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2670" windowWidth="28335" windowHeight="9390" activeTab="1"/>
  </bookViews>
  <sheets>
    <sheet name="年度" sheetId="18" r:id="rId1"/>
    <sheet name="月次" sheetId="20" r:id="rId2"/>
  </sheets>
  <externalReferences>
    <externalReference r:id="rId3"/>
  </externalReferences>
  <definedNames>
    <definedName name="_xlnm.Print_Area" localSheetId="1">月次!$B$2:$AA$338</definedName>
    <definedName name="_xlnm.Print_Area" localSheetId="0">年度!$B$2:$AA$46</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320" i="20" l="1"/>
  <c r="W321" i="20"/>
  <c r="W322" i="20"/>
  <c r="W323" i="20"/>
  <c r="W324" i="20"/>
  <c r="W325" i="20"/>
  <c r="W326" i="20"/>
  <c r="W327" i="20"/>
  <c r="W328" i="20"/>
  <c r="W329" i="20"/>
  <c r="W330" i="20"/>
  <c r="W331" i="20"/>
  <c r="X331" i="20"/>
  <c r="U331" i="20"/>
  <c r="S331" i="20"/>
  <c r="Q331" i="20"/>
  <c r="N331" i="20"/>
  <c r="K331" i="20"/>
  <c r="I331" i="20"/>
  <c r="G331" i="20"/>
  <c r="E331" i="20"/>
  <c r="X330" i="20"/>
  <c r="Z330" i="20" s="1"/>
  <c r="U330" i="20"/>
  <c r="S330" i="20"/>
  <c r="Q330" i="20"/>
  <c r="N330" i="20"/>
  <c r="K330" i="20"/>
  <c r="I330" i="20"/>
  <c r="G330" i="20"/>
  <c r="E330" i="20"/>
  <c r="X329" i="20"/>
  <c r="Z329" i="20" s="1"/>
  <c r="U329" i="20"/>
  <c r="S329" i="20"/>
  <c r="Q329" i="20"/>
  <c r="N329" i="20"/>
  <c r="K329" i="20"/>
  <c r="I329" i="20"/>
  <c r="G329" i="20"/>
  <c r="E329" i="20"/>
  <c r="X328" i="20"/>
  <c r="Z328" i="20" s="1"/>
  <c r="AA328" i="20" s="1"/>
  <c r="U328" i="20"/>
  <c r="S328" i="20"/>
  <c r="Q328" i="20"/>
  <c r="N328" i="20"/>
  <c r="O328" i="20" s="1"/>
  <c r="K328" i="20"/>
  <c r="I328" i="20"/>
  <c r="G328" i="20"/>
  <c r="E328" i="20"/>
  <c r="X327" i="20"/>
  <c r="Y327" i="20" s="1"/>
  <c r="U327" i="20"/>
  <c r="S327" i="20"/>
  <c r="Q327" i="20"/>
  <c r="N327" i="20"/>
  <c r="O327" i="20" s="1"/>
  <c r="K327" i="20"/>
  <c r="I327" i="20"/>
  <c r="G327" i="20"/>
  <c r="E327" i="20"/>
  <c r="X326" i="20"/>
  <c r="Z326" i="20" s="1"/>
  <c r="AA326" i="20" s="1"/>
  <c r="U326" i="20"/>
  <c r="S326" i="20"/>
  <c r="Q326" i="20"/>
  <c r="N326" i="20"/>
  <c r="O326" i="20" s="1"/>
  <c r="K326" i="20"/>
  <c r="I326" i="20"/>
  <c r="G326" i="20"/>
  <c r="E326" i="20"/>
  <c r="X325" i="20"/>
  <c r="Z325" i="20" s="1"/>
  <c r="AA325" i="20" s="1"/>
  <c r="U325" i="20"/>
  <c r="S325" i="20"/>
  <c r="Q325" i="20"/>
  <c r="N325" i="20"/>
  <c r="O325" i="20" s="1"/>
  <c r="K325" i="20"/>
  <c r="I325" i="20"/>
  <c r="G325" i="20"/>
  <c r="E325" i="20"/>
  <c r="X324" i="20"/>
  <c r="Z324" i="20" s="1"/>
  <c r="AA324" i="20" s="1"/>
  <c r="U324" i="20"/>
  <c r="S324" i="20"/>
  <c r="Q324" i="20"/>
  <c r="N324" i="20"/>
  <c r="O324" i="20" s="1"/>
  <c r="K324" i="20"/>
  <c r="I324" i="20"/>
  <c r="G324" i="20"/>
  <c r="E324" i="20"/>
  <c r="X323" i="20"/>
  <c r="Z323" i="20" s="1"/>
  <c r="AA323" i="20" s="1"/>
  <c r="U323" i="20"/>
  <c r="S323" i="20"/>
  <c r="Q323" i="20"/>
  <c r="N323" i="20"/>
  <c r="O323" i="20" s="1"/>
  <c r="K323" i="20"/>
  <c r="I323" i="20"/>
  <c r="G323" i="20"/>
  <c r="E323" i="20"/>
  <c r="X322" i="20"/>
  <c r="Z322" i="20" s="1"/>
  <c r="AA322" i="20" s="1"/>
  <c r="U322" i="20"/>
  <c r="S322" i="20"/>
  <c r="Q322" i="20"/>
  <c r="N322" i="20"/>
  <c r="O322" i="20" s="1"/>
  <c r="K322" i="20"/>
  <c r="I322" i="20"/>
  <c r="G322" i="20"/>
  <c r="E322" i="20"/>
  <c r="X321" i="20"/>
  <c r="Y321" i="20" s="1"/>
  <c r="U321" i="20"/>
  <c r="S321" i="20"/>
  <c r="Q321" i="20"/>
  <c r="N321" i="20"/>
  <c r="O321" i="20" s="1"/>
  <c r="K321" i="20"/>
  <c r="I321" i="20"/>
  <c r="G321" i="20"/>
  <c r="E321" i="20"/>
  <c r="X320" i="20"/>
  <c r="Z320" i="20" s="1"/>
  <c r="AA320" i="20" s="1"/>
  <c r="U320" i="20"/>
  <c r="S320" i="20"/>
  <c r="Q320" i="20"/>
  <c r="N320" i="20"/>
  <c r="O320" i="20" s="1"/>
  <c r="K320" i="20"/>
  <c r="I320" i="20"/>
  <c r="G320" i="20"/>
  <c r="E320" i="20"/>
  <c r="Z321" i="20" l="1"/>
  <c r="AA321" i="20" s="1"/>
  <c r="Y325" i="20"/>
  <c r="Z327" i="20"/>
  <c r="AA327" i="20" s="1"/>
  <c r="Y323" i="20"/>
  <c r="Z331" i="20"/>
  <c r="Y320" i="20"/>
  <c r="Y322" i="20"/>
  <c r="Y324" i="20"/>
  <c r="Y326" i="20"/>
  <c r="Y328" i="20"/>
  <c r="V41" i="18"/>
  <c r="T41" i="18"/>
  <c r="R41" i="18"/>
  <c r="P41" i="18"/>
  <c r="N41" i="18" s="1"/>
  <c r="L41" i="18"/>
  <c r="J41" i="18"/>
  <c r="H41" i="18"/>
  <c r="F41" i="18"/>
  <c r="D41" i="18"/>
  <c r="X41" i="18" l="1"/>
  <c r="Z41" i="18" s="1"/>
  <c r="X319" i="20"/>
  <c r="W319" i="20"/>
  <c r="U319" i="20"/>
  <c r="S319" i="20"/>
  <c r="Q319" i="20"/>
  <c r="N319" i="20"/>
  <c r="O331" i="20" s="1"/>
  <c r="K319" i="20"/>
  <c r="I319" i="20"/>
  <c r="G319" i="20"/>
  <c r="E319" i="20"/>
  <c r="X318" i="20"/>
  <c r="Y330" i="20" s="1"/>
  <c r="W318" i="20"/>
  <c r="U318" i="20"/>
  <c r="S318" i="20"/>
  <c r="Q318" i="20"/>
  <c r="N318" i="20"/>
  <c r="O330" i="20" s="1"/>
  <c r="K318" i="20"/>
  <c r="I318" i="20"/>
  <c r="G318" i="20"/>
  <c r="E318" i="20"/>
  <c r="X317" i="20"/>
  <c r="W317" i="20"/>
  <c r="U317" i="20"/>
  <c r="S317" i="20"/>
  <c r="Q317" i="20"/>
  <c r="N317" i="20"/>
  <c r="O329" i="20" s="1"/>
  <c r="K317" i="20"/>
  <c r="I317" i="20"/>
  <c r="G317" i="20"/>
  <c r="E317" i="20"/>
  <c r="X316" i="20"/>
  <c r="Z316" i="20" s="1"/>
  <c r="W316" i="20"/>
  <c r="U316" i="20"/>
  <c r="S316" i="20"/>
  <c r="Q316" i="20"/>
  <c r="N316" i="20"/>
  <c r="K316" i="20"/>
  <c r="I316" i="20"/>
  <c r="G316" i="20"/>
  <c r="E316" i="20"/>
  <c r="X315" i="20"/>
  <c r="Z315" i="20" s="1"/>
  <c r="W315" i="20"/>
  <c r="U315" i="20"/>
  <c r="S315" i="20"/>
  <c r="Q315" i="20"/>
  <c r="N315" i="20"/>
  <c r="K315" i="20"/>
  <c r="I315" i="20"/>
  <c r="G315" i="20"/>
  <c r="E315" i="20"/>
  <c r="X314" i="20"/>
  <c r="W314" i="20"/>
  <c r="U314" i="20"/>
  <c r="S314" i="20"/>
  <c r="Q314" i="20"/>
  <c r="N314" i="20"/>
  <c r="K314" i="20"/>
  <c r="I314" i="20"/>
  <c r="G314" i="20"/>
  <c r="E314" i="20"/>
  <c r="X313" i="20"/>
  <c r="Z313" i="20" s="1"/>
  <c r="W313" i="20"/>
  <c r="U313" i="20"/>
  <c r="S313" i="20"/>
  <c r="Q313" i="20"/>
  <c r="N313" i="20"/>
  <c r="K313" i="20"/>
  <c r="I313" i="20"/>
  <c r="G313" i="20"/>
  <c r="E313" i="20"/>
  <c r="X312" i="20"/>
  <c r="Z312" i="20" s="1"/>
  <c r="W312" i="20"/>
  <c r="U312" i="20"/>
  <c r="S312" i="20"/>
  <c r="Q312" i="20"/>
  <c r="N312" i="20"/>
  <c r="K312" i="20"/>
  <c r="I312" i="20"/>
  <c r="G312" i="20"/>
  <c r="E312" i="20"/>
  <c r="X311" i="20"/>
  <c r="Z311" i="20" s="1"/>
  <c r="W311" i="20"/>
  <c r="U311" i="20"/>
  <c r="S311" i="20"/>
  <c r="Q311" i="20"/>
  <c r="N311" i="20"/>
  <c r="K311" i="20"/>
  <c r="I311" i="20"/>
  <c r="G311" i="20"/>
  <c r="E311" i="20"/>
  <c r="X310" i="20"/>
  <c r="Z310" i="20" s="1"/>
  <c r="W310" i="20"/>
  <c r="U310" i="20"/>
  <c r="S310" i="20"/>
  <c r="Q310" i="20"/>
  <c r="N310" i="20"/>
  <c r="K310" i="20"/>
  <c r="I310" i="20"/>
  <c r="G310" i="20"/>
  <c r="E310" i="20"/>
  <c r="X309" i="20"/>
  <c r="Z309" i="20" s="1"/>
  <c r="W309" i="20"/>
  <c r="U309" i="20"/>
  <c r="S309" i="20"/>
  <c r="Q309" i="20"/>
  <c r="N309" i="20"/>
  <c r="K309" i="20"/>
  <c r="I309" i="20"/>
  <c r="G309" i="20"/>
  <c r="E309" i="20"/>
  <c r="X308" i="20"/>
  <c r="Z308" i="20"/>
  <c r="W308" i="20"/>
  <c r="U308" i="20"/>
  <c r="S308" i="20"/>
  <c r="Q308" i="20"/>
  <c r="N308" i="20"/>
  <c r="K308" i="20"/>
  <c r="I308" i="20"/>
  <c r="G308" i="20"/>
  <c r="E308" i="20"/>
  <c r="V40" i="18"/>
  <c r="W41" i="18" s="1"/>
  <c r="T40" i="18"/>
  <c r="U41" i="18" s="1"/>
  <c r="R40" i="18"/>
  <c r="S41" i="18" s="1"/>
  <c r="P40" i="18"/>
  <c r="L40" i="18"/>
  <c r="J40" i="18"/>
  <c r="H40" i="18"/>
  <c r="F40" i="18"/>
  <c r="G41" i="18" s="1"/>
  <c r="D40" i="18"/>
  <c r="X40" i="18"/>
  <c r="R39" i="18"/>
  <c r="V39" i="18"/>
  <c r="W40" i="18" s="1"/>
  <c r="T39" i="18"/>
  <c r="U40" i="18"/>
  <c r="S40" i="18"/>
  <c r="P39" i="18"/>
  <c r="J39" i="18"/>
  <c r="L39" i="18"/>
  <c r="H39" i="18"/>
  <c r="F39" i="18"/>
  <c r="G40" i="18" s="1"/>
  <c r="D39" i="18"/>
  <c r="X307" i="20"/>
  <c r="Z307" i="20"/>
  <c r="W307" i="20"/>
  <c r="U307" i="20"/>
  <c r="S307" i="20"/>
  <c r="Q307" i="20"/>
  <c r="N307" i="20"/>
  <c r="K307" i="20"/>
  <c r="I307" i="20"/>
  <c r="G307" i="20"/>
  <c r="E307" i="20"/>
  <c r="X306" i="20"/>
  <c r="W306" i="20"/>
  <c r="U306" i="20"/>
  <c r="S306" i="20"/>
  <c r="Q306" i="20"/>
  <c r="N306" i="20"/>
  <c r="K306" i="20"/>
  <c r="I306" i="20"/>
  <c r="G306" i="20"/>
  <c r="E306" i="20"/>
  <c r="X305" i="20"/>
  <c r="Y305" i="20" s="1"/>
  <c r="W305" i="20"/>
  <c r="U305" i="20"/>
  <c r="S305" i="20"/>
  <c r="Q305" i="20"/>
  <c r="N305" i="20"/>
  <c r="K305" i="20"/>
  <c r="I305" i="20"/>
  <c r="G305" i="20"/>
  <c r="E305" i="20"/>
  <c r="X304" i="20"/>
  <c r="X292" i="20"/>
  <c r="Z292" i="20"/>
  <c r="W304" i="20"/>
  <c r="U304" i="20"/>
  <c r="S304" i="20"/>
  <c r="Q304" i="20"/>
  <c r="N304" i="20"/>
  <c r="O316" i="20" s="1"/>
  <c r="K304" i="20"/>
  <c r="I304" i="20"/>
  <c r="G304" i="20"/>
  <c r="E304" i="20"/>
  <c r="X303" i="20"/>
  <c r="Z303" i="20"/>
  <c r="W303" i="20"/>
  <c r="U303" i="20"/>
  <c r="S303" i="20"/>
  <c r="Q303" i="20"/>
  <c r="N303" i="20"/>
  <c r="K303" i="20"/>
  <c r="I303" i="20"/>
  <c r="G303" i="20"/>
  <c r="E303" i="20"/>
  <c r="X302" i="20"/>
  <c r="Z302" i="20" s="1"/>
  <c r="AA302" i="20" s="1"/>
  <c r="W302" i="20"/>
  <c r="U302" i="20"/>
  <c r="S302" i="20"/>
  <c r="Q302" i="20"/>
  <c r="N302" i="20"/>
  <c r="K302" i="20"/>
  <c r="I302" i="20"/>
  <c r="G302" i="20"/>
  <c r="E302" i="20"/>
  <c r="X301" i="20"/>
  <c r="Z301" i="20" s="1"/>
  <c r="AA301" i="20" s="1"/>
  <c r="W301" i="20"/>
  <c r="U301" i="20"/>
  <c r="S301" i="20"/>
  <c r="Q301" i="20"/>
  <c r="N301" i="20"/>
  <c r="K301" i="20"/>
  <c r="I301" i="20"/>
  <c r="G301" i="20"/>
  <c r="E301" i="20"/>
  <c r="X300" i="20"/>
  <c r="Y312" i="20" s="1"/>
  <c r="X288" i="20"/>
  <c r="Z288" i="20"/>
  <c r="W300" i="20"/>
  <c r="U300" i="20"/>
  <c r="S300" i="20"/>
  <c r="Q300" i="20"/>
  <c r="N300" i="20"/>
  <c r="K300" i="20"/>
  <c r="I300" i="20"/>
  <c r="G300" i="20"/>
  <c r="E300" i="20"/>
  <c r="X299" i="20"/>
  <c r="Z299" i="20" s="1"/>
  <c r="W299" i="20"/>
  <c r="U299" i="20"/>
  <c r="S299" i="20"/>
  <c r="Q299" i="20"/>
  <c r="N299" i="20"/>
  <c r="O311" i="20" s="1"/>
  <c r="K299" i="20"/>
  <c r="I299" i="20"/>
  <c r="G299" i="20"/>
  <c r="E299" i="20"/>
  <c r="X298" i="20"/>
  <c r="Y310" i="20" s="1"/>
  <c r="Z298" i="20"/>
  <c r="W298" i="20"/>
  <c r="U298" i="20"/>
  <c r="S298" i="20"/>
  <c r="Q298" i="20"/>
  <c r="N298" i="20"/>
  <c r="O310" i="20" s="1"/>
  <c r="K298" i="20"/>
  <c r="I298" i="20"/>
  <c r="G298" i="20"/>
  <c r="E298" i="20"/>
  <c r="X297" i="20"/>
  <c r="W297" i="20"/>
  <c r="U297" i="20"/>
  <c r="S297" i="20"/>
  <c r="Q297" i="20"/>
  <c r="N297" i="20"/>
  <c r="O297" i="20" s="1"/>
  <c r="K297" i="20"/>
  <c r="I297" i="20"/>
  <c r="G297" i="20"/>
  <c r="E297" i="20"/>
  <c r="X296" i="20"/>
  <c r="Y308" i="20" s="1"/>
  <c r="W296" i="20"/>
  <c r="U296" i="20"/>
  <c r="S296" i="20"/>
  <c r="Q296" i="20"/>
  <c r="N296" i="20"/>
  <c r="O296" i="20" s="1"/>
  <c r="K296" i="20"/>
  <c r="I296" i="20"/>
  <c r="G296" i="20"/>
  <c r="E296" i="20"/>
  <c r="N292" i="20"/>
  <c r="N285" i="20"/>
  <c r="N289" i="20"/>
  <c r="O301" i="20"/>
  <c r="N291" i="20"/>
  <c r="O303" i="20"/>
  <c r="X290" i="20"/>
  <c r="Y304" i="20"/>
  <c r="Z306" i="20"/>
  <c r="X295" i="20"/>
  <c r="Z295" i="20"/>
  <c r="AA295" i="20" s="1"/>
  <c r="W295" i="20"/>
  <c r="U295" i="20"/>
  <c r="S295" i="20"/>
  <c r="Q295" i="20"/>
  <c r="N295" i="20"/>
  <c r="K295" i="20"/>
  <c r="I295" i="20"/>
  <c r="G295" i="20"/>
  <c r="E295" i="20"/>
  <c r="X294" i="20"/>
  <c r="Z294" i="20" s="1"/>
  <c r="W294" i="20"/>
  <c r="U294" i="20"/>
  <c r="S294" i="20"/>
  <c r="Q294" i="20"/>
  <c r="N294" i="20"/>
  <c r="O294" i="20" s="1"/>
  <c r="K294" i="20"/>
  <c r="I294" i="20"/>
  <c r="G294" i="20"/>
  <c r="E294" i="20"/>
  <c r="X293" i="20"/>
  <c r="Y293" i="20" s="1"/>
  <c r="W293" i="20"/>
  <c r="U293" i="20"/>
  <c r="S293" i="20"/>
  <c r="Q293" i="20"/>
  <c r="N293" i="20"/>
  <c r="K293" i="20"/>
  <c r="I293" i="20"/>
  <c r="G293" i="20"/>
  <c r="E293" i="20"/>
  <c r="W292" i="20"/>
  <c r="U292" i="20"/>
  <c r="S292" i="20"/>
  <c r="Q292" i="20"/>
  <c r="K292" i="20"/>
  <c r="I292" i="20"/>
  <c r="G292" i="20"/>
  <c r="E292" i="20"/>
  <c r="X291" i="20"/>
  <c r="Y303" i="20"/>
  <c r="W291" i="20"/>
  <c r="U291" i="20"/>
  <c r="S291" i="20"/>
  <c r="Q291" i="20"/>
  <c r="K291" i="20"/>
  <c r="I291" i="20"/>
  <c r="G291" i="20"/>
  <c r="E291" i="20"/>
  <c r="W290" i="20"/>
  <c r="U290" i="20"/>
  <c r="S290" i="20"/>
  <c r="Q290" i="20"/>
  <c r="N290" i="20"/>
  <c r="O302" i="20"/>
  <c r="K290" i="20"/>
  <c r="I290" i="20"/>
  <c r="G290" i="20"/>
  <c r="E290" i="20"/>
  <c r="X289" i="20"/>
  <c r="Z289" i="20"/>
  <c r="W289" i="20"/>
  <c r="U289" i="20"/>
  <c r="S289" i="20"/>
  <c r="Q289" i="20"/>
  <c r="K289" i="20"/>
  <c r="I289" i="20"/>
  <c r="G289" i="20"/>
  <c r="E289" i="20"/>
  <c r="W288" i="20"/>
  <c r="U288" i="20"/>
  <c r="S288" i="20"/>
  <c r="Q288" i="20"/>
  <c r="N288" i="20"/>
  <c r="O300" i="20"/>
  <c r="K288" i="20"/>
  <c r="I288" i="20"/>
  <c r="G288" i="20"/>
  <c r="E288" i="20"/>
  <c r="X287" i="20"/>
  <c r="Z287" i="20"/>
  <c r="W287" i="20"/>
  <c r="U287" i="20"/>
  <c r="S287" i="20"/>
  <c r="Q287" i="20"/>
  <c r="N287" i="20"/>
  <c r="O299" i="20"/>
  <c r="K287" i="20"/>
  <c r="I287" i="20"/>
  <c r="G287" i="20"/>
  <c r="E287" i="20"/>
  <c r="X286" i="20"/>
  <c r="W286" i="20"/>
  <c r="U286" i="20"/>
  <c r="S286" i="20"/>
  <c r="Q286" i="20"/>
  <c r="N286" i="20"/>
  <c r="K286" i="20"/>
  <c r="I286" i="20"/>
  <c r="G286" i="20"/>
  <c r="E286" i="20"/>
  <c r="X285" i="20"/>
  <c r="Z285" i="20"/>
  <c r="W285" i="20"/>
  <c r="U285" i="20"/>
  <c r="S285" i="20"/>
  <c r="Q285" i="20"/>
  <c r="K285" i="20"/>
  <c r="I285" i="20"/>
  <c r="G285" i="20"/>
  <c r="E285" i="20"/>
  <c r="X284" i="20"/>
  <c r="Y296" i="20"/>
  <c r="W284" i="20"/>
  <c r="U284" i="20"/>
  <c r="S284" i="20"/>
  <c r="Q284" i="20"/>
  <c r="N284" i="20"/>
  <c r="K284" i="20"/>
  <c r="I284" i="20"/>
  <c r="G284" i="20"/>
  <c r="E284" i="20"/>
  <c r="Y307" i="20"/>
  <c r="Y297" i="20"/>
  <c r="Z284" i="20"/>
  <c r="Z291" i="20"/>
  <c r="Z286" i="20"/>
  <c r="Z290" i="20"/>
  <c r="Z293" i="20"/>
  <c r="V38" i="18"/>
  <c r="X38" i="18" s="1"/>
  <c r="T38" i="18"/>
  <c r="U39" i="18" s="1"/>
  <c r="R38" i="18"/>
  <c r="P38" i="18"/>
  <c r="L38" i="18"/>
  <c r="J38" i="18"/>
  <c r="K39" i="18" s="1"/>
  <c r="H38" i="18"/>
  <c r="F38" i="18"/>
  <c r="D38" i="18"/>
  <c r="E39" i="18" s="1"/>
  <c r="V37" i="18"/>
  <c r="X37" i="18" s="1"/>
  <c r="T37" i="18"/>
  <c r="R37" i="18"/>
  <c r="S38" i="18" s="1"/>
  <c r="P37" i="18"/>
  <c r="L37" i="18"/>
  <c r="M38" i="18" s="1"/>
  <c r="J37" i="18"/>
  <c r="H37" i="18"/>
  <c r="F37" i="18"/>
  <c r="G38" i="18" s="1"/>
  <c r="D37" i="18"/>
  <c r="X283" i="20"/>
  <c r="W283" i="20"/>
  <c r="U283" i="20"/>
  <c r="S283" i="20"/>
  <c r="Q283" i="20"/>
  <c r="N283" i="20"/>
  <c r="K283" i="20"/>
  <c r="I283" i="20"/>
  <c r="G283" i="20"/>
  <c r="E283" i="20"/>
  <c r="X282" i="20"/>
  <c r="W282" i="20"/>
  <c r="U282" i="20"/>
  <c r="S282" i="20"/>
  <c r="Q282" i="20"/>
  <c r="N282" i="20"/>
  <c r="K282" i="20"/>
  <c r="I282" i="20"/>
  <c r="G282" i="20"/>
  <c r="E282" i="20"/>
  <c r="X281" i="20"/>
  <c r="W281" i="20"/>
  <c r="U281" i="20"/>
  <c r="S281" i="20"/>
  <c r="Q281" i="20"/>
  <c r="N281" i="20"/>
  <c r="K281" i="20"/>
  <c r="I281" i="20"/>
  <c r="G281" i="20"/>
  <c r="E281" i="20"/>
  <c r="X280" i="20"/>
  <c r="W280" i="20"/>
  <c r="U280" i="20"/>
  <c r="S280" i="20"/>
  <c r="Q280" i="20"/>
  <c r="N280" i="20"/>
  <c r="O292" i="20"/>
  <c r="K280" i="20"/>
  <c r="I280" i="20"/>
  <c r="G280" i="20"/>
  <c r="E280" i="20"/>
  <c r="X279" i="20"/>
  <c r="Y291" i="20"/>
  <c r="W279" i="20"/>
  <c r="U279" i="20"/>
  <c r="S279" i="20"/>
  <c r="Q279" i="20"/>
  <c r="N279" i="20"/>
  <c r="O291" i="20"/>
  <c r="K279" i="20"/>
  <c r="I279" i="20"/>
  <c r="G279" i="20"/>
  <c r="E279" i="20"/>
  <c r="X278" i="20"/>
  <c r="W278" i="20"/>
  <c r="U278" i="20"/>
  <c r="S278" i="20"/>
  <c r="Q278" i="20"/>
  <c r="N278" i="20"/>
  <c r="O290" i="20"/>
  <c r="K278" i="20"/>
  <c r="I278" i="20"/>
  <c r="G278" i="20"/>
  <c r="E278" i="20"/>
  <c r="X277" i="20"/>
  <c r="Y289" i="20"/>
  <c r="W277" i="20"/>
  <c r="U277" i="20"/>
  <c r="S277" i="20"/>
  <c r="Q277" i="20"/>
  <c r="N277" i="20"/>
  <c r="O289" i="20"/>
  <c r="K277" i="20"/>
  <c r="I277" i="20"/>
  <c r="G277" i="20"/>
  <c r="E277" i="20"/>
  <c r="X276" i="20"/>
  <c r="W276" i="20"/>
  <c r="U276" i="20"/>
  <c r="S276" i="20"/>
  <c r="Q276" i="20"/>
  <c r="N276" i="20"/>
  <c r="O288" i="20"/>
  <c r="K276" i="20"/>
  <c r="I276" i="20"/>
  <c r="G276" i="20"/>
  <c r="E276" i="20"/>
  <c r="X275" i="20"/>
  <c r="Y287" i="20"/>
  <c r="W275" i="20"/>
  <c r="U275" i="20"/>
  <c r="S275" i="20"/>
  <c r="Q275" i="20"/>
  <c r="N275" i="20"/>
  <c r="O287" i="20"/>
  <c r="K275" i="20"/>
  <c r="I275" i="20"/>
  <c r="G275" i="20"/>
  <c r="E275" i="20"/>
  <c r="X274" i="20"/>
  <c r="W274" i="20"/>
  <c r="U274" i="20"/>
  <c r="S274" i="20"/>
  <c r="Q274" i="20"/>
  <c r="N274" i="20"/>
  <c r="O286" i="20"/>
  <c r="M274" i="20"/>
  <c r="K274" i="20"/>
  <c r="I274" i="20"/>
  <c r="G274" i="20"/>
  <c r="E274" i="20"/>
  <c r="X273" i="20"/>
  <c r="Y285" i="20"/>
  <c r="W273" i="20"/>
  <c r="U273" i="20"/>
  <c r="S273" i="20"/>
  <c r="Q273" i="20"/>
  <c r="N273" i="20"/>
  <c r="O285" i="20"/>
  <c r="M273" i="20"/>
  <c r="K273" i="20"/>
  <c r="I273" i="20"/>
  <c r="G273" i="20"/>
  <c r="E273" i="20"/>
  <c r="X272" i="20"/>
  <c r="W272" i="20"/>
  <c r="U272" i="20"/>
  <c r="S272" i="20"/>
  <c r="Q272" i="20"/>
  <c r="N272" i="20"/>
  <c r="O284" i="20"/>
  <c r="M272" i="20"/>
  <c r="K272" i="20"/>
  <c r="I272" i="20"/>
  <c r="G272" i="20"/>
  <c r="E272" i="20"/>
  <c r="Z282" i="20"/>
  <c r="Y294" i="20"/>
  <c r="Z283" i="20"/>
  <c r="Y295" i="20"/>
  <c r="Z274" i="20"/>
  <c r="AA286" i="20"/>
  <c r="Y286" i="20"/>
  <c r="Z276" i="20"/>
  <c r="AA288" i="20"/>
  <c r="Y288" i="20"/>
  <c r="Z278" i="20"/>
  <c r="AA290" i="20"/>
  <c r="Y290" i="20"/>
  <c r="Z280" i="20"/>
  <c r="AA292" i="20"/>
  <c r="Y292" i="20"/>
  <c r="Z272" i="20"/>
  <c r="AA284" i="20"/>
  <c r="Y284" i="20"/>
  <c r="N37" i="18"/>
  <c r="Z273" i="20"/>
  <c r="AA285" i="20"/>
  <c r="Z277" i="20"/>
  <c r="AA289" i="20"/>
  <c r="Z281" i="20"/>
  <c r="AA293" i="20"/>
  <c r="Z275" i="20"/>
  <c r="AA287" i="20"/>
  <c r="Z279" i="20"/>
  <c r="AA291" i="20"/>
  <c r="X271" i="20"/>
  <c r="Y283" i="20"/>
  <c r="W271" i="20"/>
  <c r="U271" i="20"/>
  <c r="S271" i="20"/>
  <c r="Q271" i="20"/>
  <c r="N271" i="20"/>
  <c r="O283" i="20"/>
  <c r="M271" i="20"/>
  <c r="K271" i="20"/>
  <c r="I271" i="20"/>
  <c r="G271" i="20"/>
  <c r="E271" i="20"/>
  <c r="X270" i="20"/>
  <c r="Z270" i="20"/>
  <c r="AA282" i="20"/>
  <c r="W270" i="20"/>
  <c r="U270" i="20"/>
  <c r="S270" i="20"/>
  <c r="Q270" i="20"/>
  <c r="N270" i="20"/>
  <c r="O282" i="20"/>
  <c r="M270" i="20"/>
  <c r="K270" i="20"/>
  <c r="I270" i="20"/>
  <c r="G270" i="20"/>
  <c r="E270" i="20"/>
  <c r="X269" i="20"/>
  <c r="Y281" i="20"/>
  <c r="W269" i="20"/>
  <c r="U269" i="20"/>
  <c r="S269" i="20"/>
  <c r="Q269" i="20"/>
  <c r="N269" i="20"/>
  <c r="O281" i="20"/>
  <c r="M269" i="20"/>
  <c r="K269" i="20"/>
  <c r="I269" i="20"/>
  <c r="G269" i="20"/>
  <c r="E269" i="20"/>
  <c r="X268" i="20"/>
  <c r="Z268" i="20"/>
  <c r="W268" i="20"/>
  <c r="U268" i="20"/>
  <c r="S268" i="20"/>
  <c r="Q268" i="20"/>
  <c r="N268" i="20"/>
  <c r="O280" i="20"/>
  <c r="M268" i="20"/>
  <c r="K268" i="20"/>
  <c r="I268" i="20"/>
  <c r="G268" i="20"/>
  <c r="E268" i="20"/>
  <c r="X267" i="20"/>
  <c r="Y279" i="20"/>
  <c r="W267" i="20"/>
  <c r="U267" i="20"/>
  <c r="S267" i="20"/>
  <c r="Q267" i="20"/>
  <c r="N267" i="20"/>
  <c r="O279" i="20"/>
  <c r="M267" i="20"/>
  <c r="K267" i="20"/>
  <c r="I267" i="20"/>
  <c r="G267" i="20"/>
  <c r="E267" i="20"/>
  <c r="X266" i="20"/>
  <c r="Z266" i="20"/>
  <c r="W266" i="20"/>
  <c r="U266" i="20"/>
  <c r="S266" i="20"/>
  <c r="Q266" i="20"/>
  <c r="N266" i="20"/>
  <c r="O278" i="20"/>
  <c r="M266" i="20"/>
  <c r="K266" i="20"/>
  <c r="I266" i="20"/>
  <c r="G266" i="20"/>
  <c r="E266" i="20"/>
  <c r="X265" i="20"/>
  <c r="Y277" i="20"/>
  <c r="W265" i="20"/>
  <c r="U265" i="20"/>
  <c r="S265" i="20"/>
  <c r="Q265" i="20"/>
  <c r="N265" i="20"/>
  <c r="O277" i="20"/>
  <c r="M265" i="20"/>
  <c r="K265" i="20"/>
  <c r="I265" i="20"/>
  <c r="G265" i="20"/>
  <c r="E265" i="20"/>
  <c r="X264" i="20"/>
  <c r="Z264" i="20"/>
  <c r="W264" i="20"/>
  <c r="U264" i="20"/>
  <c r="S264" i="20"/>
  <c r="Q264" i="20"/>
  <c r="N264" i="20"/>
  <c r="O276" i="20"/>
  <c r="M264" i="20"/>
  <c r="K264" i="20"/>
  <c r="I264" i="20"/>
  <c r="G264" i="20"/>
  <c r="E264" i="20"/>
  <c r="X263" i="20"/>
  <c r="Y275" i="20"/>
  <c r="W263" i="20"/>
  <c r="U263" i="20"/>
  <c r="S263" i="20"/>
  <c r="Q263" i="20"/>
  <c r="N263" i="20"/>
  <c r="O275" i="20"/>
  <c r="M263" i="20"/>
  <c r="K263" i="20"/>
  <c r="I263" i="20"/>
  <c r="G263" i="20"/>
  <c r="E263" i="20"/>
  <c r="X262" i="20"/>
  <c r="Z262" i="20"/>
  <c r="AA274" i="20"/>
  <c r="W262" i="20"/>
  <c r="U262" i="20"/>
  <c r="S262" i="20"/>
  <c r="Q262" i="20"/>
  <c r="N262" i="20"/>
  <c r="O274" i="20"/>
  <c r="M262" i="20"/>
  <c r="K262" i="20"/>
  <c r="I262" i="20"/>
  <c r="G262" i="20"/>
  <c r="E262" i="20"/>
  <c r="X261" i="20"/>
  <c r="Y273" i="20"/>
  <c r="W261" i="20"/>
  <c r="U261" i="20"/>
  <c r="S261" i="20"/>
  <c r="Q261" i="20"/>
  <c r="N261" i="20"/>
  <c r="O273" i="20"/>
  <c r="M261" i="20"/>
  <c r="K261" i="20"/>
  <c r="I261" i="20"/>
  <c r="G261" i="20"/>
  <c r="E261" i="20"/>
  <c r="X260" i="20"/>
  <c r="Z260" i="20"/>
  <c r="W260" i="20"/>
  <c r="U260" i="20"/>
  <c r="S260" i="20"/>
  <c r="Q260" i="20"/>
  <c r="N260" i="20"/>
  <c r="O272" i="20"/>
  <c r="M260" i="20"/>
  <c r="K260" i="20"/>
  <c r="I260" i="20"/>
  <c r="G260" i="20"/>
  <c r="E260" i="20"/>
  <c r="AA272" i="20"/>
  <c r="AA278" i="20"/>
  <c r="AA276" i="20"/>
  <c r="AA280" i="20"/>
  <c r="Y278" i="20"/>
  <c r="Y276" i="20"/>
  <c r="Y272" i="20"/>
  <c r="Y282" i="20"/>
  <c r="Y274" i="20"/>
  <c r="Y280" i="20"/>
  <c r="Z261" i="20"/>
  <c r="AA273" i="20"/>
  <c r="Z263" i="20"/>
  <c r="AA275" i="20"/>
  <c r="Z265" i="20"/>
  <c r="AA277" i="20"/>
  <c r="Z267" i="20"/>
  <c r="AA279" i="20"/>
  <c r="Z269" i="20"/>
  <c r="AA281" i="20"/>
  <c r="Z271" i="20"/>
  <c r="AA283" i="20"/>
  <c r="V36" i="18"/>
  <c r="W37" i="18" s="1"/>
  <c r="T36" i="18"/>
  <c r="U37" i="18" s="1"/>
  <c r="R36" i="18"/>
  <c r="P36" i="18"/>
  <c r="Q37" i="18" s="1"/>
  <c r="L36" i="18"/>
  <c r="M37" i="18" s="1"/>
  <c r="J36" i="18"/>
  <c r="K37" i="18" s="1"/>
  <c r="H36" i="18"/>
  <c r="D36" i="18"/>
  <c r="E37" i="18" s="1"/>
  <c r="F36" i="18"/>
  <c r="G37" i="18" s="1"/>
  <c r="V339" i="20"/>
  <c r="D339" i="20"/>
  <c r="T339" i="20"/>
  <c r="R339" i="20"/>
  <c r="P339" i="20"/>
  <c r="L339" i="20"/>
  <c r="J339" i="20"/>
  <c r="H339" i="20"/>
  <c r="F339" i="20"/>
  <c r="X259" i="20"/>
  <c r="Y271" i="20"/>
  <c r="W259" i="20"/>
  <c r="U259" i="20"/>
  <c r="S259" i="20"/>
  <c r="Q259" i="20"/>
  <c r="N259" i="20"/>
  <c r="O271" i="20"/>
  <c r="M259" i="20"/>
  <c r="K259" i="20"/>
  <c r="I259" i="20"/>
  <c r="G259" i="20"/>
  <c r="E259" i="20"/>
  <c r="X258" i="20"/>
  <c r="W258" i="20"/>
  <c r="U258" i="20"/>
  <c r="S258" i="20"/>
  <c r="Q258" i="20"/>
  <c r="N258" i="20"/>
  <c r="O270" i="20"/>
  <c r="M258" i="20"/>
  <c r="K258" i="20"/>
  <c r="I258" i="20"/>
  <c r="G258" i="20"/>
  <c r="E258" i="20"/>
  <c r="X257" i="20"/>
  <c r="Y269" i="20"/>
  <c r="W257" i="20"/>
  <c r="U257" i="20"/>
  <c r="S257" i="20"/>
  <c r="Q257" i="20"/>
  <c r="N257" i="20"/>
  <c r="O269" i="20"/>
  <c r="M257" i="20"/>
  <c r="K257" i="20"/>
  <c r="I257" i="20"/>
  <c r="G257" i="20"/>
  <c r="E257" i="20"/>
  <c r="X256" i="20"/>
  <c r="W256" i="20"/>
  <c r="U256" i="20"/>
  <c r="S256" i="20"/>
  <c r="Q256" i="20"/>
  <c r="N256" i="20"/>
  <c r="O268" i="20"/>
  <c r="M256" i="20"/>
  <c r="K256" i="20"/>
  <c r="I256" i="20"/>
  <c r="G256" i="20"/>
  <c r="E256" i="20"/>
  <c r="X255" i="20"/>
  <c r="Y267" i="20"/>
  <c r="W255" i="20"/>
  <c r="U255" i="20"/>
  <c r="S255" i="20"/>
  <c r="Q255" i="20"/>
  <c r="N255" i="20"/>
  <c r="O267" i="20"/>
  <c r="M255" i="20"/>
  <c r="K255" i="20"/>
  <c r="I255" i="20"/>
  <c r="G255" i="20"/>
  <c r="E255" i="20"/>
  <c r="X254" i="20"/>
  <c r="W254" i="20"/>
  <c r="U254" i="20"/>
  <c r="S254" i="20"/>
  <c r="Q254" i="20"/>
  <c r="N254" i="20"/>
  <c r="O266" i="20"/>
  <c r="M254" i="20"/>
  <c r="K254" i="20"/>
  <c r="I254" i="20"/>
  <c r="G254" i="20"/>
  <c r="E254" i="20"/>
  <c r="X253" i="20"/>
  <c r="Y265" i="20"/>
  <c r="W253" i="20"/>
  <c r="U253" i="20"/>
  <c r="S253" i="20"/>
  <c r="Q253" i="20"/>
  <c r="N253" i="20"/>
  <c r="O265" i="20"/>
  <c r="M253" i="20"/>
  <c r="K253" i="20"/>
  <c r="I253" i="20"/>
  <c r="G253" i="20"/>
  <c r="E253" i="20"/>
  <c r="X252" i="20"/>
  <c r="W252" i="20"/>
  <c r="U252" i="20"/>
  <c r="S252" i="20"/>
  <c r="Q252" i="20"/>
  <c r="N252" i="20"/>
  <c r="O264" i="20"/>
  <c r="M252" i="20"/>
  <c r="K252" i="20"/>
  <c r="I252" i="20"/>
  <c r="G252" i="20"/>
  <c r="E252" i="20"/>
  <c r="X251" i="20"/>
  <c r="Y263" i="20"/>
  <c r="W251" i="20"/>
  <c r="U251" i="20"/>
  <c r="S251" i="20"/>
  <c r="Q251" i="20"/>
  <c r="N251" i="20"/>
  <c r="O263" i="20"/>
  <c r="M251" i="20"/>
  <c r="K251" i="20"/>
  <c r="I251" i="20"/>
  <c r="G251" i="20"/>
  <c r="E251" i="20"/>
  <c r="X250" i="20"/>
  <c r="W250" i="20"/>
  <c r="U250" i="20"/>
  <c r="S250" i="20"/>
  <c r="Q250" i="20"/>
  <c r="N250" i="20"/>
  <c r="O262" i="20"/>
  <c r="M250" i="20"/>
  <c r="K250" i="20"/>
  <c r="I250" i="20"/>
  <c r="G250" i="20"/>
  <c r="E250" i="20"/>
  <c r="X249" i="20"/>
  <c r="Y261" i="20"/>
  <c r="W249" i="20"/>
  <c r="U249" i="20"/>
  <c r="S249" i="20"/>
  <c r="Q249" i="20"/>
  <c r="N249" i="20"/>
  <c r="O261" i="20"/>
  <c r="M249" i="20"/>
  <c r="K249" i="20"/>
  <c r="I249" i="20"/>
  <c r="G249" i="20"/>
  <c r="E249" i="20"/>
  <c r="X248" i="20"/>
  <c r="W248" i="20"/>
  <c r="U248" i="20"/>
  <c r="S248" i="20"/>
  <c r="Q248" i="20"/>
  <c r="N248" i="20"/>
  <c r="M248" i="20"/>
  <c r="K248" i="20"/>
  <c r="I248" i="20"/>
  <c r="G248" i="20"/>
  <c r="E248" i="20"/>
  <c r="Z248" i="20"/>
  <c r="Y260" i="20"/>
  <c r="X339" i="20"/>
  <c r="Z250" i="20"/>
  <c r="AA262" i="20"/>
  <c r="Y262" i="20"/>
  <c r="Z254" i="20"/>
  <c r="AA266" i="20"/>
  <c r="Y266" i="20"/>
  <c r="Z258" i="20"/>
  <c r="AA270" i="20"/>
  <c r="Y270" i="20"/>
  <c r="Z252" i="20"/>
  <c r="AA264" i="20"/>
  <c r="Y264" i="20"/>
  <c r="Z256" i="20"/>
  <c r="AA268" i="20"/>
  <c r="Y268" i="20"/>
  <c r="O260" i="20"/>
  <c r="N339" i="20"/>
  <c r="Z249" i="20"/>
  <c r="AA261" i="20"/>
  <c r="Z251" i="20"/>
  <c r="AA263" i="20"/>
  <c r="Z253" i="20"/>
  <c r="AA265" i="20"/>
  <c r="Z255" i="20"/>
  <c r="AA267" i="20"/>
  <c r="Z257" i="20"/>
  <c r="AA269" i="20"/>
  <c r="Z259" i="20"/>
  <c r="AA271" i="20"/>
  <c r="F343" i="20"/>
  <c r="H343" i="20"/>
  <c r="J343" i="20"/>
  <c r="L343" i="20"/>
  <c r="P343" i="20"/>
  <c r="R343" i="20"/>
  <c r="T343" i="20"/>
  <c r="V343" i="20"/>
  <c r="D343" i="20"/>
  <c r="Z339" i="20"/>
  <c r="AA260" i="20"/>
  <c r="V35" i="18"/>
  <c r="T35" i="18"/>
  <c r="R35" i="18"/>
  <c r="P35" i="18"/>
  <c r="P49" i="18" s="1"/>
  <c r="L35" i="18"/>
  <c r="J35" i="18"/>
  <c r="K36" i="18" s="1"/>
  <c r="H35" i="18"/>
  <c r="F35" i="18"/>
  <c r="F49" i="18" s="1"/>
  <c r="D35" i="18"/>
  <c r="J49" i="18"/>
  <c r="T49" i="18"/>
  <c r="U36" i="18"/>
  <c r="D49" i="18"/>
  <c r="E36" i="18"/>
  <c r="H49" i="18"/>
  <c r="I36" i="18"/>
  <c r="L49" i="18"/>
  <c r="M36" i="18"/>
  <c r="R49" i="18"/>
  <c r="S36" i="18"/>
  <c r="V49" i="18"/>
  <c r="W36" i="18"/>
  <c r="N35" i="18"/>
  <c r="X35" i="18"/>
  <c r="X247" i="20"/>
  <c r="Y259" i="20"/>
  <c r="W247" i="20"/>
  <c r="U247" i="20"/>
  <c r="S247" i="20"/>
  <c r="Q247" i="20"/>
  <c r="N247" i="20"/>
  <c r="O259" i="20"/>
  <c r="M247" i="20"/>
  <c r="K247" i="20"/>
  <c r="I247" i="20"/>
  <c r="G247" i="20"/>
  <c r="E247" i="20"/>
  <c r="X246" i="20"/>
  <c r="W246" i="20"/>
  <c r="U246" i="20"/>
  <c r="S246" i="20"/>
  <c r="Q246" i="20"/>
  <c r="N246" i="20"/>
  <c r="O258" i="20"/>
  <c r="M246" i="20"/>
  <c r="K246" i="20"/>
  <c r="I246" i="20"/>
  <c r="G246" i="20"/>
  <c r="E246" i="20"/>
  <c r="X245" i="20"/>
  <c r="Y257" i="20"/>
  <c r="W245" i="20"/>
  <c r="U245" i="20"/>
  <c r="S245" i="20"/>
  <c r="Q245" i="20"/>
  <c r="N245" i="20"/>
  <c r="O257" i="20"/>
  <c r="M245" i="20"/>
  <c r="K245" i="20"/>
  <c r="I245" i="20"/>
  <c r="G245" i="20"/>
  <c r="E245" i="20"/>
  <c r="X244" i="20"/>
  <c r="W244" i="20"/>
  <c r="U244" i="20"/>
  <c r="S244" i="20"/>
  <c r="Q244" i="20"/>
  <c r="N244" i="20"/>
  <c r="O256" i="20"/>
  <c r="M244" i="20"/>
  <c r="K244" i="20"/>
  <c r="I244" i="20"/>
  <c r="G244" i="20"/>
  <c r="E244" i="20"/>
  <c r="X243" i="20"/>
  <c r="Y255" i="20"/>
  <c r="W243" i="20"/>
  <c r="U243" i="20"/>
  <c r="S243" i="20"/>
  <c r="Q243" i="20"/>
  <c r="N243" i="20"/>
  <c r="O255" i="20"/>
  <c r="M243" i="20"/>
  <c r="K243" i="20"/>
  <c r="I243" i="20"/>
  <c r="G243" i="20"/>
  <c r="E243" i="20"/>
  <c r="X242" i="20"/>
  <c r="W242" i="20"/>
  <c r="U242" i="20"/>
  <c r="S242" i="20"/>
  <c r="Q242" i="20"/>
  <c r="N242" i="20"/>
  <c r="O254" i="20"/>
  <c r="M242" i="20"/>
  <c r="K242" i="20"/>
  <c r="I242" i="20"/>
  <c r="G242" i="20"/>
  <c r="E242" i="20"/>
  <c r="X241" i="20"/>
  <c r="Y253" i="20"/>
  <c r="W241" i="20"/>
  <c r="U241" i="20"/>
  <c r="S241" i="20"/>
  <c r="Q241" i="20"/>
  <c r="N241" i="20"/>
  <c r="O253" i="20"/>
  <c r="M241" i="20"/>
  <c r="K241" i="20"/>
  <c r="I241" i="20"/>
  <c r="G241" i="20"/>
  <c r="E241" i="20"/>
  <c r="X240" i="20"/>
  <c r="W240" i="20"/>
  <c r="U240" i="20"/>
  <c r="S240" i="20"/>
  <c r="Q240" i="20"/>
  <c r="N240" i="20"/>
  <c r="O252" i="20"/>
  <c r="M240" i="20"/>
  <c r="K240" i="20"/>
  <c r="I240" i="20"/>
  <c r="G240" i="20"/>
  <c r="E240" i="20"/>
  <c r="X239" i="20"/>
  <c r="Y251" i="20"/>
  <c r="W239" i="20"/>
  <c r="U239" i="20"/>
  <c r="S239" i="20"/>
  <c r="Q239" i="20"/>
  <c r="N239" i="20"/>
  <c r="O251" i="20"/>
  <c r="M239" i="20"/>
  <c r="K239" i="20"/>
  <c r="I239" i="20"/>
  <c r="G239" i="20"/>
  <c r="E239" i="20"/>
  <c r="X238" i="20"/>
  <c r="W238" i="20"/>
  <c r="U238" i="20"/>
  <c r="S238" i="20"/>
  <c r="Q238" i="20"/>
  <c r="N238" i="20"/>
  <c r="O250" i="20"/>
  <c r="M238" i="20"/>
  <c r="K238" i="20"/>
  <c r="I238" i="20"/>
  <c r="G238" i="20"/>
  <c r="E238" i="20"/>
  <c r="X237" i="20"/>
  <c r="Y249" i="20"/>
  <c r="W237" i="20"/>
  <c r="U237" i="20"/>
  <c r="S237" i="20"/>
  <c r="Q237" i="20"/>
  <c r="N237" i="20"/>
  <c r="O249" i="20"/>
  <c r="M237" i="20"/>
  <c r="K237" i="20"/>
  <c r="I237" i="20"/>
  <c r="G237" i="20"/>
  <c r="E237" i="20"/>
  <c r="X236" i="20"/>
  <c r="W236" i="20"/>
  <c r="U236" i="20"/>
  <c r="S236" i="20"/>
  <c r="Q236" i="20"/>
  <c r="N236" i="20"/>
  <c r="M236" i="20"/>
  <c r="K236" i="20"/>
  <c r="I236" i="20"/>
  <c r="G236" i="20"/>
  <c r="E236" i="20"/>
  <c r="N49" i="18"/>
  <c r="Z236" i="20"/>
  <c r="AA248" i="20"/>
  <c r="Y248" i="20"/>
  <c r="Z240" i="20"/>
  <c r="AA252" i="20"/>
  <c r="Y252" i="20"/>
  <c r="Z244" i="20"/>
  <c r="AA256" i="20"/>
  <c r="Y256" i="20"/>
  <c r="Z238" i="20"/>
  <c r="AA250" i="20"/>
  <c r="Y250" i="20"/>
  <c r="Z242" i="20"/>
  <c r="AA254" i="20"/>
  <c r="Y254" i="20"/>
  <c r="Z246" i="20"/>
  <c r="AA258" i="20"/>
  <c r="Y258" i="20"/>
  <c r="N343" i="20"/>
  <c r="O248" i="20"/>
  <c r="Z35" i="18"/>
  <c r="Z237" i="20"/>
  <c r="AA249" i="20"/>
  <c r="Z239" i="20"/>
  <c r="AA251" i="20"/>
  <c r="Z241" i="20"/>
  <c r="AA253" i="20"/>
  <c r="Z243" i="20"/>
  <c r="AA255" i="20"/>
  <c r="Z245" i="20"/>
  <c r="AA257" i="20"/>
  <c r="Z247" i="20"/>
  <c r="AA259" i="20"/>
  <c r="V34" i="18"/>
  <c r="W35" i="18" s="1"/>
  <c r="T34" i="18"/>
  <c r="R34" i="18"/>
  <c r="S35" i="18" s="1"/>
  <c r="P34" i="18"/>
  <c r="Q35" i="18" s="1"/>
  <c r="L34" i="18"/>
  <c r="M35" i="18" s="1"/>
  <c r="J34" i="18"/>
  <c r="K35" i="18"/>
  <c r="H34" i="18"/>
  <c r="I35" i="18" s="1"/>
  <c r="F34" i="18"/>
  <c r="D34" i="18"/>
  <c r="E35" i="18" s="1"/>
  <c r="X34" i="18"/>
  <c r="Y35" i="18" s="1"/>
  <c r="G209" i="20"/>
  <c r="I209" i="20"/>
  <c r="K209" i="20"/>
  <c r="M209" i="20"/>
  <c r="N209" i="20"/>
  <c r="Q209" i="20"/>
  <c r="Z34" i="18"/>
  <c r="AA35" i="18" s="1"/>
  <c r="X235" i="20"/>
  <c r="W235" i="20"/>
  <c r="U235" i="20"/>
  <c r="S235" i="20"/>
  <c r="Q235" i="20"/>
  <c r="N235" i="20"/>
  <c r="O247" i="20"/>
  <c r="M235" i="20"/>
  <c r="K235" i="20"/>
  <c r="I235" i="20"/>
  <c r="G235" i="20"/>
  <c r="E235" i="20"/>
  <c r="X234" i="20"/>
  <c r="W234" i="20"/>
  <c r="U234" i="20"/>
  <c r="S234" i="20"/>
  <c r="Q234" i="20"/>
  <c r="N234" i="20"/>
  <c r="O246" i="20"/>
  <c r="M234" i="20"/>
  <c r="K234" i="20"/>
  <c r="I234" i="20"/>
  <c r="G234" i="20"/>
  <c r="E234" i="20"/>
  <c r="X233" i="20"/>
  <c r="Y245" i="20"/>
  <c r="W233" i="20"/>
  <c r="U233" i="20"/>
  <c r="S233" i="20"/>
  <c r="Q233" i="20"/>
  <c r="N233" i="20"/>
  <c r="O245" i="20"/>
  <c r="M233" i="20"/>
  <c r="K233" i="20"/>
  <c r="I233" i="20"/>
  <c r="G233" i="20"/>
  <c r="E233" i="20"/>
  <c r="X232" i="20"/>
  <c r="W232" i="20"/>
  <c r="U232" i="20"/>
  <c r="S232" i="20"/>
  <c r="Q232" i="20"/>
  <c r="N232" i="20"/>
  <c r="O244" i="20"/>
  <c r="M232" i="20"/>
  <c r="K232" i="20"/>
  <c r="I232" i="20"/>
  <c r="G232" i="20"/>
  <c r="E232" i="20"/>
  <c r="X231" i="20"/>
  <c r="W231" i="20"/>
  <c r="U231" i="20"/>
  <c r="S231" i="20"/>
  <c r="Q231" i="20"/>
  <c r="N231" i="20"/>
  <c r="O243" i="20"/>
  <c r="M231" i="20"/>
  <c r="K231" i="20"/>
  <c r="I231" i="20"/>
  <c r="G231" i="20"/>
  <c r="E231" i="20"/>
  <c r="X230" i="20"/>
  <c r="W230" i="20"/>
  <c r="U230" i="20"/>
  <c r="S230" i="20"/>
  <c r="Q230" i="20"/>
  <c r="N230" i="20"/>
  <c r="O242" i="20"/>
  <c r="M230" i="20"/>
  <c r="K230" i="20"/>
  <c r="I230" i="20"/>
  <c r="G230" i="20"/>
  <c r="E230" i="20"/>
  <c r="X229" i="20"/>
  <c r="Y241" i="20"/>
  <c r="W229" i="20"/>
  <c r="U229" i="20"/>
  <c r="S229" i="20"/>
  <c r="Q229" i="20"/>
  <c r="N229" i="20"/>
  <c r="O241" i="20"/>
  <c r="M229" i="20"/>
  <c r="K229" i="20"/>
  <c r="I229" i="20"/>
  <c r="G229" i="20"/>
  <c r="E229" i="20"/>
  <c r="X228" i="20"/>
  <c r="W228" i="20"/>
  <c r="U228" i="20"/>
  <c r="S228" i="20"/>
  <c r="Q228" i="20"/>
  <c r="N228" i="20"/>
  <c r="O240" i="20"/>
  <c r="M228" i="20"/>
  <c r="K228" i="20"/>
  <c r="I228" i="20"/>
  <c r="G228" i="20"/>
  <c r="E228" i="20"/>
  <c r="X227" i="20"/>
  <c r="W227" i="20"/>
  <c r="U227" i="20"/>
  <c r="S227" i="20"/>
  <c r="Q227" i="20"/>
  <c r="N227" i="20"/>
  <c r="O239" i="20"/>
  <c r="M227" i="20"/>
  <c r="K227" i="20"/>
  <c r="I227" i="20"/>
  <c r="G227" i="20"/>
  <c r="E227" i="20"/>
  <c r="X226" i="20"/>
  <c r="W226" i="20"/>
  <c r="U226" i="20"/>
  <c r="S226" i="20"/>
  <c r="Q226" i="20"/>
  <c r="N226" i="20"/>
  <c r="O238" i="20"/>
  <c r="M226" i="20"/>
  <c r="K226" i="20"/>
  <c r="I226" i="20"/>
  <c r="G226" i="20"/>
  <c r="E226" i="20"/>
  <c r="X225" i="20"/>
  <c r="Y237" i="20"/>
  <c r="W225" i="20"/>
  <c r="U225" i="20"/>
  <c r="S225" i="20"/>
  <c r="Q225" i="20"/>
  <c r="N225" i="20"/>
  <c r="O237" i="20"/>
  <c r="M225" i="20"/>
  <c r="K225" i="20"/>
  <c r="I225" i="20"/>
  <c r="G225" i="20"/>
  <c r="E225" i="20"/>
  <c r="X224" i="20"/>
  <c r="Y236" i="20"/>
  <c r="W224" i="20"/>
  <c r="U224" i="20"/>
  <c r="S224" i="20"/>
  <c r="Q224" i="20"/>
  <c r="N224" i="20"/>
  <c r="O236" i="20"/>
  <c r="M224" i="20"/>
  <c r="K224" i="20"/>
  <c r="I224" i="20"/>
  <c r="G224" i="20"/>
  <c r="E224" i="20"/>
  <c r="Z228" i="20"/>
  <c r="AA240" i="20"/>
  <c r="Y240" i="20"/>
  <c r="Z232" i="20"/>
  <c r="AA244" i="20"/>
  <c r="Y244" i="20"/>
  <c r="Z227" i="20"/>
  <c r="AA239" i="20"/>
  <c r="Y239" i="20"/>
  <c r="Z231" i="20"/>
  <c r="AA243" i="20"/>
  <c r="Y243" i="20"/>
  <c r="Z235" i="20"/>
  <c r="AA247" i="20"/>
  <c r="Y247" i="20"/>
  <c r="Z226" i="20"/>
  <c r="AA238" i="20"/>
  <c r="Y238" i="20"/>
  <c r="Z230" i="20"/>
  <c r="AA242" i="20"/>
  <c r="Y242" i="20"/>
  <c r="Z234" i="20"/>
  <c r="AA246" i="20"/>
  <c r="Y246" i="20"/>
  <c r="Z224" i="20"/>
  <c r="AA236" i="20"/>
  <c r="Z225" i="20"/>
  <c r="AA237" i="20"/>
  <c r="Z233" i="20"/>
  <c r="AA245" i="20"/>
  <c r="Z229" i="20"/>
  <c r="AA241" i="20"/>
  <c r="F33" i="18"/>
  <c r="G34" i="18"/>
  <c r="H33" i="18"/>
  <c r="I34" i="18" s="1"/>
  <c r="J33" i="18"/>
  <c r="K34" i="18" s="1"/>
  <c r="L33" i="18"/>
  <c r="M34" i="18" s="1"/>
  <c r="P33" i="18"/>
  <c r="Q34" i="18"/>
  <c r="R33" i="18"/>
  <c r="T33" i="18"/>
  <c r="U34" i="18" s="1"/>
  <c r="V33" i="18"/>
  <c r="W34" i="18" s="1"/>
  <c r="D33" i="18"/>
  <c r="E34" i="18"/>
  <c r="S185" i="20"/>
  <c r="U185" i="20"/>
  <c r="W185" i="20"/>
  <c r="X185" i="20"/>
  <c r="M167" i="20"/>
  <c r="K68" i="20"/>
  <c r="N68" i="20"/>
  <c r="Z185" i="20"/>
  <c r="X8" i="20"/>
  <c r="Z8" i="20"/>
  <c r="E21" i="20"/>
  <c r="E20" i="20"/>
  <c r="S41" i="20"/>
  <c r="U41" i="20"/>
  <c r="W41" i="20"/>
  <c r="X41" i="20"/>
  <c r="Z41" i="20"/>
  <c r="L21" i="18"/>
  <c r="N79" i="20"/>
  <c r="N78" i="20"/>
  <c r="N77" i="20"/>
  <c r="N76" i="20"/>
  <c r="N75" i="20"/>
  <c r="N74" i="20"/>
  <c r="N73" i="20"/>
  <c r="N72" i="20"/>
  <c r="N71" i="20"/>
  <c r="N70" i="20"/>
  <c r="N69" i="20"/>
  <c r="L22" i="18"/>
  <c r="Q91" i="20"/>
  <c r="Q90" i="20"/>
  <c r="Q89" i="20"/>
  <c r="Q88" i="20"/>
  <c r="Q87" i="20"/>
  <c r="Q86" i="20"/>
  <c r="Q85" i="20"/>
  <c r="Q84" i="20"/>
  <c r="Q83" i="20"/>
  <c r="Q82" i="20"/>
  <c r="Q81" i="20"/>
  <c r="Q80" i="20"/>
  <c r="G91" i="20"/>
  <c r="G90" i="20"/>
  <c r="G89" i="20"/>
  <c r="G88" i="20"/>
  <c r="G87" i="20"/>
  <c r="G86" i="20"/>
  <c r="G85" i="20"/>
  <c r="G84" i="20"/>
  <c r="G83" i="20"/>
  <c r="G82" i="20"/>
  <c r="G81" i="20"/>
  <c r="G80" i="20"/>
  <c r="G173" i="20"/>
  <c r="I173" i="20"/>
  <c r="K173" i="20"/>
  <c r="M173" i="20"/>
  <c r="N173" i="20"/>
  <c r="Q173" i="20"/>
  <c r="U113" i="20"/>
  <c r="W113" i="20"/>
  <c r="X113" i="20"/>
  <c r="Z113" i="20"/>
  <c r="G113" i="20"/>
  <c r="K113" i="20"/>
  <c r="N113" i="20"/>
  <c r="Q113" i="20"/>
  <c r="W101" i="20"/>
  <c r="X101" i="20"/>
  <c r="Z101" i="20"/>
  <c r="S101" i="20"/>
  <c r="U101" i="20"/>
  <c r="AA113" i="20"/>
  <c r="Y113" i="20"/>
  <c r="E77" i="20"/>
  <c r="K77" i="20"/>
  <c r="V32" i="18"/>
  <c r="V31" i="18"/>
  <c r="V30" i="18"/>
  <c r="V29" i="18"/>
  <c r="V28" i="18"/>
  <c r="V27" i="18"/>
  <c r="V26" i="18"/>
  <c r="V25" i="18"/>
  <c r="V24" i="18"/>
  <c r="V23" i="18"/>
  <c r="V22" i="18"/>
  <c r="V21" i="18"/>
  <c r="V20" i="18"/>
  <c r="V19" i="18"/>
  <c r="V18" i="18"/>
  <c r="V17" i="18"/>
  <c r="V16" i="18"/>
  <c r="T32" i="18"/>
  <c r="U33" i="18" s="1"/>
  <c r="T31" i="18"/>
  <c r="T30" i="18"/>
  <c r="T29" i="18"/>
  <c r="T28" i="18"/>
  <c r="T27" i="18"/>
  <c r="T26" i="18"/>
  <c r="T25" i="18"/>
  <c r="T24" i="18"/>
  <c r="T23" i="18"/>
  <c r="T22" i="18"/>
  <c r="T21" i="18"/>
  <c r="T20" i="18"/>
  <c r="T19" i="18"/>
  <c r="T18" i="18"/>
  <c r="T17" i="18"/>
  <c r="T16" i="18"/>
  <c r="R32" i="18"/>
  <c r="S33" i="18"/>
  <c r="R31" i="18"/>
  <c r="R30" i="18"/>
  <c r="R29" i="18"/>
  <c r="R28" i="18"/>
  <c r="R27" i="18"/>
  <c r="R26" i="18"/>
  <c r="R25" i="18"/>
  <c r="R24" i="18"/>
  <c r="R23" i="18"/>
  <c r="R22" i="18"/>
  <c r="R21" i="18"/>
  <c r="R20" i="18"/>
  <c r="R19" i="18"/>
  <c r="R18" i="18"/>
  <c r="R17" i="18"/>
  <c r="R16" i="18"/>
  <c r="P32" i="18"/>
  <c r="P31" i="18"/>
  <c r="P30" i="18"/>
  <c r="P29" i="18"/>
  <c r="P28" i="18"/>
  <c r="P27" i="18"/>
  <c r="P26" i="18"/>
  <c r="P25" i="18"/>
  <c r="P24" i="18"/>
  <c r="P23" i="18"/>
  <c r="P22" i="18"/>
  <c r="P21" i="18"/>
  <c r="L32" i="18"/>
  <c r="L31" i="18"/>
  <c r="L30" i="18"/>
  <c r="L29" i="18"/>
  <c r="L28" i="18"/>
  <c r="L27" i="18"/>
  <c r="L26" i="18"/>
  <c r="L25" i="18"/>
  <c r="L24" i="18"/>
  <c r="L23" i="18"/>
  <c r="J32" i="18"/>
  <c r="K33" i="18" s="1"/>
  <c r="J31" i="18"/>
  <c r="J30" i="18"/>
  <c r="J29" i="18"/>
  <c r="J28" i="18"/>
  <c r="J27" i="18"/>
  <c r="J26" i="18"/>
  <c r="J25" i="18"/>
  <c r="J24" i="18"/>
  <c r="J23" i="18"/>
  <c r="J22" i="18"/>
  <c r="J21" i="18"/>
  <c r="J20" i="18"/>
  <c r="J19" i="18"/>
  <c r="J18" i="18"/>
  <c r="J17" i="18"/>
  <c r="J16" i="18"/>
  <c r="H32" i="18"/>
  <c r="I33" i="18" s="1"/>
  <c r="H31" i="18"/>
  <c r="H30" i="18"/>
  <c r="H29" i="18"/>
  <c r="H28" i="18"/>
  <c r="H27" i="18"/>
  <c r="H26" i="18"/>
  <c r="H25" i="18"/>
  <c r="F32" i="18"/>
  <c r="G33" i="18"/>
  <c r="F31" i="18"/>
  <c r="F30" i="18"/>
  <c r="F29" i="18"/>
  <c r="F28" i="18"/>
  <c r="F27" i="18"/>
  <c r="F26" i="18"/>
  <c r="F25" i="18"/>
  <c r="F24" i="18"/>
  <c r="F23" i="18"/>
  <c r="F22" i="18"/>
  <c r="F21" i="18"/>
  <c r="D32" i="18"/>
  <c r="E33" i="18" s="1"/>
  <c r="D31" i="18"/>
  <c r="D30" i="18"/>
  <c r="D29" i="18"/>
  <c r="D28" i="18"/>
  <c r="D27" i="18"/>
  <c r="D26" i="18"/>
  <c r="D25" i="18"/>
  <c r="D24" i="18"/>
  <c r="D23" i="18"/>
  <c r="D22" i="18"/>
  <c r="D21" i="18"/>
  <c r="D20" i="18"/>
  <c r="D19" i="18"/>
  <c r="D18" i="18"/>
  <c r="D16" i="18"/>
  <c r="D17" i="18"/>
  <c r="M27" i="18"/>
  <c r="M30" i="18"/>
  <c r="M28" i="18"/>
  <c r="M31" i="18"/>
  <c r="M32" i="18"/>
  <c r="M33" i="18"/>
  <c r="M29" i="18"/>
  <c r="N21" i="18"/>
  <c r="Q22" i="18"/>
  <c r="G22" i="18"/>
  <c r="S30" i="18"/>
  <c r="S31" i="18"/>
  <c r="S32" i="18"/>
  <c r="X223" i="20"/>
  <c r="Y235" i="20"/>
  <c r="W223" i="20"/>
  <c r="U223" i="20"/>
  <c r="S223" i="20"/>
  <c r="Q223" i="20"/>
  <c r="N223" i="20"/>
  <c r="O235" i="20"/>
  <c r="M223" i="20"/>
  <c r="K223" i="20"/>
  <c r="I223" i="20"/>
  <c r="G223" i="20"/>
  <c r="E223" i="20"/>
  <c r="X222" i="20"/>
  <c r="W222" i="20"/>
  <c r="U222" i="20"/>
  <c r="S222" i="20"/>
  <c r="Q222" i="20"/>
  <c r="N222" i="20"/>
  <c r="O234" i="20"/>
  <c r="M222" i="20"/>
  <c r="K222" i="20"/>
  <c r="I222" i="20"/>
  <c r="G222" i="20"/>
  <c r="E222" i="20"/>
  <c r="X221" i="20"/>
  <c r="Y233" i="20"/>
  <c r="W221" i="20"/>
  <c r="U221" i="20"/>
  <c r="S221" i="20"/>
  <c r="Q221" i="20"/>
  <c r="N221" i="20"/>
  <c r="O233" i="20"/>
  <c r="M221" i="20"/>
  <c r="K221" i="20"/>
  <c r="I221" i="20"/>
  <c r="G221" i="20"/>
  <c r="E221" i="20"/>
  <c r="X220" i="20"/>
  <c r="W220" i="20"/>
  <c r="U220" i="20"/>
  <c r="S220" i="20"/>
  <c r="Q220" i="20"/>
  <c r="N220" i="20"/>
  <c r="O232" i="20"/>
  <c r="M220" i="20"/>
  <c r="K220" i="20"/>
  <c r="I220" i="20"/>
  <c r="G220" i="20"/>
  <c r="E220" i="20"/>
  <c r="X219" i="20"/>
  <c r="Y231" i="20"/>
  <c r="W219" i="20"/>
  <c r="U219" i="20"/>
  <c r="S219" i="20"/>
  <c r="Q219" i="20"/>
  <c r="N219" i="20"/>
  <c r="O231" i="20"/>
  <c r="M219" i="20"/>
  <c r="K219" i="20"/>
  <c r="I219" i="20"/>
  <c r="G219" i="20"/>
  <c r="E219" i="20"/>
  <c r="X218" i="20"/>
  <c r="W218" i="20"/>
  <c r="U218" i="20"/>
  <c r="S218" i="20"/>
  <c r="Q218" i="20"/>
  <c r="N218" i="20"/>
  <c r="O230" i="20"/>
  <c r="M218" i="20"/>
  <c r="K218" i="20"/>
  <c r="I218" i="20"/>
  <c r="G218" i="20"/>
  <c r="E218" i="20"/>
  <c r="X217" i="20"/>
  <c r="Y229" i="20"/>
  <c r="W217" i="20"/>
  <c r="U217" i="20"/>
  <c r="S217" i="20"/>
  <c r="Q217" i="20"/>
  <c r="N217" i="20"/>
  <c r="O229" i="20"/>
  <c r="M217" i="20"/>
  <c r="K217" i="20"/>
  <c r="I217" i="20"/>
  <c r="G217" i="20"/>
  <c r="E217" i="20"/>
  <c r="X216" i="20"/>
  <c r="W216" i="20"/>
  <c r="U216" i="20"/>
  <c r="S216" i="20"/>
  <c r="Q216" i="20"/>
  <c r="N216" i="20"/>
  <c r="O228" i="20"/>
  <c r="M216" i="20"/>
  <c r="K216" i="20"/>
  <c r="I216" i="20"/>
  <c r="G216" i="20"/>
  <c r="E216" i="20"/>
  <c r="X215" i="20"/>
  <c r="Y227" i="20"/>
  <c r="W215" i="20"/>
  <c r="U215" i="20"/>
  <c r="S215" i="20"/>
  <c r="Q215" i="20"/>
  <c r="N215" i="20"/>
  <c r="O227" i="20"/>
  <c r="M215" i="20"/>
  <c r="K215" i="20"/>
  <c r="I215" i="20"/>
  <c r="G215" i="20"/>
  <c r="E215" i="20"/>
  <c r="X214" i="20"/>
  <c r="W214" i="20"/>
  <c r="U214" i="20"/>
  <c r="S214" i="20"/>
  <c r="Q214" i="20"/>
  <c r="N214" i="20"/>
  <c r="O226" i="20"/>
  <c r="M214" i="20"/>
  <c r="K214" i="20"/>
  <c r="I214" i="20"/>
  <c r="G214" i="20"/>
  <c r="E214" i="20"/>
  <c r="X213" i="20"/>
  <c r="Y225" i="20"/>
  <c r="W213" i="20"/>
  <c r="U213" i="20"/>
  <c r="S213" i="20"/>
  <c r="Q213" i="20"/>
  <c r="N213" i="20"/>
  <c r="O225" i="20"/>
  <c r="M213" i="20"/>
  <c r="K213" i="20"/>
  <c r="I213" i="20"/>
  <c r="G213" i="20"/>
  <c r="E213" i="20"/>
  <c r="X212" i="20"/>
  <c r="W212" i="20"/>
  <c r="U212" i="20"/>
  <c r="S212" i="20"/>
  <c r="Q212" i="20"/>
  <c r="N212" i="20"/>
  <c r="O224" i="20"/>
  <c r="M212" i="20"/>
  <c r="K212" i="20"/>
  <c r="I212" i="20"/>
  <c r="G212" i="20"/>
  <c r="E212" i="20"/>
  <c r="Z214" i="20"/>
  <c r="AA226" i="20"/>
  <c r="Y226" i="20"/>
  <c r="Z218" i="20"/>
  <c r="AA230" i="20"/>
  <c r="Y230" i="20"/>
  <c r="Z222" i="20"/>
  <c r="AA234" i="20"/>
  <c r="Y234" i="20"/>
  <c r="Z212" i="20"/>
  <c r="AA224" i="20"/>
  <c r="Y224" i="20"/>
  <c r="Z216" i="20"/>
  <c r="AA228" i="20"/>
  <c r="Y228" i="20"/>
  <c r="Z220" i="20"/>
  <c r="AA232" i="20"/>
  <c r="Y232" i="20"/>
  <c r="N33" i="18"/>
  <c r="Z213" i="20"/>
  <c r="AA225" i="20"/>
  <c r="Z215" i="20"/>
  <c r="AA227" i="20"/>
  <c r="Z217" i="20"/>
  <c r="AA229" i="20"/>
  <c r="Z219" i="20"/>
  <c r="AA231" i="20"/>
  <c r="Z221" i="20"/>
  <c r="AA233" i="20"/>
  <c r="Z223" i="20"/>
  <c r="AA235" i="20"/>
  <c r="X32" i="18"/>
  <c r="W32" i="18"/>
  <c r="U32" i="18"/>
  <c r="Q32" i="18"/>
  <c r="K32" i="18"/>
  <c r="I32" i="18"/>
  <c r="G32" i="18"/>
  <c r="E32" i="18"/>
  <c r="Z32" i="18"/>
  <c r="X211" i="20"/>
  <c r="W211" i="20"/>
  <c r="U211" i="20"/>
  <c r="S211" i="20"/>
  <c r="Q211" i="20"/>
  <c r="N211" i="20"/>
  <c r="M211" i="20"/>
  <c r="K211" i="20"/>
  <c r="I211" i="20"/>
  <c r="G211" i="20"/>
  <c r="E211" i="20"/>
  <c r="X210" i="20"/>
  <c r="W210" i="20"/>
  <c r="U210" i="20"/>
  <c r="S210" i="20"/>
  <c r="Q210" i="20"/>
  <c r="N210" i="20"/>
  <c r="M210" i="20"/>
  <c r="K210" i="20"/>
  <c r="I210" i="20"/>
  <c r="G210" i="20"/>
  <c r="E210" i="20"/>
  <c r="X209" i="20"/>
  <c r="W209" i="20"/>
  <c r="U209" i="20"/>
  <c r="S209" i="20"/>
  <c r="E209" i="20"/>
  <c r="X208" i="20"/>
  <c r="W208" i="20"/>
  <c r="U208" i="20"/>
  <c r="S208" i="20"/>
  <c r="Q208" i="20"/>
  <c r="N208" i="20"/>
  <c r="O220" i="20"/>
  <c r="M208" i="20"/>
  <c r="K208" i="20"/>
  <c r="I208" i="20"/>
  <c r="G208" i="20"/>
  <c r="E208" i="20"/>
  <c r="X207" i="20"/>
  <c r="Y219" i="20"/>
  <c r="W207" i="20"/>
  <c r="U207" i="20"/>
  <c r="S207" i="20"/>
  <c r="Q207" i="20"/>
  <c r="N207" i="20"/>
  <c r="O219" i="20"/>
  <c r="M207" i="20"/>
  <c r="K207" i="20"/>
  <c r="I207" i="20"/>
  <c r="G207" i="20"/>
  <c r="E207" i="20"/>
  <c r="X206" i="20"/>
  <c r="W206" i="20"/>
  <c r="U206" i="20"/>
  <c r="S206" i="20"/>
  <c r="Q206" i="20"/>
  <c r="N206" i="20"/>
  <c r="O218" i="20"/>
  <c r="M206" i="20"/>
  <c r="K206" i="20"/>
  <c r="I206" i="20"/>
  <c r="G206" i="20"/>
  <c r="E206" i="20"/>
  <c r="X205" i="20"/>
  <c r="Y217" i="20"/>
  <c r="W205" i="20"/>
  <c r="U205" i="20"/>
  <c r="S205" i="20"/>
  <c r="Q205" i="20"/>
  <c r="N205" i="20"/>
  <c r="O217" i="20"/>
  <c r="M205" i="20"/>
  <c r="K205" i="20"/>
  <c r="I205" i="20"/>
  <c r="G205" i="20"/>
  <c r="E205" i="20"/>
  <c r="X204" i="20"/>
  <c r="W204" i="20"/>
  <c r="U204" i="20"/>
  <c r="S204" i="20"/>
  <c r="Q204" i="20"/>
  <c r="N204" i="20"/>
  <c r="O216" i="20"/>
  <c r="M204" i="20"/>
  <c r="K204" i="20"/>
  <c r="I204" i="20"/>
  <c r="G204" i="20"/>
  <c r="E204" i="20"/>
  <c r="X203" i="20"/>
  <c r="Y215" i="20"/>
  <c r="W203" i="20"/>
  <c r="U203" i="20"/>
  <c r="S203" i="20"/>
  <c r="Q203" i="20"/>
  <c r="N203" i="20"/>
  <c r="O215" i="20"/>
  <c r="M203" i="20"/>
  <c r="K203" i="20"/>
  <c r="I203" i="20"/>
  <c r="G203" i="20"/>
  <c r="E203" i="20"/>
  <c r="X202" i="20"/>
  <c r="W202" i="20"/>
  <c r="U202" i="20"/>
  <c r="S202" i="20"/>
  <c r="Q202" i="20"/>
  <c r="N202" i="20"/>
  <c r="O214" i="20"/>
  <c r="M202" i="20"/>
  <c r="K202" i="20"/>
  <c r="I202" i="20"/>
  <c r="G202" i="20"/>
  <c r="E202" i="20"/>
  <c r="X201" i="20"/>
  <c r="Y213" i="20"/>
  <c r="W201" i="20"/>
  <c r="U201" i="20"/>
  <c r="S201" i="20"/>
  <c r="Q201" i="20"/>
  <c r="N201" i="20"/>
  <c r="O213" i="20"/>
  <c r="M201" i="20"/>
  <c r="K201" i="20"/>
  <c r="I201" i="20"/>
  <c r="G201" i="20"/>
  <c r="E201" i="20"/>
  <c r="X200" i="20"/>
  <c r="W200" i="20"/>
  <c r="U200" i="20"/>
  <c r="S200" i="20"/>
  <c r="Q200" i="20"/>
  <c r="N200" i="20"/>
  <c r="M200" i="20"/>
  <c r="K200" i="20"/>
  <c r="I200" i="20"/>
  <c r="G200" i="20"/>
  <c r="E200" i="20"/>
  <c r="N32" i="18"/>
  <c r="O33" i="18" s="1"/>
  <c r="O212" i="20"/>
  <c r="Z200" i="20"/>
  <c r="AA212" i="20"/>
  <c r="Y212" i="20"/>
  <c r="Z204" i="20"/>
  <c r="AA216" i="20"/>
  <c r="Y216" i="20"/>
  <c r="Y221" i="20"/>
  <c r="O223" i="20"/>
  <c r="O222" i="20"/>
  <c r="Y223" i="20"/>
  <c r="Z208" i="20"/>
  <c r="AA220" i="20"/>
  <c r="Y220" i="20"/>
  <c r="Z202" i="20"/>
  <c r="AA214" i="20"/>
  <c r="Y214" i="20"/>
  <c r="Z206" i="20"/>
  <c r="AA218" i="20"/>
  <c r="Y218" i="20"/>
  <c r="O221" i="20"/>
  <c r="Z210" i="20"/>
  <c r="Y222" i="20"/>
  <c r="Z201" i="20"/>
  <c r="AA213" i="20"/>
  <c r="Z203" i="20"/>
  <c r="AA215" i="20"/>
  <c r="Z205" i="20"/>
  <c r="AA217" i="20"/>
  <c r="Z207" i="20"/>
  <c r="AA219" i="20"/>
  <c r="Z209" i="20"/>
  <c r="Z211" i="20"/>
  <c r="X31" i="18"/>
  <c r="Y32" i="18" s="1"/>
  <c r="W31" i="18"/>
  <c r="U31" i="18"/>
  <c r="Q31" i="18"/>
  <c r="N31" i="18"/>
  <c r="K31" i="18"/>
  <c r="I31" i="18"/>
  <c r="G31" i="18"/>
  <c r="E31" i="18"/>
  <c r="AA221" i="20"/>
  <c r="AA223" i="20"/>
  <c r="O32" i="18"/>
  <c r="AA222" i="20"/>
  <c r="S80" i="20"/>
  <c r="S81" i="20"/>
  <c r="S82" i="20"/>
  <c r="S83" i="20"/>
  <c r="S84" i="20"/>
  <c r="S85" i="20"/>
  <c r="S86" i="20"/>
  <c r="S87" i="20"/>
  <c r="S88" i="20"/>
  <c r="S89" i="20"/>
  <c r="S90" i="20"/>
  <c r="S91" i="20"/>
  <c r="S92" i="20"/>
  <c r="S93" i="20"/>
  <c r="S94" i="20"/>
  <c r="S95" i="20"/>
  <c r="S96" i="20"/>
  <c r="S97" i="20"/>
  <c r="S98" i="20"/>
  <c r="S99" i="20"/>
  <c r="S100" i="20"/>
  <c r="S102" i="20"/>
  <c r="S103" i="20"/>
  <c r="S104" i="20"/>
  <c r="S105" i="20"/>
  <c r="S106" i="20"/>
  <c r="S107" i="20"/>
  <c r="S108" i="20"/>
  <c r="S109" i="20"/>
  <c r="S110" i="20"/>
  <c r="S111" i="20"/>
  <c r="S112" i="20"/>
  <c r="S113" i="20"/>
  <c r="S114" i="20"/>
  <c r="S115" i="20"/>
  <c r="S116" i="20"/>
  <c r="S117" i="20"/>
  <c r="S118" i="20"/>
  <c r="S119" i="20"/>
  <c r="S120" i="20"/>
  <c r="S121" i="20"/>
  <c r="S122" i="20"/>
  <c r="S123" i="20"/>
  <c r="S124" i="20"/>
  <c r="S125" i="20"/>
  <c r="S126" i="20"/>
  <c r="S127" i="20"/>
  <c r="S128" i="20"/>
  <c r="S129" i="20"/>
  <c r="S130" i="20"/>
  <c r="S131" i="20"/>
  <c r="S132" i="20"/>
  <c r="S133" i="20"/>
  <c r="S134" i="20"/>
  <c r="S135" i="20"/>
  <c r="S136" i="20"/>
  <c r="S137" i="20"/>
  <c r="S138" i="20"/>
  <c r="S139" i="20"/>
  <c r="S140" i="20"/>
  <c r="S141" i="20"/>
  <c r="S142" i="20"/>
  <c r="S143" i="20"/>
  <c r="S144" i="20"/>
  <c r="S145" i="20"/>
  <c r="S146" i="20"/>
  <c r="S147" i="20"/>
  <c r="S148" i="20"/>
  <c r="S149" i="20"/>
  <c r="S150" i="20"/>
  <c r="S151" i="20"/>
  <c r="S152" i="20"/>
  <c r="S153" i="20"/>
  <c r="S154" i="20"/>
  <c r="S155" i="20"/>
  <c r="S156" i="20"/>
  <c r="S157" i="20"/>
  <c r="S158" i="20"/>
  <c r="S159" i="20"/>
  <c r="S160" i="20"/>
  <c r="S161" i="20"/>
  <c r="S162" i="20"/>
  <c r="S163" i="20"/>
  <c r="S164" i="20"/>
  <c r="S165" i="20"/>
  <c r="S166" i="20"/>
  <c r="S167" i="20"/>
  <c r="S168" i="20"/>
  <c r="S169" i="20"/>
  <c r="S170" i="20"/>
  <c r="S171" i="20"/>
  <c r="S172" i="20"/>
  <c r="S173" i="20"/>
  <c r="S174" i="20"/>
  <c r="S175" i="20"/>
  <c r="S176" i="20"/>
  <c r="S177" i="20"/>
  <c r="S178" i="20"/>
  <c r="S179" i="20"/>
  <c r="S180" i="20"/>
  <c r="S181" i="20"/>
  <c r="S182" i="20"/>
  <c r="S183" i="20"/>
  <c r="S184" i="20"/>
  <c r="S186" i="20"/>
  <c r="S187" i="20"/>
  <c r="S188" i="20"/>
  <c r="S189" i="20"/>
  <c r="S190" i="20"/>
  <c r="S191" i="20"/>
  <c r="S192" i="20"/>
  <c r="S193" i="20"/>
  <c r="S194" i="20"/>
  <c r="S195" i="20"/>
  <c r="S196" i="20"/>
  <c r="S197" i="20"/>
  <c r="X199" i="20"/>
  <c r="Y211" i="20"/>
  <c r="W199" i="20"/>
  <c r="U199" i="20"/>
  <c r="S199" i="20"/>
  <c r="Q199" i="20"/>
  <c r="N199" i="20"/>
  <c r="O211" i="20"/>
  <c r="M199" i="20"/>
  <c r="K199" i="20"/>
  <c r="I199" i="20"/>
  <c r="G199" i="20"/>
  <c r="E199" i="20"/>
  <c r="X198" i="20"/>
  <c r="Y210" i="20"/>
  <c r="W198" i="20"/>
  <c r="U198" i="20"/>
  <c r="S198" i="20"/>
  <c r="Q198" i="20"/>
  <c r="N198" i="20"/>
  <c r="O210" i="20"/>
  <c r="M198" i="20"/>
  <c r="K198" i="20"/>
  <c r="I198" i="20"/>
  <c r="G198" i="20"/>
  <c r="E198" i="20"/>
  <c r="X197" i="20"/>
  <c r="Y209" i="20"/>
  <c r="W197" i="20"/>
  <c r="U197" i="20"/>
  <c r="Q197" i="20"/>
  <c r="N197" i="20"/>
  <c r="O209" i="20"/>
  <c r="M197" i="20"/>
  <c r="K197" i="20"/>
  <c r="I197" i="20"/>
  <c r="G197" i="20"/>
  <c r="E197" i="20"/>
  <c r="G23" i="18"/>
  <c r="G24" i="18"/>
  <c r="G25" i="18"/>
  <c r="G26" i="18"/>
  <c r="G27" i="18"/>
  <c r="G28" i="18"/>
  <c r="G29" i="18"/>
  <c r="Z198" i="20"/>
  <c r="AA210" i="20"/>
  <c r="Z197" i="20"/>
  <c r="AA209" i="20"/>
  <c r="Z199" i="20"/>
  <c r="AA211" i="20"/>
  <c r="N81" i="20"/>
  <c r="O81" i="20"/>
  <c r="N82" i="20"/>
  <c r="O82" i="20"/>
  <c r="N83" i="20"/>
  <c r="O83" i="20"/>
  <c r="N84" i="20"/>
  <c r="O84" i="20"/>
  <c r="N85" i="20"/>
  <c r="O85" i="20"/>
  <c r="N86" i="20"/>
  <c r="O86" i="20"/>
  <c r="N87" i="20"/>
  <c r="O87" i="20"/>
  <c r="N88" i="20"/>
  <c r="O88" i="20"/>
  <c r="N89" i="20"/>
  <c r="O89" i="20"/>
  <c r="N90" i="20"/>
  <c r="O90" i="20"/>
  <c r="N91" i="20"/>
  <c r="O91" i="20"/>
  <c r="N92" i="20"/>
  <c r="N93" i="20"/>
  <c r="O93" i="20"/>
  <c r="N94" i="20"/>
  <c r="O94" i="20"/>
  <c r="N95" i="20"/>
  <c r="O95" i="20"/>
  <c r="N96" i="20"/>
  <c r="O96" i="20"/>
  <c r="N97" i="20"/>
  <c r="O97" i="20"/>
  <c r="N98" i="20"/>
  <c r="O98" i="20"/>
  <c r="N99" i="20"/>
  <c r="O99" i="20"/>
  <c r="N100" i="20"/>
  <c r="O100" i="20"/>
  <c r="N101" i="20"/>
  <c r="O113" i="20"/>
  <c r="N102" i="20"/>
  <c r="O102" i="20"/>
  <c r="N103" i="20"/>
  <c r="O103" i="20"/>
  <c r="N104" i="20"/>
  <c r="O104" i="20"/>
  <c r="N105" i="20"/>
  <c r="O105" i="20"/>
  <c r="N106" i="20"/>
  <c r="O106" i="20"/>
  <c r="N107" i="20"/>
  <c r="N108" i="20"/>
  <c r="O108" i="20"/>
  <c r="N109" i="20"/>
  <c r="O109" i="20"/>
  <c r="N110" i="20"/>
  <c r="O110" i="20"/>
  <c r="N111" i="20"/>
  <c r="O111" i="20"/>
  <c r="N112" i="20"/>
  <c r="O112" i="20"/>
  <c r="N114" i="20"/>
  <c r="N115" i="20"/>
  <c r="N116" i="20"/>
  <c r="N117" i="20"/>
  <c r="N118" i="20"/>
  <c r="N119" i="20"/>
  <c r="N120" i="20"/>
  <c r="N121" i="20"/>
  <c r="N122" i="20"/>
  <c r="N123" i="20"/>
  <c r="N124" i="20"/>
  <c r="N125" i="20"/>
  <c r="O125" i="20"/>
  <c r="N126" i="20"/>
  <c r="O126" i="20"/>
  <c r="N127" i="20"/>
  <c r="O127" i="20"/>
  <c r="N128" i="20"/>
  <c r="O128" i="20"/>
  <c r="N129" i="20"/>
  <c r="O129" i="20"/>
  <c r="N130" i="20"/>
  <c r="O130" i="20"/>
  <c r="N131" i="20"/>
  <c r="O131" i="20"/>
  <c r="N132" i="20"/>
  <c r="O132" i="20"/>
  <c r="N133" i="20"/>
  <c r="O133" i="20"/>
  <c r="N134" i="20"/>
  <c r="O134" i="20"/>
  <c r="N135" i="20"/>
  <c r="O135" i="20"/>
  <c r="N136" i="20"/>
  <c r="O136" i="20"/>
  <c r="N137" i="20"/>
  <c r="N138" i="20"/>
  <c r="O138" i="20"/>
  <c r="N139" i="20"/>
  <c r="N140" i="20"/>
  <c r="O140" i="20"/>
  <c r="N141" i="20"/>
  <c r="O141" i="20"/>
  <c r="N142" i="20"/>
  <c r="O142" i="20"/>
  <c r="N143" i="20"/>
  <c r="O143" i="20"/>
  <c r="N144" i="20"/>
  <c r="O144" i="20"/>
  <c r="N145" i="20"/>
  <c r="O145" i="20"/>
  <c r="N146" i="20"/>
  <c r="O146" i="20"/>
  <c r="N147" i="20"/>
  <c r="O147" i="20"/>
  <c r="N148" i="20"/>
  <c r="N149" i="20"/>
  <c r="O149" i="20"/>
  <c r="N150" i="20"/>
  <c r="O150" i="20"/>
  <c r="N151" i="20"/>
  <c r="N152" i="20"/>
  <c r="O152" i="20"/>
  <c r="N153" i="20"/>
  <c r="O153" i="20"/>
  <c r="N154" i="20"/>
  <c r="O154" i="20"/>
  <c r="N155" i="20"/>
  <c r="O155" i="20"/>
  <c r="N156" i="20"/>
  <c r="O156" i="20"/>
  <c r="N157" i="20"/>
  <c r="N158" i="20"/>
  <c r="N159" i="20"/>
  <c r="O159" i="20"/>
  <c r="N160" i="20"/>
  <c r="O160" i="20"/>
  <c r="N161" i="20"/>
  <c r="N162" i="20"/>
  <c r="O162" i="20"/>
  <c r="N163" i="20"/>
  <c r="O163" i="20"/>
  <c r="N164" i="20"/>
  <c r="O164" i="20"/>
  <c r="N165" i="20"/>
  <c r="O165" i="20"/>
  <c r="N166" i="20"/>
  <c r="N167" i="20"/>
  <c r="O167" i="20"/>
  <c r="N168" i="20"/>
  <c r="O168" i="20"/>
  <c r="N169" i="20"/>
  <c r="O169" i="20"/>
  <c r="N170" i="20"/>
  <c r="N171" i="20"/>
  <c r="N172" i="20"/>
  <c r="O172" i="20"/>
  <c r="N174" i="20"/>
  <c r="N175" i="20"/>
  <c r="N176" i="20"/>
  <c r="N177" i="20"/>
  <c r="N178" i="20"/>
  <c r="N179" i="20"/>
  <c r="N180" i="20"/>
  <c r="N181" i="20"/>
  <c r="N182" i="20"/>
  <c r="N183" i="20"/>
  <c r="N184" i="20"/>
  <c r="N185" i="20"/>
  <c r="O197" i="20"/>
  <c r="N186" i="20"/>
  <c r="O198" i="20"/>
  <c r="N187" i="20"/>
  <c r="O199" i="20"/>
  <c r="N188" i="20"/>
  <c r="O200" i="20"/>
  <c r="N189" i="20"/>
  <c r="O201" i="20"/>
  <c r="N190" i="20"/>
  <c r="O202" i="20"/>
  <c r="N191" i="20"/>
  <c r="O203" i="20"/>
  <c r="N192" i="20"/>
  <c r="O204" i="20"/>
  <c r="N193" i="20"/>
  <c r="O205" i="20"/>
  <c r="N194" i="20"/>
  <c r="O206" i="20"/>
  <c r="N195" i="20"/>
  <c r="O207" i="20"/>
  <c r="N196" i="20"/>
  <c r="O208" i="20"/>
  <c r="N80" i="20"/>
  <c r="O80" i="20"/>
  <c r="O137" i="20"/>
  <c r="N23" i="18"/>
  <c r="N24" i="18"/>
  <c r="N25" i="18"/>
  <c r="N26" i="18"/>
  <c r="N27" i="18"/>
  <c r="N28" i="18"/>
  <c r="N29" i="18"/>
  <c r="N30" i="18"/>
  <c r="O31" i="18"/>
  <c r="N22" i="18"/>
  <c r="O157" i="20"/>
  <c r="O158" i="20"/>
  <c r="O119" i="20"/>
  <c r="O116" i="20"/>
  <c r="O123" i="20"/>
  <c r="O115" i="20"/>
  <c r="O121" i="20"/>
  <c r="O117" i="20"/>
  <c r="O180" i="20"/>
  <c r="O176" i="20"/>
  <c r="O183" i="20"/>
  <c r="O181" i="20"/>
  <c r="O179" i="20"/>
  <c r="O177" i="20"/>
  <c r="O175" i="20"/>
  <c r="O124" i="20"/>
  <c r="O122" i="20"/>
  <c r="O120" i="20"/>
  <c r="O118" i="20"/>
  <c r="O114" i="20"/>
  <c r="O161" i="20"/>
  <c r="O173" i="20"/>
  <c r="O23" i="18"/>
  <c r="O22" i="18"/>
  <c r="O187" i="20"/>
  <c r="O184" i="20"/>
  <c r="O171" i="20"/>
  <c r="O151" i="20"/>
  <c r="O139" i="20"/>
  <c r="O148" i="20"/>
  <c r="O25" i="18"/>
  <c r="O101" i="20"/>
  <c r="O107" i="20"/>
  <c r="O195" i="20"/>
  <c r="O189" i="20"/>
  <c r="O192" i="20"/>
  <c r="O92" i="20"/>
  <c r="O188" i="20"/>
  <c r="O196" i="20"/>
  <c r="O185" i="20"/>
  <c r="O191" i="20"/>
  <c r="O193" i="20"/>
  <c r="O27" i="18"/>
  <c r="O29" i="18"/>
  <c r="O30" i="18"/>
  <c r="O166" i="20"/>
  <c r="O174" i="20"/>
  <c r="O178" i="20"/>
  <c r="O182" i="20"/>
  <c r="O190" i="20"/>
  <c r="O194" i="20"/>
  <c r="O24" i="18"/>
  <c r="O28" i="18"/>
  <c r="O26" i="18"/>
  <c r="O170" i="20"/>
  <c r="O186" i="20"/>
  <c r="X30" i="18"/>
  <c r="X29" i="18"/>
  <c r="Z29" i="18" s="1"/>
  <c r="X28" i="18"/>
  <c r="Z28" i="18" s="1"/>
  <c r="AA28" i="18" s="1"/>
  <c r="X27" i="18"/>
  <c r="Z27" i="18" s="1"/>
  <c r="AA27" i="18" s="1"/>
  <c r="X26" i="18"/>
  <c r="Z26" i="18"/>
  <c r="X25" i="18"/>
  <c r="Z25" i="18" s="1"/>
  <c r="X24" i="18"/>
  <c r="Z24" i="18" s="1"/>
  <c r="X23" i="18"/>
  <c r="Z23" i="18" s="1"/>
  <c r="X22" i="18"/>
  <c r="Z22" i="18" s="1"/>
  <c r="X21" i="18"/>
  <c r="Z21" i="18" s="1"/>
  <c r="X20" i="18"/>
  <c r="Z20" i="18"/>
  <c r="X19" i="18"/>
  <c r="Z19" i="18" s="1"/>
  <c r="X18" i="18"/>
  <c r="Z18" i="18" s="1"/>
  <c r="X17" i="18"/>
  <c r="Z17" i="18" s="1"/>
  <c r="X16" i="18"/>
  <c r="Z16" i="18" s="1"/>
  <c r="AA16" i="18" s="1"/>
  <c r="X15" i="18"/>
  <c r="Z15" i="18" s="1"/>
  <c r="AA15" i="18" s="1"/>
  <c r="X14" i="18"/>
  <c r="Z14" i="18"/>
  <c r="X13" i="18"/>
  <c r="Z13" i="18" s="1"/>
  <c r="X12" i="18"/>
  <c r="Z12" i="18" s="1"/>
  <c r="AA12" i="18" s="1"/>
  <c r="X11" i="18"/>
  <c r="Z11" i="18" s="1"/>
  <c r="X10" i="18"/>
  <c r="Z10" i="18" s="1"/>
  <c r="X9" i="18"/>
  <c r="Z9" i="18" s="1"/>
  <c r="AA9" i="18" s="1"/>
  <c r="X8" i="18"/>
  <c r="Z8" i="18"/>
  <c r="X196" i="20"/>
  <c r="Y208" i="20"/>
  <c r="X195" i="20"/>
  <c r="X194" i="20"/>
  <c r="Y206" i="20"/>
  <c r="X193" i="20"/>
  <c r="X192" i="20"/>
  <c r="Y204" i="20"/>
  <c r="X191" i="20"/>
  <c r="X190" i="20"/>
  <c r="X189" i="20"/>
  <c r="X188" i="20"/>
  <c r="Y200" i="20"/>
  <c r="X187" i="20"/>
  <c r="X186" i="20"/>
  <c r="Y198" i="20"/>
  <c r="X184" i="20"/>
  <c r="Z184" i="20"/>
  <c r="X183" i="20"/>
  <c r="Z183" i="20"/>
  <c r="X182" i="20"/>
  <c r="Z182" i="20"/>
  <c r="X181" i="20"/>
  <c r="Z181" i="20"/>
  <c r="X180" i="20"/>
  <c r="Z180" i="20"/>
  <c r="X179" i="20"/>
  <c r="Z179" i="20"/>
  <c r="X178" i="20"/>
  <c r="Z178" i="20"/>
  <c r="X177" i="20"/>
  <c r="Z177" i="20"/>
  <c r="X176" i="20"/>
  <c r="Z176" i="20"/>
  <c r="X175" i="20"/>
  <c r="Z175" i="20"/>
  <c r="X174" i="20"/>
  <c r="Z174" i="20"/>
  <c r="X173" i="20"/>
  <c r="X172" i="20"/>
  <c r="Z172" i="20"/>
  <c r="X171" i="20"/>
  <c r="Z171" i="20"/>
  <c r="X170" i="20"/>
  <c r="Z170" i="20"/>
  <c r="X169" i="20"/>
  <c r="Z169" i="20"/>
  <c r="X168" i="20"/>
  <c r="Z168" i="20"/>
  <c r="X167" i="20"/>
  <c r="Z167" i="20"/>
  <c r="X166" i="20"/>
  <c r="Z166" i="20"/>
  <c r="X165" i="20"/>
  <c r="Z165" i="20"/>
  <c r="X164" i="20"/>
  <c r="Z164" i="20"/>
  <c r="X163" i="20"/>
  <c r="Z163" i="20"/>
  <c r="X162" i="20"/>
  <c r="Z162" i="20"/>
  <c r="X161" i="20"/>
  <c r="Z161" i="20"/>
  <c r="X160" i="20"/>
  <c r="Z160" i="20"/>
  <c r="X159" i="20"/>
  <c r="Z159" i="20"/>
  <c r="X158" i="20"/>
  <c r="Z158" i="20"/>
  <c r="X157" i="20"/>
  <c r="Z157" i="20"/>
  <c r="X156" i="20"/>
  <c r="Z156" i="20"/>
  <c r="X155" i="20"/>
  <c r="Z155" i="20"/>
  <c r="X154" i="20"/>
  <c r="Z154" i="20"/>
  <c r="X153" i="20"/>
  <c r="Z153" i="20"/>
  <c r="X152" i="20"/>
  <c r="Z152" i="20"/>
  <c r="X151" i="20"/>
  <c r="Z151" i="20"/>
  <c r="X150" i="20"/>
  <c r="Z150" i="20"/>
  <c r="X149" i="20"/>
  <c r="Z149" i="20"/>
  <c r="X148" i="20"/>
  <c r="Z148" i="20"/>
  <c r="X147" i="20"/>
  <c r="Z147" i="20"/>
  <c r="X146" i="20"/>
  <c r="Z146" i="20"/>
  <c r="X145" i="20"/>
  <c r="Z145" i="20"/>
  <c r="X144" i="20"/>
  <c r="Z144" i="20"/>
  <c r="X143" i="20"/>
  <c r="Z143" i="20"/>
  <c r="X142" i="20"/>
  <c r="Z142" i="20"/>
  <c r="X141" i="20"/>
  <c r="Z141" i="20"/>
  <c r="X140" i="20"/>
  <c r="Z140" i="20"/>
  <c r="X139" i="20"/>
  <c r="Z139" i="20"/>
  <c r="X138" i="20"/>
  <c r="Z138" i="20"/>
  <c r="X137" i="20"/>
  <c r="Z137" i="20"/>
  <c r="X136" i="20"/>
  <c r="Z136" i="20"/>
  <c r="X135" i="20"/>
  <c r="Z135" i="20"/>
  <c r="X134" i="20"/>
  <c r="Z134" i="20"/>
  <c r="X133" i="20"/>
  <c r="Z133" i="20"/>
  <c r="X132" i="20"/>
  <c r="Z132" i="20"/>
  <c r="X131" i="20"/>
  <c r="Z131" i="20"/>
  <c r="X130" i="20"/>
  <c r="Z130" i="20"/>
  <c r="X129" i="20"/>
  <c r="Z129" i="20"/>
  <c r="X128" i="20"/>
  <c r="Z128" i="20"/>
  <c r="X127" i="20"/>
  <c r="Z127" i="20"/>
  <c r="X126" i="20"/>
  <c r="Z126" i="20"/>
  <c r="X125" i="20"/>
  <c r="Z125" i="20"/>
  <c r="X124" i="20"/>
  <c r="Z124" i="20"/>
  <c r="X123" i="20"/>
  <c r="Z123" i="20"/>
  <c r="X122" i="20"/>
  <c r="Z122" i="20"/>
  <c r="X121" i="20"/>
  <c r="Z121" i="20"/>
  <c r="X120" i="20"/>
  <c r="Z120" i="20"/>
  <c r="X119" i="20"/>
  <c r="Z119" i="20"/>
  <c r="X118" i="20"/>
  <c r="Z118" i="20"/>
  <c r="X117" i="20"/>
  <c r="Z117" i="20"/>
  <c r="X116" i="20"/>
  <c r="Z116" i="20"/>
  <c r="X115" i="20"/>
  <c r="Z115" i="20"/>
  <c r="X114" i="20"/>
  <c r="Z114" i="20"/>
  <c r="X112" i="20"/>
  <c r="Z112" i="20"/>
  <c r="X111" i="20"/>
  <c r="Z111" i="20"/>
  <c r="X110" i="20"/>
  <c r="Z110" i="20"/>
  <c r="X109" i="20"/>
  <c r="Z109" i="20"/>
  <c r="X108" i="20"/>
  <c r="Z108" i="20"/>
  <c r="X107" i="20"/>
  <c r="Z107" i="20"/>
  <c r="X106" i="20"/>
  <c r="Z106" i="20"/>
  <c r="X105" i="20"/>
  <c r="Z105" i="20"/>
  <c r="X104" i="20"/>
  <c r="Z104" i="20"/>
  <c r="X103" i="20"/>
  <c r="Z103" i="20"/>
  <c r="X102" i="20"/>
  <c r="Z102" i="20"/>
  <c r="X100" i="20"/>
  <c r="Z100" i="20"/>
  <c r="X99" i="20"/>
  <c r="Z99" i="20"/>
  <c r="X98" i="20"/>
  <c r="Z98" i="20"/>
  <c r="X97" i="20"/>
  <c r="Z97" i="20"/>
  <c r="X96" i="20"/>
  <c r="Z96" i="20"/>
  <c r="X95" i="20"/>
  <c r="Z95" i="20"/>
  <c r="X94" i="20"/>
  <c r="Z94" i="20"/>
  <c r="X93" i="20"/>
  <c r="Z93" i="20"/>
  <c r="X92" i="20"/>
  <c r="Z92" i="20"/>
  <c r="X91" i="20"/>
  <c r="Z91" i="20"/>
  <c r="X90" i="20"/>
  <c r="Z90" i="20"/>
  <c r="X89" i="20"/>
  <c r="X88" i="20"/>
  <c r="Z88" i="20"/>
  <c r="X87" i="20"/>
  <c r="Z87" i="20"/>
  <c r="X86" i="20"/>
  <c r="Z86" i="20"/>
  <c r="X85" i="20"/>
  <c r="Z85" i="20"/>
  <c r="X84" i="20"/>
  <c r="Z84" i="20"/>
  <c r="X83" i="20"/>
  <c r="Z83" i="20"/>
  <c r="X82" i="20"/>
  <c r="Z82" i="20"/>
  <c r="X81" i="20"/>
  <c r="Z81" i="20"/>
  <c r="X80" i="20"/>
  <c r="Z80" i="20"/>
  <c r="X79" i="20"/>
  <c r="Z79" i="20"/>
  <c r="X78" i="20"/>
  <c r="Z78" i="20"/>
  <c r="X77" i="20"/>
  <c r="Z77" i="20"/>
  <c r="X76" i="20"/>
  <c r="Z76" i="20"/>
  <c r="X75" i="20"/>
  <c r="Z75" i="20"/>
  <c r="X74" i="20"/>
  <c r="Z74" i="20"/>
  <c r="X73" i="20"/>
  <c r="Z73" i="20"/>
  <c r="X72" i="20"/>
  <c r="Z72" i="20"/>
  <c r="X71" i="20"/>
  <c r="Z71" i="20"/>
  <c r="X70" i="20"/>
  <c r="Z70" i="20"/>
  <c r="X69" i="20"/>
  <c r="Z69" i="20"/>
  <c r="X68" i="20"/>
  <c r="Z68" i="20"/>
  <c r="X67" i="20"/>
  <c r="Z67" i="20"/>
  <c r="X66" i="20"/>
  <c r="Z66" i="20"/>
  <c r="X65" i="20"/>
  <c r="Z65" i="20"/>
  <c r="X64" i="20"/>
  <c r="Z64" i="20"/>
  <c r="X63" i="20"/>
  <c r="Z63" i="20"/>
  <c r="X62" i="20"/>
  <c r="Z62" i="20"/>
  <c r="X61" i="20"/>
  <c r="Z61" i="20"/>
  <c r="X60" i="20"/>
  <c r="Z60" i="20"/>
  <c r="X59" i="20"/>
  <c r="Z59" i="20"/>
  <c r="X58" i="20"/>
  <c r="Z58" i="20"/>
  <c r="X57" i="20"/>
  <c r="Z57" i="20"/>
  <c r="X56" i="20"/>
  <c r="Z56" i="20"/>
  <c r="X55" i="20"/>
  <c r="Z55" i="20"/>
  <c r="X54" i="20"/>
  <c r="Z54" i="20"/>
  <c r="X53" i="20"/>
  <c r="Z53" i="20"/>
  <c r="X52" i="20"/>
  <c r="Z52" i="20"/>
  <c r="X51" i="20"/>
  <c r="Z51" i="20"/>
  <c r="X50" i="20"/>
  <c r="Z50" i="20"/>
  <c r="X49" i="20"/>
  <c r="Z49" i="20"/>
  <c r="X48" i="20"/>
  <c r="Z48" i="20"/>
  <c r="X47" i="20"/>
  <c r="Z47" i="20"/>
  <c r="X46" i="20"/>
  <c r="Z46" i="20"/>
  <c r="X45" i="20"/>
  <c r="Z45" i="20"/>
  <c r="X44" i="20"/>
  <c r="Z44" i="20"/>
  <c r="X43" i="20"/>
  <c r="Z43" i="20"/>
  <c r="X42" i="20"/>
  <c r="Z42" i="20"/>
  <c r="X40" i="20"/>
  <c r="Z40" i="20"/>
  <c r="X39" i="20"/>
  <c r="Z39" i="20"/>
  <c r="X38" i="20"/>
  <c r="Z38" i="20"/>
  <c r="X37" i="20"/>
  <c r="Z37" i="20"/>
  <c r="X36" i="20"/>
  <c r="Z36" i="20"/>
  <c r="X35" i="20"/>
  <c r="Z35" i="20"/>
  <c r="X34" i="20"/>
  <c r="Z34" i="20"/>
  <c r="X33" i="20"/>
  <c r="Z33" i="20"/>
  <c r="X32" i="20"/>
  <c r="Z32" i="20"/>
  <c r="X31" i="20"/>
  <c r="Z31" i="20"/>
  <c r="X30" i="20"/>
  <c r="Z30" i="20"/>
  <c r="X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Z173" i="20"/>
  <c r="AA185" i="20"/>
  <c r="Y185" i="20"/>
  <c r="Z29" i="20"/>
  <c r="AA41" i="20"/>
  <c r="Y41" i="20"/>
  <c r="Z89" i="20"/>
  <c r="AA101" i="20"/>
  <c r="Y101" i="20"/>
  <c r="Z188" i="20"/>
  <c r="AA200" i="20"/>
  <c r="Z194" i="20"/>
  <c r="AA206" i="20"/>
  <c r="Z186" i="20"/>
  <c r="AA198" i="20"/>
  <c r="Z196" i="20"/>
  <c r="AA208" i="20"/>
  <c r="Z30" i="18"/>
  <c r="Y31" i="18"/>
  <c r="Z192" i="20"/>
  <c r="AA204" i="20"/>
  <c r="Z189" i="20"/>
  <c r="AA201" i="20"/>
  <c r="Y201" i="20"/>
  <c r="Z191" i="20"/>
  <c r="AA203" i="20"/>
  <c r="Y203" i="20"/>
  <c r="Z193" i="20"/>
  <c r="AA205" i="20"/>
  <c r="Y205" i="20"/>
  <c r="Z195" i="20"/>
  <c r="AA207" i="20"/>
  <c r="Y207" i="20"/>
  <c r="Z190" i="20"/>
  <c r="AA202" i="20"/>
  <c r="Y202" i="20"/>
  <c r="AA197" i="20"/>
  <c r="Y197" i="20"/>
  <c r="Z187" i="20"/>
  <c r="AA199" i="20"/>
  <c r="Y199" i="20"/>
  <c r="AA196" i="20"/>
  <c r="Y196" i="20"/>
  <c r="W196" i="20"/>
  <c r="U196" i="20"/>
  <c r="Q196" i="20"/>
  <c r="M196" i="20"/>
  <c r="K196" i="20"/>
  <c r="I196" i="20"/>
  <c r="G196" i="20"/>
  <c r="E196" i="20"/>
  <c r="AA195" i="20"/>
  <c r="Y195" i="20"/>
  <c r="W195" i="20"/>
  <c r="U195" i="20"/>
  <c r="Q195" i="20"/>
  <c r="M195" i="20"/>
  <c r="K195" i="20"/>
  <c r="I195" i="20"/>
  <c r="G195" i="20"/>
  <c r="E195" i="20"/>
  <c r="AA194" i="20"/>
  <c r="Y194" i="20"/>
  <c r="W194" i="20"/>
  <c r="U194" i="20"/>
  <c r="Q194" i="20"/>
  <c r="M194" i="20"/>
  <c r="K194" i="20"/>
  <c r="I194" i="20"/>
  <c r="G194" i="20"/>
  <c r="E194" i="20"/>
  <c r="AA193" i="20"/>
  <c r="Y193" i="20"/>
  <c r="W193" i="20"/>
  <c r="U193" i="20"/>
  <c r="Q193" i="20"/>
  <c r="M193" i="20"/>
  <c r="K193" i="20"/>
  <c r="I193" i="20"/>
  <c r="G193" i="20"/>
  <c r="E193" i="20"/>
  <c r="AA192" i="20"/>
  <c r="Y192" i="20"/>
  <c r="W192" i="20"/>
  <c r="U192" i="20"/>
  <c r="Q192" i="20"/>
  <c r="M192" i="20"/>
  <c r="K192" i="20"/>
  <c r="I192" i="20"/>
  <c r="G192" i="20"/>
  <c r="E192" i="20"/>
  <c r="AA191" i="20"/>
  <c r="Y191" i="20"/>
  <c r="W191" i="20"/>
  <c r="U191" i="20"/>
  <c r="Q191" i="20"/>
  <c r="M191" i="20"/>
  <c r="K191" i="20"/>
  <c r="I191" i="20"/>
  <c r="G191" i="20"/>
  <c r="E191" i="20"/>
  <c r="AA190" i="20"/>
  <c r="Y190" i="20"/>
  <c r="W190" i="20"/>
  <c r="U190" i="20"/>
  <c r="Q190" i="20"/>
  <c r="M190" i="20"/>
  <c r="K190" i="20"/>
  <c r="I190" i="20"/>
  <c r="G190" i="20"/>
  <c r="E190" i="20"/>
  <c r="AA189" i="20"/>
  <c r="Y189" i="20"/>
  <c r="W189" i="20"/>
  <c r="U189" i="20"/>
  <c r="Q189" i="20"/>
  <c r="M189" i="20"/>
  <c r="K189" i="20"/>
  <c r="I189" i="20"/>
  <c r="G189" i="20"/>
  <c r="E189" i="20"/>
  <c r="AA188" i="20"/>
  <c r="Y188" i="20"/>
  <c r="W188" i="20"/>
  <c r="U188" i="20"/>
  <c r="Q188" i="20"/>
  <c r="M188" i="20"/>
  <c r="K188" i="20"/>
  <c r="I188" i="20"/>
  <c r="G188" i="20"/>
  <c r="E188" i="20"/>
  <c r="AA187" i="20"/>
  <c r="Y187" i="20"/>
  <c r="W187" i="20"/>
  <c r="U187" i="20"/>
  <c r="Q187" i="20"/>
  <c r="M187" i="20"/>
  <c r="K187" i="20"/>
  <c r="I187" i="20"/>
  <c r="G187" i="20"/>
  <c r="E187" i="20"/>
  <c r="AA186" i="20"/>
  <c r="Y186" i="20"/>
  <c r="W186" i="20"/>
  <c r="U186" i="20"/>
  <c r="Q186" i="20"/>
  <c r="M186" i="20"/>
  <c r="K186" i="20"/>
  <c r="I186" i="20"/>
  <c r="G186" i="20"/>
  <c r="E186" i="20"/>
  <c r="Q185" i="20"/>
  <c r="M185" i="20"/>
  <c r="K185" i="20"/>
  <c r="I185" i="20"/>
  <c r="G185" i="20"/>
  <c r="E185" i="20"/>
  <c r="AA184" i="20"/>
  <c r="Y184" i="20"/>
  <c r="W184" i="20"/>
  <c r="U184" i="20"/>
  <c r="Q184" i="20"/>
  <c r="M184" i="20"/>
  <c r="K184" i="20"/>
  <c r="I184" i="20"/>
  <c r="G184" i="20"/>
  <c r="E184" i="20"/>
  <c r="AA183" i="20"/>
  <c r="Y183" i="20"/>
  <c r="W183" i="20"/>
  <c r="U183" i="20"/>
  <c r="Q183" i="20"/>
  <c r="M183" i="20"/>
  <c r="K183" i="20"/>
  <c r="I183" i="20"/>
  <c r="G183" i="20"/>
  <c r="E183" i="20"/>
  <c r="AA182" i="20"/>
  <c r="Y182" i="20"/>
  <c r="W182" i="20"/>
  <c r="U182" i="20"/>
  <c r="Q182" i="20"/>
  <c r="M182" i="20"/>
  <c r="K182" i="20"/>
  <c r="I182" i="20"/>
  <c r="G182" i="20"/>
  <c r="E182" i="20"/>
  <c r="AA181" i="20"/>
  <c r="Y181" i="20"/>
  <c r="W181" i="20"/>
  <c r="U181" i="20"/>
  <c r="Q181" i="20"/>
  <c r="M181" i="20"/>
  <c r="K181" i="20"/>
  <c r="I181" i="20"/>
  <c r="G181" i="20"/>
  <c r="E181" i="20"/>
  <c r="AA180" i="20"/>
  <c r="Y180" i="20"/>
  <c r="W180" i="20"/>
  <c r="U180" i="20"/>
  <c r="Q180" i="20"/>
  <c r="M180" i="20"/>
  <c r="K180" i="20"/>
  <c r="I180" i="20"/>
  <c r="G180" i="20"/>
  <c r="E180" i="20"/>
  <c r="AA179" i="20"/>
  <c r="Y179" i="20"/>
  <c r="W179" i="20"/>
  <c r="U179" i="20"/>
  <c r="Q179" i="20"/>
  <c r="M179" i="20"/>
  <c r="K179" i="20"/>
  <c r="I179" i="20"/>
  <c r="G179" i="20"/>
  <c r="E179" i="20"/>
  <c r="AA178" i="20"/>
  <c r="Y178" i="20"/>
  <c r="W178" i="20"/>
  <c r="U178" i="20"/>
  <c r="Q178" i="20"/>
  <c r="M178" i="20"/>
  <c r="K178" i="20"/>
  <c r="I178" i="20"/>
  <c r="G178" i="20"/>
  <c r="E178" i="20"/>
  <c r="AA177" i="20"/>
  <c r="Y177" i="20"/>
  <c r="W177" i="20"/>
  <c r="U177" i="20"/>
  <c r="Q177" i="20"/>
  <c r="M177" i="20"/>
  <c r="K177" i="20"/>
  <c r="I177" i="20"/>
  <c r="G177" i="20"/>
  <c r="E177" i="20"/>
  <c r="AA176" i="20"/>
  <c r="Y176" i="20"/>
  <c r="W176" i="20"/>
  <c r="U176" i="20"/>
  <c r="Q176" i="20"/>
  <c r="M176" i="20"/>
  <c r="K176" i="20"/>
  <c r="I176" i="20"/>
  <c r="G176" i="20"/>
  <c r="E176" i="20"/>
  <c r="AA175" i="20"/>
  <c r="Y175" i="20"/>
  <c r="W175" i="20"/>
  <c r="U175" i="20"/>
  <c r="Q175" i="20"/>
  <c r="M175" i="20"/>
  <c r="K175" i="20"/>
  <c r="I175" i="20"/>
  <c r="G175" i="20"/>
  <c r="E175" i="20"/>
  <c r="AA174" i="20"/>
  <c r="Y174" i="20"/>
  <c r="W174" i="20"/>
  <c r="U174" i="20"/>
  <c r="Q174" i="20"/>
  <c r="M174" i="20"/>
  <c r="K174" i="20"/>
  <c r="I174" i="20"/>
  <c r="G174" i="20"/>
  <c r="E174" i="20"/>
  <c r="AA173" i="20"/>
  <c r="Y173" i="20"/>
  <c r="W173" i="20"/>
  <c r="U173" i="20"/>
  <c r="E173" i="20"/>
  <c r="AA172" i="20"/>
  <c r="Y172" i="20"/>
  <c r="W172" i="20"/>
  <c r="U172" i="20"/>
  <c r="Q172" i="20"/>
  <c r="K172" i="20"/>
  <c r="I172" i="20"/>
  <c r="G172" i="20"/>
  <c r="E172" i="20"/>
  <c r="AA171" i="20"/>
  <c r="Y171" i="20"/>
  <c r="W171" i="20"/>
  <c r="U171" i="20"/>
  <c r="Q171" i="20"/>
  <c r="K171" i="20"/>
  <c r="I171" i="20"/>
  <c r="G171" i="20"/>
  <c r="E171" i="20"/>
  <c r="AA170" i="20"/>
  <c r="Y170" i="20"/>
  <c r="W170" i="20"/>
  <c r="U170" i="20"/>
  <c r="Q170" i="20"/>
  <c r="K170" i="20"/>
  <c r="I170" i="20"/>
  <c r="G170" i="20"/>
  <c r="E170" i="20"/>
  <c r="AA169" i="20"/>
  <c r="Y169" i="20"/>
  <c r="W169" i="20"/>
  <c r="U169" i="20"/>
  <c r="Q169" i="20"/>
  <c r="K169" i="20"/>
  <c r="I169" i="20"/>
  <c r="G169" i="20"/>
  <c r="E169" i="20"/>
  <c r="AA168" i="20"/>
  <c r="Y168" i="20"/>
  <c r="W168" i="20"/>
  <c r="U168" i="20"/>
  <c r="Q168" i="20"/>
  <c r="K168" i="20"/>
  <c r="I168" i="20"/>
  <c r="G168" i="20"/>
  <c r="E168" i="20"/>
  <c r="AA167" i="20"/>
  <c r="Y167" i="20"/>
  <c r="W167" i="20"/>
  <c r="U167" i="20"/>
  <c r="Q167" i="20"/>
  <c r="K167" i="20"/>
  <c r="I167" i="20"/>
  <c r="G167" i="20"/>
  <c r="E167" i="20"/>
  <c r="AA166" i="20"/>
  <c r="Y166" i="20"/>
  <c r="W166" i="20"/>
  <c r="U166" i="20"/>
  <c r="Q166" i="20"/>
  <c r="M166" i="20"/>
  <c r="K166" i="20"/>
  <c r="I166" i="20"/>
  <c r="G166" i="20"/>
  <c r="E166" i="20"/>
  <c r="AA165" i="20"/>
  <c r="Y165" i="20"/>
  <c r="W165" i="20"/>
  <c r="U165" i="20"/>
  <c r="Q165" i="20"/>
  <c r="M165" i="20"/>
  <c r="K165" i="20"/>
  <c r="I165" i="20"/>
  <c r="G165" i="20"/>
  <c r="E165" i="20"/>
  <c r="AA164" i="20"/>
  <c r="Y164" i="20"/>
  <c r="W164" i="20"/>
  <c r="U164" i="20"/>
  <c r="Q164" i="20"/>
  <c r="M164" i="20"/>
  <c r="K164" i="20"/>
  <c r="I164" i="20"/>
  <c r="G164" i="20"/>
  <c r="E164" i="20"/>
  <c r="AA163" i="20"/>
  <c r="Y163" i="20"/>
  <c r="W163" i="20"/>
  <c r="U163" i="20"/>
  <c r="Q163" i="20"/>
  <c r="M163" i="20"/>
  <c r="K163" i="20"/>
  <c r="I163" i="20"/>
  <c r="G163" i="20"/>
  <c r="E163" i="20"/>
  <c r="AA162" i="20"/>
  <c r="Y162" i="20"/>
  <c r="W162" i="20"/>
  <c r="U162" i="20"/>
  <c r="Q162" i="20"/>
  <c r="M162" i="20"/>
  <c r="K162" i="20"/>
  <c r="I162" i="20"/>
  <c r="G162" i="20"/>
  <c r="E162" i="20"/>
  <c r="AA161" i="20"/>
  <c r="Y161" i="20"/>
  <c r="W161" i="20"/>
  <c r="U161" i="20"/>
  <c r="Q161" i="20"/>
  <c r="M161" i="20"/>
  <c r="K161" i="20"/>
  <c r="I161" i="20"/>
  <c r="G161" i="20"/>
  <c r="E161" i="20"/>
  <c r="AA160" i="20"/>
  <c r="Y160" i="20"/>
  <c r="W160" i="20"/>
  <c r="U160" i="20"/>
  <c r="Q160" i="20"/>
  <c r="K160" i="20"/>
  <c r="I160" i="20"/>
  <c r="G160" i="20"/>
  <c r="E160" i="20"/>
  <c r="AA159" i="20"/>
  <c r="Y159" i="20"/>
  <c r="W159" i="20"/>
  <c r="U159" i="20"/>
  <c r="Q159" i="20"/>
  <c r="K159" i="20"/>
  <c r="I159" i="20"/>
  <c r="G159" i="20"/>
  <c r="E159" i="20"/>
  <c r="AA158" i="20"/>
  <c r="Y158" i="20"/>
  <c r="W158" i="20"/>
  <c r="U158" i="20"/>
  <c r="Q158" i="20"/>
  <c r="K158" i="20"/>
  <c r="I158" i="20"/>
  <c r="G158" i="20"/>
  <c r="E158" i="20"/>
  <c r="AA157" i="20"/>
  <c r="Y157" i="20"/>
  <c r="W157" i="20"/>
  <c r="U157" i="20"/>
  <c r="Q157" i="20"/>
  <c r="K157" i="20"/>
  <c r="I157" i="20"/>
  <c r="G157" i="20"/>
  <c r="E157" i="20"/>
  <c r="AA156" i="20"/>
  <c r="Y156" i="20"/>
  <c r="W156" i="20"/>
  <c r="U156" i="20"/>
  <c r="Q156" i="20"/>
  <c r="K156" i="20"/>
  <c r="I156" i="20"/>
  <c r="G156" i="20"/>
  <c r="E156" i="20"/>
  <c r="AA155" i="20"/>
  <c r="Y155" i="20"/>
  <c r="W155" i="20"/>
  <c r="U155" i="20"/>
  <c r="Q155" i="20"/>
  <c r="M155" i="20"/>
  <c r="K155" i="20"/>
  <c r="I155" i="20"/>
  <c r="G155" i="20"/>
  <c r="E155" i="20"/>
  <c r="AA154" i="20"/>
  <c r="Y154" i="20"/>
  <c r="W154" i="20"/>
  <c r="U154" i="20"/>
  <c r="Q154" i="20"/>
  <c r="M154" i="20"/>
  <c r="K154" i="20"/>
  <c r="I154" i="20"/>
  <c r="G154" i="20"/>
  <c r="E154" i="20"/>
  <c r="AA153" i="20"/>
  <c r="Y153" i="20"/>
  <c r="W153" i="20"/>
  <c r="U153" i="20"/>
  <c r="Q153" i="20"/>
  <c r="M153" i="20"/>
  <c r="K153" i="20"/>
  <c r="I153" i="20"/>
  <c r="G153" i="20"/>
  <c r="E153" i="20"/>
  <c r="AA152" i="20"/>
  <c r="Y152" i="20"/>
  <c r="W152" i="20"/>
  <c r="U152" i="20"/>
  <c r="Q152" i="20"/>
  <c r="M152" i="20"/>
  <c r="K152" i="20"/>
  <c r="I152" i="20"/>
  <c r="G152" i="20"/>
  <c r="E152" i="20"/>
  <c r="AA151" i="20"/>
  <c r="Y151" i="20"/>
  <c r="W151" i="20"/>
  <c r="U151" i="20"/>
  <c r="Q151" i="20"/>
  <c r="M151" i="20"/>
  <c r="K151" i="20"/>
  <c r="I151" i="20"/>
  <c r="G151" i="20"/>
  <c r="E151" i="20"/>
  <c r="AA150" i="20"/>
  <c r="Y150" i="20"/>
  <c r="W150" i="20"/>
  <c r="U150" i="20"/>
  <c r="Q150" i="20"/>
  <c r="M150" i="20"/>
  <c r="K150" i="20"/>
  <c r="I150" i="20"/>
  <c r="G150" i="20"/>
  <c r="E150" i="20"/>
  <c r="AA149" i="20"/>
  <c r="Y149" i="20"/>
  <c r="W149" i="20"/>
  <c r="U149" i="20"/>
  <c r="Q149" i="20"/>
  <c r="K149" i="20"/>
  <c r="I149" i="20"/>
  <c r="G149" i="20"/>
  <c r="E149" i="20"/>
  <c r="AA148" i="20"/>
  <c r="Y148" i="20"/>
  <c r="W148" i="20"/>
  <c r="U148" i="20"/>
  <c r="Q148" i="20"/>
  <c r="K148" i="20"/>
  <c r="I148" i="20"/>
  <c r="G148" i="20"/>
  <c r="E148" i="20"/>
  <c r="AA147" i="20"/>
  <c r="Y147" i="20"/>
  <c r="W147" i="20"/>
  <c r="U147" i="20"/>
  <c r="Q147" i="20"/>
  <c r="K147" i="20"/>
  <c r="I147" i="20"/>
  <c r="G147" i="20"/>
  <c r="E147" i="20"/>
  <c r="AA146" i="20"/>
  <c r="Y146" i="20"/>
  <c r="W146" i="20"/>
  <c r="U146" i="20"/>
  <c r="Q146" i="20"/>
  <c r="K146" i="20"/>
  <c r="I146" i="20"/>
  <c r="G146" i="20"/>
  <c r="E146" i="20"/>
  <c r="AA145" i="20"/>
  <c r="Y145" i="20"/>
  <c r="W145" i="20"/>
  <c r="U145" i="20"/>
  <c r="Q145" i="20"/>
  <c r="K145" i="20"/>
  <c r="I145" i="20"/>
  <c r="G145" i="20"/>
  <c r="E145" i="20"/>
  <c r="AA144" i="20"/>
  <c r="Y144" i="20"/>
  <c r="W144" i="20"/>
  <c r="U144" i="20"/>
  <c r="Q144" i="20"/>
  <c r="K144" i="20"/>
  <c r="I144" i="20"/>
  <c r="G144" i="20"/>
  <c r="E144" i="20"/>
  <c r="AA143" i="20"/>
  <c r="Y143" i="20"/>
  <c r="W143" i="20"/>
  <c r="U143" i="20"/>
  <c r="Q143" i="20"/>
  <c r="K143" i="20"/>
  <c r="I143" i="20"/>
  <c r="G143" i="20"/>
  <c r="E143" i="20"/>
  <c r="AA142" i="20"/>
  <c r="Y142" i="20"/>
  <c r="W142" i="20"/>
  <c r="U142" i="20"/>
  <c r="Q142" i="20"/>
  <c r="K142" i="20"/>
  <c r="I142" i="20"/>
  <c r="G142" i="20"/>
  <c r="E142" i="20"/>
  <c r="AA141" i="20"/>
  <c r="Y141" i="20"/>
  <c r="W141" i="20"/>
  <c r="U141" i="20"/>
  <c r="Q141" i="20"/>
  <c r="K141" i="20"/>
  <c r="I141" i="20"/>
  <c r="G141" i="20"/>
  <c r="E141" i="20"/>
  <c r="AA140" i="20"/>
  <c r="Y140" i="20"/>
  <c r="W140" i="20"/>
  <c r="U140" i="20"/>
  <c r="Q140" i="20"/>
  <c r="K140" i="20"/>
  <c r="I140" i="20"/>
  <c r="G140" i="20"/>
  <c r="E140" i="20"/>
  <c r="AA139" i="20"/>
  <c r="Y139" i="20"/>
  <c r="W139" i="20"/>
  <c r="U139" i="20"/>
  <c r="Q139" i="20"/>
  <c r="K139" i="20"/>
  <c r="I139" i="20"/>
  <c r="G139" i="20"/>
  <c r="E139" i="20"/>
  <c r="AA138" i="20"/>
  <c r="Y138" i="20"/>
  <c r="W138" i="20"/>
  <c r="U138" i="20"/>
  <c r="Q138" i="20"/>
  <c r="K138" i="20"/>
  <c r="I138" i="20"/>
  <c r="G138" i="20"/>
  <c r="E138" i="20"/>
  <c r="AA137" i="20"/>
  <c r="Y137" i="20"/>
  <c r="W137" i="20"/>
  <c r="U137" i="20"/>
  <c r="Q137" i="20"/>
  <c r="K137" i="20"/>
  <c r="I137" i="20"/>
  <c r="G137" i="20"/>
  <c r="E137" i="20"/>
  <c r="AA136" i="20"/>
  <c r="Y136" i="20"/>
  <c r="W136" i="20"/>
  <c r="U136" i="20"/>
  <c r="Q136" i="20"/>
  <c r="K136" i="20"/>
  <c r="I136" i="20"/>
  <c r="G136" i="20"/>
  <c r="E136" i="20"/>
  <c r="AA135" i="20"/>
  <c r="Y135" i="20"/>
  <c r="W135" i="20"/>
  <c r="U135" i="20"/>
  <c r="Q135" i="20"/>
  <c r="K135" i="20"/>
  <c r="I135" i="20"/>
  <c r="G135" i="20"/>
  <c r="E135" i="20"/>
  <c r="AA134" i="20"/>
  <c r="Y134" i="20"/>
  <c r="W134" i="20"/>
  <c r="U134" i="20"/>
  <c r="Q134" i="20"/>
  <c r="K134" i="20"/>
  <c r="I134" i="20"/>
  <c r="G134" i="20"/>
  <c r="E134" i="20"/>
  <c r="AA133" i="20"/>
  <c r="Y133" i="20"/>
  <c r="W133" i="20"/>
  <c r="U133" i="20"/>
  <c r="Q133" i="20"/>
  <c r="K133" i="20"/>
  <c r="I133" i="20"/>
  <c r="G133" i="20"/>
  <c r="E133" i="20"/>
  <c r="AA132" i="20"/>
  <c r="Y132" i="20"/>
  <c r="W132" i="20"/>
  <c r="U132" i="20"/>
  <c r="Q132" i="20"/>
  <c r="K132" i="20"/>
  <c r="I132" i="20"/>
  <c r="G132" i="20"/>
  <c r="E132" i="20"/>
  <c r="AA131" i="20"/>
  <c r="Y131" i="20"/>
  <c r="W131" i="20"/>
  <c r="U131" i="20"/>
  <c r="Q131" i="20"/>
  <c r="K131" i="20"/>
  <c r="I131" i="20"/>
  <c r="G131" i="20"/>
  <c r="E131" i="20"/>
  <c r="AA130" i="20"/>
  <c r="Y130" i="20"/>
  <c r="W130" i="20"/>
  <c r="U130" i="20"/>
  <c r="Q130" i="20"/>
  <c r="K130" i="20"/>
  <c r="I130" i="20"/>
  <c r="G130" i="20"/>
  <c r="E130" i="20"/>
  <c r="AA129" i="20"/>
  <c r="Y129" i="20"/>
  <c r="W129" i="20"/>
  <c r="U129" i="20"/>
  <c r="Q129" i="20"/>
  <c r="K129" i="20"/>
  <c r="I129" i="20"/>
  <c r="G129" i="20"/>
  <c r="E129" i="20"/>
  <c r="AA128" i="20"/>
  <c r="Y128" i="20"/>
  <c r="W128" i="20"/>
  <c r="U128" i="20"/>
  <c r="Q128" i="20"/>
  <c r="K128" i="20"/>
  <c r="I128" i="20"/>
  <c r="G128" i="20"/>
  <c r="E128" i="20"/>
  <c r="AA127" i="20"/>
  <c r="Y127" i="20"/>
  <c r="W127" i="20"/>
  <c r="U127" i="20"/>
  <c r="Q127" i="20"/>
  <c r="K127" i="20"/>
  <c r="I127" i="20"/>
  <c r="G127" i="20"/>
  <c r="E127" i="20"/>
  <c r="AA126" i="20"/>
  <c r="Y126" i="20"/>
  <c r="W126" i="20"/>
  <c r="U126" i="20"/>
  <c r="Q126" i="20"/>
  <c r="K126" i="20"/>
  <c r="I126" i="20"/>
  <c r="G126" i="20"/>
  <c r="E126" i="20"/>
  <c r="AA125" i="20"/>
  <c r="Y125" i="20"/>
  <c r="W125" i="20"/>
  <c r="U125" i="20"/>
  <c r="Q125" i="20"/>
  <c r="K125" i="20"/>
  <c r="I125" i="20"/>
  <c r="G125" i="20"/>
  <c r="E125" i="20"/>
  <c r="AA124" i="20"/>
  <c r="Y124" i="20"/>
  <c r="W124" i="20"/>
  <c r="U124" i="20"/>
  <c r="Q124" i="20"/>
  <c r="K124" i="20"/>
  <c r="G124" i="20"/>
  <c r="E124" i="20"/>
  <c r="AA123" i="20"/>
  <c r="Y123" i="20"/>
  <c r="W123" i="20"/>
  <c r="U123" i="20"/>
  <c r="Q123" i="20"/>
  <c r="K123" i="20"/>
  <c r="G123" i="20"/>
  <c r="E123" i="20"/>
  <c r="AA122" i="20"/>
  <c r="Y122" i="20"/>
  <c r="W122" i="20"/>
  <c r="U122" i="20"/>
  <c r="Q122" i="20"/>
  <c r="K122" i="20"/>
  <c r="G122" i="20"/>
  <c r="E122" i="20"/>
  <c r="AA121" i="20"/>
  <c r="Y121" i="20"/>
  <c r="W121" i="20"/>
  <c r="U121" i="20"/>
  <c r="Q121" i="20"/>
  <c r="K121" i="20"/>
  <c r="G121" i="20"/>
  <c r="E121" i="20"/>
  <c r="AA120" i="20"/>
  <c r="Y120" i="20"/>
  <c r="W120" i="20"/>
  <c r="U120" i="20"/>
  <c r="Q120" i="20"/>
  <c r="K120" i="20"/>
  <c r="G120" i="20"/>
  <c r="E120" i="20"/>
  <c r="AA119" i="20"/>
  <c r="Y119" i="20"/>
  <c r="W119" i="20"/>
  <c r="U119" i="20"/>
  <c r="Q119" i="20"/>
  <c r="K119" i="20"/>
  <c r="G119" i="20"/>
  <c r="E119" i="20"/>
  <c r="AA118" i="20"/>
  <c r="Y118" i="20"/>
  <c r="W118" i="20"/>
  <c r="U118" i="20"/>
  <c r="Q118" i="20"/>
  <c r="K118" i="20"/>
  <c r="G118" i="20"/>
  <c r="E118" i="20"/>
  <c r="AA117" i="20"/>
  <c r="Y117" i="20"/>
  <c r="W117" i="20"/>
  <c r="U117" i="20"/>
  <c r="Q117" i="20"/>
  <c r="K117" i="20"/>
  <c r="G117" i="20"/>
  <c r="E117" i="20"/>
  <c r="AA116" i="20"/>
  <c r="Y116" i="20"/>
  <c r="W116" i="20"/>
  <c r="U116" i="20"/>
  <c r="Q116" i="20"/>
  <c r="K116" i="20"/>
  <c r="G116" i="20"/>
  <c r="E116" i="20"/>
  <c r="AA115" i="20"/>
  <c r="Y115" i="20"/>
  <c r="W115" i="20"/>
  <c r="U115" i="20"/>
  <c r="Q115" i="20"/>
  <c r="K115" i="20"/>
  <c r="G115" i="20"/>
  <c r="E115" i="20"/>
  <c r="AA114" i="20"/>
  <c r="Y114" i="20"/>
  <c r="W114" i="20"/>
  <c r="U114" i="20"/>
  <c r="Q114" i="20"/>
  <c r="K114" i="20"/>
  <c r="G114" i="20"/>
  <c r="E114" i="20"/>
  <c r="E113" i="20"/>
  <c r="AA112" i="20"/>
  <c r="Y112" i="20"/>
  <c r="W112" i="20"/>
  <c r="U112" i="20"/>
  <c r="Q112" i="20"/>
  <c r="K112" i="20"/>
  <c r="G112" i="20"/>
  <c r="E112" i="20"/>
  <c r="AA111" i="20"/>
  <c r="Y111" i="20"/>
  <c r="W111" i="20"/>
  <c r="U111" i="20"/>
  <c r="Q111" i="20"/>
  <c r="K111" i="20"/>
  <c r="G111" i="20"/>
  <c r="E111" i="20"/>
  <c r="AA110" i="20"/>
  <c r="Y110" i="20"/>
  <c r="W110" i="20"/>
  <c r="U110" i="20"/>
  <c r="Q110" i="20"/>
  <c r="K110" i="20"/>
  <c r="G110" i="20"/>
  <c r="E110" i="20"/>
  <c r="AA109" i="20"/>
  <c r="Y109" i="20"/>
  <c r="W109" i="20"/>
  <c r="U109" i="20"/>
  <c r="Q109" i="20"/>
  <c r="K109" i="20"/>
  <c r="G109" i="20"/>
  <c r="E109" i="20"/>
  <c r="AA108" i="20"/>
  <c r="Y108" i="20"/>
  <c r="W108" i="20"/>
  <c r="U108" i="20"/>
  <c r="Q108" i="20"/>
  <c r="K108" i="20"/>
  <c r="G108" i="20"/>
  <c r="E108" i="20"/>
  <c r="AA107" i="20"/>
  <c r="Y107" i="20"/>
  <c r="W107" i="20"/>
  <c r="U107" i="20"/>
  <c r="Q107" i="20"/>
  <c r="K107" i="20"/>
  <c r="G107" i="20"/>
  <c r="E107" i="20"/>
  <c r="AA106" i="20"/>
  <c r="Y106" i="20"/>
  <c r="W106" i="20"/>
  <c r="U106" i="20"/>
  <c r="Q106" i="20"/>
  <c r="K106" i="20"/>
  <c r="G106" i="20"/>
  <c r="E106" i="20"/>
  <c r="AA105" i="20"/>
  <c r="Y105" i="20"/>
  <c r="W105" i="20"/>
  <c r="U105" i="20"/>
  <c r="Q105" i="20"/>
  <c r="K105" i="20"/>
  <c r="G105" i="20"/>
  <c r="E105" i="20"/>
  <c r="AA104" i="20"/>
  <c r="Y104" i="20"/>
  <c r="W104" i="20"/>
  <c r="U104" i="20"/>
  <c r="Q104" i="20"/>
  <c r="K104" i="20"/>
  <c r="G104" i="20"/>
  <c r="E104" i="20"/>
  <c r="AA103" i="20"/>
  <c r="Y103" i="20"/>
  <c r="W103" i="20"/>
  <c r="U103" i="20"/>
  <c r="Q103" i="20"/>
  <c r="K103" i="20"/>
  <c r="G103" i="20"/>
  <c r="E103" i="20"/>
  <c r="AA102" i="20"/>
  <c r="Y102" i="20"/>
  <c r="W102" i="20"/>
  <c r="U102" i="20"/>
  <c r="Q102" i="20"/>
  <c r="K102" i="20"/>
  <c r="G102" i="20"/>
  <c r="E102" i="20"/>
  <c r="Q101" i="20"/>
  <c r="K101" i="20"/>
  <c r="G101" i="20"/>
  <c r="E101" i="20"/>
  <c r="AA100" i="20"/>
  <c r="Y100" i="20"/>
  <c r="W100" i="20"/>
  <c r="U100" i="20"/>
  <c r="Q100" i="20"/>
  <c r="K100" i="20"/>
  <c r="G100" i="20"/>
  <c r="E100" i="20"/>
  <c r="AA99" i="20"/>
  <c r="Y99" i="20"/>
  <c r="W99" i="20"/>
  <c r="U99" i="20"/>
  <c r="Q99" i="20"/>
  <c r="K99" i="20"/>
  <c r="G99" i="20"/>
  <c r="E99" i="20"/>
  <c r="AA98" i="20"/>
  <c r="Y98" i="20"/>
  <c r="W98" i="20"/>
  <c r="U98" i="20"/>
  <c r="Q98" i="20"/>
  <c r="K98" i="20"/>
  <c r="G98" i="20"/>
  <c r="E98" i="20"/>
  <c r="AA97" i="20"/>
  <c r="Y97" i="20"/>
  <c r="W97" i="20"/>
  <c r="U97" i="20"/>
  <c r="Q97" i="20"/>
  <c r="K97" i="20"/>
  <c r="G97" i="20"/>
  <c r="E97" i="20"/>
  <c r="AA96" i="20"/>
  <c r="Y96" i="20"/>
  <c r="W96" i="20"/>
  <c r="U96" i="20"/>
  <c r="Q96" i="20"/>
  <c r="K96" i="20"/>
  <c r="G96" i="20"/>
  <c r="E96" i="20"/>
  <c r="AA95" i="20"/>
  <c r="Y95" i="20"/>
  <c r="W95" i="20"/>
  <c r="U95" i="20"/>
  <c r="Q95" i="20"/>
  <c r="K95" i="20"/>
  <c r="G95" i="20"/>
  <c r="E95" i="20"/>
  <c r="AA94" i="20"/>
  <c r="Y94" i="20"/>
  <c r="W94" i="20"/>
  <c r="U94" i="20"/>
  <c r="Q94" i="20"/>
  <c r="K94" i="20"/>
  <c r="G94" i="20"/>
  <c r="E94" i="20"/>
  <c r="AA93" i="20"/>
  <c r="Y93" i="20"/>
  <c r="W93" i="20"/>
  <c r="U93" i="20"/>
  <c r="Q93" i="20"/>
  <c r="K93" i="20"/>
  <c r="G93" i="20"/>
  <c r="E93" i="20"/>
  <c r="AA92" i="20"/>
  <c r="Y92" i="20"/>
  <c r="W92" i="20"/>
  <c r="U92" i="20"/>
  <c r="Q92" i="20"/>
  <c r="K92" i="20"/>
  <c r="G92" i="20"/>
  <c r="E92" i="20"/>
  <c r="AA91" i="20"/>
  <c r="Y91" i="20"/>
  <c r="W91" i="20"/>
  <c r="U91" i="20"/>
  <c r="K91" i="20"/>
  <c r="E91" i="20"/>
  <c r="AA90" i="20"/>
  <c r="Y90" i="20"/>
  <c r="W90" i="20"/>
  <c r="U90" i="20"/>
  <c r="K90" i="20"/>
  <c r="E90" i="20"/>
  <c r="AA89" i="20"/>
  <c r="Y89" i="20"/>
  <c r="W89" i="20"/>
  <c r="U89" i="20"/>
  <c r="K89" i="20"/>
  <c r="E89" i="20"/>
  <c r="AA88" i="20"/>
  <c r="Y88" i="20"/>
  <c r="W88" i="20"/>
  <c r="U88" i="20"/>
  <c r="K88" i="20"/>
  <c r="E88" i="20"/>
  <c r="AA87" i="20"/>
  <c r="Y87" i="20"/>
  <c r="W87" i="20"/>
  <c r="U87" i="20"/>
  <c r="K87" i="20"/>
  <c r="E87" i="20"/>
  <c r="AA86" i="20"/>
  <c r="Y86" i="20"/>
  <c r="W86" i="20"/>
  <c r="U86" i="20"/>
  <c r="K86" i="20"/>
  <c r="E86" i="20"/>
  <c r="AA85" i="20"/>
  <c r="Y85" i="20"/>
  <c r="W85" i="20"/>
  <c r="U85" i="20"/>
  <c r="K85" i="20"/>
  <c r="E85" i="20"/>
  <c r="AA84" i="20"/>
  <c r="Y84" i="20"/>
  <c r="W84" i="20"/>
  <c r="U84" i="20"/>
  <c r="K84" i="20"/>
  <c r="E84" i="20"/>
  <c r="AA83" i="20"/>
  <c r="Y83" i="20"/>
  <c r="W83" i="20"/>
  <c r="U83" i="20"/>
  <c r="K83" i="20"/>
  <c r="E83" i="20"/>
  <c r="AA82" i="20"/>
  <c r="Y82" i="20"/>
  <c r="W82" i="20"/>
  <c r="U82" i="20"/>
  <c r="K82" i="20"/>
  <c r="E82" i="20"/>
  <c r="AA81" i="20"/>
  <c r="Y81" i="20"/>
  <c r="W81" i="20"/>
  <c r="U81" i="20"/>
  <c r="K81" i="20"/>
  <c r="E81" i="20"/>
  <c r="AA80" i="20"/>
  <c r="Y80" i="20"/>
  <c r="W80" i="20"/>
  <c r="U80" i="20"/>
  <c r="K80" i="20"/>
  <c r="E80" i="20"/>
  <c r="AA79" i="20"/>
  <c r="Y79" i="20"/>
  <c r="W79" i="20"/>
  <c r="U79" i="20"/>
  <c r="S79" i="20"/>
  <c r="K79" i="20"/>
  <c r="E79" i="20"/>
  <c r="AA78" i="20"/>
  <c r="Y78" i="20"/>
  <c r="W78" i="20"/>
  <c r="U78" i="20"/>
  <c r="S78" i="20"/>
  <c r="K78" i="20"/>
  <c r="E78" i="20"/>
  <c r="AA77" i="20"/>
  <c r="Y77" i="20"/>
  <c r="W77" i="20"/>
  <c r="U77" i="20"/>
  <c r="S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Y69" i="20"/>
  <c r="W69" i="20"/>
  <c r="U69" i="20"/>
  <c r="S69" i="20"/>
  <c r="K69" i="20"/>
  <c r="E69" i="20"/>
  <c r="AA68" i="20"/>
  <c r="Y68" i="20"/>
  <c r="W68" i="20"/>
  <c r="U68" i="20"/>
  <c r="S68" i="20"/>
  <c r="E68" i="20"/>
  <c r="AA67" i="20"/>
  <c r="Y67" i="20"/>
  <c r="W67" i="20"/>
  <c r="U67" i="20"/>
  <c r="S67" i="20"/>
  <c r="K67" i="20"/>
  <c r="E67" i="20"/>
  <c r="AA66" i="20"/>
  <c r="Y66" i="20"/>
  <c r="W66" i="20"/>
  <c r="U66" i="20"/>
  <c r="S66" i="20"/>
  <c r="K66" i="20"/>
  <c r="E66" i="20"/>
  <c r="AA65" i="20"/>
  <c r="Y65" i="20"/>
  <c r="W65" i="20"/>
  <c r="U65" i="20"/>
  <c r="S65" i="20"/>
  <c r="K65" i="20"/>
  <c r="E65" i="20"/>
  <c r="AA64" i="20"/>
  <c r="Y64" i="20"/>
  <c r="W64" i="20"/>
  <c r="U64" i="20"/>
  <c r="S64" i="20"/>
  <c r="K64" i="20"/>
  <c r="E64" i="20"/>
  <c r="AA63" i="20"/>
  <c r="Y63" i="20"/>
  <c r="W63" i="20"/>
  <c r="U63" i="20"/>
  <c r="S63" i="20"/>
  <c r="K63" i="20"/>
  <c r="E63" i="20"/>
  <c r="AA62" i="20"/>
  <c r="Y62" i="20"/>
  <c r="W62" i="20"/>
  <c r="U62" i="20"/>
  <c r="S62" i="20"/>
  <c r="K62" i="20"/>
  <c r="E62" i="20"/>
  <c r="AA61" i="20"/>
  <c r="Y61" i="20"/>
  <c r="W61" i="20"/>
  <c r="U61" i="20"/>
  <c r="S61" i="20"/>
  <c r="K61" i="20"/>
  <c r="E61" i="20"/>
  <c r="AA60" i="20"/>
  <c r="Y60" i="20"/>
  <c r="W60" i="20"/>
  <c r="U60" i="20"/>
  <c r="S60" i="20"/>
  <c r="K60" i="20"/>
  <c r="E60" i="20"/>
  <c r="AA59" i="20"/>
  <c r="Y59" i="20"/>
  <c r="W59" i="20"/>
  <c r="U59" i="20"/>
  <c r="S59" i="20"/>
  <c r="K59" i="20"/>
  <c r="E59" i="20"/>
  <c r="AA58" i="20"/>
  <c r="Y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AA53" i="20"/>
  <c r="Y53" i="20"/>
  <c r="W53" i="20"/>
  <c r="U53" i="20"/>
  <c r="S53" i="20"/>
  <c r="K53" i="20"/>
  <c r="E53" i="20"/>
  <c r="AA52" i="20"/>
  <c r="Y52" i="20"/>
  <c r="W52" i="20"/>
  <c r="U52" i="20"/>
  <c r="S52" i="20"/>
  <c r="K52" i="20"/>
  <c r="E52" i="20"/>
  <c r="AA51" i="20"/>
  <c r="Y51" i="20"/>
  <c r="W51" i="20"/>
  <c r="U51" i="20"/>
  <c r="S51" i="20"/>
  <c r="K51" i="20"/>
  <c r="E51" i="20"/>
  <c r="AA50" i="20"/>
  <c r="Y50" i="20"/>
  <c r="W50" i="20"/>
  <c r="U50" i="20"/>
  <c r="S50" i="20"/>
  <c r="K50" i="20"/>
  <c r="E50" i="20"/>
  <c r="AA49" i="20"/>
  <c r="Y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K41" i="20"/>
  <c r="E41" i="20"/>
  <c r="AA40" i="20"/>
  <c r="Y40" i="20"/>
  <c r="W40" i="20"/>
  <c r="U40" i="20"/>
  <c r="S40" i="20"/>
  <c r="K40" i="20"/>
  <c r="E40" i="20"/>
  <c r="AA39" i="20"/>
  <c r="Y39" i="20"/>
  <c r="W39" i="20"/>
  <c r="U39" i="20"/>
  <c r="S39" i="20"/>
  <c r="K39" i="20"/>
  <c r="E39" i="20"/>
  <c r="AA38" i="20"/>
  <c r="Y38" i="20"/>
  <c r="W38" i="20"/>
  <c r="U38" i="20"/>
  <c r="S38" i="20"/>
  <c r="K38" i="20"/>
  <c r="E38" i="20"/>
  <c r="AA37" i="20"/>
  <c r="Y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AA20" i="20"/>
  <c r="Y20" i="20"/>
  <c r="W20" i="20"/>
  <c r="U20" i="20"/>
  <c r="S20" i="20"/>
  <c r="K20" i="20"/>
  <c r="Y30" i="18"/>
  <c r="W30" i="18"/>
  <c r="U30" i="18"/>
  <c r="Q30" i="18"/>
  <c r="K30" i="18"/>
  <c r="I30" i="18"/>
  <c r="G30" i="18"/>
  <c r="E30" i="18"/>
  <c r="Y29" i="18"/>
  <c r="W29" i="18"/>
  <c r="U29" i="18"/>
  <c r="S29" i="18"/>
  <c r="Q29" i="18"/>
  <c r="K29" i="18"/>
  <c r="I29" i="18"/>
  <c r="E29" i="18"/>
  <c r="Y28" i="18"/>
  <c r="W28" i="18"/>
  <c r="U28" i="18"/>
  <c r="S28" i="18"/>
  <c r="Q28" i="18"/>
  <c r="K28" i="18"/>
  <c r="I28" i="18"/>
  <c r="E28" i="18"/>
  <c r="Y27" i="18"/>
  <c r="W27" i="18"/>
  <c r="U27" i="18"/>
  <c r="S27" i="18"/>
  <c r="Q27" i="18"/>
  <c r="K27" i="18"/>
  <c r="I27" i="18"/>
  <c r="E27" i="18"/>
  <c r="Y26" i="18"/>
  <c r="W26" i="18"/>
  <c r="U26" i="18"/>
  <c r="S26" i="18"/>
  <c r="Q26" i="18"/>
  <c r="K26" i="18"/>
  <c r="I26" i="18"/>
  <c r="E26" i="18"/>
  <c r="Y25" i="18"/>
  <c r="W25" i="18"/>
  <c r="U25" i="18"/>
  <c r="S25" i="18"/>
  <c r="Q25" i="18"/>
  <c r="K25" i="18"/>
  <c r="E25" i="18"/>
  <c r="Y24" i="18"/>
  <c r="W24" i="18"/>
  <c r="U24" i="18"/>
  <c r="S24" i="18"/>
  <c r="Q24" i="18"/>
  <c r="K24" i="18"/>
  <c r="E24" i="18"/>
  <c r="Y23" i="18"/>
  <c r="W23" i="18"/>
  <c r="U23" i="18"/>
  <c r="S23" i="18"/>
  <c r="Q23" i="18"/>
  <c r="K23" i="18"/>
  <c r="E23" i="18"/>
  <c r="Y22" i="18"/>
  <c r="W22" i="18"/>
  <c r="U22" i="18"/>
  <c r="S22" i="18"/>
  <c r="K22" i="18"/>
  <c r="E22" i="18"/>
  <c r="Y21" i="18"/>
  <c r="W21" i="18"/>
  <c r="U21" i="18"/>
  <c r="S21" i="18"/>
  <c r="K21" i="18"/>
  <c r="E21" i="18"/>
  <c r="Y20" i="18"/>
  <c r="W20" i="18"/>
  <c r="U20" i="18"/>
  <c r="S20" i="18"/>
  <c r="K20" i="18"/>
  <c r="E20" i="18"/>
  <c r="Y19" i="18"/>
  <c r="W19" i="18"/>
  <c r="U19" i="18"/>
  <c r="S19" i="18"/>
  <c r="K19" i="18"/>
  <c r="E19" i="18"/>
  <c r="Y18" i="18"/>
  <c r="W18" i="18"/>
  <c r="U18" i="18"/>
  <c r="S18" i="18"/>
  <c r="K18" i="18"/>
  <c r="E18" i="18"/>
  <c r="Y17" i="18"/>
  <c r="W17" i="18"/>
  <c r="U17" i="18"/>
  <c r="S17" i="18"/>
  <c r="K17" i="18"/>
  <c r="E17" i="18"/>
  <c r="Y16" i="18"/>
  <c r="W16" i="18"/>
  <c r="U16" i="18"/>
  <c r="S16" i="18"/>
  <c r="K16" i="18"/>
  <c r="E16" i="18"/>
  <c r="Y15" i="18"/>
  <c r="W15" i="18"/>
  <c r="U15" i="18"/>
  <c r="S15" i="18"/>
  <c r="K15" i="18"/>
  <c r="E15" i="18"/>
  <c r="Y14" i="18"/>
  <c r="W14" i="18"/>
  <c r="U14" i="18"/>
  <c r="S14" i="18"/>
  <c r="K14" i="18"/>
  <c r="E14" i="18"/>
  <c r="Y13" i="18"/>
  <c r="W13" i="18"/>
  <c r="U13" i="18"/>
  <c r="S13" i="18"/>
  <c r="K13" i="18"/>
  <c r="E13" i="18"/>
  <c r="Y12" i="18"/>
  <c r="W12" i="18"/>
  <c r="U12" i="18"/>
  <c r="S12" i="18"/>
  <c r="K12" i="18"/>
  <c r="E12" i="18"/>
  <c r="Y11" i="18"/>
  <c r="W11" i="18"/>
  <c r="U11" i="18"/>
  <c r="S11" i="18"/>
  <c r="K11" i="18"/>
  <c r="E11" i="18"/>
  <c r="Y10" i="18"/>
  <c r="W10" i="18"/>
  <c r="U10" i="18"/>
  <c r="S10" i="18"/>
  <c r="K10" i="18"/>
  <c r="E10" i="18"/>
  <c r="Y9" i="18"/>
  <c r="W9" i="18"/>
  <c r="U9" i="18"/>
  <c r="S9" i="18"/>
  <c r="K9" i="18"/>
  <c r="E9" i="18"/>
  <c r="Y300" i="20"/>
  <c r="Z317" i="20" l="1"/>
  <c r="AA329" i="20" s="1"/>
  <c r="Y329" i="20"/>
  <c r="Z319" i="20"/>
  <c r="AA331" i="20" s="1"/>
  <c r="Y331" i="20"/>
  <c r="Z31" i="18"/>
  <c r="Y33" i="18"/>
  <c r="Q33" i="18"/>
  <c r="W33" i="18"/>
  <c r="S34" i="18"/>
  <c r="N34" i="18"/>
  <c r="O35" i="18" s="1"/>
  <c r="G35" i="18"/>
  <c r="U35" i="18"/>
  <c r="I37" i="18"/>
  <c r="S37" i="18"/>
  <c r="K38" i="18"/>
  <c r="U38" i="18"/>
  <c r="I39" i="18"/>
  <c r="O34" i="18"/>
  <c r="X33" i="18"/>
  <c r="Y34" i="18" s="1"/>
  <c r="G39" i="18"/>
  <c r="N38" i="18"/>
  <c r="O38" i="18" s="1"/>
  <c r="AA11" i="18"/>
  <c r="AA24" i="18"/>
  <c r="AA23" i="18"/>
  <c r="AA30" i="18"/>
  <c r="AA29" i="18"/>
  <c r="AA21" i="18"/>
  <c r="AA22" i="18"/>
  <c r="Z37" i="18"/>
  <c r="AA13" i="18"/>
  <c r="AA14" i="18"/>
  <c r="AA20" i="18"/>
  <c r="AA19" i="18"/>
  <c r="Z38" i="18"/>
  <c r="AA38" i="18" s="1"/>
  <c r="Y38" i="18"/>
  <c r="AA10" i="18"/>
  <c r="AA17" i="18"/>
  <c r="AA18" i="18"/>
  <c r="AA26" i="18"/>
  <c r="AA25" i="18"/>
  <c r="Q36" i="18"/>
  <c r="G36" i="18"/>
  <c r="N36" i="18"/>
  <c r="E38" i="18"/>
  <c r="I38" i="18"/>
  <c r="W38" i="18"/>
  <c r="Q39" i="18"/>
  <c r="Q40" i="18"/>
  <c r="S39" i="18"/>
  <c r="I40" i="18"/>
  <c r="I41" i="18"/>
  <c r="Z33" i="18"/>
  <c r="X36" i="18"/>
  <c r="Q38" i="18"/>
  <c r="K40" i="18"/>
  <c r="K41" i="18"/>
  <c r="Y41" i="18"/>
  <c r="E40" i="18"/>
  <c r="E41" i="18"/>
  <c r="Q41" i="18"/>
  <c r="Y316" i="20"/>
  <c r="Z305" i="20"/>
  <c r="AA305" i="20" s="1"/>
  <c r="Y318" i="20"/>
  <c r="Y309" i="20"/>
  <c r="AA317" i="20"/>
  <c r="AA319" i="20"/>
  <c r="AA310" i="20"/>
  <c r="O312" i="20"/>
  <c r="O318" i="20"/>
  <c r="O305" i="20"/>
  <c r="O307" i="20"/>
  <c r="O317" i="20"/>
  <c r="O319" i="20"/>
  <c r="O315" i="20"/>
  <c r="Y319" i="20"/>
  <c r="Z318" i="20"/>
  <c r="Y317" i="20"/>
  <c r="Y315" i="20"/>
  <c r="AA315" i="20"/>
  <c r="N39" i="18"/>
  <c r="O293" i="20"/>
  <c r="N40" i="18"/>
  <c r="O41" i="18" s="1"/>
  <c r="O298" i="20"/>
  <c r="O308" i="20"/>
  <c r="O309" i="20"/>
  <c r="O313" i="20"/>
  <c r="O295" i="20"/>
  <c r="O306" i="20"/>
  <c r="O304" i="20"/>
  <c r="O314" i="20"/>
  <c r="Z40" i="18"/>
  <c r="AA41" i="18" s="1"/>
  <c r="Y306" i="20"/>
  <c r="Y298" i="20"/>
  <c r="Z304" i="20"/>
  <c r="AA316" i="20" s="1"/>
  <c r="W39" i="18"/>
  <c r="Z297" i="20"/>
  <c r="AA297" i="20" s="1"/>
  <c r="AA303" i="20"/>
  <c r="Y301" i="20"/>
  <c r="Z296" i="20"/>
  <c r="AA308" i="20" s="1"/>
  <c r="X39" i="18"/>
  <c r="Y39" i="18" s="1"/>
  <c r="AA299" i="20"/>
  <c r="AA311" i="20"/>
  <c r="AA306" i="20"/>
  <c r="AA294" i="20"/>
  <c r="Y311" i="20"/>
  <c r="AA298" i="20"/>
  <c r="AA307" i="20"/>
  <c r="Y299" i="20"/>
  <c r="Z300" i="20"/>
  <c r="Y314" i="20"/>
  <c r="Y302" i="20"/>
  <c r="AA313" i="20"/>
  <c r="Z314" i="20"/>
  <c r="AA314" i="20" s="1"/>
  <c r="Y313" i="20"/>
  <c r="AA318" i="20" l="1"/>
  <c r="AA330" i="20"/>
  <c r="O39" i="18"/>
  <c r="AA32" i="18"/>
  <c r="AA31" i="18"/>
  <c r="Z36" i="18"/>
  <c r="AA36" i="18" s="1"/>
  <c r="Y36" i="18"/>
  <c r="AA33" i="18"/>
  <c r="AA34" i="18"/>
  <c r="Y37" i="18"/>
  <c r="O40" i="18"/>
  <c r="AA37" i="18"/>
  <c r="O37" i="18"/>
  <c r="O36" i="18"/>
  <c r="Z39" i="18"/>
  <c r="AA39" i="18" s="1"/>
  <c r="Y40" i="18"/>
  <c r="AA309" i="20"/>
  <c r="AA296" i="20"/>
  <c r="AA304" i="20"/>
  <c r="AA312" i="20"/>
  <c r="AA300" i="20"/>
  <c r="AA40" i="18" l="1"/>
</calcChain>
</file>

<file path=xl/sharedStrings.xml><?xml version="1.0" encoding="utf-8"?>
<sst xmlns="http://schemas.openxmlformats.org/spreadsheetml/2006/main" count="1213" uniqueCount="347">
  <si>
    <t>純移出入量</t>
  </si>
  <si>
    <t>一次需要量</t>
  </si>
  <si>
    <t>2008</t>
  </si>
  <si>
    <t>うち業務用</t>
    <rPh sb="2" eb="4">
      <t>ギョウム</t>
    </rPh>
    <rPh sb="4" eb="5">
      <t>ヨウ</t>
    </rPh>
    <phoneticPr fontId="2"/>
  </si>
  <si>
    <t>－</t>
    <phoneticPr fontId="2"/>
  </si>
  <si>
    <t>前年比</t>
    <rPh sb="0" eb="3">
      <t>ゼンネンヒ</t>
    </rPh>
    <phoneticPr fontId="2"/>
  </si>
  <si>
    <t>6</t>
  </si>
  <si>
    <t>7</t>
  </si>
  <si>
    <t>8</t>
  </si>
  <si>
    <t>9</t>
  </si>
  <si>
    <t>10</t>
  </si>
  <si>
    <t>11</t>
  </si>
  <si>
    <t>12</t>
  </si>
  <si>
    <t>4</t>
  </si>
  <si>
    <t>5</t>
  </si>
  <si>
    <t>2</t>
  </si>
  <si>
    <t>3</t>
  </si>
  <si>
    <t>（単位：kl、％）</t>
    <phoneticPr fontId="2"/>
  </si>
  <si>
    <t>牛乳生産量</t>
  </si>
  <si>
    <t>加工乳･成分調整牛乳生産量</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</si>
  <si>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</si>
  <si>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</si>
  <si>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</si>
  <si>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</si>
  <si>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</si>
  <si>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1997</t>
    <phoneticPr fontId="2"/>
  </si>
  <si>
    <t>1999</t>
    <phoneticPr fontId="2"/>
  </si>
  <si>
    <t>2000</t>
  </si>
  <si>
    <t>2001</t>
    <phoneticPr fontId="18"/>
  </si>
  <si>
    <t>2002</t>
    <phoneticPr fontId="18"/>
  </si>
  <si>
    <t>2003</t>
    <phoneticPr fontId="18"/>
  </si>
  <si>
    <t>2005</t>
    <phoneticPr fontId="18"/>
  </si>
  <si>
    <t>2006</t>
    <phoneticPr fontId="18"/>
  </si>
  <si>
    <t>2007</t>
    <phoneticPr fontId="18"/>
  </si>
  <si>
    <t>2009</t>
  </si>
  <si>
    <t>2011</t>
  </si>
  <si>
    <t>1990</t>
    <phoneticPr fontId="2"/>
  </si>
  <si>
    <t>1991</t>
    <phoneticPr fontId="2"/>
  </si>
  <si>
    <t>3</t>
    <phoneticPr fontId="1"/>
  </si>
  <si>
    <t>1992</t>
    <phoneticPr fontId="2"/>
  </si>
  <si>
    <t>1993</t>
    <phoneticPr fontId="2"/>
  </si>
  <si>
    <t>1994</t>
    <phoneticPr fontId="2"/>
  </si>
  <si>
    <t>1995</t>
    <phoneticPr fontId="2"/>
  </si>
  <si>
    <t>1996</t>
    <phoneticPr fontId="2"/>
  </si>
  <si>
    <t>1998</t>
    <phoneticPr fontId="2"/>
  </si>
  <si>
    <t>13</t>
  </si>
  <si>
    <t>14</t>
  </si>
  <si>
    <t>15</t>
  </si>
  <si>
    <t>2004</t>
    <phoneticPr fontId="18"/>
  </si>
  <si>
    <t>16</t>
  </si>
  <si>
    <t>17</t>
  </si>
  <si>
    <t>18</t>
  </si>
  <si>
    <t>19</t>
  </si>
  <si>
    <t>20</t>
  </si>
  <si>
    <t>21</t>
  </si>
  <si>
    <t>2010</t>
    <phoneticPr fontId="18"/>
  </si>
  <si>
    <t>22</t>
  </si>
  <si>
    <t>23</t>
  </si>
  <si>
    <t>2012</t>
    <phoneticPr fontId="18"/>
  </si>
  <si>
    <t>24</t>
  </si>
  <si>
    <t>年・月</t>
    <rPh sb="0" eb="1">
      <t>ネン</t>
    </rPh>
    <rPh sb="2" eb="3">
      <t>ツキ</t>
    </rPh>
    <phoneticPr fontId="2"/>
  </si>
  <si>
    <t>2011/4</t>
    <phoneticPr fontId="20"/>
  </si>
  <si>
    <t>5</t>
    <phoneticPr fontId="20"/>
  </si>
  <si>
    <t>9</t>
    <phoneticPr fontId="20"/>
  </si>
  <si>
    <t>10</t>
    <phoneticPr fontId="20"/>
  </si>
  <si>
    <t>11</t>
    <phoneticPr fontId="20"/>
  </si>
  <si>
    <t>12</t>
    <phoneticPr fontId="20"/>
  </si>
  <si>
    <t>2</t>
    <phoneticPr fontId="20"/>
  </si>
  <si>
    <t>3</t>
    <phoneticPr fontId="20"/>
  </si>
  <si>
    <t>7</t>
    <phoneticPr fontId="20"/>
  </si>
  <si>
    <t>9</t>
    <phoneticPr fontId="20"/>
  </si>
  <si>
    <t>10</t>
    <phoneticPr fontId="20"/>
  </si>
  <si>
    <t>3</t>
    <phoneticPr fontId="20"/>
  </si>
  <si>
    <t>5</t>
    <phoneticPr fontId="20"/>
  </si>
  <si>
    <t>6</t>
    <phoneticPr fontId="20"/>
  </si>
  <si>
    <t>8</t>
    <phoneticPr fontId="20"/>
  </si>
  <si>
    <t>2</t>
    <phoneticPr fontId="20"/>
  </si>
  <si>
    <t>1998/4</t>
    <phoneticPr fontId="20"/>
  </si>
  <si>
    <t>5</t>
    <phoneticPr fontId="21"/>
  </si>
  <si>
    <t>6</t>
    <phoneticPr fontId="21"/>
  </si>
  <si>
    <t>7</t>
    <phoneticPr fontId="21"/>
  </si>
  <si>
    <t>8</t>
    <phoneticPr fontId="21"/>
  </si>
  <si>
    <t>9</t>
    <phoneticPr fontId="21"/>
  </si>
  <si>
    <t>10</t>
    <phoneticPr fontId="21"/>
  </si>
  <si>
    <t>11</t>
    <phoneticPr fontId="21"/>
  </si>
  <si>
    <t>12</t>
    <phoneticPr fontId="21"/>
  </si>
  <si>
    <t>1999/1</t>
    <phoneticPr fontId="20"/>
  </si>
  <si>
    <t>11/1</t>
    <phoneticPr fontId="21"/>
  </si>
  <si>
    <t>2</t>
    <phoneticPr fontId="21"/>
  </si>
  <si>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</si>
  <si>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</si>
  <si>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</si>
  <si>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</si>
  <si>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</si>
  <si>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</si>
  <si>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</si>
  <si>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</si>
  <si>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</si>
  <si>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</si>
  <si>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</si>
  <si>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</si>
  <si>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</si>
  <si>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</si>
  <si>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</si>
  <si>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</si>
  <si>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</si>
  <si>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</si>
  <si>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</si>
  <si>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</si>
  <si>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</si>
  <si>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</si>
  <si>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</si>
  <si>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</si>
  <si>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</si>
  <si>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</si>
  <si>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</si>
  <si>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</si>
  <si>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</si>
  <si>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</si>
  <si>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</si>
  <si>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</si>
  <si>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</si>
  <si>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</si>
  <si>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</si>
  <si>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</si>
  <si>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</si>
  <si>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</si>
  <si>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</si>
  <si>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11</t>
    <phoneticPr fontId="20"/>
  </si>
  <si>
    <t>12</t>
    <phoneticPr fontId="20"/>
  </si>
  <si>
    <t>2009/1</t>
    <phoneticPr fontId="20"/>
  </si>
  <si>
    <t>21/1</t>
    <phoneticPr fontId="21"/>
  </si>
  <si>
    <t>2</t>
    <phoneticPr fontId="20"/>
  </si>
  <si>
    <t>2</t>
    <phoneticPr fontId="21"/>
  </si>
  <si>
    <t>3</t>
    <phoneticPr fontId="20"/>
  </si>
  <si>
    <t>2009/4</t>
    <phoneticPr fontId="20"/>
  </si>
  <si>
    <t>21/4</t>
    <phoneticPr fontId="21"/>
  </si>
  <si>
    <t>6</t>
    <phoneticPr fontId="20"/>
  </si>
  <si>
    <t>7</t>
    <phoneticPr fontId="20"/>
  </si>
  <si>
    <t>7</t>
    <phoneticPr fontId="21"/>
  </si>
  <si>
    <t>8</t>
    <phoneticPr fontId="20"/>
  </si>
  <si>
    <t>8</t>
    <phoneticPr fontId="21"/>
  </si>
  <si>
    <t>9</t>
    <phoneticPr fontId="20"/>
  </si>
  <si>
    <t>2010/1</t>
    <phoneticPr fontId="20"/>
  </si>
  <si>
    <t>22/1</t>
    <phoneticPr fontId="21"/>
  </si>
  <si>
    <t>2010/4</t>
    <phoneticPr fontId="20"/>
  </si>
  <si>
    <t>22/4</t>
    <phoneticPr fontId="21"/>
  </si>
  <si>
    <t>2011/1</t>
    <phoneticPr fontId="20"/>
  </si>
  <si>
    <t>23/1</t>
    <phoneticPr fontId="21"/>
  </si>
  <si>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</si>
  <si>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</si>
  <si>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</si>
  <si>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</si>
  <si>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</si>
  <si>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</si>
  <si>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</si>
  <si>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</si>
  <si>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</si>
  <si>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平成 10/4</t>
    <rPh sb="0" eb="2">
      <t>ヘイセイ</t>
    </rPh>
    <phoneticPr fontId="21"/>
  </si>
  <si>
    <t>平成 2</t>
    <rPh sb="0" eb="2">
      <t>ヘイセイ</t>
    </rPh>
    <phoneticPr fontId="1"/>
  </si>
  <si>
    <t>飲用牛乳等生産量及び需給実績(近畿)</t>
    <rPh sb="15" eb="17">
      <t>キンキ</t>
    </rPh>
    <phoneticPr fontId="2"/>
  </si>
  <si>
    <t>うち加工乳</t>
    <rPh sb="2" eb="4">
      <t>カコウ</t>
    </rPh>
    <phoneticPr fontId="2"/>
  </si>
  <si>
    <t>26/1</t>
    <phoneticPr fontId="21"/>
  </si>
  <si>
    <t>2014/1</t>
    <phoneticPr fontId="20"/>
  </si>
  <si>
    <t>前年同月比</t>
    <phoneticPr fontId="2"/>
  </si>
  <si>
    <t>前年同月比</t>
    <phoneticPr fontId="2"/>
  </si>
  <si>
    <t>前年同月比</t>
    <phoneticPr fontId="2"/>
  </si>
  <si>
    <t>（単位：kl、％）</t>
    <phoneticPr fontId="2"/>
  </si>
  <si>
    <t>2013</t>
    <phoneticPr fontId="18"/>
  </si>
  <si>
    <t>25</t>
    <phoneticPr fontId="2"/>
  </si>
  <si>
    <t>2014/4</t>
    <phoneticPr fontId="20"/>
  </si>
  <si>
    <t>26/4</t>
    <phoneticPr fontId="21"/>
  </si>
  <si>
    <t>5</t>
    <phoneticPr fontId="20"/>
  </si>
  <si>
    <t>7</t>
    <phoneticPr fontId="20"/>
  </si>
  <si>
    <t>7</t>
    <phoneticPr fontId="21"/>
  </si>
  <si>
    <t>8</t>
    <phoneticPr fontId="21"/>
  </si>
  <si>
    <t>2015/1</t>
    <phoneticPr fontId="20"/>
  </si>
  <si>
    <t>27/1</t>
    <phoneticPr fontId="21"/>
  </si>
  <si>
    <t>2</t>
    <phoneticPr fontId="21"/>
  </si>
  <si>
    <t>毎月1回更新、最終更新日2014/8/25</t>
    <rPh sb="1" eb="2">
      <t>ツキ</t>
    </rPh>
    <phoneticPr fontId="2"/>
  </si>
  <si>
    <t>2014</t>
    <phoneticPr fontId="18"/>
  </si>
  <si>
    <t>26</t>
    <phoneticPr fontId="2"/>
  </si>
  <si>
    <t>2015/4</t>
  </si>
  <si>
    <t>27/4</t>
  </si>
  <si>
    <t>2016/1</t>
  </si>
  <si>
    <t>28/1</t>
  </si>
  <si>
    <t>－</t>
  </si>
  <si>
    <t>2015</t>
    <phoneticPr fontId="18"/>
  </si>
  <si>
    <t>27</t>
    <phoneticPr fontId="2"/>
  </si>
  <si>
    <t>2016/4</t>
    <phoneticPr fontId="2"/>
  </si>
  <si>
    <t>28/4</t>
    <phoneticPr fontId="2"/>
  </si>
  <si>
    <t>2017/1</t>
    <phoneticPr fontId="2"/>
  </si>
  <si>
    <t>29/1</t>
    <phoneticPr fontId="2"/>
  </si>
  <si>
    <t>2016</t>
    <phoneticPr fontId="18"/>
  </si>
  <si>
    <t>28</t>
    <phoneticPr fontId="2"/>
  </si>
  <si>
    <t>2017/4</t>
    <phoneticPr fontId="20"/>
  </si>
  <si>
    <t>29/4</t>
    <phoneticPr fontId="21"/>
  </si>
  <si>
    <t>5</t>
    <phoneticPr fontId="20"/>
  </si>
  <si>
    <t>6</t>
    <phoneticPr fontId="20"/>
  </si>
  <si>
    <t>7</t>
    <phoneticPr fontId="20"/>
  </si>
  <si>
    <t>8</t>
    <phoneticPr fontId="20"/>
  </si>
  <si>
    <t>8</t>
    <phoneticPr fontId="21"/>
  </si>
  <si>
    <t>9</t>
    <phoneticPr fontId="20"/>
  </si>
  <si>
    <t>10</t>
    <phoneticPr fontId="20"/>
  </si>
  <si>
    <t>11</t>
    <phoneticPr fontId="20"/>
  </si>
  <si>
    <t>2018/1</t>
    <phoneticPr fontId="20"/>
  </si>
  <si>
    <t>30/1</t>
    <phoneticPr fontId="21"/>
  </si>
  <si>
    <t>2017</t>
    <phoneticPr fontId="18"/>
  </si>
  <si>
    <t>29</t>
    <phoneticPr fontId="2"/>
  </si>
  <si>
    <t>2018/4</t>
    <phoneticPr fontId="20"/>
  </si>
  <si>
    <t>30/4</t>
    <phoneticPr fontId="21"/>
  </si>
  <si>
    <t>2019/1</t>
    <phoneticPr fontId="20"/>
  </si>
  <si>
    <t>31/1</t>
    <phoneticPr fontId="21"/>
  </si>
  <si>
    <t>出荷量</t>
    <phoneticPr fontId="2"/>
  </si>
  <si>
    <t>入荷量</t>
    <phoneticPr fontId="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</si>
  <si>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</si>
  <si>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</si>
  <si>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</si>
  <si>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</si>
  <si>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</si>
  <si>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</si>
  <si>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2018</t>
    <phoneticPr fontId="18"/>
  </si>
  <si>
    <t>30</t>
    <phoneticPr fontId="2"/>
  </si>
  <si>
    <t>2019/4</t>
    <phoneticPr fontId="20"/>
  </si>
  <si>
    <t>31/4</t>
    <phoneticPr fontId="21"/>
  </si>
  <si>
    <t>令和元年/5</t>
    <rPh sb="0" eb="2">
      <t>レイワ</t>
    </rPh>
    <rPh sb="2" eb="4">
      <t>ガンネン</t>
    </rPh>
    <phoneticPr fontId="2"/>
  </si>
  <si>
    <t>7</t>
    <phoneticPr fontId="20"/>
  </si>
  <si>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</si>
  <si>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</si>
  <si>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</si>
  <si>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</si>
  <si>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</si>
  <si>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</si>
  <si>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</si>
  <si>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</si>
  <si>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</si>
  <si>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</si>
  <si>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</si>
  <si>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</si>
  <si>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</si>
  <si>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</si>
  <si>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</si>
  <si>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</si>
  <si>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</si>
  <si>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</si>
  <si>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</si>
  <si>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</si>
  <si>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</si>
  <si>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</si>
  <si>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</si>
  <si>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</si>
  <si>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</si>
  <si>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</si>
  <si>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</si>
  <si>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</si>
  <si>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</si>
  <si>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</si>
  <si>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</si>
  <si>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</si>
  <si>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</si>
  <si>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t>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</si>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</sst>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0;&quot;-&quot;"/>
    <numFmt numFmtId="178" formatCode="#,##0.0_ "/>
    <numFmt numFmtId="179" formatCode="#,##0_ "/>
    <numFmt numFmtId="180" formatCode="#,##0_);[Red]\(#,##0\)"/>
    <numFmt numFmtId="181" formatCode="yyyy/m"/>
    <numFmt numFmtId="182" formatCode="_ * ###,###,##0;_ * \-###,###,##0;_ * &quot;-&quot;_ ;_ @"/>
    <numFmt numFmtId="183" formatCode="0.0;&quot;▲ &quot;0.0"/>
  </numFmts>
  <fonts count="53">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7"/>
      <color indexed="8"/>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
      <sz val="10"/>
      <name val="ＭＳ 明朝"/>
      <family val="1"/>
      <charset val="128"/>
    </font>
    <font>
      <sz val="11"/>
      <name val="ＭＳ 明朝"/>
      <family val="1"/>
      <charset val="128"/>
    </font>
    <font>
      <sz val="10"/>
      <color indexed="8"/>
      <name val="ＭＳ Ｐゴシック"/>
      <family val="3"/>
      <charset val="128"/>
    </font>
    <font>
      <sz val="12"/>
      <name val="ＭＳ 明朝"/>
      <family val="1"/>
      <charset val="128"/>
    </font>
    <font>
      <sz val="8"/>
      <name val="ＭＳ Ｐゴシック"/>
      <family val="3"/>
      <charset val="128"/>
    </font>
    <font>
      <sz val="8"/>
      <color rgb="FFFF0000"/>
      <name val="ＭＳ 明朝"/>
      <family val="1"/>
      <charset val="128"/>
    </font>
    <font>
      <b/>
      <sz val="12"/>
      <name val="ＭＳ Ｐゴシック"/>
      <family val="3"/>
      <charset val="128"/>
    </font>
    <font>
      <sz val="8"/>
      <color theme="0"/>
      <name val="ＭＳ Ｐゴシック"/>
      <family val="3"/>
      <charset val="128"/>
    </font>
    <font>
      <sz val="10"/>
      <color theme="0"/>
      <name val="ＭＳ 明朝"/>
      <family val="1"/>
      <charset val="128"/>
    </font>
    <font>
      <sz val="8"/>
      <color theme="1"/>
      <name val="ＭＳ Ｐゴシック"/>
      <family val="3"/>
      <charset val="128"/>
    </font>
  </fonts>
  <fills count="23">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FFCC"/>
        <bgColor indexed="64"/>
      </patternFill>
    </fill>
  </fills>
  <borders count="63">
    <border>
      <left/>
      <right/>
      <top/>
      <bottom/>
      <diagonal/>
    </border>
    <border>
      <left/>
      <right/>
      <top style="thin">
        <color indexed="64"/>
      </top>
      <bottom style="thin">
        <color indexed="64"/>
      </bottom>
      <diagonal/>
    </border>
    <border>
      <left style="thin">
        <color auto="1"/>
      </left>
      <right/>
      <top/>
      <bottom/>
      <diagonal/>
    </border>
    <border>
      <left style="thin">
        <color indexed="64"/>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left>
      <right/>
      <top style="thin">
        <color auto="1"/>
      </top>
      <bottom/>
      <diagonal/>
    </border>
    <border>
      <left/>
      <right style="thin">
        <color theme="0"/>
      </right>
      <top style="thin">
        <color auto="1"/>
      </top>
      <bottom/>
      <diagonal/>
    </border>
    <border>
      <left style="thin">
        <color theme="0"/>
      </left>
      <right/>
      <top/>
      <bottom/>
      <diagonal/>
    </border>
    <border>
      <left/>
      <right style="thin">
        <color theme="0"/>
      </right>
      <top/>
      <bottom/>
      <diagonal/>
    </border>
    <border>
      <left/>
      <right style="thin">
        <color theme="0" tint="-0.499984740745262"/>
      </right>
      <top/>
      <bottom/>
      <diagonal/>
    </border>
    <border>
      <left/>
      <right style="thin">
        <color theme="0" tint="-0.499984740745262"/>
      </right>
      <top style="thin">
        <color theme="1" tint="0.499984740745262"/>
      </top>
      <bottom/>
      <diagonal/>
    </border>
    <border>
      <left style="thin">
        <color theme="0" tint="-0.499984740745262"/>
      </left>
      <right/>
      <top/>
      <bottom style="thin">
        <color indexed="64"/>
      </bottom>
      <diagonal/>
    </border>
  </borders>
  <cellStyleXfs count="54">
    <xf numFmtId="0" fontId="0" fillId="0" borderId="0"/>
    <xf numFmtId="38" fontId="1" fillId="0" borderId="0" applyFont="0" applyFill="0" applyBorder="0" applyAlignment="0" applyProtection="0"/>
    <xf numFmtId="177" fontId="11" fillId="0" borderId="0" applyFill="0" applyBorder="0" applyAlignment="0"/>
    <xf numFmtId="0" fontId="12" fillId="0" borderId="4" applyNumberFormat="0" applyAlignment="0" applyProtection="0">
      <alignment horizontal="left" vertical="center"/>
    </xf>
    <xf numFmtId="0" fontId="12" fillId="0" borderId="1">
      <alignment horizontal="left" vertical="center"/>
    </xf>
    <xf numFmtId="0" fontId="13" fillId="0" borderId="0"/>
    <xf numFmtId="38" fontId="1" fillId="0" borderId="0" applyFont="0" applyFill="0" applyBorder="0" applyAlignment="0" applyProtection="0"/>
    <xf numFmtId="38" fontId="41" fillId="0" borderId="0" applyFont="0" applyFill="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8" borderId="0" applyNumberFormat="0" applyBorder="0" applyAlignment="0" applyProtection="0">
      <alignment vertical="center"/>
    </xf>
    <xf numFmtId="0" fontId="26" fillId="10" borderId="0" applyNumberFormat="0" applyBorder="0" applyAlignment="0" applyProtection="0">
      <alignment vertical="center"/>
    </xf>
    <xf numFmtId="0" fontId="26" fillId="7"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6" fillId="8"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2" borderId="0" applyNumberFormat="0" applyBorder="0" applyAlignment="0" applyProtection="0">
      <alignment vertical="center"/>
    </xf>
    <xf numFmtId="0" fontId="27" fillId="10" borderId="0" applyNumberFormat="0" applyBorder="0" applyAlignment="0" applyProtection="0">
      <alignment vertical="center"/>
    </xf>
    <xf numFmtId="0" fontId="27" fillId="7" borderId="0" applyNumberFormat="0" applyBorder="0" applyAlignment="0" applyProtection="0">
      <alignment vertical="center"/>
    </xf>
    <xf numFmtId="0" fontId="27" fillId="15"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0" borderId="0" applyNumberFormat="0" applyFill="0" applyBorder="0" applyAlignment="0" applyProtection="0">
      <alignment vertical="center"/>
    </xf>
    <xf numFmtId="0" fontId="29" fillId="19" borderId="44" applyNumberFormat="0" applyAlignment="0" applyProtection="0">
      <alignment vertical="center"/>
    </xf>
    <xf numFmtId="0" fontId="30" fillId="11" borderId="0" applyNumberFormat="0" applyBorder="0" applyAlignment="0" applyProtection="0">
      <alignment vertical="center"/>
    </xf>
    <xf numFmtId="0" fontId="1" fillId="8" borderId="45" applyNumberFormat="0" applyFont="0" applyAlignment="0" applyProtection="0">
      <alignment vertical="center"/>
    </xf>
    <xf numFmtId="0" fontId="31" fillId="0" borderId="46" applyNumberFormat="0" applyFill="0" applyAlignment="0" applyProtection="0">
      <alignment vertical="center"/>
    </xf>
    <xf numFmtId="0" fontId="32" fillId="20" borderId="0" applyNumberFormat="0" applyBorder="0" applyAlignment="0" applyProtection="0">
      <alignment vertical="center"/>
    </xf>
    <xf numFmtId="0" fontId="33" fillId="21" borderId="47" applyNumberFormat="0" applyAlignment="0" applyProtection="0">
      <alignment vertical="center"/>
    </xf>
    <xf numFmtId="0" fontId="31" fillId="0" borderId="0" applyNumberFormat="0" applyFill="0" applyBorder="0" applyAlignment="0" applyProtection="0">
      <alignment vertical="center"/>
    </xf>
    <xf numFmtId="0" fontId="34" fillId="0" borderId="48" applyNumberFormat="0" applyFill="0" applyAlignment="0" applyProtection="0">
      <alignment vertical="center"/>
    </xf>
    <xf numFmtId="0" fontId="35" fillId="0" borderId="49" applyNumberFormat="0" applyFill="0" applyAlignment="0" applyProtection="0">
      <alignment vertical="center"/>
    </xf>
    <xf numFmtId="0" fontId="36" fillId="0" borderId="50" applyNumberFormat="0" applyFill="0" applyAlignment="0" applyProtection="0">
      <alignment vertical="center"/>
    </xf>
    <xf numFmtId="0" fontId="36" fillId="0" borderId="0" applyNumberFormat="0" applyFill="0" applyBorder="0" applyAlignment="0" applyProtection="0">
      <alignment vertical="center"/>
    </xf>
    <xf numFmtId="0" fontId="37" fillId="0" borderId="51" applyNumberFormat="0" applyFill="0" applyAlignment="0" applyProtection="0">
      <alignment vertical="center"/>
    </xf>
    <xf numFmtId="0" fontId="38" fillId="21" borderId="52" applyNumberFormat="0" applyAlignment="0" applyProtection="0">
      <alignment vertical="center"/>
    </xf>
    <xf numFmtId="0" fontId="39" fillId="0" borderId="0" applyNumberFormat="0" applyFill="0" applyBorder="0" applyAlignment="0" applyProtection="0">
      <alignment vertical="center"/>
    </xf>
    <xf numFmtId="0" fontId="40" fillId="11" borderId="47" applyNumberFormat="0" applyAlignment="0" applyProtection="0">
      <alignment vertical="center"/>
    </xf>
    <xf numFmtId="0" fontId="42" fillId="10" borderId="0" applyNumberFormat="0" applyBorder="0" applyAlignment="0" applyProtection="0">
      <alignment vertical="center"/>
    </xf>
    <xf numFmtId="0" fontId="1" fillId="0" borderId="0">
      <alignment vertical="center"/>
    </xf>
    <xf numFmtId="0" fontId="41" fillId="0" borderId="0">
      <alignment vertical="center"/>
    </xf>
    <xf numFmtId="0" fontId="44" fillId="0" borderId="0"/>
    <xf numFmtId="38" fontId="1" fillId="0" borderId="0" applyFont="0" applyFill="0" applyBorder="0" applyAlignment="0" applyProtection="0">
      <alignment vertical="center"/>
    </xf>
    <xf numFmtId="38" fontId="44" fillId="0" borderId="0" applyFont="0" applyFill="0" applyBorder="0" applyAlignment="0" applyProtection="0"/>
  </cellStyleXfs>
  <cellXfs count="211">
    <xf numFmtId="0" fontId="0" fillId="0" borderId="0" xfId="0"/>
    <xf numFmtId="0" fontId="4" fillId="0" borderId="0" xfId="0" applyFont="1" applyFill="1" applyAlignment="1"/>
    <xf numFmtId="0" fontId="4" fillId="0" borderId="0" xfId="0" applyFont="1" applyFill="1"/>
    <xf numFmtId="0" fontId="3" fillId="0" borderId="0" xfId="0" applyFont="1" applyFill="1" applyAlignment="1"/>
    <xf numFmtId="0" fontId="3" fillId="0" borderId="0" xfId="0" applyFont="1" applyFill="1"/>
    <xf numFmtId="0" fontId="7" fillId="0" borderId="0" xfId="0" applyFont="1" applyFill="1" applyAlignment="1"/>
    <xf numFmtId="0" fontId="7" fillId="0" borderId="0" xfId="0" applyFont="1" applyFill="1"/>
    <xf numFmtId="0" fontId="3" fillId="0" borderId="0" xfId="0" applyFont="1" applyFill="1" applyBorder="1" applyAlignment="1"/>
    <xf numFmtId="0" fontId="3" fillId="0" borderId="0" xfId="0" applyFont="1" applyFill="1" applyBorder="1" applyAlignment="1">
      <alignment horizontal="left"/>
    </xf>
    <xf numFmtId="0" fontId="6" fillId="0" borderId="0" xfId="0" applyFont="1" applyFill="1" applyAlignment="1">
      <alignment horizontal="right"/>
    </xf>
    <xf numFmtId="0" fontId="5" fillId="0" borderId="0" xfId="0" applyFont="1" applyFill="1"/>
    <xf numFmtId="176" fontId="6" fillId="0" borderId="0" xfId="1" applyNumberFormat="1" applyFont="1" applyFill="1" applyBorder="1" applyAlignment="1">
      <alignment horizontal="left" vertical="center"/>
    </xf>
    <xf numFmtId="0" fontId="3" fillId="0" borderId="0" xfId="0" applyNumberFormat="1" applyFont="1" applyFill="1" applyBorder="1" applyAlignment="1">
      <alignment horizontal="center" vertical="center" wrapText="1"/>
    </xf>
    <xf numFmtId="3" fontId="10" fillId="0" borderId="0" xfId="1" applyNumberFormat="1" applyFont="1" applyFill="1" applyBorder="1"/>
    <xf numFmtId="0" fontId="7" fillId="0" borderId="0" xfId="0" applyFont="1" applyFill="1" applyBorder="1" applyAlignment="1">
      <alignment horizontal="left"/>
    </xf>
    <xf numFmtId="0" fontId="7" fillId="0" borderId="0" xfId="0" applyFont="1" applyFill="1" applyAlignment="1">
      <alignment horizontal="center" vertical="center"/>
    </xf>
    <xf numFmtId="0" fontId="3" fillId="0" borderId="0" xfId="0" applyFont="1" applyFill="1" applyAlignment="1">
      <alignment horizontal="center" vertical="center"/>
    </xf>
    <xf numFmtId="0" fontId="16" fillId="3" borderId="18" xfId="0" applyFont="1" applyFill="1" applyBorder="1" applyAlignment="1">
      <alignment horizontal="center" vertical="center"/>
    </xf>
    <xf numFmtId="0" fontId="14" fillId="5" borderId="19" xfId="0" applyFont="1" applyFill="1" applyBorder="1" applyAlignment="1">
      <alignment horizontal="center" vertical="center"/>
    </xf>
    <xf numFmtId="0" fontId="16" fillId="3" borderId="20" xfId="0" applyFont="1" applyFill="1" applyBorder="1" applyAlignment="1">
      <alignment horizontal="center" vertical="center"/>
    </xf>
    <xf numFmtId="0" fontId="9" fillId="3" borderId="20" xfId="0" applyFont="1" applyFill="1" applyBorder="1" applyAlignment="1">
      <alignment vertical="center"/>
    </xf>
    <xf numFmtId="0" fontId="14" fillId="5" borderId="21" xfId="0" applyFont="1" applyFill="1" applyBorder="1" applyAlignment="1">
      <alignment horizontal="center" vertical="center"/>
    </xf>
    <xf numFmtId="179" fontId="8" fillId="0" borderId="22" xfId="0"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22" xfId="0" applyNumberFormat="1" applyFont="1" applyFill="1" applyBorder="1" applyAlignment="1">
      <alignment horizontal="right" vertical="center"/>
    </xf>
    <xf numFmtId="49" fontId="19" fillId="2" borderId="26" xfId="0" applyNumberFormat="1" applyFont="1" applyFill="1" applyBorder="1" applyAlignment="1">
      <alignment horizontal="right" vertical="center"/>
    </xf>
    <xf numFmtId="49" fontId="19" fillId="2" borderId="29" xfId="0" applyNumberFormat="1" applyFont="1" applyFill="1" applyBorder="1" applyAlignment="1">
      <alignment horizontal="right" vertical="center"/>
    </xf>
    <xf numFmtId="180" fontId="8" fillId="0" borderId="24" xfId="0" applyNumberFormat="1" applyFont="1" applyFill="1" applyBorder="1" applyAlignment="1">
      <alignment horizontal="right" vertical="center"/>
    </xf>
    <xf numFmtId="179" fontId="3" fillId="0" borderId="0" xfId="0" applyNumberFormat="1" applyFont="1" applyFill="1" applyAlignment="1"/>
    <xf numFmtId="0" fontId="9" fillId="5" borderId="20" xfId="0" applyFont="1" applyFill="1" applyBorder="1" applyAlignment="1">
      <alignment vertical="center" wrapText="1"/>
    </xf>
    <xf numFmtId="0" fontId="23" fillId="0" borderId="0" xfId="0" applyFont="1" applyFill="1" applyAlignment="1"/>
    <xf numFmtId="0" fontId="15" fillId="0" borderId="0" xfId="0" applyFont="1" applyFill="1" applyAlignment="1"/>
    <xf numFmtId="0" fontId="23" fillId="0" borderId="0" xfId="0" applyFont="1" applyFill="1" applyBorder="1" applyAlignment="1"/>
    <xf numFmtId="0" fontId="24" fillId="0" borderId="0" xfId="0" applyFont="1" applyFill="1"/>
    <xf numFmtId="0" fontId="24" fillId="0" borderId="0" xfId="0" applyFont="1" applyFill="1" applyAlignment="1"/>
    <xf numFmtId="179" fontId="3" fillId="0" borderId="0" xfId="0" applyNumberFormat="1" applyFont="1" applyFill="1" applyAlignment="1">
      <alignment horizontal="center" vertical="center"/>
    </xf>
    <xf numFmtId="0" fontId="16" fillId="5" borderId="20" xfId="0" applyFont="1" applyFill="1" applyBorder="1" applyAlignment="1">
      <alignment horizontal="center" vertical="center"/>
    </xf>
    <xf numFmtId="49" fontId="19" fillId="2" borderId="40" xfId="0" applyNumberFormat="1" applyFont="1" applyFill="1" applyBorder="1" applyAlignment="1">
      <alignment horizontal="right" vertical="center"/>
    </xf>
    <xf numFmtId="49" fontId="17" fillId="2" borderId="34" xfId="0" applyNumberFormat="1" applyFont="1" applyFill="1" applyBorder="1" applyAlignment="1">
      <alignment horizontal="right" vertical="center"/>
    </xf>
    <xf numFmtId="49" fontId="17" fillId="2" borderId="25" xfId="0" applyNumberFormat="1" applyFont="1" applyFill="1" applyBorder="1" applyAlignment="1">
      <alignment horizontal="right" vertical="center"/>
    </xf>
    <xf numFmtId="49" fontId="17" fillId="2" borderId="7" xfId="0" applyNumberFormat="1" applyFont="1" applyFill="1" applyBorder="1" applyAlignment="1">
      <alignment horizontal="right" vertical="center"/>
    </xf>
    <xf numFmtId="49" fontId="17" fillId="2" borderId="28" xfId="0" applyNumberFormat="1" applyFont="1" applyFill="1" applyBorder="1" applyAlignment="1">
      <alignment horizontal="right" vertical="center"/>
    </xf>
    <xf numFmtId="49" fontId="17" fillId="2" borderId="31" xfId="0" applyNumberFormat="1" applyFont="1" applyFill="1" applyBorder="1" applyAlignment="1">
      <alignment horizontal="right" vertical="center"/>
    </xf>
    <xf numFmtId="49" fontId="17" fillId="2" borderId="26" xfId="0" applyNumberFormat="1" applyFont="1" applyFill="1" applyBorder="1" applyAlignment="1">
      <alignment horizontal="center" vertical="center"/>
    </xf>
    <xf numFmtId="49" fontId="17" fillId="2" borderId="39" xfId="0" applyNumberFormat="1" applyFont="1" applyFill="1" applyBorder="1" applyAlignment="1">
      <alignment horizontal="right" vertical="center"/>
    </xf>
    <xf numFmtId="49" fontId="17" fillId="2" borderId="22" xfId="0" applyNumberFormat="1" applyFont="1" applyFill="1" applyBorder="1" applyAlignment="1">
      <alignment horizontal="center" vertical="center"/>
    </xf>
    <xf numFmtId="49" fontId="17" fillId="2" borderId="37" xfId="0" applyNumberFormat="1" applyFont="1" applyFill="1" applyBorder="1" applyAlignment="1">
      <alignment horizontal="right" vertical="center"/>
    </xf>
    <xf numFmtId="181" fontId="17" fillId="2" borderId="22" xfId="0" applyNumberFormat="1" applyFont="1" applyFill="1" applyBorder="1" applyAlignment="1">
      <alignment horizontal="center" vertical="center"/>
    </xf>
    <xf numFmtId="49" fontId="17" fillId="2" borderId="6" xfId="0" applyNumberFormat="1" applyFont="1" applyFill="1" applyBorder="1" applyAlignment="1">
      <alignment horizontal="center" vertical="center"/>
    </xf>
    <xf numFmtId="49" fontId="17" fillId="2" borderId="36" xfId="0" applyNumberFormat="1" applyFont="1" applyFill="1" applyBorder="1" applyAlignment="1">
      <alignment horizontal="right" vertical="center"/>
    </xf>
    <xf numFmtId="49" fontId="19" fillId="2" borderId="41" xfId="0" applyNumberFormat="1" applyFont="1" applyFill="1" applyBorder="1" applyAlignment="1">
      <alignment horizontal="right" vertical="center"/>
    </xf>
    <xf numFmtId="49" fontId="17" fillId="2" borderId="42" xfId="0" applyNumberFormat="1" applyFont="1" applyFill="1" applyBorder="1" applyAlignment="1">
      <alignment horizontal="right" vertical="center"/>
    </xf>
    <xf numFmtId="1" fontId="3" fillId="0" borderId="0" xfId="0" applyNumberFormat="1" applyFont="1" applyFill="1" applyAlignment="1"/>
    <xf numFmtId="1" fontId="25" fillId="0" borderId="0" xfId="0" applyNumberFormat="1" applyFont="1" applyFill="1"/>
    <xf numFmtId="182" fontId="43" fillId="0" borderId="0" xfId="0" applyNumberFormat="1" applyFont="1" applyFill="1" applyAlignment="1">
      <alignment horizontal="right"/>
    </xf>
    <xf numFmtId="182" fontId="43" fillId="0" borderId="0" xfId="0" applyNumberFormat="1" applyFont="1" applyFill="1" applyBorder="1" applyAlignment="1">
      <alignment horizontal="right"/>
    </xf>
    <xf numFmtId="0" fontId="25" fillId="0" borderId="0" xfId="0" applyFont="1" applyFill="1" applyAlignment="1"/>
    <xf numFmtId="179" fontId="22" fillId="0" borderId="22" xfId="0" applyNumberFormat="1" applyFont="1" applyFill="1" applyBorder="1" applyAlignment="1">
      <alignment horizontal="right" vertical="center"/>
    </xf>
    <xf numFmtId="178" fontId="22" fillId="0" borderId="24" xfId="0" applyNumberFormat="1" applyFont="1" applyFill="1" applyBorder="1" applyAlignment="1">
      <alignment horizontal="right" vertical="center"/>
    </xf>
    <xf numFmtId="179" fontId="22" fillId="0" borderId="24" xfId="0" applyNumberFormat="1" applyFont="1" applyFill="1" applyBorder="1" applyAlignment="1">
      <alignment horizontal="right" vertical="center"/>
    </xf>
    <xf numFmtId="180" fontId="22" fillId="0" borderId="24" xfId="0" applyNumberFormat="1" applyFont="1" applyFill="1" applyBorder="1" applyAlignment="1">
      <alignment horizontal="right" vertical="center"/>
    </xf>
    <xf numFmtId="178" fontId="22" fillId="0" borderId="25" xfId="0" applyNumberFormat="1" applyFont="1" applyFill="1" applyBorder="1" applyAlignment="1">
      <alignment horizontal="right" vertical="center"/>
    </xf>
    <xf numFmtId="0" fontId="25" fillId="0" borderId="0" xfId="0" applyFont="1" applyFill="1"/>
    <xf numFmtId="0" fontId="25" fillId="0" borderId="0" xfId="0" applyFont="1" applyFill="1" applyBorder="1" applyAlignment="1"/>
    <xf numFmtId="0" fontId="25" fillId="0" borderId="0" xfId="0" applyFont="1" applyFill="1" applyBorder="1"/>
    <xf numFmtId="179" fontId="22" fillId="22" borderId="22" xfId="0" applyNumberFormat="1" applyFont="1" applyFill="1" applyBorder="1" applyAlignment="1">
      <alignment horizontal="right" vertical="center"/>
    </xf>
    <xf numFmtId="179" fontId="22" fillId="22" borderId="26" xfId="0" applyNumberFormat="1" applyFont="1" applyFill="1" applyBorder="1" applyAlignment="1">
      <alignment horizontal="right" vertical="center"/>
    </xf>
    <xf numFmtId="179" fontId="22" fillId="22" borderId="6" xfId="0" applyNumberFormat="1" applyFont="1" applyFill="1" applyBorder="1" applyAlignment="1">
      <alignment horizontal="right" vertical="center"/>
    </xf>
    <xf numFmtId="179" fontId="8" fillId="22" borderId="24" xfId="0" applyNumberFormat="1" applyFont="1" applyFill="1" applyBorder="1" applyAlignment="1">
      <alignment horizontal="right" vertical="center"/>
    </xf>
    <xf numFmtId="179" fontId="8" fillId="22" borderId="27" xfId="0" applyNumberFormat="1" applyFont="1" applyFill="1" applyBorder="1" applyAlignment="1">
      <alignment horizontal="right" vertical="center"/>
    </xf>
    <xf numFmtId="179" fontId="8" fillId="22" borderId="23" xfId="0" applyNumberFormat="1" applyFont="1" applyFill="1" applyBorder="1" applyAlignment="1">
      <alignment horizontal="right" vertical="center"/>
    </xf>
    <xf numFmtId="179" fontId="8" fillId="22" borderId="22" xfId="0" applyNumberFormat="1" applyFont="1" applyFill="1" applyBorder="1" applyAlignment="1">
      <alignment horizontal="right" vertical="center"/>
    </xf>
    <xf numFmtId="179" fontId="8" fillId="22" borderId="26" xfId="0" applyNumberFormat="1" applyFont="1" applyFill="1" applyBorder="1" applyAlignment="1">
      <alignment horizontal="right" vertical="center"/>
    </xf>
    <xf numFmtId="179" fontId="8" fillId="22" borderId="6" xfId="0" applyNumberFormat="1" applyFont="1" applyFill="1" applyBorder="1" applyAlignment="1">
      <alignment horizontal="right" vertical="center"/>
    </xf>
    <xf numFmtId="180" fontId="22" fillId="22" borderId="27" xfId="0" applyNumberFormat="1" applyFont="1" applyFill="1" applyBorder="1" applyAlignment="1"/>
    <xf numFmtId="180" fontId="22" fillId="22" borderId="27" xfId="0" applyNumberFormat="1" applyFont="1" applyFill="1" applyBorder="1" applyAlignment="1">
      <alignment vertical="center"/>
    </xf>
    <xf numFmtId="179" fontId="22" fillId="22" borderId="24" xfId="0" applyNumberFormat="1" applyFont="1" applyFill="1" applyBorder="1" applyAlignment="1">
      <alignment horizontal="right" vertical="center"/>
    </xf>
    <xf numFmtId="179" fontId="22" fillId="22" borderId="27" xfId="0" applyNumberFormat="1" applyFont="1" applyFill="1" applyBorder="1" applyAlignment="1">
      <alignment horizontal="right" vertical="center"/>
    </xf>
    <xf numFmtId="179" fontId="22" fillId="22" borderId="23" xfId="0" applyNumberFormat="1" applyFont="1" applyFill="1" applyBorder="1" applyAlignment="1">
      <alignment horizontal="right" vertical="center"/>
    </xf>
    <xf numFmtId="178" fontId="8" fillId="22" borderId="24" xfId="0" applyNumberFormat="1" applyFont="1" applyFill="1" applyBorder="1" applyAlignment="1">
      <alignment horizontal="right" vertical="center"/>
    </xf>
    <xf numFmtId="178" fontId="8" fillId="22" borderId="27" xfId="0" applyNumberFormat="1" applyFont="1" applyFill="1" applyBorder="1" applyAlignment="1">
      <alignment horizontal="right" vertical="center"/>
    </xf>
    <xf numFmtId="178" fontId="8" fillId="22" borderId="23" xfId="0" applyNumberFormat="1" applyFont="1" applyFill="1" applyBorder="1" applyAlignment="1">
      <alignment horizontal="right" vertical="center"/>
    </xf>
    <xf numFmtId="178" fontId="22" fillId="22" borderId="24" xfId="0" applyNumberFormat="1" applyFont="1" applyFill="1" applyBorder="1" applyAlignment="1">
      <alignment horizontal="right" vertical="center"/>
    </xf>
    <xf numFmtId="178" fontId="22" fillId="22" borderId="27" xfId="0" applyNumberFormat="1" applyFont="1" applyFill="1" applyBorder="1" applyAlignment="1">
      <alignment horizontal="right" vertical="center"/>
    </xf>
    <xf numFmtId="178" fontId="22" fillId="22" borderId="23" xfId="0" applyNumberFormat="1" applyFont="1" applyFill="1" applyBorder="1" applyAlignment="1">
      <alignment horizontal="right" vertical="center"/>
    </xf>
    <xf numFmtId="180" fontId="22" fillId="22" borderId="24" xfId="0" applyNumberFormat="1" applyFont="1" applyFill="1" applyBorder="1" applyAlignment="1">
      <alignment horizontal="right" vertical="center"/>
    </xf>
    <xf numFmtId="180" fontId="22" fillId="22" borderId="24" xfId="0" applyNumberFormat="1" applyFont="1" applyFill="1" applyBorder="1" applyAlignment="1">
      <alignment vertical="center"/>
    </xf>
    <xf numFmtId="180" fontId="22" fillId="22" borderId="23" xfId="0" applyNumberFormat="1" applyFont="1" applyFill="1" applyBorder="1" applyAlignment="1">
      <alignment horizontal="right" vertical="center"/>
    </xf>
    <xf numFmtId="180" fontId="22" fillId="22" borderId="23" xfId="0" applyNumberFormat="1" applyFont="1" applyFill="1" applyBorder="1" applyAlignment="1">
      <alignment vertical="center"/>
    </xf>
    <xf numFmtId="179" fontId="7" fillId="0" borderId="0" xfId="0" applyNumberFormat="1" applyFont="1" applyFill="1" applyAlignment="1">
      <alignment horizontal="center" vertical="center"/>
    </xf>
    <xf numFmtId="179" fontId="45" fillId="0" borderId="0" xfId="0" applyNumberFormat="1" applyFont="1" applyFill="1" applyAlignment="1">
      <alignment horizontal="center" vertical="center"/>
    </xf>
    <xf numFmtId="179" fontId="8" fillId="22" borderId="40" xfId="0" applyNumberFormat="1" applyFont="1" applyFill="1" applyBorder="1" applyAlignment="1">
      <alignment horizontal="right" vertical="center"/>
    </xf>
    <xf numFmtId="179" fontId="8" fillId="22" borderId="33" xfId="0" applyNumberFormat="1" applyFont="1" applyFill="1" applyBorder="1" applyAlignment="1">
      <alignment horizontal="right" vertical="center"/>
    </xf>
    <xf numFmtId="0" fontId="22" fillId="22" borderId="27" xfId="0" applyFont="1" applyFill="1" applyBorder="1" applyAlignment="1"/>
    <xf numFmtId="0" fontId="22" fillId="22" borderId="27" xfId="0" applyFont="1" applyFill="1" applyBorder="1"/>
    <xf numFmtId="0" fontId="22" fillId="22" borderId="27" xfId="0" applyFont="1" applyFill="1" applyBorder="1" applyAlignment="1">
      <alignment horizontal="center" vertical="center"/>
    </xf>
    <xf numFmtId="179" fontId="46" fillId="0" borderId="0" xfId="0" applyNumberFormat="1" applyFont="1" applyFill="1"/>
    <xf numFmtId="0" fontId="46" fillId="0" borderId="0" xfId="0" applyFont="1" applyFill="1"/>
    <xf numFmtId="178" fontId="22" fillId="4" borderId="24" xfId="0" applyNumberFormat="1" applyFont="1" applyFill="1" applyBorder="1" applyAlignment="1">
      <alignment horizontal="right" vertical="center"/>
    </xf>
    <xf numFmtId="179" fontId="22" fillId="4" borderId="24" xfId="0" applyNumberFormat="1" applyFont="1" applyFill="1" applyBorder="1" applyAlignment="1">
      <alignment horizontal="right" vertical="center"/>
    </xf>
    <xf numFmtId="178" fontId="22" fillId="4" borderId="25" xfId="0" applyNumberFormat="1" applyFont="1" applyFill="1" applyBorder="1" applyAlignment="1">
      <alignment horizontal="right" vertical="center"/>
    </xf>
    <xf numFmtId="179" fontId="22" fillId="22" borderId="41" xfId="0" applyNumberFormat="1" applyFont="1" applyFill="1" applyBorder="1" applyAlignment="1">
      <alignment horizontal="right" vertical="center"/>
    </xf>
    <xf numFmtId="178" fontId="22" fillId="22" borderId="43" xfId="0" applyNumberFormat="1" applyFont="1" applyFill="1" applyBorder="1" applyAlignment="1">
      <alignment horizontal="right" vertical="center"/>
    </xf>
    <xf numFmtId="180" fontId="22" fillId="22" borderId="43" xfId="0" applyNumberFormat="1" applyFont="1" applyFill="1" applyBorder="1" applyAlignment="1"/>
    <xf numFmtId="180" fontId="8" fillId="22" borderId="24" xfId="0" applyNumberFormat="1" applyFont="1" applyFill="1" applyBorder="1" applyAlignment="1">
      <alignment horizontal="right" vertical="center"/>
    </xf>
    <xf numFmtId="180" fontId="22" fillId="22" borderId="43" xfId="0" applyNumberFormat="1" applyFont="1" applyFill="1" applyBorder="1" applyAlignment="1">
      <alignment vertical="center"/>
    </xf>
    <xf numFmtId="179" fontId="22" fillId="22" borderId="43" xfId="0" applyNumberFormat="1" applyFont="1" applyFill="1" applyBorder="1" applyAlignment="1">
      <alignment horizontal="right" vertical="center"/>
    </xf>
    <xf numFmtId="0" fontId="48" fillId="0" borderId="0" xfId="0" applyFont="1" applyFill="1" applyAlignment="1"/>
    <xf numFmtId="0" fontId="49" fillId="0" borderId="0" xfId="0" applyFont="1" applyFill="1" applyAlignment="1"/>
    <xf numFmtId="0" fontId="49" fillId="0" borderId="0" xfId="0" applyFont="1" applyFill="1"/>
    <xf numFmtId="0" fontId="46" fillId="0" borderId="0" xfId="0" applyFont="1" applyFill="1" applyAlignment="1"/>
    <xf numFmtId="0" fontId="46" fillId="0" borderId="0" xfId="0" applyFont="1" applyFill="1" applyBorder="1"/>
    <xf numFmtId="3" fontId="46" fillId="0" borderId="0" xfId="1" applyNumberFormat="1" applyFont="1" applyFill="1" applyBorder="1"/>
    <xf numFmtId="179" fontId="25" fillId="0" borderId="0" xfId="0" applyNumberFormat="1" applyFont="1" applyFill="1"/>
    <xf numFmtId="179" fontId="22" fillId="4" borderId="27" xfId="0" applyNumberFormat="1" applyFont="1" applyFill="1" applyBorder="1" applyAlignment="1">
      <alignment horizontal="right" vertical="center"/>
    </xf>
    <xf numFmtId="178" fontId="22" fillId="4" borderId="27" xfId="0" applyNumberFormat="1" applyFont="1" applyFill="1" applyBorder="1" applyAlignment="1">
      <alignment horizontal="right" vertical="center"/>
    </xf>
    <xf numFmtId="178" fontId="22" fillId="4" borderId="28" xfId="0" applyNumberFormat="1" applyFont="1" applyFill="1" applyBorder="1" applyAlignment="1">
      <alignment horizontal="right" vertical="center"/>
    </xf>
    <xf numFmtId="179" fontId="22" fillId="4" borderId="23" xfId="0" applyNumberFormat="1" applyFont="1" applyFill="1" applyBorder="1" applyAlignment="1">
      <alignment horizontal="right" vertical="center"/>
    </xf>
    <xf numFmtId="178" fontId="22" fillId="4" borderId="23" xfId="0" applyNumberFormat="1" applyFont="1" applyFill="1" applyBorder="1" applyAlignment="1">
      <alignment horizontal="right" vertical="center"/>
    </xf>
    <xf numFmtId="178" fontId="22" fillId="4" borderId="7" xfId="0" applyNumberFormat="1" applyFont="1" applyFill="1" applyBorder="1" applyAlignment="1">
      <alignment horizontal="right" vertical="center"/>
    </xf>
    <xf numFmtId="179" fontId="22" fillId="4" borderId="43" xfId="0" applyNumberFormat="1" applyFont="1" applyFill="1" applyBorder="1" applyAlignment="1">
      <alignment horizontal="right" vertical="center"/>
    </xf>
    <xf numFmtId="178" fontId="22" fillId="4" borderId="43" xfId="0" applyNumberFormat="1" applyFont="1" applyFill="1" applyBorder="1" applyAlignment="1">
      <alignment horizontal="right" vertical="center"/>
    </xf>
    <xf numFmtId="178" fontId="22" fillId="4" borderId="42" xfId="0" applyNumberFormat="1" applyFont="1" applyFill="1" applyBorder="1" applyAlignment="1">
      <alignment horizontal="right" vertical="center"/>
    </xf>
    <xf numFmtId="179" fontId="8" fillId="4" borderId="24" xfId="0" applyNumberFormat="1" applyFont="1" applyFill="1" applyBorder="1" applyAlignment="1">
      <alignment horizontal="right" vertical="center"/>
    </xf>
    <xf numFmtId="178" fontId="8" fillId="4" borderId="24" xfId="0" applyNumberFormat="1" applyFont="1" applyFill="1" applyBorder="1" applyAlignment="1">
      <alignment horizontal="right" vertical="center"/>
    </xf>
    <xf numFmtId="178" fontId="8" fillId="4" borderId="25" xfId="0" applyNumberFormat="1" applyFont="1" applyFill="1" applyBorder="1" applyAlignment="1">
      <alignment horizontal="right" vertical="center"/>
    </xf>
    <xf numFmtId="180" fontId="8" fillId="22" borderId="27" xfId="0" applyNumberFormat="1" applyFont="1" applyFill="1" applyBorder="1" applyAlignment="1">
      <alignment vertical="center"/>
    </xf>
    <xf numFmtId="179" fontId="8" fillId="4" borderId="33" xfId="0" applyNumberFormat="1" applyFont="1" applyFill="1" applyBorder="1" applyAlignment="1">
      <alignment horizontal="right" vertical="center"/>
    </xf>
    <xf numFmtId="179" fontId="8" fillId="4" borderId="34" xfId="0" applyNumberFormat="1" applyFont="1" applyFill="1" applyBorder="1" applyAlignment="1">
      <alignment horizontal="right" vertical="center"/>
    </xf>
    <xf numFmtId="179" fontId="8" fillId="4" borderId="23" xfId="0" applyNumberFormat="1" applyFont="1" applyFill="1" applyBorder="1" applyAlignment="1">
      <alignment horizontal="right" vertical="center"/>
    </xf>
    <xf numFmtId="178" fontId="8" fillId="4" borderId="23" xfId="0" applyNumberFormat="1" applyFont="1" applyFill="1" applyBorder="1" applyAlignment="1">
      <alignment horizontal="right" vertical="center"/>
    </xf>
    <xf numFmtId="178" fontId="8" fillId="4" borderId="7" xfId="0" applyNumberFormat="1" applyFont="1" applyFill="1" applyBorder="1" applyAlignment="1">
      <alignment horizontal="right" vertical="center"/>
    </xf>
    <xf numFmtId="179" fontId="8" fillId="4" borderId="27" xfId="0" applyNumberFormat="1" applyFont="1" applyFill="1" applyBorder="1" applyAlignment="1">
      <alignment horizontal="right" vertical="center"/>
    </xf>
    <xf numFmtId="178" fontId="8" fillId="4" borderId="27" xfId="0" applyNumberFormat="1" applyFont="1" applyFill="1" applyBorder="1" applyAlignment="1">
      <alignment horizontal="right" vertical="center"/>
    </xf>
    <xf numFmtId="178" fontId="8" fillId="4" borderId="28" xfId="0" applyNumberFormat="1" applyFont="1" applyFill="1" applyBorder="1" applyAlignment="1">
      <alignment horizontal="right" vertical="center"/>
    </xf>
    <xf numFmtId="179" fontId="8" fillId="4" borderId="25" xfId="0" applyNumberFormat="1" applyFont="1" applyFill="1" applyBorder="1" applyAlignment="1">
      <alignment horizontal="right" vertical="center"/>
    </xf>
    <xf numFmtId="180" fontId="22" fillId="22" borderId="27" xfId="0" applyNumberFormat="1" applyFont="1" applyFill="1" applyBorder="1" applyAlignment="1">
      <alignment horizontal="right"/>
    </xf>
    <xf numFmtId="49" fontId="17" fillId="2" borderId="53" xfId="0" applyNumberFormat="1" applyFont="1" applyFill="1" applyBorder="1" applyAlignment="1">
      <alignment horizontal="center" vertical="center"/>
    </xf>
    <xf numFmtId="178" fontId="22" fillId="0" borderId="54" xfId="0" applyNumberFormat="1" applyFont="1" applyFill="1" applyBorder="1" applyAlignment="1">
      <alignment horizontal="right" vertical="center"/>
    </xf>
    <xf numFmtId="179" fontId="22" fillId="0" borderId="54" xfId="0" applyNumberFormat="1" applyFont="1" applyFill="1" applyBorder="1" applyAlignment="1">
      <alignment horizontal="right" vertical="center"/>
    </xf>
    <xf numFmtId="178" fontId="22" fillId="0" borderId="55"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16" fillId="0" borderId="0" xfId="0" applyFont="1" applyFill="1" applyAlignment="1"/>
    <xf numFmtId="0" fontId="16" fillId="0" borderId="0" xfId="0" applyFont="1" applyFill="1" applyAlignment="1">
      <alignment horizontal="center" vertical="center"/>
    </xf>
    <xf numFmtId="0" fontId="16" fillId="0" borderId="0" xfId="0" applyFont="1" applyFill="1"/>
    <xf numFmtId="179" fontId="16" fillId="0" borderId="0" xfId="0" applyNumberFormat="1" applyFont="1" applyFill="1" applyAlignment="1"/>
    <xf numFmtId="0" fontId="48" fillId="0" borderId="0" xfId="0" applyFont="1" applyFill="1"/>
    <xf numFmtId="0" fontId="48" fillId="0" borderId="0" xfId="0" applyFont="1" applyFill="1" applyAlignment="1">
      <alignment horizontal="center" vertical="center"/>
    </xf>
    <xf numFmtId="0" fontId="47" fillId="0" borderId="0" xfId="0" applyFont="1" applyAlignment="1">
      <alignment horizontal="right"/>
    </xf>
    <xf numFmtId="0" fontId="47" fillId="0" borderId="0" xfId="0" applyFont="1" applyFill="1" applyAlignment="1"/>
    <xf numFmtId="180" fontId="22" fillId="22" borderId="24" xfId="0" applyNumberFormat="1" applyFont="1" applyFill="1" applyBorder="1" applyAlignment="1"/>
    <xf numFmtId="180" fontId="8" fillId="22" borderId="24" xfId="0" applyNumberFormat="1" applyFont="1" applyFill="1" applyBorder="1" applyAlignment="1">
      <alignment vertical="center"/>
    </xf>
    <xf numFmtId="0" fontId="50" fillId="4" borderId="0" xfId="0" applyFont="1" applyFill="1" applyAlignment="1">
      <alignment horizontal="left" vertical="center"/>
    </xf>
    <xf numFmtId="0" fontId="51" fillId="0" borderId="0" xfId="0" applyFont="1" applyFill="1" applyAlignment="1"/>
    <xf numFmtId="178" fontId="22" fillId="22" borderId="54" xfId="0" applyNumberFormat="1" applyFont="1" applyFill="1" applyBorder="1" applyAlignment="1">
      <alignment horizontal="right" vertical="center"/>
    </xf>
    <xf numFmtId="179" fontId="22" fillId="22" borderId="54" xfId="0" applyNumberFormat="1" applyFont="1" applyFill="1" applyBorder="1" applyAlignment="1">
      <alignment horizontal="right" vertical="center"/>
    </xf>
    <xf numFmtId="179" fontId="22" fillId="22" borderId="60" xfId="0" applyNumberFormat="1" applyFont="1" applyFill="1" applyBorder="1" applyAlignment="1">
      <alignment horizontal="right" vertical="center"/>
    </xf>
    <xf numFmtId="179" fontId="22" fillId="22" borderId="61" xfId="0" applyNumberFormat="1" applyFont="1" applyFill="1" applyBorder="1" applyAlignment="1">
      <alignment horizontal="right" vertical="center"/>
    </xf>
    <xf numFmtId="49" fontId="17" fillId="2" borderId="55" xfId="0" applyNumberFormat="1" applyFont="1" applyFill="1" applyBorder="1" applyAlignment="1">
      <alignment horizontal="right" vertical="center"/>
    </xf>
    <xf numFmtId="179" fontId="22" fillId="0" borderId="29" xfId="0" applyNumberFormat="1" applyFont="1" applyFill="1" applyBorder="1" applyAlignment="1">
      <alignment horizontal="right" vertical="center"/>
    </xf>
    <xf numFmtId="178" fontId="8" fillId="22" borderId="25" xfId="0" applyNumberFormat="1" applyFont="1" applyFill="1" applyBorder="1" applyAlignment="1">
      <alignment horizontal="right" vertical="center"/>
    </xf>
    <xf numFmtId="178" fontId="8" fillId="22" borderId="28" xfId="0" applyNumberFormat="1" applyFont="1" applyFill="1" applyBorder="1" applyAlignment="1">
      <alignment horizontal="right" vertical="center"/>
    </xf>
    <xf numFmtId="178" fontId="22" fillId="22" borderId="25" xfId="0" applyNumberFormat="1" applyFont="1" applyFill="1" applyBorder="1" applyAlignment="1">
      <alignment horizontal="right" vertical="center"/>
    </xf>
    <xf numFmtId="178" fontId="22" fillId="22" borderId="7" xfId="0" applyNumberFormat="1" applyFont="1" applyFill="1" applyBorder="1" applyAlignment="1">
      <alignment horizontal="right" vertical="center"/>
    </xf>
    <xf numFmtId="179" fontId="22" fillId="0" borderId="23" xfId="0" applyNumberFormat="1" applyFont="1" applyFill="1" applyBorder="1" applyAlignment="1">
      <alignment horizontal="right" vertical="center"/>
    </xf>
    <xf numFmtId="183" fontId="52" fillId="0" borderId="0" xfId="0" applyNumberFormat="1" applyFont="1" applyFill="1" applyAlignment="1">
      <alignment horizontal="right" vertical="center"/>
    </xf>
    <xf numFmtId="178" fontId="22" fillId="0" borderId="30" xfId="0" applyNumberFormat="1" applyFont="1" applyFill="1" applyBorder="1" applyAlignment="1">
      <alignment horizontal="right" vertical="center"/>
    </xf>
    <xf numFmtId="180" fontId="22" fillId="0" borderId="30" xfId="0" applyNumberFormat="1" applyFont="1" applyFill="1" applyBorder="1" applyAlignment="1"/>
    <xf numFmtId="180" fontId="22" fillId="0" borderId="30" xfId="0" applyNumberFormat="1" applyFont="1" applyFill="1" applyBorder="1" applyAlignment="1">
      <alignment vertical="center"/>
    </xf>
    <xf numFmtId="179" fontId="22" fillId="0" borderId="30" xfId="0" applyNumberFormat="1" applyFont="1" applyFill="1" applyBorder="1" applyAlignment="1">
      <alignment horizontal="right" vertical="center"/>
    </xf>
    <xf numFmtId="178" fontId="22" fillId="0" borderId="31" xfId="0" applyNumberFormat="1" applyFont="1" applyFill="1" applyBorder="1" applyAlignment="1">
      <alignment horizontal="right" vertical="center"/>
    </xf>
    <xf numFmtId="178" fontId="22" fillId="22" borderId="28" xfId="0" applyNumberFormat="1" applyFont="1" applyFill="1" applyBorder="1" applyAlignment="1">
      <alignment horizontal="right" vertical="center"/>
    </xf>
    <xf numFmtId="49" fontId="17" fillId="2" borderId="29" xfId="0" applyNumberFormat="1" applyFont="1" applyFill="1" applyBorder="1" applyAlignment="1">
      <alignment horizontal="center" vertical="center"/>
    </xf>
    <xf numFmtId="49" fontId="17" fillId="2" borderId="62" xfId="0" applyNumberFormat="1" applyFont="1" applyFill="1" applyBorder="1" applyAlignment="1">
      <alignment horizontal="right" vertical="center"/>
    </xf>
    <xf numFmtId="179" fontId="22" fillId="0" borderId="6" xfId="0" applyNumberFormat="1" applyFont="1" applyFill="1" applyBorder="1" applyAlignment="1">
      <alignment horizontal="right" vertical="center"/>
    </xf>
    <xf numFmtId="178" fontId="22" fillId="0" borderId="23" xfId="0" applyNumberFormat="1" applyFont="1" applyFill="1" applyBorder="1" applyAlignment="1">
      <alignment horizontal="right" vertical="center"/>
    </xf>
    <xf numFmtId="178" fontId="22" fillId="0" borderId="7" xfId="0" applyNumberFormat="1" applyFont="1" applyFill="1" applyBorder="1" applyAlignment="1">
      <alignment horizontal="right" vertical="center"/>
    </xf>
    <xf numFmtId="178" fontId="8" fillId="22" borderId="7" xfId="0" applyNumberFormat="1" applyFont="1" applyFill="1" applyBorder="1" applyAlignment="1">
      <alignment horizontal="right" vertical="center"/>
    </xf>
    <xf numFmtId="180" fontId="8" fillId="22" borderId="23" xfId="0" applyNumberFormat="1" applyFont="1" applyFill="1" applyBorder="1" applyAlignment="1">
      <alignment horizontal="right" vertical="center"/>
    </xf>
    <xf numFmtId="0" fontId="15" fillId="2" borderId="8"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5" fillId="2" borderId="2" xfId="0" applyFont="1" applyFill="1" applyBorder="1" applyAlignment="1">
      <alignment horizontal="center" vertical="center"/>
    </xf>
  </cellXfs>
  <cellStyles count="54">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Calc Currency (0)" xfId="2"/>
    <cellStyle name="Header1" xfId="3"/>
    <cellStyle name="Header2" xfId="4"/>
    <cellStyle name="Normal_#18-Internet" xfId="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メモ 2" xfId="35"/>
    <cellStyle name="リンク セル 2" xfId="36"/>
    <cellStyle name="悪い 2" xfId="37"/>
    <cellStyle name="計算 2" xfId="38"/>
    <cellStyle name="警告文 2" xfId="39"/>
    <cellStyle name="桁区切り" xfId="1" builtinId="6"/>
    <cellStyle name="桁区切り 2" xfId="6"/>
    <cellStyle name="桁区切り 2 2" xfId="53"/>
    <cellStyle name="桁区切り 3" xfId="7"/>
    <cellStyle name="桁区切り 4" xfId="52"/>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51"/>
    <cellStyle name="標準 3" xfId="50"/>
    <cellStyle name="標準 4" xfId="49"/>
    <cellStyle name="良い 2" xfId="4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89F-4411-BB17-5720713310E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89F-4411-BB17-5720713310E7}"/>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89F-4411-BB17-5720713310E7}"/>
            </c:ext>
          </c:extLst>
        </c:ser>
        <c:dLbls>
          <c:showLegendKey val="0"/>
          <c:showVal val="0"/>
          <c:showCatName val="0"/>
          <c:showSerName val="0"/>
          <c:showPercent val="0"/>
          <c:showBubbleSize val="0"/>
        </c:dLbls>
        <c:gapWidth val="150"/>
        <c:overlap val="100"/>
        <c:axId val="147931648"/>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89F-4411-BB17-5720713310E7}"/>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89F-4411-BB17-5720713310E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89F-4411-BB17-5720713310E7}"/>
            </c:ext>
          </c:extLst>
        </c:ser>
        <c:dLbls>
          <c:showLegendKey val="0"/>
          <c:showVal val="0"/>
          <c:showCatName val="0"/>
          <c:showSerName val="0"/>
          <c:showPercent val="0"/>
          <c:showBubbleSize val="0"/>
        </c:dLbls>
        <c:marker val="1"/>
        <c:smooth val="0"/>
        <c:axId val="147931648"/>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89F-4411-BB17-5720713310E7}"/>
            </c:ext>
          </c:extLst>
        </c:ser>
        <c:dLbls>
          <c:showLegendKey val="0"/>
          <c:showVal val="0"/>
          <c:showCatName val="0"/>
          <c:showSerName val="0"/>
          <c:showPercent val="0"/>
          <c:showBubbleSize val="0"/>
        </c:dLbls>
        <c:marker val="1"/>
        <c:smooth val="0"/>
        <c:axId val="147932672"/>
        <c:axId val="37313280"/>
      </c:lineChart>
      <c:catAx>
        <c:axId val="1479316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1648"/>
        <c:crosses val="autoZero"/>
        <c:crossBetween val="between"/>
      </c:valAx>
      <c:catAx>
        <c:axId val="147932672"/>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267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9C7-4E3F-9B1D-E5586B5019B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9C7-4E3F-9B1D-E5586B5019B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9C7-4E3F-9B1D-E5586B5019BA}"/>
            </c:ext>
          </c:extLst>
        </c:ser>
        <c:dLbls>
          <c:showLegendKey val="0"/>
          <c:showVal val="0"/>
          <c:showCatName val="0"/>
          <c:showSerName val="0"/>
          <c:showPercent val="0"/>
          <c:showBubbleSize val="0"/>
        </c:dLbls>
        <c:gapWidth val="150"/>
        <c:overlap val="100"/>
        <c:axId val="184898560"/>
        <c:axId val="2633324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9C7-4E3F-9B1D-E5586B5019B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9C7-4E3F-9B1D-E5586B5019B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9C7-4E3F-9B1D-E5586B5019BA}"/>
            </c:ext>
          </c:extLst>
        </c:ser>
        <c:dLbls>
          <c:showLegendKey val="0"/>
          <c:showVal val="0"/>
          <c:showCatName val="0"/>
          <c:showSerName val="0"/>
          <c:showPercent val="0"/>
          <c:showBubbleSize val="0"/>
        </c:dLbls>
        <c:marker val="1"/>
        <c:smooth val="0"/>
        <c:axId val="184898560"/>
        <c:axId val="2633324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9C7-4E3F-9B1D-E5586B5019BA}"/>
            </c:ext>
          </c:extLst>
        </c:ser>
        <c:dLbls>
          <c:showLegendKey val="0"/>
          <c:showVal val="0"/>
          <c:showCatName val="0"/>
          <c:showSerName val="0"/>
          <c:showPercent val="0"/>
          <c:showBubbleSize val="0"/>
        </c:dLbls>
        <c:marker val="1"/>
        <c:smooth val="0"/>
        <c:axId val="184899072"/>
        <c:axId val="263332992"/>
      </c:lineChart>
      <c:catAx>
        <c:axId val="18489856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32416"/>
        <c:crossesAt val="-1000"/>
        <c:auto val="1"/>
        <c:lblAlgn val="ctr"/>
        <c:lblOffset val="100"/>
        <c:tickLblSkip val="1"/>
        <c:tickMarkSkip val="1"/>
        <c:noMultiLvlLbl val="0"/>
      </c:catAx>
      <c:valAx>
        <c:axId val="2633324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898560"/>
        <c:crosses val="autoZero"/>
        <c:crossBetween val="between"/>
      </c:valAx>
      <c:catAx>
        <c:axId val="184899072"/>
        <c:scaling>
          <c:orientation val="minMax"/>
        </c:scaling>
        <c:delete val="1"/>
        <c:axPos val="b"/>
        <c:majorTickMark val="out"/>
        <c:minorTickMark val="none"/>
        <c:tickLblPos val="nextTo"/>
        <c:crossAx val="263332992"/>
        <c:crosses val="autoZero"/>
        <c:auto val="1"/>
        <c:lblAlgn val="ctr"/>
        <c:lblOffset val="100"/>
        <c:noMultiLvlLbl val="0"/>
      </c:catAx>
      <c:valAx>
        <c:axId val="2633329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8990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38F-4660-B0F4-A867A0B4B93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38F-4660-B0F4-A867A0B4B934}"/>
            </c:ext>
          </c:extLst>
        </c:ser>
        <c:dLbls>
          <c:showLegendKey val="0"/>
          <c:showVal val="0"/>
          <c:showCatName val="0"/>
          <c:showSerName val="0"/>
          <c:showPercent val="0"/>
          <c:showBubbleSize val="0"/>
        </c:dLbls>
        <c:gapWidth val="150"/>
        <c:overlap val="100"/>
        <c:axId val="184901120"/>
        <c:axId val="26333472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38F-4660-B0F4-A867A0B4B93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38F-4660-B0F4-A867A0B4B93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38F-4660-B0F4-A867A0B4B934}"/>
            </c:ext>
          </c:extLst>
        </c:ser>
        <c:dLbls>
          <c:showLegendKey val="0"/>
          <c:showVal val="0"/>
          <c:showCatName val="0"/>
          <c:showSerName val="0"/>
          <c:showPercent val="0"/>
          <c:showBubbleSize val="0"/>
        </c:dLbls>
        <c:marker val="1"/>
        <c:smooth val="0"/>
        <c:axId val="184901120"/>
        <c:axId val="26333472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38F-4660-B0F4-A867A0B4B93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38F-4660-B0F4-A867A0B4B934}"/>
            </c:ext>
          </c:extLst>
        </c:ser>
        <c:dLbls>
          <c:showLegendKey val="0"/>
          <c:showVal val="0"/>
          <c:showCatName val="0"/>
          <c:showSerName val="0"/>
          <c:showPercent val="0"/>
          <c:showBubbleSize val="0"/>
        </c:dLbls>
        <c:marker val="1"/>
        <c:smooth val="0"/>
        <c:axId val="325885952"/>
        <c:axId val="263335296"/>
      </c:lineChart>
      <c:catAx>
        <c:axId val="1849011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34720"/>
        <c:crosses val="autoZero"/>
        <c:auto val="1"/>
        <c:lblAlgn val="ctr"/>
        <c:lblOffset val="100"/>
        <c:tickLblSkip val="1"/>
        <c:tickMarkSkip val="1"/>
        <c:noMultiLvlLbl val="0"/>
      </c:catAx>
      <c:valAx>
        <c:axId val="26333472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901120"/>
        <c:crosses val="autoZero"/>
        <c:crossBetween val="between"/>
        <c:majorUnit val="5000"/>
        <c:minorUnit val="1000"/>
      </c:valAx>
      <c:catAx>
        <c:axId val="325885952"/>
        <c:scaling>
          <c:orientation val="minMax"/>
        </c:scaling>
        <c:delete val="1"/>
        <c:axPos val="b"/>
        <c:majorTickMark val="out"/>
        <c:minorTickMark val="none"/>
        <c:tickLblPos val="nextTo"/>
        <c:crossAx val="263335296"/>
        <c:crossesAt val="80"/>
        <c:auto val="1"/>
        <c:lblAlgn val="ctr"/>
        <c:lblOffset val="100"/>
        <c:noMultiLvlLbl val="0"/>
      </c:catAx>
      <c:valAx>
        <c:axId val="26333529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58859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9AF-41B5-B990-C8B244B36D6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9AF-41B5-B990-C8B244B36D6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9AF-41B5-B990-C8B244B36D6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9AF-41B5-B990-C8B244B36D6E}"/>
            </c:ext>
          </c:extLst>
        </c:ser>
        <c:dLbls>
          <c:showLegendKey val="0"/>
          <c:showVal val="0"/>
          <c:showCatName val="0"/>
          <c:showSerName val="0"/>
          <c:showPercent val="0"/>
          <c:showBubbleSize val="0"/>
        </c:dLbls>
        <c:gapWidth val="150"/>
        <c:overlap val="100"/>
        <c:axId val="375306752"/>
        <c:axId val="2633381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9AF-41B5-B990-C8B244B36D6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9AF-41B5-B990-C8B244B36D6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9AF-41B5-B990-C8B244B36D6E}"/>
            </c:ext>
          </c:extLst>
        </c:ser>
        <c:dLbls>
          <c:showLegendKey val="0"/>
          <c:showVal val="0"/>
          <c:showCatName val="0"/>
          <c:showSerName val="0"/>
          <c:showPercent val="0"/>
          <c:showBubbleSize val="0"/>
        </c:dLbls>
        <c:marker val="1"/>
        <c:smooth val="0"/>
        <c:axId val="375306752"/>
        <c:axId val="2633381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9AF-41B5-B990-C8B244B36D6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9AF-41B5-B990-C8B244B36D6E}"/>
            </c:ext>
          </c:extLst>
        </c:ser>
        <c:dLbls>
          <c:showLegendKey val="0"/>
          <c:showVal val="0"/>
          <c:showCatName val="0"/>
          <c:showSerName val="0"/>
          <c:showPercent val="0"/>
          <c:showBubbleSize val="0"/>
        </c:dLbls>
        <c:marker val="1"/>
        <c:smooth val="0"/>
        <c:axId val="375307264"/>
        <c:axId val="263338752"/>
      </c:lineChart>
      <c:catAx>
        <c:axId val="3753067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38176"/>
        <c:crosses val="autoZero"/>
        <c:auto val="1"/>
        <c:lblAlgn val="ctr"/>
        <c:lblOffset val="100"/>
        <c:tickLblSkip val="1"/>
        <c:tickMarkSkip val="1"/>
        <c:noMultiLvlLbl val="0"/>
      </c:catAx>
      <c:valAx>
        <c:axId val="26333817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306752"/>
        <c:crosses val="autoZero"/>
        <c:crossBetween val="between"/>
        <c:majorUnit val="2000"/>
      </c:valAx>
      <c:catAx>
        <c:axId val="375307264"/>
        <c:scaling>
          <c:orientation val="minMax"/>
        </c:scaling>
        <c:delete val="1"/>
        <c:axPos val="b"/>
        <c:majorTickMark val="out"/>
        <c:minorTickMark val="none"/>
        <c:tickLblPos val="nextTo"/>
        <c:crossAx val="263338752"/>
        <c:crosses val="autoZero"/>
        <c:auto val="1"/>
        <c:lblAlgn val="ctr"/>
        <c:lblOffset val="100"/>
        <c:noMultiLvlLbl val="0"/>
      </c:catAx>
      <c:valAx>
        <c:axId val="2633387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30726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943-43E3-B719-A967FEACB91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943-43E3-B719-A967FEACB912}"/>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943-43E3-B719-A967FEACB912}"/>
            </c:ext>
          </c:extLst>
        </c:ser>
        <c:dLbls>
          <c:showLegendKey val="0"/>
          <c:showVal val="0"/>
          <c:showCatName val="0"/>
          <c:showSerName val="0"/>
          <c:showPercent val="0"/>
          <c:showBubbleSize val="0"/>
        </c:dLbls>
        <c:gapWidth val="150"/>
        <c:overlap val="100"/>
        <c:axId val="190014464"/>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943-43E3-B719-A967FEACB912}"/>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943-43E3-B719-A967FEACB91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943-43E3-B719-A967FEACB912}"/>
            </c:ext>
          </c:extLst>
        </c:ser>
        <c:dLbls>
          <c:showLegendKey val="0"/>
          <c:showVal val="0"/>
          <c:showCatName val="0"/>
          <c:showSerName val="0"/>
          <c:showPercent val="0"/>
          <c:showBubbleSize val="0"/>
        </c:dLbls>
        <c:marker val="1"/>
        <c:smooth val="0"/>
        <c:axId val="190014464"/>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943-43E3-B719-A967FEACB912}"/>
            </c:ext>
          </c:extLst>
        </c:ser>
        <c:dLbls>
          <c:showLegendKey val="0"/>
          <c:showVal val="0"/>
          <c:showCatName val="0"/>
          <c:showSerName val="0"/>
          <c:showPercent val="0"/>
          <c:showBubbleSize val="0"/>
        </c:dLbls>
        <c:marker val="1"/>
        <c:smooth val="0"/>
        <c:axId val="190014976"/>
        <c:axId val="327689344"/>
      </c:lineChart>
      <c:catAx>
        <c:axId val="19001446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014464"/>
        <c:crosses val="autoZero"/>
        <c:crossBetween val="between"/>
      </c:valAx>
      <c:catAx>
        <c:axId val="190014976"/>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01497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83E-4BC8-B284-3C3DD3B3FAF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83E-4BC8-B284-3C3DD3B3FAF2}"/>
            </c:ext>
          </c:extLst>
        </c:ser>
        <c:dLbls>
          <c:showLegendKey val="0"/>
          <c:showVal val="0"/>
          <c:showCatName val="0"/>
          <c:showSerName val="0"/>
          <c:showPercent val="0"/>
          <c:showBubbleSize val="0"/>
        </c:dLbls>
        <c:gapWidth val="150"/>
        <c:overlap val="100"/>
        <c:axId val="190595072"/>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83E-4BC8-B284-3C3DD3B3FAF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83E-4BC8-B284-3C3DD3B3FAF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83E-4BC8-B284-3C3DD3B3FAF2}"/>
            </c:ext>
          </c:extLst>
        </c:ser>
        <c:dLbls>
          <c:showLegendKey val="0"/>
          <c:showVal val="0"/>
          <c:showCatName val="0"/>
          <c:showSerName val="0"/>
          <c:showPercent val="0"/>
          <c:showBubbleSize val="0"/>
        </c:dLbls>
        <c:marker val="1"/>
        <c:smooth val="0"/>
        <c:axId val="190595072"/>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83E-4BC8-B284-3C3DD3B3FAF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83E-4BC8-B284-3C3DD3B3FAF2}"/>
            </c:ext>
          </c:extLst>
        </c:ser>
        <c:dLbls>
          <c:showLegendKey val="0"/>
          <c:showVal val="0"/>
          <c:showCatName val="0"/>
          <c:showSerName val="0"/>
          <c:showPercent val="0"/>
          <c:showBubbleSize val="0"/>
        </c:dLbls>
        <c:marker val="1"/>
        <c:smooth val="0"/>
        <c:axId val="190595584"/>
        <c:axId val="369019712"/>
      </c:lineChart>
      <c:catAx>
        <c:axId val="19059507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95072"/>
        <c:crosses val="autoZero"/>
        <c:crossBetween val="between"/>
        <c:majorUnit val="100"/>
        <c:minorUnit val="100"/>
      </c:valAx>
      <c:catAx>
        <c:axId val="190595584"/>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9558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C82-444E-AE81-7E6F25833AC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C82-444E-AE81-7E6F25833AC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C82-444E-AE81-7E6F25833AC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C82-444E-AE81-7E6F25833ACA}"/>
            </c:ext>
          </c:extLst>
        </c:ser>
        <c:dLbls>
          <c:showLegendKey val="0"/>
          <c:showVal val="0"/>
          <c:showCatName val="0"/>
          <c:showSerName val="0"/>
          <c:showPercent val="0"/>
          <c:showBubbleSize val="0"/>
        </c:dLbls>
        <c:gapWidth val="150"/>
        <c:overlap val="100"/>
        <c:axId val="190597120"/>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C82-444E-AE81-7E6F25833AC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C82-444E-AE81-7E6F25833AC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C82-444E-AE81-7E6F25833ACA}"/>
            </c:ext>
          </c:extLst>
        </c:ser>
        <c:dLbls>
          <c:showLegendKey val="0"/>
          <c:showVal val="0"/>
          <c:showCatName val="0"/>
          <c:showSerName val="0"/>
          <c:showPercent val="0"/>
          <c:showBubbleSize val="0"/>
        </c:dLbls>
        <c:marker val="1"/>
        <c:smooth val="0"/>
        <c:axId val="190597120"/>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C82-444E-AE81-7E6F25833AC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C82-444E-AE81-7E6F25833ACA}"/>
            </c:ext>
          </c:extLst>
        </c:ser>
        <c:dLbls>
          <c:showLegendKey val="0"/>
          <c:showVal val="0"/>
          <c:showCatName val="0"/>
          <c:showSerName val="0"/>
          <c:showPercent val="0"/>
          <c:showBubbleSize val="0"/>
        </c:dLbls>
        <c:marker val="1"/>
        <c:smooth val="0"/>
        <c:axId val="190597632"/>
        <c:axId val="369239744"/>
      </c:lineChart>
      <c:catAx>
        <c:axId val="19059712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97120"/>
        <c:crosses val="autoZero"/>
        <c:crossBetween val="between"/>
        <c:majorUnit val="50"/>
        <c:minorUnit val="50"/>
      </c:valAx>
      <c:catAx>
        <c:axId val="190597632"/>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97632"/>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780-4C41-BE14-E0F04482198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780-4C41-BE14-E0F044821986}"/>
            </c:ext>
          </c:extLst>
        </c:ser>
        <c:dLbls>
          <c:showLegendKey val="0"/>
          <c:showVal val="0"/>
          <c:showCatName val="0"/>
          <c:showSerName val="0"/>
          <c:showPercent val="0"/>
          <c:showBubbleSize val="0"/>
        </c:dLbls>
        <c:gapWidth val="150"/>
        <c:overlap val="100"/>
        <c:axId val="178718720"/>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780-4C41-BE14-E0F04482198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780-4C41-BE14-E0F04482198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780-4C41-BE14-E0F044821986}"/>
            </c:ext>
          </c:extLst>
        </c:ser>
        <c:dLbls>
          <c:showLegendKey val="0"/>
          <c:showVal val="0"/>
          <c:showCatName val="0"/>
          <c:showSerName val="0"/>
          <c:showPercent val="0"/>
          <c:showBubbleSize val="0"/>
        </c:dLbls>
        <c:marker val="1"/>
        <c:smooth val="0"/>
        <c:axId val="178718720"/>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780-4C41-BE14-E0F04482198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780-4C41-BE14-E0F044821986}"/>
            </c:ext>
          </c:extLst>
        </c:ser>
        <c:dLbls>
          <c:showLegendKey val="0"/>
          <c:showVal val="0"/>
          <c:showCatName val="0"/>
          <c:showSerName val="0"/>
          <c:showPercent val="0"/>
          <c:showBubbleSize val="0"/>
        </c:dLbls>
        <c:marker val="1"/>
        <c:smooth val="0"/>
        <c:axId val="178719232"/>
        <c:axId val="138630208"/>
      </c:lineChart>
      <c:catAx>
        <c:axId val="17871872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8720"/>
        <c:crosses val="autoZero"/>
        <c:crossBetween val="between"/>
        <c:majorUnit val="100"/>
        <c:minorUnit val="100"/>
      </c:valAx>
      <c:catAx>
        <c:axId val="178719232"/>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E82-4128-A96F-A78A781F1FD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E82-4128-A96F-A78A781F1FD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E82-4128-A96F-A78A781F1FD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E82-4128-A96F-A78A781F1FD6}"/>
            </c:ext>
          </c:extLst>
        </c:ser>
        <c:dLbls>
          <c:showLegendKey val="0"/>
          <c:showVal val="0"/>
          <c:showCatName val="0"/>
          <c:showSerName val="0"/>
          <c:showPercent val="0"/>
          <c:showBubbleSize val="0"/>
        </c:dLbls>
        <c:gapWidth val="150"/>
        <c:overlap val="100"/>
        <c:axId val="180308992"/>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E82-4128-A96F-A78A781F1FD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E82-4128-A96F-A78A781F1FD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E82-4128-A96F-A78A781F1FD6}"/>
            </c:ext>
          </c:extLst>
        </c:ser>
        <c:dLbls>
          <c:showLegendKey val="0"/>
          <c:showVal val="0"/>
          <c:showCatName val="0"/>
          <c:showSerName val="0"/>
          <c:showPercent val="0"/>
          <c:showBubbleSize val="0"/>
        </c:dLbls>
        <c:marker val="1"/>
        <c:smooth val="0"/>
        <c:axId val="180308992"/>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E82-4128-A96F-A78A781F1FD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E82-4128-A96F-A78A781F1FD6}"/>
            </c:ext>
          </c:extLst>
        </c:ser>
        <c:dLbls>
          <c:showLegendKey val="0"/>
          <c:showVal val="0"/>
          <c:showCatName val="0"/>
          <c:showSerName val="0"/>
          <c:showPercent val="0"/>
          <c:showBubbleSize val="0"/>
        </c:dLbls>
        <c:marker val="1"/>
        <c:smooth val="0"/>
        <c:axId val="180318720"/>
        <c:axId val="138632512"/>
      </c:lineChart>
      <c:catAx>
        <c:axId val="1803089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08992"/>
        <c:crosses val="autoZero"/>
        <c:crossBetween val="between"/>
        <c:majorUnit val="50"/>
        <c:minorUnit val="50"/>
      </c:valAx>
      <c:catAx>
        <c:axId val="18031872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872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FD0-4DFD-83A4-0D18FBFC2BA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FD0-4DFD-83A4-0D18FBFC2BA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FD0-4DFD-83A4-0D18FBFC2BA9}"/>
            </c:ext>
          </c:extLst>
        </c:ser>
        <c:dLbls>
          <c:showLegendKey val="0"/>
          <c:showVal val="0"/>
          <c:showCatName val="0"/>
          <c:showSerName val="0"/>
          <c:showPercent val="0"/>
          <c:showBubbleSize val="0"/>
        </c:dLbls>
        <c:gapWidth val="150"/>
        <c:overlap val="100"/>
        <c:axId val="181472768"/>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FD0-4DFD-83A4-0D18FBFC2BA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FD0-4DFD-83A4-0D18FBFC2BA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FD0-4DFD-83A4-0D18FBFC2BA9}"/>
            </c:ext>
          </c:extLst>
        </c:ser>
        <c:dLbls>
          <c:showLegendKey val="0"/>
          <c:showVal val="0"/>
          <c:showCatName val="0"/>
          <c:showSerName val="0"/>
          <c:showPercent val="0"/>
          <c:showBubbleSize val="0"/>
        </c:dLbls>
        <c:marker val="1"/>
        <c:smooth val="0"/>
        <c:axId val="181472768"/>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FD0-4DFD-83A4-0D18FBFC2BA9}"/>
            </c:ext>
          </c:extLst>
        </c:ser>
        <c:dLbls>
          <c:showLegendKey val="0"/>
          <c:showVal val="0"/>
          <c:showCatName val="0"/>
          <c:showSerName val="0"/>
          <c:showPercent val="0"/>
          <c:showBubbleSize val="0"/>
        </c:dLbls>
        <c:marker val="1"/>
        <c:smooth val="0"/>
        <c:axId val="181510144"/>
        <c:axId val="218124224"/>
      </c:lineChart>
      <c:catAx>
        <c:axId val="1814727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2768"/>
        <c:crosses val="autoZero"/>
        <c:crossBetween val="between"/>
      </c:valAx>
      <c:catAx>
        <c:axId val="181510144"/>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1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E88-4272-9C86-CF6C5FBEE5B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E88-4272-9C86-CF6C5FBEE5B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E88-4272-9C86-CF6C5FBEE5BB}"/>
            </c:ext>
          </c:extLst>
        </c:ser>
        <c:dLbls>
          <c:showLegendKey val="0"/>
          <c:showVal val="0"/>
          <c:showCatName val="0"/>
          <c:showSerName val="0"/>
          <c:showPercent val="0"/>
          <c:showBubbleSize val="0"/>
        </c:dLbls>
        <c:gapWidth val="150"/>
        <c:overlap val="100"/>
        <c:axId val="181511680"/>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E88-4272-9C86-CF6C5FBEE5B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E88-4272-9C86-CF6C5FBEE5B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E88-4272-9C86-CF6C5FBEE5BB}"/>
            </c:ext>
          </c:extLst>
        </c:ser>
        <c:dLbls>
          <c:showLegendKey val="0"/>
          <c:showVal val="0"/>
          <c:showCatName val="0"/>
          <c:showSerName val="0"/>
          <c:showPercent val="0"/>
          <c:showBubbleSize val="0"/>
        </c:dLbls>
        <c:marker val="1"/>
        <c:smooth val="0"/>
        <c:axId val="181511680"/>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E88-4272-9C86-CF6C5FBEE5BB}"/>
            </c:ext>
          </c:extLst>
        </c:ser>
        <c:dLbls>
          <c:showLegendKey val="0"/>
          <c:showVal val="0"/>
          <c:showCatName val="0"/>
          <c:showSerName val="0"/>
          <c:showPercent val="0"/>
          <c:showBubbleSize val="0"/>
        </c:dLbls>
        <c:marker val="1"/>
        <c:smooth val="0"/>
        <c:axId val="181512192"/>
        <c:axId val="218126528"/>
      </c:lineChart>
      <c:catAx>
        <c:axId val="18151168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680"/>
        <c:crosses val="autoZero"/>
        <c:crossBetween val="between"/>
      </c:valAx>
      <c:catAx>
        <c:axId val="181512192"/>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21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EF1-4766-8829-7AA59BAF881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EF1-4766-8829-7AA59BAF8814}"/>
            </c:ext>
          </c:extLst>
        </c:ser>
        <c:dLbls>
          <c:showLegendKey val="0"/>
          <c:showVal val="0"/>
          <c:showCatName val="0"/>
          <c:showSerName val="0"/>
          <c:showPercent val="0"/>
          <c:showBubbleSize val="0"/>
        </c:dLbls>
        <c:gapWidth val="150"/>
        <c:overlap val="100"/>
        <c:axId val="181547008"/>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EF1-4766-8829-7AA59BAF881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EF1-4766-8829-7AA59BAF881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EF1-4766-8829-7AA59BAF8814}"/>
            </c:ext>
          </c:extLst>
        </c:ser>
        <c:dLbls>
          <c:showLegendKey val="0"/>
          <c:showVal val="0"/>
          <c:showCatName val="0"/>
          <c:showSerName val="0"/>
          <c:showPercent val="0"/>
          <c:showBubbleSize val="0"/>
        </c:dLbls>
        <c:marker val="1"/>
        <c:smooth val="0"/>
        <c:axId val="181547008"/>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EF1-4766-8829-7AA59BAF881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EF1-4766-8829-7AA59BAF8814}"/>
            </c:ext>
          </c:extLst>
        </c:ser>
        <c:dLbls>
          <c:showLegendKey val="0"/>
          <c:showVal val="0"/>
          <c:showCatName val="0"/>
          <c:showSerName val="0"/>
          <c:showPercent val="0"/>
          <c:showBubbleSize val="0"/>
        </c:dLbls>
        <c:marker val="1"/>
        <c:smooth val="0"/>
        <c:axId val="181547520"/>
        <c:axId val="236627072"/>
      </c:lineChart>
      <c:catAx>
        <c:axId val="1815470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008"/>
        <c:crosses val="autoZero"/>
        <c:crossBetween val="between"/>
        <c:majorUnit val="5000"/>
        <c:minorUnit val="1000"/>
      </c:valAx>
      <c:catAx>
        <c:axId val="181547520"/>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5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73D-4D4E-AB69-33C78CF078C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73D-4D4E-AB69-33C78CF078C8}"/>
            </c:ext>
          </c:extLst>
        </c:ser>
        <c:dLbls>
          <c:showLegendKey val="0"/>
          <c:showVal val="0"/>
          <c:showCatName val="0"/>
          <c:showSerName val="0"/>
          <c:showPercent val="0"/>
          <c:showBubbleSize val="0"/>
        </c:dLbls>
        <c:gapWidth val="150"/>
        <c:overlap val="100"/>
        <c:axId val="181764608"/>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73D-4D4E-AB69-33C78CF078C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73D-4D4E-AB69-33C78CF078C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73D-4D4E-AB69-33C78CF078C8}"/>
            </c:ext>
          </c:extLst>
        </c:ser>
        <c:dLbls>
          <c:showLegendKey val="0"/>
          <c:showVal val="0"/>
          <c:showCatName val="0"/>
          <c:showSerName val="0"/>
          <c:showPercent val="0"/>
          <c:showBubbleSize val="0"/>
        </c:dLbls>
        <c:marker val="1"/>
        <c:smooth val="0"/>
        <c:axId val="181764608"/>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73D-4D4E-AB69-33C78CF078C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73D-4D4E-AB69-33C78CF078C8}"/>
            </c:ext>
          </c:extLst>
        </c:ser>
        <c:dLbls>
          <c:showLegendKey val="0"/>
          <c:showVal val="0"/>
          <c:showCatName val="0"/>
          <c:showSerName val="0"/>
          <c:showPercent val="0"/>
          <c:showBubbleSize val="0"/>
        </c:dLbls>
        <c:marker val="1"/>
        <c:smooth val="0"/>
        <c:axId val="181765120"/>
        <c:axId val="236629952"/>
      </c:lineChart>
      <c:catAx>
        <c:axId val="1817646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4608"/>
        <c:crosses val="autoZero"/>
        <c:crossBetween val="between"/>
        <c:majorUnit val="5000"/>
        <c:minorUnit val="1000"/>
      </c:valAx>
      <c:catAx>
        <c:axId val="181765120"/>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51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AD1-4F5D-9F7E-22E7BC8C205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AD1-4F5D-9F7E-22E7BC8C205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AD1-4F5D-9F7E-22E7BC8C205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AD1-4F5D-9F7E-22E7BC8C205D}"/>
            </c:ext>
          </c:extLst>
        </c:ser>
        <c:dLbls>
          <c:showLegendKey val="0"/>
          <c:showVal val="0"/>
          <c:showCatName val="0"/>
          <c:showSerName val="0"/>
          <c:showPercent val="0"/>
          <c:showBubbleSize val="0"/>
        </c:dLbls>
        <c:gapWidth val="150"/>
        <c:overlap val="100"/>
        <c:axId val="181794304"/>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AD1-4F5D-9F7E-22E7BC8C205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AD1-4F5D-9F7E-22E7BC8C205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AD1-4F5D-9F7E-22E7BC8C205D}"/>
            </c:ext>
          </c:extLst>
        </c:ser>
        <c:dLbls>
          <c:showLegendKey val="0"/>
          <c:showVal val="0"/>
          <c:showCatName val="0"/>
          <c:showSerName val="0"/>
          <c:showPercent val="0"/>
          <c:showBubbleSize val="0"/>
        </c:dLbls>
        <c:marker val="1"/>
        <c:smooth val="0"/>
        <c:axId val="181794304"/>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AD1-4F5D-9F7E-22E7BC8C205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AD1-4F5D-9F7E-22E7BC8C205D}"/>
            </c:ext>
          </c:extLst>
        </c:ser>
        <c:dLbls>
          <c:showLegendKey val="0"/>
          <c:showVal val="0"/>
          <c:showCatName val="0"/>
          <c:showSerName val="0"/>
          <c:showPercent val="0"/>
          <c:showBubbleSize val="0"/>
        </c:dLbls>
        <c:marker val="1"/>
        <c:smooth val="0"/>
        <c:axId val="181794816"/>
        <c:axId val="236671488"/>
      </c:lineChart>
      <c:catAx>
        <c:axId val="1817943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4304"/>
        <c:crosses val="autoZero"/>
        <c:crossBetween val="between"/>
        <c:majorUnit val="2000"/>
      </c:valAx>
      <c:catAx>
        <c:axId val="181794816"/>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481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DF1-4684-8FE0-66C74E8E80B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DF1-4684-8FE0-66C74E8E80B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DF1-4684-8FE0-66C74E8E80B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DF1-4684-8FE0-66C74E8E80B5}"/>
            </c:ext>
          </c:extLst>
        </c:ser>
        <c:dLbls>
          <c:showLegendKey val="0"/>
          <c:showVal val="0"/>
          <c:showCatName val="0"/>
          <c:showSerName val="0"/>
          <c:showPercent val="0"/>
          <c:showBubbleSize val="0"/>
        </c:dLbls>
        <c:gapWidth val="150"/>
        <c:overlap val="100"/>
        <c:axId val="181796352"/>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DF1-4684-8FE0-66C74E8E80B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DF1-4684-8FE0-66C74E8E80B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DF1-4684-8FE0-66C74E8E80B5}"/>
            </c:ext>
          </c:extLst>
        </c:ser>
        <c:dLbls>
          <c:showLegendKey val="0"/>
          <c:showVal val="0"/>
          <c:showCatName val="0"/>
          <c:showSerName val="0"/>
          <c:showPercent val="0"/>
          <c:showBubbleSize val="0"/>
        </c:dLbls>
        <c:marker val="1"/>
        <c:smooth val="0"/>
        <c:axId val="181796352"/>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DF1-4684-8FE0-66C74E8E80B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DF1-4684-8FE0-66C74E8E80B5}"/>
            </c:ext>
          </c:extLst>
        </c:ser>
        <c:dLbls>
          <c:showLegendKey val="0"/>
          <c:showVal val="0"/>
          <c:showCatName val="0"/>
          <c:showSerName val="0"/>
          <c:showPercent val="0"/>
          <c:showBubbleSize val="0"/>
        </c:dLbls>
        <c:marker val="1"/>
        <c:smooth val="0"/>
        <c:axId val="181933568"/>
        <c:axId val="236673792"/>
      </c:lineChart>
      <c:catAx>
        <c:axId val="1817963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6352"/>
        <c:crosses val="autoZero"/>
        <c:crossBetween val="between"/>
      </c:valAx>
      <c:catAx>
        <c:axId val="181933568"/>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356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6" name="Text Box 50">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23">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24">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50">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52">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72A6A122-F973-90F6-1D40-61F750E5DB9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FFFB8A0F-20FD-F26F-2FD9-E58B2A61E8A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57154</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57154</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57154</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57154</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57152</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57153</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57153</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7" name="Text Box 23">
          <a:extLst>
            <a:ext uri="{FF2B5EF4-FFF2-40B4-BE49-F238E27FC236}">
              <a16:creationId xmlns:a16="http://schemas.microsoft.com/office/drawing/2014/main" xmlns="" id="{00000000-0008-0000-0100-00009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8" name="Text Box 24">
          <a:extLst>
            <a:ext uri="{FF2B5EF4-FFF2-40B4-BE49-F238E27FC236}">
              <a16:creationId xmlns:a16="http://schemas.microsoft.com/office/drawing/2014/main" xmlns="" id="{00000000-0008-0000-0100-00009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9" name="Text Box 50">
          <a:extLst>
            <a:ext uri="{FF2B5EF4-FFF2-40B4-BE49-F238E27FC236}">
              <a16:creationId xmlns:a16="http://schemas.microsoft.com/office/drawing/2014/main" xmlns="" id="{00000000-0008-0000-0100-00009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52">
          <a:extLst>
            <a:ext uri="{FF2B5EF4-FFF2-40B4-BE49-F238E27FC236}">
              <a16:creationId xmlns:a16="http://schemas.microsoft.com/office/drawing/2014/main" xmlns="" id="{00000000-0008-0000-0100-0000A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a16="http://schemas.microsoft.com/office/drawing/2014/main" xmlns="" id="{00000000-0008-0000-0100-0000A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a16="http://schemas.microsoft.com/office/drawing/2014/main" xmlns="" id="{00000000-0008-0000-0100-0000A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a16="http://schemas.microsoft.com/office/drawing/2014/main" xmlns="" id="{00000000-0008-0000-0100-0000A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6" name="Text Box 24">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0">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a16="http://schemas.microsoft.com/office/drawing/2014/main" xmlns="" id="{00000000-0008-0000-01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3">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3">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24">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0">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9" name="Text Box 23">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0" name="Text Box 24">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1" name="Text Box 50">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2" name="Text Box 52">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3" name="Text Box 24">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4" name="Text Box 50">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5" name="Text Box 52">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6" name="Text Box 23">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7" name="Text Box 24">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8" name="Text Box 50">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9" name="Text Box 52">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0" name="Text Box 24">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1" name="Text Box 50">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2" name="Text Box 52">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3" name="Text Box 23">
          <a:extLst>
            <a:ext uri="{FF2B5EF4-FFF2-40B4-BE49-F238E27FC236}">
              <a16:creationId xmlns:a16="http://schemas.microsoft.com/office/drawing/2014/main" xmlns="" id="{00000000-0008-0000-0100-0000D5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4" name="Text Box 24">
          <a:extLst>
            <a:ext uri="{FF2B5EF4-FFF2-40B4-BE49-F238E27FC236}">
              <a16:creationId xmlns:a16="http://schemas.microsoft.com/office/drawing/2014/main" xmlns="" id="{00000000-0008-0000-0100-0000D6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5" name="Text Box 50">
          <a:extLst>
            <a:ext uri="{FF2B5EF4-FFF2-40B4-BE49-F238E27FC236}">
              <a16:creationId xmlns:a16="http://schemas.microsoft.com/office/drawing/2014/main" xmlns="" id="{00000000-0008-0000-0100-0000D7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6" name="Text Box 52">
          <a:extLst>
            <a:ext uri="{FF2B5EF4-FFF2-40B4-BE49-F238E27FC236}">
              <a16:creationId xmlns:a16="http://schemas.microsoft.com/office/drawing/2014/main" xmlns="" id="{00000000-0008-0000-0100-0000D8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7" name="Text Box 23">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8" name="Text Box 24">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9" name="Text Box 50">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0" name="Text Box 52">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1" name="Text Box 24">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2" name="Text Box 50">
          <a:extLst>
            <a:ext uri="{FF2B5EF4-FFF2-40B4-BE49-F238E27FC236}">
              <a16:creationId xmlns:a16="http://schemas.microsoft.com/office/drawing/2014/main" xmlns="" id="{00000000-0008-0000-0100-0000DE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3" name="Text Box 52">
          <a:extLst>
            <a:ext uri="{FF2B5EF4-FFF2-40B4-BE49-F238E27FC236}">
              <a16:creationId xmlns:a16="http://schemas.microsoft.com/office/drawing/2014/main" xmlns="" id="{00000000-0008-0000-0100-0000DF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4" name="Text Box 23">
          <a:extLst>
            <a:ext uri="{FF2B5EF4-FFF2-40B4-BE49-F238E27FC236}">
              <a16:creationId xmlns:a16="http://schemas.microsoft.com/office/drawing/2014/main" xmlns="" id="{00000000-0008-0000-0100-0000E0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5" name="Text Box 24">
          <a:extLst>
            <a:ext uri="{FF2B5EF4-FFF2-40B4-BE49-F238E27FC236}">
              <a16:creationId xmlns:a16="http://schemas.microsoft.com/office/drawing/2014/main" xmlns="" id="{00000000-0008-0000-0100-0000E1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6" name="Text Box 50">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7" name="Text Box 52">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8" name="Text Box 24">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9" name="Text Box 50">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0" name="Text Box 52">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33400"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1" name="Text Box 23">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2" name="Text Box 24">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3" name="Text Box 50">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4" name="Text Box 52">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5" name="Text Box 24">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6" name="Text Box 50">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7" name="Text Box 52">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37882"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8" name="Text Box 23">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9" name="Text Box 24">
          <a:extLst>
            <a:ext uri="{FF2B5EF4-FFF2-40B4-BE49-F238E27FC236}">
              <a16:creationId xmlns:a16="http://schemas.microsoft.com/office/drawing/2014/main" xmlns="" id="{00000000-0008-0000-0100-0000E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0" name="Text Box 50">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1" name="Text Box 52">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2" name="Text Box 24">
          <a:extLst>
            <a:ext uri="{FF2B5EF4-FFF2-40B4-BE49-F238E27FC236}">
              <a16:creationId xmlns:a16="http://schemas.microsoft.com/office/drawing/2014/main" xmlns="" id="{00000000-0008-0000-0100-0000F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3" name="Text Box 50">
          <a:extLst>
            <a:ext uri="{FF2B5EF4-FFF2-40B4-BE49-F238E27FC236}">
              <a16:creationId xmlns:a16="http://schemas.microsoft.com/office/drawing/2014/main" xmlns="" id="{00000000-0008-0000-0100-0000F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4" name="Text Box 52">
          <a:extLst>
            <a:ext uri="{FF2B5EF4-FFF2-40B4-BE49-F238E27FC236}">
              <a16:creationId xmlns:a16="http://schemas.microsoft.com/office/drawing/2014/main" xmlns="" id="{00000000-0008-0000-0100-0000F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5" name="Text Box 23">
          <a:extLst>
            <a:ext uri="{FF2B5EF4-FFF2-40B4-BE49-F238E27FC236}">
              <a16:creationId xmlns:a16="http://schemas.microsoft.com/office/drawing/2014/main" xmlns="" id="{00000000-0008-0000-0100-0000F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6" name="Text Box 24">
          <a:extLst>
            <a:ext uri="{FF2B5EF4-FFF2-40B4-BE49-F238E27FC236}">
              <a16:creationId xmlns:a16="http://schemas.microsoft.com/office/drawing/2014/main" xmlns="" id="{00000000-0008-0000-0100-0000F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7" name="Text Box 50">
          <a:extLst>
            <a:ext uri="{FF2B5EF4-FFF2-40B4-BE49-F238E27FC236}">
              <a16:creationId xmlns:a16="http://schemas.microsoft.com/office/drawing/2014/main" xmlns="" id="{00000000-0008-0000-0100-0000F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8" name="Text Box 52">
          <a:extLst>
            <a:ext uri="{FF2B5EF4-FFF2-40B4-BE49-F238E27FC236}">
              <a16:creationId xmlns:a16="http://schemas.microsoft.com/office/drawing/2014/main" xmlns="" id="{00000000-0008-0000-0100-0000F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9" name="Text Box 24">
          <a:extLst>
            <a:ext uri="{FF2B5EF4-FFF2-40B4-BE49-F238E27FC236}">
              <a16:creationId xmlns:a16="http://schemas.microsoft.com/office/drawing/2014/main" xmlns="" id="{00000000-0008-0000-0100-0000F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0" name="Text Box 50">
          <a:extLst>
            <a:ext uri="{FF2B5EF4-FFF2-40B4-BE49-F238E27FC236}">
              <a16:creationId xmlns:a16="http://schemas.microsoft.com/office/drawing/2014/main" xmlns="" id="{00000000-0008-0000-0100-0000F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1" name="Text Box 52">
          <a:extLst>
            <a:ext uri="{FF2B5EF4-FFF2-40B4-BE49-F238E27FC236}">
              <a16:creationId xmlns:a16="http://schemas.microsoft.com/office/drawing/2014/main" xmlns="" id="{00000000-0008-0000-0100-0000F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2" name="Text Box 23">
          <a:extLst>
            <a:ext uri="{FF2B5EF4-FFF2-40B4-BE49-F238E27FC236}">
              <a16:creationId xmlns:a16="http://schemas.microsoft.com/office/drawing/2014/main" xmlns="" id="{00000000-0008-0000-0100-0000FC00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3" name="Text Box 24">
          <a:extLst>
            <a:ext uri="{FF2B5EF4-FFF2-40B4-BE49-F238E27FC236}">
              <a16:creationId xmlns:a16="http://schemas.microsoft.com/office/drawing/2014/main" xmlns="" id="{00000000-0008-0000-0100-0000FD00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4" name="Text Box 50">
          <a:extLst>
            <a:ext uri="{FF2B5EF4-FFF2-40B4-BE49-F238E27FC236}">
              <a16:creationId xmlns:a16="http://schemas.microsoft.com/office/drawing/2014/main" xmlns="" id="{00000000-0008-0000-0100-0000FE00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5" name="Text Box 52">
          <a:extLst>
            <a:ext uri="{FF2B5EF4-FFF2-40B4-BE49-F238E27FC236}">
              <a16:creationId xmlns:a16="http://schemas.microsoft.com/office/drawing/2014/main" xmlns="" id="{00000000-0008-0000-0100-0000FF00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6" name="Text Box 24">
          <a:extLst>
            <a:ext uri="{FF2B5EF4-FFF2-40B4-BE49-F238E27FC236}">
              <a16:creationId xmlns:a16="http://schemas.microsoft.com/office/drawing/2014/main" xmlns="" id="{00000000-0008-0000-0100-000000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7" name="Text Box 50">
          <a:extLst>
            <a:ext uri="{FF2B5EF4-FFF2-40B4-BE49-F238E27FC236}">
              <a16:creationId xmlns:a16="http://schemas.microsoft.com/office/drawing/2014/main" xmlns="" id="{00000000-0008-0000-0100-000001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8" name="Text Box 52">
          <a:extLst>
            <a:ext uri="{FF2B5EF4-FFF2-40B4-BE49-F238E27FC236}">
              <a16:creationId xmlns:a16="http://schemas.microsoft.com/office/drawing/2014/main" xmlns="" id="{00000000-0008-0000-0100-000002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9" name="Text Box 23">
          <a:extLst>
            <a:ext uri="{FF2B5EF4-FFF2-40B4-BE49-F238E27FC236}">
              <a16:creationId xmlns:a16="http://schemas.microsoft.com/office/drawing/2014/main" xmlns="" id="{00000000-0008-0000-0100-000003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0" name="Text Box 24">
          <a:extLst>
            <a:ext uri="{FF2B5EF4-FFF2-40B4-BE49-F238E27FC236}">
              <a16:creationId xmlns:a16="http://schemas.microsoft.com/office/drawing/2014/main" xmlns="" id="{00000000-0008-0000-0100-000004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1" name="Text Box 50">
          <a:extLst>
            <a:ext uri="{FF2B5EF4-FFF2-40B4-BE49-F238E27FC236}">
              <a16:creationId xmlns:a16="http://schemas.microsoft.com/office/drawing/2014/main" xmlns="" id="{00000000-0008-0000-0100-000005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2" name="Text Box 52">
          <a:extLst>
            <a:ext uri="{FF2B5EF4-FFF2-40B4-BE49-F238E27FC236}">
              <a16:creationId xmlns:a16="http://schemas.microsoft.com/office/drawing/2014/main" xmlns="" id="{00000000-0008-0000-0100-000006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3" name="Text Box 24">
          <a:extLst>
            <a:ext uri="{FF2B5EF4-FFF2-40B4-BE49-F238E27FC236}">
              <a16:creationId xmlns:a16="http://schemas.microsoft.com/office/drawing/2014/main" xmlns="" id="{00000000-0008-0000-0100-000007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4" name="Text Box 50">
          <a:extLst>
            <a:ext uri="{FF2B5EF4-FFF2-40B4-BE49-F238E27FC236}">
              <a16:creationId xmlns:a16="http://schemas.microsoft.com/office/drawing/2014/main" xmlns="" id="{00000000-0008-0000-0100-000008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5" name="Text Box 52">
          <a:extLst>
            <a:ext uri="{FF2B5EF4-FFF2-40B4-BE49-F238E27FC236}">
              <a16:creationId xmlns:a16="http://schemas.microsoft.com/office/drawing/2014/main" xmlns="" id="{00000000-0008-0000-0100-000009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6" name="Text Box 23">
          <a:extLst>
            <a:ext uri="{FF2B5EF4-FFF2-40B4-BE49-F238E27FC236}">
              <a16:creationId xmlns:a16="http://schemas.microsoft.com/office/drawing/2014/main" xmlns="" id="{00000000-0008-0000-0100-00000A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7" name="Text Box 24">
          <a:extLst>
            <a:ext uri="{FF2B5EF4-FFF2-40B4-BE49-F238E27FC236}">
              <a16:creationId xmlns:a16="http://schemas.microsoft.com/office/drawing/2014/main" xmlns="" id="{00000000-0008-0000-0100-00000B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8" name="Text Box 50">
          <a:extLst>
            <a:ext uri="{FF2B5EF4-FFF2-40B4-BE49-F238E27FC236}">
              <a16:creationId xmlns:a16="http://schemas.microsoft.com/office/drawing/2014/main" xmlns="" id="{00000000-0008-0000-0100-00000C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0" name="Text Box 24">
          <a:extLst>
            <a:ext uri="{FF2B5EF4-FFF2-40B4-BE49-F238E27FC236}">
              <a16:creationId xmlns:a16="http://schemas.microsoft.com/office/drawing/2014/main" xmlns="" id="{00000000-0008-0000-0100-00000E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1" name="Text Box 50">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2" name="Text Box 52">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3" name="Text Box 23">
          <a:extLst>
            <a:ext uri="{FF2B5EF4-FFF2-40B4-BE49-F238E27FC236}">
              <a16:creationId xmlns:a16="http://schemas.microsoft.com/office/drawing/2014/main" xmlns="" id="{00000000-0008-0000-0100-000011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7" name="Text Box 24">
          <a:extLst>
            <a:ext uri="{FF2B5EF4-FFF2-40B4-BE49-F238E27FC236}">
              <a16:creationId xmlns:a16="http://schemas.microsoft.com/office/drawing/2014/main" xmlns="" id="{00000000-0008-0000-0100-000015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8" name="Text Box 50">
          <a:extLst>
            <a:ext uri="{FF2B5EF4-FFF2-40B4-BE49-F238E27FC236}">
              <a16:creationId xmlns:a16="http://schemas.microsoft.com/office/drawing/2014/main" xmlns="" id="{00000000-0008-0000-0100-000016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9" name="Text Box 52">
          <a:extLst>
            <a:ext uri="{FF2B5EF4-FFF2-40B4-BE49-F238E27FC236}">
              <a16:creationId xmlns:a16="http://schemas.microsoft.com/office/drawing/2014/main" xmlns="" id="{00000000-0008-0000-0100-000017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80" name="Text Box 24">
          <a:extLst>
            <a:ext uri="{FF2B5EF4-FFF2-40B4-BE49-F238E27FC236}">
              <a16:creationId xmlns:a16="http://schemas.microsoft.com/office/drawing/2014/main" xmlns="" id="{00000000-0008-0000-0100-00001801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2" name="Text Box 23">
          <a:extLst>
            <a:ext uri="{FF2B5EF4-FFF2-40B4-BE49-F238E27FC236}">
              <a16:creationId xmlns:a16="http://schemas.microsoft.com/office/drawing/2014/main" xmlns="" id="{00000000-0008-0000-0100-00001A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3" name="Text Box 24">
          <a:extLst>
            <a:ext uri="{FF2B5EF4-FFF2-40B4-BE49-F238E27FC236}">
              <a16:creationId xmlns:a16="http://schemas.microsoft.com/office/drawing/2014/main" xmlns="" id="{00000000-0008-0000-0100-00001B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4" name="Text Box 50">
          <a:extLst>
            <a:ext uri="{FF2B5EF4-FFF2-40B4-BE49-F238E27FC236}">
              <a16:creationId xmlns:a16="http://schemas.microsoft.com/office/drawing/2014/main" xmlns="" id="{00000000-0008-0000-0100-00001C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5" name="Text Box 52">
          <a:extLst>
            <a:ext uri="{FF2B5EF4-FFF2-40B4-BE49-F238E27FC236}">
              <a16:creationId xmlns:a16="http://schemas.microsoft.com/office/drawing/2014/main" xmlns="" id="{00000000-0008-0000-0100-00001D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6" name="Text Box 24">
          <a:extLst>
            <a:ext uri="{FF2B5EF4-FFF2-40B4-BE49-F238E27FC236}">
              <a16:creationId xmlns:a16="http://schemas.microsoft.com/office/drawing/2014/main" xmlns="" id="{00000000-0008-0000-0100-00001E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7" name="Text Box 50">
          <a:extLst>
            <a:ext uri="{FF2B5EF4-FFF2-40B4-BE49-F238E27FC236}">
              <a16:creationId xmlns:a16="http://schemas.microsoft.com/office/drawing/2014/main" xmlns="" id="{00000000-0008-0000-0100-00001F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8" name="Text Box 52">
          <a:extLst>
            <a:ext uri="{FF2B5EF4-FFF2-40B4-BE49-F238E27FC236}">
              <a16:creationId xmlns:a16="http://schemas.microsoft.com/office/drawing/2014/main" xmlns="" id="{00000000-0008-0000-0100-000020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9" name="Text Box 23">
          <a:extLst>
            <a:ext uri="{FF2B5EF4-FFF2-40B4-BE49-F238E27FC236}">
              <a16:creationId xmlns:a16="http://schemas.microsoft.com/office/drawing/2014/main" xmlns="" id="{00000000-0008-0000-0100-000021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0" name="Text Box 24">
          <a:extLst>
            <a:ext uri="{FF2B5EF4-FFF2-40B4-BE49-F238E27FC236}">
              <a16:creationId xmlns:a16="http://schemas.microsoft.com/office/drawing/2014/main" xmlns="" id="{00000000-0008-0000-0100-000022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1" name="Text Box 50">
          <a:extLst>
            <a:ext uri="{FF2B5EF4-FFF2-40B4-BE49-F238E27FC236}">
              <a16:creationId xmlns:a16="http://schemas.microsoft.com/office/drawing/2014/main" xmlns="" id="{00000000-0008-0000-0100-000023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2" name="Text Box 52">
          <a:extLst>
            <a:ext uri="{FF2B5EF4-FFF2-40B4-BE49-F238E27FC236}">
              <a16:creationId xmlns:a16="http://schemas.microsoft.com/office/drawing/2014/main" xmlns="" id="{00000000-0008-0000-0100-000024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3" name="Text Box 24">
          <a:extLst>
            <a:ext uri="{FF2B5EF4-FFF2-40B4-BE49-F238E27FC236}">
              <a16:creationId xmlns:a16="http://schemas.microsoft.com/office/drawing/2014/main" xmlns="" id="{00000000-0008-0000-0100-000025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4" name="Text Box 50">
          <a:extLst>
            <a:ext uri="{FF2B5EF4-FFF2-40B4-BE49-F238E27FC236}">
              <a16:creationId xmlns:a16="http://schemas.microsoft.com/office/drawing/2014/main" xmlns="" id="{00000000-0008-0000-0100-000026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5" name="Text Box 52">
          <a:extLst>
            <a:ext uri="{FF2B5EF4-FFF2-40B4-BE49-F238E27FC236}">
              <a16:creationId xmlns:a16="http://schemas.microsoft.com/office/drawing/2014/main" xmlns="" id="{00000000-0008-0000-0100-000027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6" name="Text Box 23">
          <a:extLst>
            <a:ext uri="{FF2B5EF4-FFF2-40B4-BE49-F238E27FC236}">
              <a16:creationId xmlns:a16="http://schemas.microsoft.com/office/drawing/2014/main" xmlns="" id="{00000000-0008-0000-0100-000028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7" name="Text Box 24">
          <a:extLst>
            <a:ext uri="{FF2B5EF4-FFF2-40B4-BE49-F238E27FC236}">
              <a16:creationId xmlns:a16="http://schemas.microsoft.com/office/drawing/2014/main" xmlns="" id="{00000000-0008-0000-0100-000029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8" name="Text Box 50">
          <a:extLst>
            <a:ext uri="{FF2B5EF4-FFF2-40B4-BE49-F238E27FC236}">
              <a16:creationId xmlns:a16="http://schemas.microsoft.com/office/drawing/2014/main" xmlns="" id="{00000000-0008-0000-0100-00002A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9" name="Text Box 52">
          <a:extLst>
            <a:ext uri="{FF2B5EF4-FFF2-40B4-BE49-F238E27FC236}">
              <a16:creationId xmlns:a16="http://schemas.microsoft.com/office/drawing/2014/main" xmlns="" id="{00000000-0008-0000-0100-00002B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537882"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3" name="Text Box 23">
          <a:extLst>
            <a:ext uri="{FF2B5EF4-FFF2-40B4-BE49-F238E27FC236}">
              <a16:creationId xmlns:a16="http://schemas.microsoft.com/office/drawing/2014/main" xmlns="" id="{00000000-0008-0000-0100-00002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7" name="Text Box 24">
          <a:extLst>
            <a:ext uri="{FF2B5EF4-FFF2-40B4-BE49-F238E27FC236}">
              <a16:creationId xmlns:a16="http://schemas.microsoft.com/office/drawing/2014/main" xmlns="" id="{00000000-0008-0000-0100-00003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8" name="Text Box 50">
          <a:extLst>
            <a:ext uri="{FF2B5EF4-FFF2-40B4-BE49-F238E27FC236}">
              <a16:creationId xmlns:a16="http://schemas.microsoft.com/office/drawing/2014/main" xmlns="" id="{00000000-0008-0000-0100-00003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9" name="Text Box 52">
          <a:extLst>
            <a:ext uri="{FF2B5EF4-FFF2-40B4-BE49-F238E27FC236}">
              <a16:creationId xmlns:a16="http://schemas.microsoft.com/office/drawing/2014/main" xmlns="" id="{00000000-0008-0000-0100-00003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0" name="Text Box 23">
          <a:extLst>
            <a:ext uri="{FF2B5EF4-FFF2-40B4-BE49-F238E27FC236}">
              <a16:creationId xmlns:a16="http://schemas.microsoft.com/office/drawing/2014/main" xmlns="" id="{00000000-0008-0000-0100-00003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1" name="Text Box 24">
          <a:extLst>
            <a:ext uri="{FF2B5EF4-FFF2-40B4-BE49-F238E27FC236}">
              <a16:creationId xmlns:a16="http://schemas.microsoft.com/office/drawing/2014/main" xmlns="" id="{00000000-0008-0000-0100-00003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2" name="Text Box 50">
          <a:extLst>
            <a:ext uri="{FF2B5EF4-FFF2-40B4-BE49-F238E27FC236}">
              <a16:creationId xmlns:a16="http://schemas.microsoft.com/office/drawing/2014/main" xmlns="" id="{00000000-0008-0000-0100-00003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3" name="Text Box 52">
          <a:extLst>
            <a:ext uri="{FF2B5EF4-FFF2-40B4-BE49-F238E27FC236}">
              <a16:creationId xmlns:a16="http://schemas.microsoft.com/office/drawing/2014/main" xmlns="" id="{00000000-0008-0000-0100-00003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4" name="Text Box 24">
          <a:extLst>
            <a:ext uri="{FF2B5EF4-FFF2-40B4-BE49-F238E27FC236}">
              <a16:creationId xmlns:a16="http://schemas.microsoft.com/office/drawing/2014/main" xmlns="" id="{00000000-0008-0000-0100-00003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5" name="Text Box 50">
          <a:extLst>
            <a:ext uri="{FF2B5EF4-FFF2-40B4-BE49-F238E27FC236}">
              <a16:creationId xmlns:a16="http://schemas.microsoft.com/office/drawing/2014/main" xmlns="" id="{00000000-0008-0000-0100-00003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6" name="Text Box 52">
          <a:extLst>
            <a:ext uri="{FF2B5EF4-FFF2-40B4-BE49-F238E27FC236}">
              <a16:creationId xmlns:a16="http://schemas.microsoft.com/office/drawing/2014/main" xmlns="" id="{00000000-0008-0000-0100-00003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7" name="Text Box 23">
          <a:extLst>
            <a:ext uri="{FF2B5EF4-FFF2-40B4-BE49-F238E27FC236}">
              <a16:creationId xmlns:a16="http://schemas.microsoft.com/office/drawing/2014/main" xmlns="" id="{00000000-0008-0000-0100-00003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8" name="Text Box 24">
          <a:extLst>
            <a:ext uri="{FF2B5EF4-FFF2-40B4-BE49-F238E27FC236}">
              <a16:creationId xmlns:a16="http://schemas.microsoft.com/office/drawing/2014/main" xmlns="" id="{00000000-0008-0000-0100-00003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9" name="Text Box 50">
          <a:extLst>
            <a:ext uri="{FF2B5EF4-FFF2-40B4-BE49-F238E27FC236}">
              <a16:creationId xmlns:a16="http://schemas.microsoft.com/office/drawing/2014/main" xmlns="" id="{00000000-0008-0000-0100-00003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0" name="Text Box 52">
          <a:extLst>
            <a:ext uri="{FF2B5EF4-FFF2-40B4-BE49-F238E27FC236}">
              <a16:creationId xmlns:a16="http://schemas.microsoft.com/office/drawing/2014/main" xmlns="" id="{00000000-0008-0000-0100-00004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1" name="Text Box 24">
          <a:extLst>
            <a:ext uri="{FF2B5EF4-FFF2-40B4-BE49-F238E27FC236}">
              <a16:creationId xmlns:a16="http://schemas.microsoft.com/office/drawing/2014/main" xmlns="" id="{00000000-0008-0000-0100-00004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2" name="Text Box 50">
          <a:extLst>
            <a:ext uri="{FF2B5EF4-FFF2-40B4-BE49-F238E27FC236}">
              <a16:creationId xmlns:a16="http://schemas.microsoft.com/office/drawing/2014/main" xmlns="" id="{00000000-0008-0000-0100-00004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3" name="Text Box 52">
          <a:extLst>
            <a:ext uri="{FF2B5EF4-FFF2-40B4-BE49-F238E27FC236}">
              <a16:creationId xmlns:a16="http://schemas.microsoft.com/office/drawing/2014/main" xmlns="" id="{00000000-0008-0000-0100-00004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4" name="Text Box 23">
          <a:extLst>
            <a:ext uri="{FF2B5EF4-FFF2-40B4-BE49-F238E27FC236}">
              <a16:creationId xmlns:a16="http://schemas.microsoft.com/office/drawing/2014/main" xmlns="" id="{00000000-0008-0000-0100-00004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5" name="Text Box 24">
          <a:extLst>
            <a:ext uri="{FF2B5EF4-FFF2-40B4-BE49-F238E27FC236}">
              <a16:creationId xmlns:a16="http://schemas.microsoft.com/office/drawing/2014/main" xmlns="" id="{00000000-0008-0000-0100-00004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6" name="Text Box 50">
          <a:extLst>
            <a:ext uri="{FF2B5EF4-FFF2-40B4-BE49-F238E27FC236}">
              <a16:creationId xmlns:a16="http://schemas.microsoft.com/office/drawing/2014/main" xmlns="" id="{00000000-0008-0000-0100-00004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7" name="Text Box 52">
          <a:extLst>
            <a:ext uri="{FF2B5EF4-FFF2-40B4-BE49-F238E27FC236}">
              <a16:creationId xmlns:a16="http://schemas.microsoft.com/office/drawing/2014/main" xmlns="" id="{00000000-0008-0000-0100-00004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8" name="Text Box 24">
          <a:extLst>
            <a:ext uri="{FF2B5EF4-FFF2-40B4-BE49-F238E27FC236}">
              <a16:creationId xmlns:a16="http://schemas.microsoft.com/office/drawing/2014/main" xmlns="" id="{00000000-0008-0000-0100-00004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9" name="Text Box 50">
          <a:extLst>
            <a:ext uri="{FF2B5EF4-FFF2-40B4-BE49-F238E27FC236}">
              <a16:creationId xmlns:a16="http://schemas.microsoft.com/office/drawing/2014/main" xmlns="" id="{00000000-0008-0000-0100-00004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0" name="Text Box 52">
          <a:extLst>
            <a:ext uri="{FF2B5EF4-FFF2-40B4-BE49-F238E27FC236}">
              <a16:creationId xmlns:a16="http://schemas.microsoft.com/office/drawing/2014/main" xmlns="" id="{00000000-0008-0000-0100-00004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1" name="Text Box 23">
          <a:extLst>
            <a:ext uri="{FF2B5EF4-FFF2-40B4-BE49-F238E27FC236}">
              <a16:creationId xmlns:a16="http://schemas.microsoft.com/office/drawing/2014/main" xmlns="" id="{00000000-0008-0000-0100-00004B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2" name="Text Box 24">
          <a:extLst>
            <a:ext uri="{FF2B5EF4-FFF2-40B4-BE49-F238E27FC236}">
              <a16:creationId xmlns:a16="http://schemas.microsoft.com/office/drawing/2014/main" xmlns="" id="{00000000-0008-0000-0100-00004C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50">
          <a:extLst>
            <a:ext uri="{FF2B5EF4-FFF2-40B4-BE49-F238E27FC236}">
              <a16:creationId xmlns:a16="http://schemas.microsoft.com/office/drawing/2014/main" xmlns="" id="{00000000-0008-0000-0100-00004D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52">
          <a:extLst>
            <a:ext uri="{FF2B5EF4-FFF2-40B4-BE49-F238E27FC236}">
              <a16:creationId xmlns:a16="http://schemas.microsoft.com/office/drawing/2014/main" xmlns="" id="{00000000-0008-0000-0100-00004E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24">
          <a:extLst>
            <a:ext uri="{FF2B5EF4-FFF2-40B4-BE49-F238E27FC236}">
              <a16:creationId xmlns:a16="http://schemas.microsoft.com/office/drawing/2014/main" xmlns="" id="{00000000-0008-0000-0100-00004F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50">
          <a:extLst>
            <a:ext uri="{FF2B5EF4-FFF2-40B4-BE49-F238E27FC236}">
              <a16:creationId xmlns:a16="http://schemas.microsoft.com/office/drawing/2014/main" xmlns="" id="{00000000-0008-0000-0100-000050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52">
          <a:extLst>
            <a:ext uri="{FF2B5EF4-FFF2-40B4-BE49-F238E27FC236}">
              <a16:creationId xmlns:a16="http://schemas.microsoft.com/office/drawing/2014/main" xmlns="" id="{00000000-0008-0000-0100-000051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23">
          <a:extLst>
            <a:ext uri="{FF2B5EF4-FFF2-40B4-BE49-F238E27FC236}">
              <a16:creationId xmlns:a16="http://schemas.microsoft.com/office/drawing/2014/main" xmlns="" id="{00000000-0008-0000-0100-000052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24">
          <a:extLst>
            <a:ext uri="{FF2B5EF4-FFF2-40B4-BE49-F238E27FC236}">
              <a16:creationId xmlns:a16="http://schemas.microsoft.com/office/drawing/2014/main" xmlns="" id="{00000000-0008-0000-0100-000053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50">
          <a:extLst>
            <a:ext uri="{FF2B5EF4-FFF2-40B4-BE49-F238E27FC236}">
              <a16:creationId xmlns:a16="http://schemas.microsoft.com/office/drawing/2014/main" xmlns="" id="{00000000-0008-0000-0100-000054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52">
          <a:extLst>
            <a:ext uri="{FF2B5EF4-FFF2-40B4-BE49-F238E27FC236}">
              <a16:creationId xmlns:a16="http://schemas.microsoft.com/office/drawing/2014/main" xmlns="" id="{00000000-0008-0000-0100-000055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24">
          <a:extLst>
            <a:ext uri="{FF2B5EF4-FFF2-40B4-BE49-F238E27FC236}">
              <a16:creationId xmlns:a16="http://schemas.microsoft.com/office/drawing/2014/main" xmlns="" id="{00000000-0008-0000-0100-000056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50">
          <a:extLst>
            <a:ext uri="{FF2B5EF4-FFF2-40B4-BE49-F238E27FC236}">
              <a16:creationId xmlns:a16="http://schemas.microsoft.com/office/drawing/2014/main" xmlns="" id="{00000000-0008-0000-0100-000057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52">
          <a:extLst>
            <a:ext uri="{FF2B5EF4-FFF2-40B4-BE49-F238E27FC236}">
              <a16:creationId xmlns:a16="http://schemas.microsoft.com/office/drawing/2014/main" xmlns="" id="{00000000-0008-0000-0100-000058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23">
          <a:extLst>
            <a:ext uri="{FF2B5EF4-FFF2-40B4-BE49-F238E27FC236}">
              <a16:creationId xmlns:a16="http://schemas.microsoft.com/office/drawing/2014/main" xmlns="" id="{00000000-0008-0000-0100-000059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24">
          <a:extLst>
            <a:ext uri="{FF2B5EF4-FFF2-40B4-BE49-F238E27FC236}">
              <a16:creationId xmlns:a16="http://schemas.microsoft.com/office/drawing/2014/main" xmlns="" id="{00000000-0008-0000-0100-00005A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50">
          <a:extLst>
            <a:ext uri="{FF2B5EF4-FFF2-40B4-BE49-F238E27FC236}">
              <a16:creationId xmlns:a16="http://schemas.microsoft.com/office/drawing/2014/main" xmlns="" id="{00000000-0008-0000-0100-00005B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8" name="Text Box 52">
          <a:extLst>
            <a:ext uri="{FF2B5EF4-FFF2-40B4-BE49-F238E27FC236}">
              <a16:creationId xmlns:a16="http://schemas.microsoft.com/office/drawing/2014/main" xmlns="" id="{00000000-0008-0000-0100-00005C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9" name="Text Box 24">
          <a:extLst>
            <a:ext uri="{FF2B5EF4-FFF2-40B4-BE49-F238E27FC236}">
              <a16:creationId xmlns:a16="http://schemas.microsoft.com/office/drawing/2014/main" xmlns="" id="{00000000-0008-0000-0100-00005D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0" name="Text Box 50">
          <a:extLst>
            <a:ext uri="{FF2B5EF4-FFF2-40B4-BE49-F238E27FC236}">
              <a16:creationId xmlns:a16="http://schemas.microsoft.com/office/drawing/2014/main" xmlns="" id="{00000000-0008-0000-0100-00005E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52">
          <a:extLst>
            <a:ext uri="{FF2B5EF4-FFF2-40B4-BE49-F238E27FC236}">
              <a16:creationId xmlns:a16="http://schemas.microsoft.com/office/drawing/2014/main" xmlns="" id="{00000000-0008-0000-0100-00005F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23">
          <a:extLst>
            <a:ext uri="{FF2B5EF4-FFF2-40B4-BE49-F238E27FC236}">
              <a16:creationId xmlns:a16="http://schemas.microsoft.com/office/drawing/2014/main" xmlns="" id="{00000000-0008-0000-0100-000060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24">
          <a:extLst>
            <a:ext uri="{FF2B5EF4-FFF2-40B4-BE49-F238E27FC236}">
              <a16:creationId xmlns:a16="http://schemas.microsoft.com/office/drawing/2014/main" xmlns="" id="{00000000-0008-0000-0100-000061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4" name="Text Box 50">
          <a:extLst>
            <a:ext uri="{FF2B5EF4-FFF2-40B4-BE49-F238E27FC236}">
              <a16:creationId xmlns:a16="http://schemas.microsoft.com/office/drawing/2014/main" xmlns="" id="{00000000-0008-0000-0100-000062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52">
          <a:extLst>
            <a:ext uri="{FF2B5EF4-FFF2-40B4-BE49-F238E27FC236}">
              <a16:creationId xmlns:a16="http://schemas.microsoft.com/office/drawing/2014/main" xmlns="" id="{00000000-0008-0000-0100-000063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6" name="Text Box 24">
          <a:extLst>
            <a:ext uri="{FF2B5EF4-FFF2-40B4-BE49-F238E27FC236}">
              <a16:creationId xmlns:a16="http://schemas.microsoft.com/office/drawing/2014/main" xmlns="" id="{00000000-0008-0000-0100-000064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50">
          <a:extLst>
            <a:ext uri="{FF2B5EF4-FFF2-40B4-BE49-F238E27FC236}">
              <a16:creationId xmlns:a16="http://schemas.microsoft.com/office/drawing/2014/main" xmlns="" id="{00000000-0008-0000-0100-000065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8" name="Text Box 52">
          <a:extLst>
            <a:ext uri="{FF2B5EF4-FFF2-40B4-BE49-F238E27FC236}">
              <a16:creationId xmlns:a16="http://schemas.microsoft.com/office/drawing/2014/main" xmlns="" id="{00000000-0008-0000-0100-000066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9" name="Text Box 23">
          <a:extLst>
            <a:ext uri="{FF2B5EF4-FFF2-40B4-BE49-F238E27FC236}">
              <a16:creationId xmlns:a16="http://schemas.microsoft.com/office/drawing/2014/main" xmlns="" id="{00000000-0008-0000-0100-000067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0" name="Text Box 24">
          <a:extLst>
            <a:ext uri="{FF2B5EF4-FFF2-40B4-BE49-F238E27FC236}">
              <a16:creationId xmlns:a16="http://schemas.microsoft.com/office/drawing/2014/main" xmlns="" id="{00000000-0008-0000-0100-000068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1" name="Text Box 50">
          <a:extLst>
            <a:ext uri="{FF2B5EF4-FFF2-40B4-BE49-F238E27FC236}">
              <a16:creationId xmlns:a16="http://schemas.microsoft.com/office/drawing/2014/main" xmlns="" id="{00000000-0008-0000-0100-000069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2" name="Text Box 52">
          <a:extLst>
            <a:ext uri="{FF2B5EF4-FFF2-40B4-BE49-F238E27FC236}">
              <a16:creationId xmlns:a16="http://schemas.microsoft.com/office/drawing/2014/main" xmlns="" id="{00000000-0008-0000-0100-00006A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3" name="Text Box 24">
          <a:extLst>
            <a:ext uri="{FF2B5EF4-FFF2-40B4-BE49-F238E27FC236}">
              <a16:creationId xmlns:a16="http://schemas.microsoft.com/office/drawing/2014/main" xmlns="" id="{00000000-0008-0000-0100-00006B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4" name="Text Box 50">
          <a:extLst>
            <a:ext uri="{FF2B5EF4-FFF2-40B4-BE49-F238E27FC236}">
              <a16:creationId xmlns:a16="http://schemas.microsoft.com/office/drawing/2014/main" xmlns="" id="{00000000-0008-0000-0100-00006C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5" name="Text Box 52">
          <a:extLst>
            <a:ext uri="{FF2B5EF4-FFF2-40B4-BE49-F238E27FC236}">
              <a16:creationId xmlns:a16="http://schemas.microsoft.com/office/drawing/2014/main" xmlns="" id="{00000000-0008-0000-0100-00006D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23">
          <a:extLst>
            <a:ext uri="{FF2B5EF4-FFF2-40B4-BE49-F238E27FC236}">
              <a16:creationId xmlns:a16="http://schemas.microsoft.com/office/drawing/2014/main" xmlns="" id="{00000000-0008-0000-0100-00006E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24">
          <a:extLst>
            <a:ext uri="{FF2B5EF4-FFF2-40B4-BE49-F238E27FC236}">
              <a16:creationId xmlns:a16="http://schemas.microsoft.com/office/drawing/2014/main" xmlns="" id="{00000000-0008-0000-0100-00006F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50">
          <a:extLst>
            <a:ext uri="{FF2B5EF4-FFF2-40B4-BE49-F238E27FC236}">
              <a16:creationId xmlns:a16="http://schemas.microsoft.com/office/drawing/2014/main" xmlns="" id="{00000000-0008-0000-0100-000070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52">
          <a:extLst>
            <a:ext uri="{FF2B5EF4-FFF2-40B4-BE49-F238E27FC236}">
              <a16:creationId xmlns:a16="http://schemas.microsoft.com/office/drawing/2014/main" xmlns="" id="{00000000-0008-0000-0100-000071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537882"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23">
          <a:extLst>
            <a:ext uri="{FF2B5EF4-FFF2-40B4-BE49-F238E27FC236}">
              <a16:creationId xmlns:a16="http://schemas.microsoft.com/office/drawing/2014/main" xmlns="" id="{00000000-0008-0000-0100-000075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24">
          <a:extLst>
            <a:ext uri="{FF2B5EF4-FFF2-40B4-BE49-F238E27FC236}">
              <a16:creationId xmlns:a16="http://schemas.microsoft.com/office/drawing/2014/main" xmlns="" id="{00000000-0008-0000-0100-000076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5" name="Text Box 50">
          <a:extLst>
            <a:ext uri="{FF2B5EF4-FFF2-40B4-BE49-F238E27FC236}">
              <a16:creationId xmlns:a16="http://schemas.microsoft.com/office/drawing/2014/main" xmlns="" id="{00000000-0008-0000-0100-000077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6" name="Text Box 52">
          <a:extLst>
            <a:ext uri="{FF2B5EF4-FFF2-40B4-BE49-F238E27FC236}">
              <a16:creationId xmlns:a16="http://schemas.microsoft.com/office/drawing/2014/main" xmlns="" id="{00000000-0008-0000-0100-000078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537882"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23">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24">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50">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52">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7" name="Text Box 23">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8" name="Text Box 24">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9" name="Text Box 50">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0" name="Text Box 52">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4" name="Text Box 23">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5" name="Text Box 24">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6" name="Text Box 50">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7" name="Text Box 52">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1" name="Text Box 23">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2" name="Text Box 24">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3" name="Text Box 50">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4" name="Text Box 52">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8" name="Text Box 23">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9" name="Text Box 24">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0" name="Text Box 50">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1" name="Text Box 52">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2"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3"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4"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5" name="Text Box 23">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6" name="Text Box 24">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7" name="Text Box 50">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8" name="Text Box 52">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23">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24">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50">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52">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23">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2"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24">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50">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52">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23">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24">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50">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52">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3" name="Text Box 23">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7" name="Text Box 24">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8" name="Text Box 50">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9" name="Text Box 52">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23">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4" name="Text Box 24">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5" name="Text Box 50">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6" name="Text Box 52">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23">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24">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50">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52">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1" name="Text Box 24">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2" name="Text Box 50">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3" name="Text Box 52">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23">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24">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0">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52">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23">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24">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50">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52">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23">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2" name="Text Box 24">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50">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52">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5" name="Text Box 23">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9" name="Text Box 24">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0" name="Text Box 50">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1" name="Text Box 52">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23">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6"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7"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8"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23">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24">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1" name="Text Box 50">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2" name="Text Box 52">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3"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4"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5"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23">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24">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50">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52">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1"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2"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3" name="Text Box 23">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4" name="Text Box 24">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5" name="Text Box 50">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6" name="Text Box 52">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7"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8"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9"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0" name="Text Box 23">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1" name="Text Box 24">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2" name="Text Box 50">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3" name="Text Box 52">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4"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5"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6"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7" name="Text Box 23">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8" name="Text Box 24">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9" name="Text Box 50">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0" name="Text Box 52">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1"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2"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3"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4" name="Text Box 23">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5" name="Text Box 24">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6" name="Text Box 50">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7" name="Text Box 52">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8"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9"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0"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1" name="Text Box 23">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2" name="Text Box 24">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3" name="Text Box 50">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4" name="Text Box 52">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5"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6"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7"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23">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23">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23">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9" name="Text Box 23">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23">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23">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23">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23">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23">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1" name="Text Box 23">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23">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23">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23">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23">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23">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3" name="Text Box 23">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23">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2916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23">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2916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23">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23">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23">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8"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23">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3"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4"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5"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23">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23">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23">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23">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1"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2"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3"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23">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8"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9"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0"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23">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5"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6"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7"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23">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4"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23">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23">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6"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7"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8"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9" name="Text Box 23">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3"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4"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5"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23">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0"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1"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2"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23">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7"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8"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9"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23">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6"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7" name="Text Box 23">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8"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9"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0"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24">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50">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52">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23">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8" name="Text Box 24">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9" name="Text Box 50">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0" name="Text Box 52">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1" name="Text Box 23">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2"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3"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5" name="Text Box 24">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6" name="Text Box 50">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7" name="Text Box 52">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8" name="Text Box 23">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9" name="Text Box 24">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0" name="Text Box 50">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52">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2" name="Text Box 24">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3" name="Text Box 50">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4" name="Text Box 52">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5" name="Text Box 23">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6" name="Text Box 24">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7" name="Text Box 50">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52">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9" name="Text Box 24">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0" name="Text Box 50">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1" name="Text Box 52">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23">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24">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0">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52">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6" name="Text Box 24">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7" name="Text Box 50">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8" name="Text Box 52">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9" name="Text Box 23">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0" name="Text Box 24">
          <a:extLst>
            <a:ext uri="{FF2B5EF4-FFF2-40B4-BE49-F238E27FC236}">
              <a16:creationId xmlns:a16="http://schemas.microsoft.com/office/drawing/2014/main" xmlns="" id="{00000000-0008-0000-0100-00005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1" name="Text Box 50">
          <a:extLst>
            <a:ext uri="{FF2B5EF4-FFF2-40B4-BE49-F238E27FC236}">
              <a16:creationId xmlns:a16="http://schemas.microsoft.com/office/drawing/2014/main" xmlns="" id="{00000000-0008-0000-0100-00005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52">
          <a:extLst>
            <a:ext uri="{FF2B5EF4-FFF2-40B4-BE49-F238E27FC236}">
              <a16:creationId xmlns:a16="http://schemas.microsoft.com/office/drawing/2014/main" xmlns=""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3" name="Text Box 24">
          <a:extLst>
            <a:ext uri="{FF2B5EF4-FFF2-40B4-BE49-F238E27FC236}">
              <a16:creationId xmlns:a16="http://schemas.microsoft.com/office/drawing/2014/main" xmlns="" id="{00000000-0008-0000-0100-00005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4" name="Text Box 50">
          <a:extLst>
            <a:ext uri="{FF2B5EF4-FFF2-40B4-BE49-F238E27FC236}">
              <a16:creationId xmlns:a16="http://schemas.microsoft.com/office/drawing/2014/main" xmlns="" id="{00000000-0008-0000-0100-00005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5" name="Text Box 52">
          <a:extLst>
            <a:ext uri="{FF2B5EF4-FFF2-40B4-BE49-F238E27FC236}">
              <a16:creationId xmlns:a16="http://schemas.microsoft.com/office/drawing/2014/main" xmlns="" id="{00000000-0008-0000-0100-00005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6" name="Text Box 23">
          <a:extLst>
            <a:ext uri="{FF2B5EF4-FFF2-40B4-BE49-F238E27FC236}">
              <a16:creationId xmlns:a16="http://schemas.microsoft.com/office/drawing/2014/main" xmlns="" id="{00000000-0008-0000-0100-00005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7" name="Text Box 24">
          <a:extLst>
            <a:ext uri="{FF2B5EF4-FFF2-40B4-BE49-F238E27FC236}">
              <a16:creationId xmlns:a16="http://schemas.microsoft.com/office/drawing/2014/main" xmlns="" id="{00000000-0008-0000-0100-00005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8" name="Text Box 50">
          <a:extLst>
            <a:ext uri="{FF2B5EF4-FFF2-40B4-BE49-F238E27FC236}">
              <a16:creationId xmlns:a16="http://schemas.microsoft.com/office/drawing/2014/main" xmlns="" id="{00000000-0008-0000-0100-00005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9" name="Text Box 52">
          <a:extLst>
            <a:ext uri="{FF2B5EF4-FFF2-40B4-BE49-F238E27FC236}">
              <a16:creationId xmlns:a16="http://schemas.microsoft.com/office/drawing/2014/main" xmlns="" id="{00000000-0008-0000-0100-00005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0" name="Text Box 24">
          <a:extLst>
            <a:ext uri="{FF2B5EF4-FFF2-40B4-BE49-F238E27FC236}">
              <a16:creationId xmlns:a16="http://schemas.microsoft.com/office/drawing/2014/main" xmlns="" id="{00000000-0008-0000-0100-00005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1" name="Text Box 50">
          <a:extLst>
            <a:ext uri="{FF2B5EF4-FFF2-40B4-BE49-F238E27FC236}">
              <a16:creationId xmlns:a16="http://schemas.microsoft.com/office/drawing/2014/main" xmlns="" id="{00000000-0008-0000-0100-00005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2" name="Text Box 52">
          <a:extLst>
            <a:ext uri="{FF2B5EF4-FFF2-40B4-BE49-F238E27FC236}">
              <a16:creationId xmlns:a16="http://schemas.microsoft.com/office/drawing/2014/main" xmlns="" id="{00000000-0008-0000-0100-00005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3" name="Text Box 23">
          <a:extLst>
            <a:ext uri="{FF2B5EF4-FFF2-40B4-BE49-F238E27FC236}">
              <a16:creationId xmlns:a16="http://schemas.microsoft.com/office/drawing/2014/main" xmlns="" id="{00000000-0008-0000-0100-00005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4" name="Text Box 24">
          <a:extLst>
            <a:ext uri="{FF2B5EF4-FFF2-40B4-BE49-F238E27FC236}">
              <a16:creationId xmlns:a16="http://schemas.microsoft.com/office/drawing/2014/main" xmlns="" id="{00000000-0008-0000-0100-00006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5" name="Text Box 50">
          <a:extLst>
            <a:ext uri="{FF2B5EF4-FFF2-40B4-BE49-F238E27FC236}">
              <a16:creationId xmlns:a16="http://schemas.microsoft.com/office/drawing/2014/main" xmlns="" id="{00000000-0008-0000-0100-00006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6" name="Text Box 52">
          <a:extLst>
            <a:ext uri="{FF2B5EF4-FFF2-40B4-BE49-F238E27FC236}">
              <a16:creationId xmlns:a16="http://schemas.microsoft.com/office/drawing/2014/main" xmlns="" id="{00000000-0008-0000-0100-00006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7" name="Text Box 24">
          <a:extLst>
            <a:ext uri="{FF2B5EF4-FFF2-40B4-BE49-F238E27FC236}">
              <a16:creationId xmlns:a16="http://schemas.microsoft.com/office/drawing/2014/main" xmlns="" id="{00000000-0008-0000-0100-00006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8" name="Text Box 50">
          <a:extLst>
            <a:ext uri="{FF2B5EF4-FFF2-40B4-BE49-F238E27FC236}">
              <a16:creationId xmlns:a16="http://schemas.microsoft.com/office/drawing/2014/main" xmlns="" id="{00000000-0008-0000-0100-00006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9" name="Text Box 52">
          <a:extLst>
            <a:ext uri="{FF2B5EF4-FFF2-40B4-BE49-F238E27FC236}">
              <a16:creationId xmlns:a16="http://schemas.microsoft.com/office/drawing/2014/main" xmlns="" id="{00000000-0008-0000-0100-00006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0" name="Text Box 23">
          <a:extLst>
            <a:ext uri="{FF2B5EF4-FFF2-40B4-BE49-F238E27FC236}">
              <a16:creationId xmlns:a16="http://schemas.microsoft.com/office/drawing/2014/main" xmlns="" id="{00000000-0008-0000-0100-00006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1" name="Text Box 24">
          <a:extLst>
            <a:ext uri="{FF2B5EF4-FFF2-40B4-BE49-F238E27FC236}">
              <a16:creationId xmlns:a16="http://schemas.microsoft.com/office/drawing/2014/main" xmlns="" id="{00000000-0008-0000-0100-00006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2" name="Text Box 50">
          <a:extLst>
            <a:ext uri="{FF2B5EF4-FFF2-40B4-BE49-F238E27FC236}">
              <a16:creationId xmlns:a16="http://schemas.microsoft.com/office/drawing/2014/main" xmlns="" id="{00000000-0008-0000-0100-00006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3" name="Text Box 52">
          <a:extLst>
            <a:ext uri="{FF2B5EF4-FFF2-40B4-BE49-F238E27FC236}">
              <a16:creationId xmlns:a16="http://schemas.microsoft.com/office/drawing/2014/main" xmlns="" id="{00000000-0008-0000-0100-00006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4" name="Text Box 24">
          <a:extLst>
            <a:ext uri="{FF2B5EF4-FFF2-40B4-BE49-F238E27FC236}">
              <a16:creationId xmlns:a16="http://schemas.microsoft.com/office/drawing/2014/main" xmlns="" id="{00000000-0008-0000-0100-00006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5" name="Text Box 50">
          <a:extLst>
            <a:ext uri="{FF2B5EF4-FFF2-40B4-BE49-F238E27FC236}">
              <a16:creationId xmlns:a16="http://schemas.microsoft.com/office/drawing/2014/main" xmlns="" id="{00000000-0008-0000-0100-00006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6" name="Text Box 52">
          <a:extLst>
            <a:ext uri="{FF2B5EF4-FFF2-40B4-BE49-F238E27FC236}">
              <a16:creationId xmlns:a16="http://schemas.microsoft.com/office/drawing/2014/main" xmlns="" id="{00000000-0008-0000-0100-00006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7" name="Text Box 23">
          <a:extLst>
            <a:ext uri="{FF2B5EF4-FFF2-40B4-BE49-F238E27FC236}">
              <a16:creationId xmlns:a16="http://schemas.microsoft.com/office/drawing/2014/main" xmlns="" id="{00000000-0008-0000-0100-00006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8" name="Text Box 24">
          <a:extLst>
            <a:ext uri="{FF2B5EF4-FFF2-40B4-BE49-F238E27FC236}">
              <a16:creationId xmlns:a16="http://schemas.microsoft.com/office/drawing/2014/main" xmlns="" id="{00000000-0008-0000-0100-00006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9" name="Text Box 50">
          <a:extLst>
            <a:ext uri="{FF2B5EF4-FFF2-40B4-BE49-F238E27FC236}">
              <a16:creationId xmlns:a16="http://schemas.microsoft.com/office/drawing/2014/main" xmlns="" id="{00000000-0008-0000-0100-00006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0" name="Text Box 52">
          <a:extLst>
            <a:ext uri="{FF2B5EF4-FFF2-40B4-BE49-F238E27FC236}">
              <a16:creationId xmlns:a16="http://schemas.microsoft.com/office/drawing/2014/main" xmlns="" id="{00000000-0008-0000-0100-00007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1" name="Text Box 24">
          <a:extLst>
            <a:ext uri="{FF2B5EF4-FFF2-40B4-BE49-F238E27FC236}">
              <a16:creationId xmlns:a16="http://schemas.microsoft.com/office/drawing/2014/main" xmlns="" id="{00000000-0008-0000-0100-00007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2" name="Text Box 50">
          <a:extLst>
            <a:ext uri="{FF2B5EF4-FFF2-40B4-BE49-F238E27FC236}">
              <a16:creationId xmlns:a16="http://schemas.microsoft.com/office/drawing/2014/main" xmlns="" id="{00000000-0008-0000-0100-00007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3" name="Text Box 52">
          <a:extLst>
            <a:ext uri="{FF2B5EF4-FFF2-40B4-BE49-F238E27FC236}">
              <a16:creationId xmlns:a16="http://schemas.microsoft.com/office/drawing/2014/main" xmlns="" id="{00000000-0008-0000-0100-00007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4" name="Text Box 23">
          <a:extLst>
            <a:ext uri="{FF2B5EF4-FFF2-40B4-BE49-F238E27FC236}">
              <a16:creationId xmlns:a16="http://schemas.microsoft.com/office/drawing/2014/main" xmlns="" id="{00000000-0008-0000-0100-00007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5" name="Text Box 24">
          <a:extLst>
            <a:ext uri="{FF2B5EF4-FFF2-40B4-BE49-F238E27FC236}">
              <a16:creationId xmlns:a16="http://schemas.microsoft.com/office/drawing/2014/main" xmlns="" id="{00000000-0008-0000-0100-00007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6" name="Text Box 50">
          <a:extLst>
            <a:ext uri="{FF2B5EF4-FFF2-40B4-BE49-F238E27FC236}">
              <a16:creationId xmlns:a16="http://schemas.microsoft.com/office/drawing/2014/main" xmlns="" id="{00000000-0008-0000-0100-00007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7" name="Text Box 52">
          <a:extLst>
            <a:ext uri="{FF2B5EF4-FFF2-40B4-BE49-F238E27FC236}">
              <a16:creationId xmlns:a16="http://schemas.microsoft.com/office/drawing/2014/main" xmlns="" id="{00000000-0008-0000-0100-00007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8" name="Text Box 24">
          <a:extLst>
            <a:ext uri="{FF2B5EF4-FFF2-40B4-BE49-F238E27FC236}">
              <a16:creationId xmlns:a16="http://schemas.microsoft.com/office/drawing/2014/main" xmlns="" id="{00000000-0008-0000-0100-00007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9" name="Text Box 50">
          <a:extLst>
            <a:ext uri="{FF2B5EF4-FFF2-40B4-BE49-F238E27FC236}">
              <a16:creationId xmlns:a16="http://schemas.microsoft.com/office/drawing/2014/main" xmlns="" id="{00000000-0008-0000-0100-00007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0" name="Text Box 52">
          <a:extLst>
            <a:ext uri="{FF2B5EF4-FFF2-40B4-BE49-F238E27FC236}">
              <a16:creationId xmlns:a16="http://schemas.microsoft.com/office/drawing/2014/main" xmlns="" id="{00000000-0008-0000-0100-00007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1" name="Text Box 23">
          <a:extLst>
            <a:ext uri="{FF2B5EF4-FFF2-40B4-BE49-F238E27FC236}">
              <a16:creationId xmlns:a16="http://schemas.microsoft.com/office/drawing/2014/main" xmlns="" id="{00000000-0008-0000-0100-00007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2" name="Text Box 24">
          <a:extLst>
            <a:ext uri="{FF2B5EF4-FFF2-40B4-BE49-F238E27FC236}">
              <a16:creationId xmlns:a16="http://schemas.microsoft.com/office/drawing/2014/main" xmlns="" id="{00000000-0008-0000-0100-00007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3" name="Text Box 50">
          <a:extLst>
            <a:ext uri="{FF2B5EF4-FFF2-40B4-BE49-F238E27FC236}">
              <a16:creationId xmlns:a16="http://schemas.microsoft.com/office/drawing/2014/main" xmlns="" id="{00000000-0008-0000-0100-00007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4" name="Text Box 52">
          <a:extLst>
            <a:ext uri="{FF2B5EF4-FFF2-40B4-BE49-F238E27FC236}">
              <a16:creationId xmlns:a16="http://schemas.microsoft.com/office/drawing/2014/main" xmlns="" id="{00000000-0008-0000-0100-00007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5" name="Text Box 24">
          <a:extLst>
            <a:ext uri="{FF2B5EF4-FFF2-40B4-BE49-F238E27FC236}">
              <a16:creationId xmlns:a16="http://schemas.microsoft.com/office/drawing/2014/main" xmlns="" id="{00000000-0008-0000-0100-00007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6" name="Text Box 50">
          <a:extLst>
            <a:ext uri="{FF2B5EF4-FFF2-40B4-BE49-F238E27FC236}">
              <a16:creationId xmlns:a16="http://schemas.microsoft.com/office/drawing/2014/main" xmlns="" id="{00000000-0008-0000-0100-00008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7" name="Text Box 52">
          <a:extLst>
            <a:ext uri="{FF2B5EF4-FFF2-40B4-BE49-F238E27FC236}">
              <a16:creationId xmlns:a16="http://schemas.microsoft.com/office/drawing/2014/main" xmlns="" id="{00000000-0008-0000-0100-00008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8" name="Text Box 23">
          <a:extLst>
            <a:ext uri="{FF2B5EF4-FFF2-40B4-BE49-F238E27FC236}">
              <a16:creationId xmlns:a16="http://schemas.microsoft.com/office/drawing/2014/main" xmlns="" id="{00000000-0008-0000-0100-00008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9" name="Text Box 24">
          <a:extLst>
            <a:ext uri="{FF2B5EF4-FFF2-40B4-BE49-F238E27FC236}">
              <a16:creationId xmlns:a16="http://schemas.microsoft.com/office/drawing/2014/main" xmlns="" id="{00000000-0008-0000-0100-00008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0" name="Text Box 50">
          <a:extLst>
            <a:ext uri="{FF2B5EF4-FFF2-40B4-BE49-F238E27FC236}">
              <a16:creationId xmlns:a16="http://schemas.microsoft.com/office/drawing/2014/main" xmlns="" id="{00000000-0008-0000-0100-00008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1" name="Text Box 52">
          <a:extLst>
            <a:ext uri="{FF2B5EF4-FFF2-40B4-BE49-F238E27FC236}">
              <a16:creationId xmlns:a16="http://schemas.microsoft.com/office/drawing/2014/main" xmlns="" id="{00000000-0008-0000-0100-00008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2" name="Text Box 24">
          <a:extLst>
            <a:ext uri="{FF2B5EF4-FFF2-40B4-BE49-F238E27FC236}">
              <a16:creationId xmlns:a16="http://schemas.microsoft.com/office/drawing/2014/main" xmlns="" id="{00000000-0008-0000-0100-00008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3" name="Text Box 50">
          <a:extLst>
            <a:ext uri="{FF2B5EF4-FFF2-40B4-BE49-F238E27FC236}">
              <a16:creationId xmlns:a16="http://schemas.microsoft.com/office/drawing/2014/main" xmlns="" id="{00000000-0008-0000-0100-00008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4" name="Text Box 52">
          <a:extLst>
            <a:ext uri="{FF2B5EF4-FFF2-40B4-BE49-F238E27FC236}">
              <a16:creationId xmlns:a16="http://schemas.microsoft.com/office/drawing/2014/main" xmlns="" id="{00000000-0008-0000-0100-00008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5" name="Text Box 23">
          <a:extLst>
            <a:ext uri="{FF2B5EF4-FFF2-40B4-BE49-F238E27FC236}">
              <a16:creationId xmlns:a16="http://schemas.microsoft.com/office/drawing/2014/main" xmlns="" id="{00000000-0008-0000-0100-00008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6" name="Text Box 24">
          <a:extLst>
            <a:ext uri="{FF2B5EF4-FFF2-40B4-BE49-F238E27FC236}">
              <a16:creationId xmlns:a16="http://schemas.microsoft.com/office/drawing/2014/main" xmlns="" id="{00000000-0008-0000-0100-00008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7" name="Text Box 50">
          <a:extLst>
            <a:ext uri="{FF2B5EF4-FFF2-40B4-BE49-F238E27FC236}">
              <a16:creationId xmlns:a16="http://schemas.microsoft.com/office/drawing/2014/main" xmlns="" id="{00000000-0008-0000-0100-00008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8" name="Text Box 52">
          <a:extLst>
            <a:ext uri="{FF2B5EF4-FFF2-40B4-BE49-F238E27FC236}">
              <a16:creationId xmlns:a16="http://schemas.microsoft.com/office/drawing/2014/main" xmlns="" id="{00000000-0008-0000-0100-00008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9" name="Text Box 24">
          <a:extLst>
            <a:ext uri="{FF2B5EF4-FFF2-40B4-BE49-F238E27FC236}">
              <a16:creationId xmlns:a16="http://schemas.microsoft.com/office/drawing/2014/main" xmlns="" id="{00000000-0008-0000-0100-00008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0" name="Text Box 50">
          <a:extLst>
            <a:ext uri="{FF2B5EF4-FFF2-40B4-BE49-F238E27FC236}">
              <a16:creationId xmlns:a16="http://schemas.microsoft.com/office/drawing/2014/main" xmlns="" id="{00000000-0008-0000-0100-00008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1" name="Text Box 52">
          <a:extLst>
            <a:ext uri="{FF2B5EF4-FFF2-40B4-BE49-F238E27FC236}">
              <a16:creationId xmlns:a16="http://schemas.microsoft.com/office/drawing/2014/main" xmlns="" id="{00000000-0008-0000-0100-00008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2" name="Text Box 23">
          <a:extLst>
            <a:ext uri="{FF2B5EF4-FFF2-40B4-BE49-F238E27FC236}">
              <a16:creationId xmlns:a16="http://schemas.microsoft.com/office/drawing/2014/main" xmlns="" id="{00000000-0008-0000-0100-00009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3" name="Text Box 24">
          <a:extLst>
            <a:ext uri="{FF2B5EF4-FFF2-40B4-BE49-F238E27FC236}">
              <a16:creationId xmlns:a16="http://schemas.microsoft.com/office/drawing/2014/main" xmlns="" id="{00000000-0008-0000-0100-00009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4" name="Text Box 50">
          <a:extLst>
            <a:ext uri="{FF2B5EF4-FFF2-40B4-BE49-F238E27FC236}">
              <a16:creationId xmlns:a16="http://schemas.microsoft.com/office/drawing/2014/main" xmlns="" id="{00000000-0008-0000-0100-00009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5" name="Text Box 52">
          <a:extLst>
            <a:ext uri="{FF2B5EF4-FFF2-40B4-BE49-F238E27FC236}">
              <a16:creationId xmlns:a16="http://schemas.microsoft.com/office/drawing/2014/main" xmlns="" id="{00000000-0008-0000-0100-00009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6" name="Text Box 24">
          <a:extLst>
            <a:ext uri="{FF2B5EF4-FFF2-40B4-BE49-F238E27FC236}">
              <a16:creationId xmlns:a16="http://schemas.microsoft.com/office/drawing/2014/main" xmlns="" id="{00000000-0008-0000-0100-00009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7" name="Text Box 50">
          <a:extLst>
            <a:ext uri="{FF2B5EF4-FFF2-40B4-BE49-F238E27FC236}">
              <a16:creationId xmlns:a16="http://schemas.microsoft.com/office/drawing/2014/main" xmlns="" id="{00000000-0008-0000-0100-00009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8" name="Text Box 52">
          <a:extLst>
            <a:ext uri="{FF2B5EF4-FFF2-40B4-BE49-F238E27FC236}">
              <a16:creationId xmlns:a16="http://schemas.microsoft.com/office/drawing/2014/main" xmlns="" id="{00000000-0008-0000-0100-00009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9" name="Text Box 23">
          <a:extLst>
            <a:ext uri="{FF2B5EF4-FFF2-40B4-BE49-F238E27FC236}">
              <a16:creationId xmlns:a16="http://schemas.microsoft.com/office/drawing/2014/main" xmlns="" id="{00000000-0008-0000-0100-00009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0" name="Text Box 24">
          <a:extLst>
            <a:ext uri="{FF2B5EF4-FFF2-40B4-BE49-F238E27FC236}">
              <a16:creationId xmlns:a16="http://schemas.microsoft.com/office/drawing/2014/main" xmlns="" id="{00000000-0008-0000-0100-00009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1" name="Text Box 50">
          <a:extLst>
            <a:ext uri="{FF2B5EF4-FFF2-40B4-BE49-F238E27FC236}">
              <a16:creationId xmlns:a16="http://schemas.microsoft.com/office/drawing/2014/main" xmlns="" id="{00000000-0008-0000-0100-00009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2" name="Text Box 52">
          <a:extLst>
            <a:ext uri="{FF2B5EF4-FFF2-40B4-BE49-F238E27FC236}">
              <a16:creationId xmlns:a16="http://schemas.microsoft.com/office/drawing/2014/main" xmlns="" id="{00000000-0008-0000-0100-00009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3" name="Text Box 24">
          <a:extLst>
            <a:ext uri="{FF2B5EF4-FFF2-40B4-BE49-F238E27FC236}">
              <a16:creationId xmlns:a16="http://schemas.microsoft.com/office/drawing/2014/main" xmlns="" id="{00000000-0008-0000-0100-00009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4" name="Text Box 50">
          <a:extLst>
            <a:ext uri="{FF2B5EF4-FFF2-40B4-BE49-F238E27FC236}">
              <a16:creationId xmlns:a16="http://schemas.microsoft.com/office/drawing/2014/main" xmlns="" id="{00000000-0008-0000-0100-00009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5" name="Text Box 52">
          <a:extLst>
            <a:ext uri="{FF2B5EF4-FFF2-40B4-BE49-F238E27FC236}">
              <a16:creationId xmlns:a16="http://schemas.microsoft.com/office/drawing/2014/main" xmlns="" id="{00000000-0008-0000-0100-00009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23">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0"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1"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2"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23">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23">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23">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9"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1"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2"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3"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23">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0"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23">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5"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6"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7"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23">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23">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23">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23">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1"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3"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4"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5"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23">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2"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23">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7"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8"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9"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23">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23">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23">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1" name="Text Box 23">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2"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3"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4"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5"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6"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7"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23">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4"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23">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9"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0"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1"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23">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23">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23">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5"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7"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8"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9"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6"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23">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1"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2"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3"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23">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23">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23">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23">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7"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9"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0"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1"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23">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6"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7"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8"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23">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3"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4"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5"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23">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23">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23">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4"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5"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6"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23">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1"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2"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3"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23">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8"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9"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0"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23">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5"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6"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7"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23">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4"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23">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8"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24">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50">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52">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23">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6" name="Text Box 24">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7" name="Text Box 50">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8" name="Text Box 52">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9" name="Text Box 23">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0"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1"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3" name="Text Box 24">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4" name="Text Box 50">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5" name="Text Box 52">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23">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24">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0">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52">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0" name="Text Box 24">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1" name="Text Box 50">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2" name="Text Box 52">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3" name="Text Box 23">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4" name="Text Box 24">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5" name="Text Box 50">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52">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7" name="Text Box 24">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8" name="Text Box 50">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9" name="Text Box 52">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23">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24">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0">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52">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4" name="Text Box 24">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5" name="Text Box 50">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6" name="Text Box 52">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23">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24">
          <a:extLst>
            <a:ext uri="{FF2B5EF4-FFF2-40B4-BE49-F238E27FC236}">
              <a16:creationId xmlns:a16="http://schemas.microsoft.com/office/drawing/2014/main" xmlns="" id="{00000000-0008-0000-0100-000052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0">
          <a:extLst>
            <a:ext uri="{FF2B5EF4-FFF2-40B4-BE49-F238E27FC236}">
              <a16:creationId xmlns:a16="http://schemas.microsoft.com/office/drawing/2014/main" xmlns="" id="{00000000-0008-0000-0100-000053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52">
          <a:extLst>
            <a:ext uri="{FF2B5EF4-FFF2-40B4-BE49-F238E27FC236}">
              <a16:creationId xmlns:a16="http://schemas.microsoft.com/office/drawing/2014/main" xmlns="" id="{00000000-0008-0000-0100-000054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1" name="Text Box 24">
          <a:extLst>
            <a:ext uri="{FF2B5EF4-FFF2-40B4-BE49-F238E27FC236}">
              <a16:creationId xmlns:a16="http://schemas.microsoft.com/office/drawing/2014/main" xmlns="" id="{00000000-0008-0000-0100-000055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2" name="Text Box 50">
          <a:extLst>
            <a:ext uri="{FF2B5EF4-FFF2-40B4-BE49-F238E27FC236}">
              <a16:creationId xmlns:a16="http://schemas.microsoft.com/office/drawing/2014/main" xmlns="" id="{00000000-0008-0000-0100-000056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3" name="Text Box 52">
          <a:extLst>
            <a:ext uri="{FF2B5EF4-FFF2-40B4-BE49-F238E27FC236}">
              <a16:creationId xmlns:a16="http://schemas.microsoft.com/office/drawing/2014/main" xmlns="" id="{00000000-0008-0000-0100-000057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23">
          <a:extLst>
            <a:ext uri="{FF2B5EF4-FFF2-40B4-BE49-F238E27FC236}">
              <a16:creationId xmlns:a16="http://schemas.microsoft.com/office/drawing/2014/main" xmlns="" id="{00000000-0008-0000-0100-00005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24">
          <a:extLst>
            <a:ext uri="{FF2B5EF4-FFF2-40B4-BE49-F238E27FC236}">
              <a16:creationId xmlns:a16="http://schemas.microsoft.com/office/drawing/2014/main" xmlns="" id="{00000000-0008-0000-0100-000059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0">
          <a:extLst>
            <a:ext uri="{FF2B5EF4-FFF2-40B4-BE49-F238E27FC236}">
              <a16:creationId xmlns:a16="http://schemas.microsoft.com/office/drawing/2014/main" xmlns="" id="{00000000-0008-0000-0100-00005A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52">
          <a:extLst>
            <a:ext uri="{FF2B5EF4-FFF2-40B4-BE49-F238E27FC236}">
              <a16:creationId xmlns:a16="http://schemas.microsoft.com/office/drawing/2014/main" xmlns="" id="{00000000-0008-0000-0100-00005B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8" name="Text Box 24">
          <a:extLst>
            <a:ext uri="{FF2B5EF4-FFF2-40B4-BE49-F238E27FC236}">
              <a16:creationId xmlns:a16="http://schemas.microsoft.com/office/drawing/2014/main" xmlns="" id="{00000000-0008-0000-0100-00005C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9" name="Text Box 50">
          <a:extLst>
            <a:ext uri="{FF2B5EF4-FFF2-40B4-BE49-F238E27FC236}">
              <a16:creationId xmlns:a16="http://schemas.microsoft.com/office/drawing/2014/main" xmlns="" id="{00000000-0008-0000-0100-00005D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0" name="Text Box 52">
          <a:extLst>
            <a:ext uri="{FF2B5EF4-FFF2-40B4-BE49-F238E27FC236}">
              <a16:creationId xmlns:a16="http://schemas.microsoft.com/office/drawing/2014/main" xmlns="" id="{00000000-0008-0000-0100-00005E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1" name="Text Box 23">
          <a:extLst>
            <a:ext uri="{FF2B5EF4-FFF2-40B4-BE49-F238E27FC236}">
              <a16:creationId xmlns:a16="http://schemas.microsoft.com/office/drawing/2014/main" xmlns="" id="{00000000-0008-0000-0100-00005F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2" name="Text Box 24">
          <a:extLst>
            <a:ext uri="{FF2B5EF4-FFF2-40B4-BE49-F238E27FC236}">
              <a16:creationId xmlns:a16="http://schemas.microsoft.com/office/drawing/2014/main" xmlns="" id="{00000000-0008-0000-0100-000060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3" name="Text Box 50">
          <a:extLst>
            <a:ext uri="{FF2B5EF4-FFF2-40B4-BE49-F238E27FC236}">
              <a16:creationId xmlns:a16="http://schemas.microsoft.com/office/drawing/2014/main" xmlns="" id="{00000000-0008-0000-0100-000061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52">
          <a:extLst>
            <a:ext uri="{FF2B5EF4-FFF2-40B4-BE49-F238E27FC236}">
              <a16:creationId xmlns:a16="http://schemas.microsoft.com/office/drawing/2014/main" xmlns="" id="{00000000-0008-0000-0100-000062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5" name="Text Box 24">
          <a:extLst>
            <a:ext uri="{FF2B5EF4-FFF2-40B4-BE49-F238E27FC236}">
              <a16:creationId xmlns:a16="http://schemas.microsoft.com/office/drawing/2014/main" xmlns="" id="{00000000-0008-0000-0100-000063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6" name="Text Box 50">
          <a:extLst>
            <a:ext uri="{FF2B5EF4-FFF2-40B4-BE49-F238E27FC236}">
              <a16:creationId xmlns:a16="http://schemas.microsoft.com/office/drawing/2014/main" xmlns="" id="{00000000-0008-0000-0100-000064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7" name="Text Box 52">
          <a:extLst>
            <a:ext uri="{FF2B5EF4-FFF2-40B4-BE49-F238E27FC236}">
              <a16:creationId xmlns:a16="http://schemas.microsoft.com/office/drawing/2014/main" xmlns="" id="{00000000-0008-0000-0100-000065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23">
          <a:extLst>
            <a:ext uri="{FF2B5EF4-FFF2-40B4-BE49-F238E27FC236}">
              <a16:creationId xmlns:a16="http://schemas.microsoft.com/office/drawing/2014/main" xmlns="" id="{00000000-0008-0000-0100-00006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24">
          <a:extLst>
            <a:ext uri="{FF2B5EF4-FFF2-40B4-BE49-F238E27FC236}">
              <a16:creationId xmlns:a16="http://schemas.microsoft.com/office/drawing/2014/main" xmlns="" id="{00000000-0008-0000-0100-000067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0">
          <a:extLst>
            <a:ext uri="{FF2B5EF4-FFF2-40B4-BE49-F238E27FC236}">
              <a16:creationId xmlns:a16="http://schemas.microsoft.com/office/drawing/2014/main" xmlns="" id="{00000000-0008-0000-0100-00006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52">
          <a:extLst>
            <a:ext uri="{FF2B5EF4-FFF2-40B4-BE49-F238E27FC236}">
              <a16:creationId xmlns:a16="http://schemas.microsoft.com/office/drawing/2014/main" xmlns="" id="{00000000-0008-0000-0100-000069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2" name="Text Box 24">
          <a:extLst>
            <a:ext uri="{FF2B5EF4-FFF2-40B4-BE49-F238E27FC236}">
              <a16:creationId xmlns:a16="http://schemas.microsoft.com/office/drawing/2014/main" xmlns="" id="{00000000-0008-0000-0100-00006A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3" name="Text Box 50">
          <a:extLst>
            <a:ext uri="{FF2B5EF4-FFF2-40B4-BE49-F238E27FC236}">
              <a16:creationId xmlns:a16="http://schemas.microsoft.com/office/drawing/2014/main" xmlns="" id="{00000000-0008-0000-0100-00006B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4" name="Text Box 52">
          <a:extLst>
            <a:ext uri="{FF2B5EF4-FFF2-40B4-BE49-F238E27FC236}">
              <a16:creationId xmlns:a16="http://schemas.microsoft.com/office/drawing/2014/main" xmlns="" id="{00000000-0008-0000-0100-00006C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23">
          <a:extLst>
            <a:ext uri="{FF2B5EF4-FFF2-40B4-BE49-F238E27FC236}">
              <a16:creationId xmlns:a16="http://schemas.microsoft.com/office/drawing/2014/main" xmlns="" id="{00000000-0008-0000-0100-00006D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24">
          <a:extLst>
            <a:ext uri="{FF2B5EF4-FFF2-40B4-BE49-F238E27FC236}">
              <a16:creationId xmlns:a16="http://schemas.microsoft.com/office/drawing/2014/main" xmlns="" id="{00000000-0008-0000-0100-00006E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0">
          <a:extLst>
            <a:ext uri="{FF2B5EF4-FFF2-40B4-BE49-F238E27FC236}">
              <a16:creationId xmlns:a16="http://schemas.microsoft.com/office/drawing/2014/main" xmlns="" id="{00000000-0008-0000-0100-00006F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52">
          <a:extLst>
            <a:ext uri="{FF2B5EF4-FFF2-40B4-BE49-F238E27FC236}">
              <a16:creationId xmlns:a16="http://schemas.microsoft.com/office/drawing/2014/main" xmlns="" id="{00000000-0008-0000-0100-000070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9" name="Text Box 24">
          <a:extLst>
            <a:ext uri="{FF2B5EF4-FFF2-40B4-BE49-F238E27FC236}">
              <a16:creationId xmlns:a16="http://schemas.microsoft.com/office/drawing/2014/main" xmlns="" id="{00000000-0008-0000-0100-000071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0" name="Text Box 50">
          <a:extLst>
            <a:ext uri="{FF2B5EF4-FFF2-40B4-BE49-F238E27FC236}">
              <a16:creationId xmlns:a16="http://schemas.microsoft.com/office/drawing/2014/main" xmlns="" id="{00000000-0008-0000-0100-000072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1" name="Text Box 52">
          <a:extLst>
            <a:ext uri="{FF2B5EF4-FFF2-40B4-BE49-F238E27FC236}">
              <a16:creationId xmlns:a16="http://schemas.microsoft.com/office/drawing/2014/main" xmlns="" id="{00000000-0008-0000-0100-000073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23">
          <a:extLst>
            <a:ext uri="{FF2B5EF4-FFF2-40B4-BE49-F238E27FC236}">
              <a16:creationId xmlns:a16="http://schemas.microsoft.com/office/drawing/2014/main" xmlns="" id="{00000000-0008-0000-0100-00007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24">
          <a:extLst>
            <a:ext uri="{FF2B5EF4-FFF2-40B4-BE49-F238E27FC236}">
              <a16:creationId xmlns:a16="http://schemas.microsoft.com/office/drawing/2014/main" xmlns="" id="{00000000-0008-0000-0100-000075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0">
          <a:extLst>
            <a:ext uri="{FF2B5EF4-FFF2-40B4-BE49-F238E27FC236}">
              <a16:creationId xmlns:a16="http://schemas.microsoft.com/office/drawing/2014/main" xmlns="" id="{00000000-0008-0000-0100-00007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52">
          <a:extLst>
            <a:ext uri="{FF2B5EF4-FFF2-40B4-BE49-F238E27FC236}">
              <a16:creationId xmlns:a16="http://schemas.microsoft.com/office/drawing/2014/main" xmlns="" id="{00000000-0008-0000-0100-000077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6" name="Text Box 24">
          <a:extLst>
            <a:ext uri="{FF2B5EF4-FFF2-40B4-BE49-F238E27FC236}">
              <a16:creationId xmlns:a16="http://schemas.microsoft.com/office/drawing/2014/main" xmlns="" id="{00000000-0008-0000-0100-00007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7" name="Text Box 50">
          <a:extLst>
            <a:ext uri="{FF2B5EF4-FFF2-40B4-BE49-F238E27FC236}">
              <a16:creationId xmlns:a16="http://schemas.microsoft.com/office/drawing/2014/main" xmlns="" id="{00000000-0008-0000-0100-000079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8" name="Text Box 52">
          <a:extLst>
            <a:ext uri="{FF2B5EF4-FFF2-40B4-BE49-F238E27FC236}">
              <a16:creationId xmlns:a16="http://schemas.microsoft.com/office/drawing/2014/main" xmlns="" id="{00000000-0008-0000-0100-00007A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23">
          <a:extLst>
            <a:ext uri="{FF2B5EF4-FFF2-40B4-BE49-F238E27FC236}">
              <a16:creationId xmlns:a16="http://schemas.microsoft.com/office/drawing/2014/main" xmlns="" id="{00000000-0008-0000-0100-00007B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24">
          <a:extLst>
            <a:ext uri="{FF2B5EF4-FFF2-40B4-BE49-F238E27FC236}">
              <a16:creationId xmlns:a16="http://schemas.microsoft.com/office/drawing/2014/main" xmlns="" id="{00000000-0008-0000-0100-00007C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0">
          <a:extLst>
            <a:ext uri="{FF2B5EF4-FFF2-40B4-BE49-F238E27FC236}">
              <a16:creationId xmlns:a16="http://schemas.microsoft.com/office/drawing/2014/main" xmlns="" id="{00000000-0008-0000-0100-00007D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52">
          <a:extLst>
            <a:ext uri="{FF2B5EF4-FFF2-40B4-BE49-F238E27FC236}">
              <a16:creationId xmlns:a16="http://schemas.microsoft.com/office/drawing/2014/main" xmlns="" id="{00000000-0008-0000-0100-00007E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3" name="Text Box 24">
          <a:extLst>
            <a:ext uri="{FF2B5EF4-FFF2-40B4-BE49-F238E27FC236}">
              <a16:creationId xmlns:a16="http://schemas.microsoft.com/office/drawing/2014/main" xmlns="" id="{00000000-0008-0000-0100-00007F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4" name="Text Box 50">
          <a:extLst>
            <a:ext uri="{FF2B5EF4-FFF2-40B4-BE49-F238E27FC236}">
              <a16:creationId xmlns:a16="http://schemas.microsoft.com/office/drawing/2014/main" xmlns="" id="{00000000-0008-0000-0100-000080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5" name="Text Box 52">
          <a:extLst>
            <a:ext uri="{FF2B5EF4-FFF2-40B4-BE49-F238E27FC236}">
              <a16:creationId xmlns:a16="http://schemas.microsoft.com/office/drawing/2014/main" xmlns="" id="{00000000-0008-0000-0100-000081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23">
          <a:extLst>
            <a:ext uri="{FF2B5EF4-FFF2-40B4-BE49-F238E27FC236}">
              <a16:creationId xmlns:a16="http://schemas.microsoft.com/office/drawing/2014/main" xmlns="" id="{00000000-0008-0000-0100-00008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24">
          <a:extLst>
            <a:ext uri="{FF2B5EF4-FFF2-40B4-BE49-F238E27FC236}">
              <a16:creationId xmlns:a16="http://schemas.microsoft.com/office/drawing/2014/main" xmlns="" id="{00000000-0008-0000-0100-000083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0">
          <a:extLst>
            <a:ext uri="{FF2B5EF4-FFF2-40B4-BE49-F238E27FC236}">
              <a16:creationId xmlns:a16="http://schemas.microsoft.com/office/drawing/2014/main" xmlns="" id="{00000000-0008-0000-0100-00008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52">
          <a:extLst>
            <a:ext uri="{FF2B5EF4-FFF2-40B4-BE49-F238E27FC236}">
              <a16:creationId xmlns:a16="http://schemas.microsoft.com/office/drawing/2014/main" xmlns="" id="{00000000-0008-0000-0100-000085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0" name="Text Box 24">
          <a:extLst>
            <a:ext uri="{FF2B5EF4-FFF2-40B4-BE49-F238E27FC236}">
              <a16:creationId xmlns:a16="http://schemas.microsoft.com/office/drawing/2014/main" xmlns="" id="{00000000-0008-0000-0100-00008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1" name="Text Box 50">
          <a:extLst>
            <a:ext uri="{FF2B5EF4-FFF2-40B4-BE49-F238E27FC236}">
              <a16:creationId xmlns:a16="http://schemas.microsoft.com/office/drawing/2014/main" xmlns="" id="{00000000-0008-0000-0100-000087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2" name="Text Box 52">
          <a:extLst>
            <a:ext uri="{FF2B5EF4-FFF2-40B4-BE49-F238E27FC236}">
              <a16:creationId xmlns:a16="http://schemas.microsoft.com/office/drawing/2014/main" xmlns="" id="{00000000-0008-0000-0100-000088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23">
          <a:extLst>
            <a:ext uri="{FF2B5EF4-FFF2-40B4-BE49-F238E27FC236}">
              <a16:creationId xmlns:a16="http://schemas.microsoft.com/office/drawing/2014/main" xmlns="" id="{00000000-0008-0000-0100-000089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24">
          <a:extLst>
            <a:ext uri="{FF2B5EF4-FFF2-40B4-BE49-F238E27FC236}">
              <a16:creationId xmlns:a16="http://schemas.microsoft.com/office/drawing/2014/main" xmlns="" id="{00000000-0008-0000-0100-00008A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0">
          <a:extLst>
            <a:ext uri="{FF2B5EF4-FFF2-40B4-BE49-F238E27FC236}">
              <a16:creationId xmlns:a16="http://schemas.microsoft.com/office/drawing/2014/main" xmlns="" id="{00000000-0008-0000-0100-00008B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52">
          <a:extLst>
            <a:ext uri="{FF2B5EF4-FFF2-40B4-BE49-F238E27FC236}">
              <a16:creationId xmlns:a16="http://schemas.microsoft.com/office/drawing/2014/main" xmlns="" id="{00000000-0008-0000-0100-00008C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7" name="Text Box 24">
          <a:extLst>
            <a:ext uri="{FF2B5EF4-FFF2-40B4-BE49-F238E27FC236}">
              <a16:creationId xmlns:a16="http://schemas.microsoft.com/office/drawing/2014/main" xmlns="" id="{00000000-0008-0000-0100-00008D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8" name="Text Box 50">
          <a:extLst>
            <a:ext uri="{FF2B5EF4-FFF2-40B4-BE49-F238E27FC236}">
              <a16:creationId xmlns:a16="http://schemas.microsoft.com/office/drawing/2014/main" xmlns="" id="{00000000-0008-0000-0100-00008E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9" name="Text Box 52">
          <a:extLst>
            <a:ext uri="{FF2B5EF4-FFF2-40B4-BE49-F238E27FC236}">
              <a16:creationId xmlns:a16="http://schemas.microsoft.com/office/drawing/2014/main" xmlns="" id="{00000000-0008-0000-0100-00008F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23">
          <a:extLst>
            <a:ext uri="{FF2B5EF4-FFF2-40B4-BE49-F238E27FC236}">
              <a16:creationId xmlns:a16="http://schemas.microsoft.com/office/drawing/2014/main" xmlns="" id="{00000000-0008-0000-0100-000090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24">
          <a:extLst>
            <a:ext uri="{FF2B5EF4-FFF2-40B4-BE49-F238E27FC236}">
              <a16:creationId xmlns:a16="http://schemas.microsoft.com/office/drawing/2014/main" xmlns="" id="{00000000-0008-0000-0100-000091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0">
          <a:extLst>
            <a:ext uri="{FF2B5EF4-FFF2-40B4-BE49-F238E27FC236}">
              <a16:creationId xmlns:a16="http://schemas.microsoft.com/office/drawing/2014/main" xmlns="" id="{00000000-0008-0000-0100-000092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52">
          <a:extLst>
            <a:ext uri="{FF2B5EF4-FFF2-40B4-BE49-F238E27FC236}">
              <a16:creationId xmlns:a16="http://schemas.microsoft.com/office/drawing/2014/main" xmlns="" id="{00000000-0008-0000-0100-000093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4" name="Text Box 24">
          <a:extLst>
            <a:ext uri="{FF2B5EF4-FFF2-40B4-BE49-F238E27FC236}">
              <a16:creationId xmlns:a16="http://schemas.microsoft.com/office/drawing/2014/main" xmlns="" id="{00000000-0008-0000-0100-000094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5" name="Text Box 50">
          <a:extLst>
            <a:ext uri="{FF2B5EF4-FFF2-40B4-BE49-F238E27FC236}">
              <a16:creationId xmlns:a16="http://schemas.microsoft.com/office/drawing/2014/main" xmlns="" id="{00000000-0008-0000-0100-000095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6" name="Text Box 52">
          <a:extLst>
            <a:ext uri="{FF2B5EF4-FFF2-40B4-BE49-F238E27FC236}">
              <a16:creationId xmlns:a16="http://schemas.microsoft.com/office/drawing/2014/main" xmlns="" id="{00000000-0008-0000-0100-000096030000}"/>
            </a:ext>
          </a:extLst>
        </xdr:cNvPr>
        <xdr:cNvSpPr txBox="1">
          <a:spLocks noChangeArrowheads="1"/>
        </xdr:cNvSpPr>
      </xdr:nvSpPr>
      <xdr:spPr bwMode="auto">
        <a:xfrm>
          <a:off x="52916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23">
          <a:extLst>
            <a:ext uri="{FF2B5EF4-FFF2-40B4-BE49-F238E27FC236}">
              <a16:creationId xmlns:a16="http://schemas.microsoft.com/office/drawing/2014/main" xmlns="" id="{00000000-0008-0000-0100-000097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24">
          <a:extLst>
            <a:ext uri="{FF2B5EF4-FFF2-40B4-BE49-F238E27FC236}">
              <a16:creationId xmlns:a16="http://schemas.microsoft.com/office/drawing/2014/main" xmlns="" id="{00000000-0008-0000-0100-000098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0">
          <a:extLst>
            <a:ext uri="{FF2B5EF4-FFF2-40B4-BE49-F238E27FC236}">
              <a16:creationId xmlns:a16="http://schemas.microsoft.com/office/drawing/2014/main" xmlns="" id="{00000000-0008-0000-0100-000099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52">
          <a:extLst>
            <a:ext uri="{FF2B5EF4-FFF2-40B4-BE49-F238E27FC236}">
              <a16:creationId xmlns:a16="http://schemas.microsoft.com/office/drawing/2014/main" xmlns="" id="{00000000-0008-0000-0100-00009A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1" name="Text Box 24">
          <a:extLst>
            <a:ext uri="{FF2B5EF4-FFF2-40B4-BE49-F238E27FC236}">
              <a16:creationId xmlns:a16="http://schemas.microsoft.com/office/drawing/2014/main" xmlns="" id="{00000000-0008-0000-0100-00009B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2" name="Text Box 50">
          <a:extLst>
            <a:ext uri="{FF2B5EF4-FFF2-40B4-BE49-F238E27FC236}">
              <a16:creationId xmlns:a16="http://schemas.microsoft.com/office/drawing/2014/main" xmlns="" id="{00000000-0008-0000-0100-00009C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3" name="Text Box 52">
          <a:extLst>
            <a:ext uri="{FF2B5EF4-FFF2-40B4-BE49-F238E27FC236}">
              <a16:creationId xmlns:a16="http://schemas.microsoft.com/office/drawing/2014/main" xmlns="" id="{00000000-0008-0000-0100-00009D030000}"/>
            </a:ext>
          </a:extLst>
        </xdr:cNvPr>
        <xdr:cNvSpPr txBox="1">
          <a:spLocks noChangeArrowheads="1"/>
        </xdr:cNvSpPr>
      </xdr:nvSpPr>
      <xdr:spPr bwMode="auto">
        <a:xfrm>
          <a:off x="52916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8"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9"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0"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4"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2"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3"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4"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5"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6"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7"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9"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0"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1"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6"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7"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8"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3"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4"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5"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0"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1"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2"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7"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8"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9"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0"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1"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2"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4"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5"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6"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7"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8"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9"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1"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2"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3"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4"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5"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6"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8"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9"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0"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1"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2"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3"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5"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6"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7"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8"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9"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0"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1"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2"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3"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4"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5"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6"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7"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8"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9"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0"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1"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2"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3"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4"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5"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6"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7"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8"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9"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0"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1"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2"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3"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4"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5"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6"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7"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8"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9"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0"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1"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2"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3"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4"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5"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6"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7"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8"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9"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0"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1"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2"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3"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4"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5"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6"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7"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8"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9"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0"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1"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2"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3"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4"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5"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6"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7"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8"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9"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0"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1"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2"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3"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4"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5"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6"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7"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23">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24">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0">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52">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23">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24">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50">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52">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23">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24">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0">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2">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23">
          <a:extLst>
            <a:ext uri="{FF2B5EF4-FFF2-40B4-BE49-F238E27FC236}">
              <a16:creationId xmlns:a16="http://schemas.microsoft.com/office/drawing/2014/main" xmlns="" id="{00000000-0008-0000-0100-00003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24">
          <a:extLst>
            <a:ext uri="{FF2B5EF4-FFF2-40B4-BE49-F238E27FC236}">
              <a16:creationId xmlns:a16="http://schemas.microsoft.com/office/drawing/2014/main" xmlns="" id="{00000000-0008-0000-0100-00003A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1" name="Text Box 50">
          <a:extLst>
            <a:ext uri="{FF2B5EF4-FFF2-40B4-BE49-F238E27FC236}">
              <a16:creationId xmlns:a16="http://schemas.microsoft.com/office/drawing/2014/main" xmlns="" id="{00000000-0008-0000-0100-00003B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52">
          <a:extLst>
            <a:ext uri="{FF2B5EF4-FFF2-40B4-BE49-F238E27FC236}">
              <a16:creationId xmlns:a16="http://schemas.microsoft.com/office/drawing/2014/main" xmlns="" id="{00000000-0008-0000-0100-00003C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23">
          <a:extLst>
            <a:ext uri="{FF2B5EF4-FFF2-40B4-BE49-F238E27FC236}">
              <a16:creationId xmlns:a16="http://schemas.microsoft.com/office/drawing/2014/main" xmlns="" id="{00000000-0008-0000-0100-00004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24">
          <a:extLst>
            <a:ext uri="{FF2B5EF4-FFF2-40B4-BE49-F238E27FC236}">
              <a16:creationId xmlns:a16="http://schemas.microsoft.com/office/drawing/2014/main" xmlns="" id="{00000000-0008-0000-0100-00004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0">
          <a:extLst>
            <a:ext uri="{FF2B5EF4-FFF2-40B4-BE49-F238E27FC236}">
              <a16:creationId xmlns:a16="http://schemas.microsoft.com/office/drawing/2014/main" xmlns="" id="{00000000-0008-0000-0100-00004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52">
          <a:extLst>
            <a:ext uri="{FF2B5EF4-FFF2-40B4-BE49-F238E27FC236}">
              <a16:creationId xmlns:a16="http://schemas.microsoft.com/office/drawing/2014/main" xmlns="" id="{00000000-0008-0000-0100-00004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23">
          <a:extLst>
            <a:ext uri="{FF2B5EF4-FFF2-40B4-BE49-F238E27FC236}">
              <a16:creationId xmlns:a16="http://schemas.microsoft.com/office/drawing/2014/main" xmlns="" id="{00000000-0008-0000-0100-00004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24">
          <a:extLst>
            <a:ext uri="{FF2B5EF4-FFF2-40B4-BE49-F238E27FC236}">
              <a16:creationId xmlns:a16="http://schemas.microsoft.com/office/drawing/2014/main" xmlns="" id="{00000000-0008-0000-0100-000048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50">
          <a:extLst>
            <a:ext uri="{FF2B5EF4-FFF2-40B4-BE49-F238E27FC236}">
              <a16:creationId xmlns:a16="http://schemas.microsoft.com/office/drawing/2014/main" xmlns="" id="{00000000-0008-0000-0100-00004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52">
          <a:extLst>
            <a:ext uri="{FF2B5EF4-FFF2-40B4-BE49-F238E27FC236}">
              <a16:creationId xmlns:a16="http://schemas.microsoft.com/office/drawing/2014/main" xmlns="" id="{00000000-0008-0000-0100-00004A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23">
          <a:extLst>
            <a:ext uri="{FF2B5EF4-FFF2-40B4-BE49-F238E27FC236}">
              <a16:creationId xmlns:a16="http://schemas.microsoft.com/office/drawing/2014/main" xmlns="" id="{00000000-0008-0000-0100-00004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24">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0">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52">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23">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24">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0">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52">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23">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24">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0">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2">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23">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24">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3" name="Text Box 50">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52">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23">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24">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0">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52">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23">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24">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50">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52">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23">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24">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0">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52">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23">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24">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0">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52">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23">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24">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0">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2">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23">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24">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5" name="Text Box 50">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52">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23">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24">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0">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52">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23">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24">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50">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52">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23">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24">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0">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52">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0"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23">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24">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0">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4" name="Text Box 52">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23">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24">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0">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2">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5" name="Text Box 23">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6" name="Text Box 24">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7" name="Text Box 50">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52">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23">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24">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0">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52">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6"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7"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8"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9" name="Text Box 23">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0" name="Text Box 24">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1" name="Text Box 50">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2" name="Text Box 52">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3"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4"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5"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23">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24">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0">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52">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2"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23">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24">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0">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6" name="Text Box 52">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23">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24">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0">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52">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4"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5"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6"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7" name="Text Box 23">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8" name="Text Box 24">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9" name="Text Box 50">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0" name="Text Box 52">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1"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2"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3"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23">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24">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0">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52">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8"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9"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0"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23">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24">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0">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52">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5"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6"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7"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23">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24">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0">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52">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4"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23">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24">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0">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8" name="Text Box 52">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23">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24">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0">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52">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6"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7"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8"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9" name="Text Box 23">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0" name="Text Box 24">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1" name="Text Box 50">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52">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3"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4"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5"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23">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24">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0">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52">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0"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1"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2"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23">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24">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0">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52">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7"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8"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9"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23">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24">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0">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52">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6"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23">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24">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0">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0" name="Text Box 52">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24">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50">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52">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23">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24">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0">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52">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8" name="Text Box 24">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9" name="Text Box 50">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0" name="Text Box 52">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1" name="Text Box 23">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2" name="Text Box 24">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3" name="Text Box 50">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52">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5" name="Text Box 24">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6" name="Text Box 50">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7" name="Text Box 52">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23">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24">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0">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52">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2" name="Text Box 24">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3" name="Text Box 50">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4" name="Text Box 52">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5" name="Text Box 23">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6" name="Text Box 24">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7" name="Text Box 50">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52">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9" name="Text Box 24">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0" name="Text Box 50">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1" name="Text Box 52">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23">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24">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0">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52">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6" name="Text Box 24">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7" name="Text Box 50">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8" name="Text Box 52">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23">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24">
          <a:extLst>
            <a:ext uri="{FF2B5EF4-FFF2-40B4-BE49-F238E27FC236}">
              <a16:creationId xmlns:a16="http://schemas.microsoft.com/office/drawing/2014/main" xmlns="" id="{00000000-0008-0000-0100-000052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0">
          <a:extLst>
            <a:ext uri="{FF2B5EF4-FFF2-40B4-BE49-F238E27FC236}">
              <a16:creationId xmlns:a16="http://schemas.microsoft.com/office/drawing/2014/main" xmlns="" id="{00000000-0008-0000-0100-000053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52">
          <a:extLst>
            <a:ext uri="{FF2B5EF4-FFF2-40B4-BE49-F238E27FC236}">
              <a16:creationId xmlns:a16="http://schemas.microsoft.com/office/drawing/2014/main" xmlns="" id="{00000000-0008-0000-0100-000054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3" name="Text Box 24">
          <a:extLst>
            <a:ext uri="{FF2B5EF4-FFF2-40B4-BE49-F238E27FC236}">
              <a16:creationId xmlns:a16="http://schemas.microsoft.com/office/drawing/2014/main" xmlns="" id="{00000000-0008-0000-0100-000055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4" name="Text Box 50">
          <a:extLst>
            <a:ext uri="{FF2B5EF4-FFF2-40B4-BE49-F238E27FC236}">
              <a16:creationId xmlns:a16="http://schemas.microsoft.com/office/drawing/2014/main" xmlns="" id="{00000000-0008-0000-0100-000056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5" name="Text Box 52">
          <a:extLst>
            <a:ext uri="{FF2B5EF4-FFF2-40B4-BE49-F238E27FC236}">
              <a16:creationId xmlns:a16="http://schemas.microsoft.com/office/drawing/2014/main" xmlns="" id="{00000000-0008-0000-0100-000057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23">
          <a:extLst>
            <a:ext uri="{FF2B5EF4-FFF2-40B4-BE49-F238E27FC236}">
              <a16:creationId xmlns:a16="http://schemas.microsoft.com/office/drawing/2014/main" xmlns="" id="{00000000-0008-0000-0100-00005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24">
          <a:extLst>
            <a:ext uri="{FF2B5EF4-FFF2-40B4-BE49-F238E27FC236}">
              <a16:creationId xmlns:a16="http://schemas.microsoft.com/office/drawing/2014/main" xmlns="" id="{00000000-0008-0000-0100-000059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0">
          <a:extLst>
            <a:ext uri="{FF2B5EF4-FFF2-40B4-BE49-F238E27FC236}">
              <a16:creationId xmlns:a16="http://schemas.microsoft.com/office/drawing/2014/main" xmlns="" id="{00000000-0008-0000-0100-00005A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52">
          <a:extLst>
            <a:ext uri="{FF2B5EF4-FFF2-40B4-BE49-F238E27FC236}">
              <a16:creationId xmlns:a16="http://schemas.microsoft.com/office/drawing/2014/main" xmlns="" id="{00000000-0008-0000-0100-00005B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0" name="Text Box 24">
          <a:extLst>
            <a:ext uri="{FF2B5EF4-FFF2-40B4-BE49-F238E27FC236}">
              <a16:creationId xmlns:a16="http://schemas.microsoft.com/office/drawing/2014/main" xmlns="" id="{00000000-0008-0000-0100-00005C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1" name="Text Box 50">
          <a:extLst>
            <a:ext uri="{FF2B5EF4-FFF2-40B4-BE49-F238E27FC236}">
              <a16:creationId xmlns:a16="http://schemas.microsoft.com/office/drawing/2014/main" xmlns="" id="{00000000-0008-0000-0100-00005D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2" name="Text Box 52">
          <a:extLst>
            <a:ext uri="{FF2B5EF4-FFF2-40B4-BE49-F238E27FC236}">
              <a16:creationId xmlns:a16="http://schemas.microsoft.com/office/drawing/2014/main" xmlns="" id="{00000000-0008-0000-0100-00005E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3" name="Text Box 23">
          <a:extLst>
            <a:ext uri="{FF2B5EF4-FFF2-40B4-BE49-F238E27FC236}">
              <a16:creationId xmlns:a16="http://schemas.microsoft.com/office/drawing/2014/main" xmlns="" id="{00000000-0008-0000-0100-00005F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4" name="Text Box 24">
          <a:extLst>
            <a:ext uri="{FF2B5EF4-FFF2-40B4-BE49-F238E27FC236}">
              <a16:creationId xmlns:a16="http://schemas.microsoft.com/office/drawing/2014/main" xmlns="" id="{00000000-0008-0000-0100-000060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5" name="Text Box 50">
          <a:extLst>
            <a:ext uri="{FF2B5EF4-FFF2-40B4-BE49-F238E27FC236}">
              <a16:creationId xmlns:a16="http://schemas.microsoft.com/office/drawing/2014/main" xmlns="" id="{00000000-0008-0000-0100-000061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52">
          <a:extLst>
            <a:ext uri="{FF2B5EF4-FFF2-40B4-BE49-F238E27FC236}">
              <a16:creationId xmlns:a16="http://schemas.microsoft.com/office/drawing/2014/main" xmlns="" id="{00000000-0008-0000-0100-000062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7" name="Text Box 24">
          <a:extLst>
            <a:ext uri="{FF2B5EF4-FFF2-40B4-BE49-F238E27FC236}">
              <a16:creationId xmlns:a16="http://schemas.microsoft.com/office/drawing/2014/main" xmlns="" id="{00000000-0008-0000-0100-000063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8" name="Text Box 50">
          <a:extLst>
            <a:ext uri="{FF2B5EF4-FFF2-40B4-BE49-F238E27FC236}">
              <a16:creationId xmlns:a16="http://schemas.microsoft.com/office/drawing/2014/main" xmlns="" id="{00000000-0008-0000-0100-000064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9" name="Text Box 52">
          <a:extLst>
            <a:ext uri="{FF2B5EF4-FFF2-40B4-BE49-F238E27FC236}">
              <a16:creationId xmlns:a16="http://schemas.microsoft.com/office/drawing/2014/main" xmlns="" id="{00000000-0008-0000-0100-000065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23">
          <a:extLst>
            <a:ext uri="{FF2B5EF4-FFF2-40B4-BE49-F238E27FC236}">
              <a16:creationId xmlns:a16="http://schemas.microsoft.com/office/drawing/2014/main" xmlns="" id="{00000000-0008-0000-0100-00006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24">
          <a:extLst>
            <a:ext uri="{FF2B5EF4-FFF2-40B4-BE49-F238E27FC236}">
              <a16:creationId xmlns:a16="http://schemas.microsoft.com/office/drawing/2014/main" xmlns="" id="{00000000-0008-0000-0100-000067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0">
          <a:extLst>
            <a:ext uri="{FF2B5EF4-FFF2-40B4-BE49-F238E27FC236}">
              <a16:creationId xmlns:a16="http://schemas.microsoft.com/office/drawing/2014/main" xmlns="" id="{00000000-0008-0000-0100-00006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52">
          <a:extLst>
            <a:ext uri="{FF2B5EF4-FFF2-40B4-BE49-F238E27FC236}">
              <a16:creationId xmlns:a16="http://schemas.microsoft.com/office/drawing/2014/main" xmlns="" id="{00000000-0008-0000-0100-000069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4" name="Text Box 24">
          <a:extLst>
            <a:ext uri="{FF2B5EF4-FFF2-40B4-BE49-F238E27FC236}">
              <a16:creationId xmlns:a16="http://schemas.microsoft.com/office/drawing/2014/main" xmlns="" id="{00000000-0008-0000-0100-00006A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5" name="Text Box 50">
          <a:extLst>
            <a:ext uri="{FF2B5EF4-FFF2-40B4-BE49-F238E27FC236}">
              <a16:creationId xmlns:a16="http://schemas.microsoft.com/office/drawing/2014/main" xmlns="" id="{00000000-0008-0000-0100-00006B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6" name="Text Box 52">
          <a:extLst>
            <a:ext uri="{FF2B5EF4-FFF2-40B4-BE49-F238E27FC236}">
              <a16:creationId xmlns:a16="http://schemas.microsoft.com/office/drawing/2014/main" xmlns="" id="{00000000-0008-0000-0100-00006C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23">
          <a:extLst>
            <a:ext uri="{FF2B5EF4-FFF2-40B4-BE49-F238E27FC236}">
              <a16:creationId xmlns:a16="http://schemas.microsoft.com/office/drawing/2014/main" xmlns="" id="{00000000-0008-0000-0100-00006D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24">
          <a:extLst>
            <a:ext uri="{FF2B5EF4-FFF2-40B4-BE49-F238E27FC236}">
              <a16:creationId xmlns:a16="http://schemas.microsoft.com/office/drawing/2014/main" xmlns="" id="{00000000-0008-0000-0100-00006E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0">
          <a:extLst>
            <a:ext uri="{FF2B5EF4-FFF2-40B4-BE49-F238E27FC236}">
              <a16:creationId xmlns:a16="http://schemas.microsoft.com/office/drawing/2014/main" xmlns="" id="{00000000-0008-0000-0100-00006F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52">
          <a:extLst>
            <a:ext uri="{FF2B5EF4-FFF2-40B4-BE49-F238E27FC236}">
              <a16:creationId xmlns:a16="http://schemas.microsoft.com/office/drawing/2014/main" xmlns="" id="{00000000-0008-0000-0100-000070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1" name="Text Box 24">
          <a:extLst>
            <a:ext uri="{FF2B5EF4-FFF2-40B4-BE49-F238E27FC236}">
              <a16:creationId xmlns:a16="http://schemas.microsoft.com/office/drawing/2014/main" xmlns="" id="{00000000-0008-0000-0100-000071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2" name="Text Box 50">
          <a:extLst>
            <a:ext uri="{FF2B5EF4-FFF2-40B4-BE49-F238E27FC236}">
              <a16:creationId xmlns:a16="http://schemas.microsoft.com/office/drawing/2014/main" xmlns="" id="{00000000-0008-0000-0100-000072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3" name="Text Box 52">
          <a:extLst>
            <a:ext uri="{FF2B5EF4-FFF2-40B4-BE49-F238E27FC236}">
              <a16:creationId xmlns:a16="http://schemas.microsoft.com/office/drawing/2014/main" xmlns="" id="{00000000-0008-0000-0100-000073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23">
          <a:extLst>
            <a:ext uri="{FF2B5EF4-FFF2-40B4-BE49-F238E27FC236}">
              <a16:creationId xmlns:a16="http://schemas.microsoft.com/office/drawing/2014/main" xmlns="" id="{00000000-0008-0000-0100-00007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24">
          <a:extLst>
            <a:ext uri="{FF2B5EF4-FFF2-40B4-BE49-F238E27FC236}">
              <a16:creationId xmlns:a16="http://schemas.microsoft.com/office/drawing/2014/main" xmlns="" id="{00000000-0008-0000-0100-000075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0">
          <a:extLst>
            <a:ext uri="{FF2B5EF4-FFF2-40B4-BE49-F238E27FC236}">
              <a16:creationId xmlns:a16="http://schemas.microsoft.com/office/drawing/2014/main" xmlns="" id="{00000000-0008-0000-0100-00007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52">
          <a:extLst>
            <a:ext uri="{FF2B5EF4-FFF2-40B4-BE49-F238E27FC236}">
              <a16:creationId xmlns:a16="http://schemas.microsoft.com/office/drawing/2014/main" xmlns="" id="{00000000-0008-0000-0100-000077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8" name="Text Box 24">
          <a:extLst>
            <a:ext uri="{FF2B5EF4-FFF2-40B4-BE49-F238E27FC236}">
              <a16:creationId xmlns:a16="http://schemas.microsoft.com/office/drawing/2014/main" xmlns="" id="{00000000-0008-0000-0100-00007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9" name="Text Box 50">
          <a:extLst>
            <a:ext uri="{FF2B5EF4-FFF2-40B4-BE49-F238E27FC236}">
              <a16:creationId xmlns:a16="http://schemas.microsoft.com/office/drawing/2014/main" xmlns="" id="{00000000-0008-0000-0100-000079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0" name="Text Box 52">
          <a:extLst>
            <a:ext uri="{FF2B5EF4-FFF2-40B4-BE49-F238E27FC236}">
              <a16:creationId xmlns:a16="http://schemas.microsoft.com/office/drawing/2014/main" xmlns="" id="{00000000-0008-0000-0100-00007A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23">
          <a:extLst>
            <a:ext uri="{FF2B5EF4-FFF2-40B4-BE49-F238E27FC236}">
              <a16:creationId xmlns:a16="http://schemas.microsoft.com/office/drawing/2014/main" xmlns="" id="{00000000-0008-0000-0100-00007B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24">
          <a:extLst>
            <a:ext uri="{FF2B5EF4-FFF2-40B4-BE49-F238E27FC236}">
              <a16:creationId xmlns:a16="http://schemas.microsoft.com/office/drawing/2014/main" xmlns="" id="{00000000-0008-0000-0100-00007C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0">
          <a:extLst>
            <a:ext uri="{FF2B5EF4-FFF2-40B4-BE49-F238E27FC236}">
              <a16:creationId xmlns:a16="http://schemas.microsoft.com/office/drawing/2014/main" xmlns="" id="{00000000-0008-0000-0100-00007D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52">
          <a:extLst>
            <a:ext uri="{FF2B5EF4-FFF2-40B4-BE49-F238E27FC236}">
              <a16:creationId xmlns:a16="http://schemas.microsoft.com/office/drawing/2014/main" xmlns="" id="{00000000-0008-0000-0100-00007E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5" name="Text Box 24">
          <a:extLst>
            <a:ext uri="{FF2B5EF4-FFF2-40B4-BE49-F238E27FC236}">
              <a16:creationId xmlns:a16="http://schemas.microsoft.com/office/drawing/2014/main" xmlns="" id="{00000000-0008-0000-0100-00007F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6" name="Text Box 50">
          <a:extLst>
            <a:ext uri="{FF2B5EF4-FFF2-40B4-BE49-F238E27FC236}">
              <a16:creationId xmlns:a16="http://schemas.microsoft.com/office/drawing/2014/main" xmlns="" id="{00000000-0008-0000-0100-000080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7" name="Text Box 52">
          <a:extLst>
            <a:ext uri="{FF2B5EF4-FFF2-40B4-BE49-F238E27FC236}">
              <a16:creationId xmlns:a16="http://schemas.microsoft.com/office/drawing/2014/main" xmlns="" id="{00000000-0008-0000-0100-000081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23">
          <a:extLst>
            <a:ext uri="{FF2B5EF4-FFF2-40B4-BE49-F238E27FC236}">
              <a16:creationId xmlns:a16="http://schemas.microsoft.com/office/drawing/2014/main" xmlns="" id="{00000000-0008-0000-0100-00008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24">
          <a:extLst>
            <a:ext uri="{FF2B5EF4-FFF2-40B4-BE49-F238E27FC236}">
              <a16:creationId xmlns:a16="http://schemas.microsoft.com/office/drawing/2014/main" xmlns="" id="{00000000-0008-0000-0100-000083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0">
          <a:extLst>
            <a:ext uri="{FF2B5EF4-FFF2-40B4-BE49-F238E27FC236}">
              <a16:creationId xmlns:a16="http://schemas.microsoft.com/office/drawing/2014/main" xmlns="" id="{00000000-0008-0000-0100-00008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52">
          <a:extLst>
            <a:ext uri="{FF2B5EF4-FFF2-40B4-BE49-F238E27FC236}">
              <a16:creationId xmlns:a16="http://schemas.microsoft.com/office/drawing/2014/main" xmlns="" id="{00000000-0008-0000-0100-000085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2" name="Text Box 24">
          <a:extLst>
            <a:ext uri="{FF2B5EF4-FFF2-40B4-BE49-F238E27FC236}">
              <a16:creationId xmlns:a16="http://schemas.microsoft.com/office/drawing/2014/main" xmlns="" id="{00000000-0008-0000-0100-00008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3" name="Text Box 50">
          <a:extLst>
            <a:ext uri="{FF2B5EF4-FFF2-40B4-BE49-F238E27FC236}">
              <a16:creationId xmlns:a16="http://schemas.microsoft.com/office/drawing/2014/main" xmlns="" id="{00000000-0008-0000-0100-000087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4" name="Text Box 52">
          <a:extLst>
            <a:ext uri="{FF2B5EF4-FFF2-40B4-BE49-F238E27FC236}">
              <a16:creationId xmlns:a16="http://schemas.microsoft.com/office/drawing/2014/main" xmlns="" id="{00000000-0008-0000-0100-000088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23">
          <a:extLst>
            <a:ext uri="{FF2B5EF4-FFF2-40B4-BE49-F238E27FC236}">
              <a16:creationId xmlns:a16="http://schemas.microsoft.com/office/drawing/2014/main" xmlns="" id="{00000000-0008-0000-0100-000089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24">
          <a:extLst>
            <a:ext uri="{FF2B5EF4-FFF2-40B4-BE49-F238E27FC236}">
              <a16:creationId xmlns:a16="http://schemas.microsoft.com/office/drawing/2014/main" xmlns="" id="{00000000-0008-0000-0100-00008A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0">
          <a:extLst>
            <a:ext uri="{FF2B5EF4-FFF2-40B4-BE49-F238E27FC236}">
              <a16:creationId xmlns:a16="http://schemas.microsoft.com/office/drawing/2014/main" xmlns="" id="{00000000-0008-0000-0100-00008B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52">
          <a:extLst>
            <a:ext uri="{FF2B5EF4-FFF2-40B4-BE49-F238E27FC236}">
              <a16:creationId xmlns:a16="http://schemas.microsoft.com/office/drawing/2014/main" xmlns="" id="{00000000-0008-0000-0100-00008C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9" name="Text Box 24">
          <a:extLst>
            <a:ext uri="{FF2B5EF4-FFF2-40B4-BE49-F238E27FC236}">
              <a16:creationId xmlns:a16="http://schemas.microsoft.com/office/drawing/2014/main" xmlns="" id="{00000000-0008-0000-0100-00008D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0" name="Text Box 50">
          <a:extLst>
            <a:ext uri="{FF2B5EF4-FFF2-40B4-BE49-F238E27FC236}">
              <a16:creationId xmlns:a16="http://schemas.microsoft.com/office/drawing/2014/main" xmlns="" id="{00000000-0008-0000-0100-00008E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1" name="Text Box 52">
          <a:extLst>
            <a:ext uri="{FF2B5EF4-FFF2-40B4-BE49-F238E27FC236}">
              <a16:creationId xmlns:a16="http://schemas.microsoft.com/office/drawing/2014/main" xmlns="" id="{00000000-0008-0000-0100-00008F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23">
          <a:extLst>
            <a:ext uri="{FF2B5EF4-FFF2-40B4-BE49-F238E27FC236}">
              <a16:creationId xmlns:a16="http://schemas.microsoft.com/office/drawing/2014/main" xmlns="" id="{00000000-0008-0000-0100-000090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24">
          <a:extLst>
            <a:ext uri="{FF2B5EF4-FFF2-40B4-BE49-F238E27FC236}">
              <a16:creationId xmlns:a16="http://schemas.microsoft.com/office/drawing/2014/main" xmlns="" id="{00000000-0008-0000-0100-000091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0">
          <a:extLst>
            <a:ext uri="{FF2B5EF4-FFF2-40B4-BE49-F238E27FC236}">
              <a16:creationId xmlns:a16="http://schemas.microsoft.com/office/drawing/2014/main" xmlns="" id="{00000000-0008-0000-0100-000092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52">
          <a:extLst>
            <a:ext uri="{FF2B5EF4-FFF2-40B4-BE49-F238E27FC236}">
              <a16:creationId xmlns:a16="http://schemas.microsoft.com/office/drawing/2014/main" xmlns="" id="{00000000-0008-0000-0100-000093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6" name="Text Box 24">
          <a:extLst>
            <a:ext uri="{FF2B5EF4-FFF2-40B4-BE49-F238E27FC236}">
              <a16:creationId xmlns:a16="http://schemas.microsoft.com/office/drawing/2014/main" xmlns="" id="{00000000-0008-0000-0100-000094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7" name="Text Box 50">
          <a:extLst>
            <a:ext uri="{FF2B5EF4-FFF2-40B4-BE49-F238E27FC236}">
              <a16:creationId xmlns:a16="http://schemas.microsoft.com/office/drawing/2014/main" xmlns="" id="{00000000-0008-0000-0100-000095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8" name="Text Box 52">
          <a:extLst>
            <a:ext uri="{FF2B5EF4-FFF2-40B4-BE49-F238E27FC236}">
              <a16:creationId xmlns:a16="http://schemas.microsoft.com/office/drawing/2014/main" xmlns="" id="{00000000-0008-0000-0100-00009603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23">
          <a:extLst>
            <a:ext uri="{FF2B5EF4-FFF2-40B4-BE49-F238E27FC236}">
              <a16:creationId xmlns:a16="http://schemas.microsoft.com/office/drawing/2014/main" xmlns="" id="{00000000-0008-0000-0100-000097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24">
          <a:extLst>
            <a:ext uri="{FF2B5EF4-FFF2-40B4-BE49-F238E27FC236}">
              <a16:creationId xmlns:a16="http://schemas.microsoft.com/office/drawing/2014/main" xmlns="" id="{00000000-0008-0000-0100-000098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0">
          <a:extLst>
            <a:ext uri="{FF2B5EF4-FFF2-40B4-BE49-F238E27FC236}">
              <a16:creationId xmlns:a16="http://schemas.microsoft.com/office/drawing/2014/main" xmlns="" id="{00000000-0008-0000-0100-000099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52">
          <a:extLst>
            <a:ext uri="{FF2B5EF4-FFF2-40B4-BE49-F238E27FC236}">
              <a16:creationId xmlns:a16="http://schemas.microsoft.com/office/drawing/2014/main" xmlns="" id="{00000000-0008-0000-0100-00009A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3" name="Text Box 24">
          <a:extLst>
            <a:ext uri="{FF2B5EF4-FFF2-40B4-BE49-F238E27FC236}">
              <a16:creationId xmlns:a16="http://schemas.microsoft.com/office/drawing/2014/main" xmlns="" id="{00000000-0008-0000-0100-00009B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4" name="Text Box 50">
          <a:extLst>
            <a:ext uri="{FF2B5EF4-FFF2-40B4-BE49-F238E27FC236}">
              <a16:creationId xmlns:a16="http://schemas.microsoft.com/office/drawing/2014/main" xmlns="" id="{00000000-0008-0000-0100-00009C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5" name="Text Box 52">
          <a:extLst>
            <a:ext uri="{FF2B5EF4-FFF2-40B4-BE49-F238E27FC236}">
              <a16:creationId xmlns:a16="http://schemas.microsoft.com/office/drawing/2014/main" xmlns="" id="{00000000-0008-0000-0100-00009D03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0"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1"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2"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6"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4"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5"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6"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7"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8"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9"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1"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2"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3"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8"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9"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0"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5"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6"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7"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2"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3"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4"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9"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0"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1"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6"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7"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8"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3"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4"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5"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0"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1"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2"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7"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8"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9"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0"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1"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2"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4"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5"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6"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7"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8"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9"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1"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2"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3"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4"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5"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6"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8"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9"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0"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1"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2"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3"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5"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6"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7"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8"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9"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0"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1"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2"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3"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4"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5"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6"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7"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8"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9"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0"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1"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2"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3"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4"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5"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6"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7"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8"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9"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0"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1"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2"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3"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4"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5"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6"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7"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8"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9"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0"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1"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2"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3"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4"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5"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6"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7"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8"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9"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0"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1"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2"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3"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4"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5"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6"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7"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8"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9"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0"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1"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2"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3"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4"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5"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6"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7"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8"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9"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0"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1"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2"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3"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4"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5"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6"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7"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08D0EA19-00A2-9646-3623-6F8920EC80F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3"/>
  <sheetViews>
    <sheetView showGridLines="0" zoomScale="90" zoomScaleNormal="90" workbookViewId="0">
      <pane xSplit="3" ySplit="7" topLeftCell="D29" activePane="bottomRight" state="frozen"/>
      <selection pane="topRight" activeCell="D1" sqref="D1"/>
      <selection pane="bottomLeft" activeCell="A8" sqref="A8"/>
      <selection pane="bottomRight" activeCell="T50" sqref="T50"/>
    </sheetView>
  </sheetViews>
  <sheetFormatPr defaultColWidth="9" defaultRowHeight="12" customHeight="1"/>
  <cols>
    <col min="1" max="1" width="5.625" style="3" customWidth="1"/>
    <col min="2" max="2" width="7.625" style="3" customWidth="1"/>
    <col min="3" max="3" width="10.5"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6.625" style="16" customWidth="1"/>
    <col min="14" max="14" width="7.625" style="16" customWidth="1"/>
    <col min="15" max="15" width="6.625" style="16" customWidth="1"/>
    <col min="16" max="16" width="10.625" style="16" customWidth="1"/>
    <col min="17" max="17" width="6.625" style="16" customWidth="1"/>
    <col min="18" max="18" width="7.625" style="16" customWidth="1"/>
    <col min="19" max="19" width="6.625" style="16" customWidth="1"/>
    <col min="20" max="20" width="7.625" style="16" customWidth="1"/>
    <col min="21" max="21" width="6.625" style="16" customWidth="1"/>
    <col min="22" max="22" width="7.625" style="16" customWidth="1"/>
    <col min="23" max="23" width="6.625" style="16" customWidth="1"/>
    <col min="24" max="24" width="7.625" style="16" customWidth="1"/>
    <col min="25" max="25" width="6.625" style="16" customWidth="1"/>
    <col min="26" max="26" width="7.625" style="16" customWidth="1"/>
    <col min="27" max="28" width="6.625" style="16" customWidth="1"/>
    <col min="29" max="29" width="7.625" style="16" customWidth="1"/>
    <col min="30" max="30" width="6.625" style="16" customWidth="1"/>
    <col min="31" max="31" width="7.625" style="16" customWidth="1"/>
    <col min="32" max="32" width="6.625" style="16" customWidth="1"/>
    <col min="33" max="33" width="7.625" style="16" customWidth="1"/>
    <col min="34" max="34" width="6.625" style="16" customWidth="1"/>
    <col min="35" max="35" width="7.625" style="16" customWidth="1"/>
    <col min="36" max="36" width="6.625" style="16" customWidth="1"/>
    <col min="37" max="16384" width="9" style="4"/>
  </cols>
  <sheetData>
    <row r="2" spans="1:36" s="6" customFormat="1" ht="15" customHeight="1">
      <c r="A2" s="5"/>
      <c r="B2" s="14" t="s">
        <v>160</v>
      </c>
      <c r="C2" s="5"/>
      <c r="D2" s="5"/>
      <c r="E2" s="5"/>
      <c r="F2" s="5"/>
      <c r="G2" s="5"/>
      <c r="H2" s="5"/>
      <c r="I2" s="5"/>
      <c r="J2" s="5"/>
      <c r="M2" s="15"/>
      <c r="N2" s="15"/>
      <c r="O2" s="15"/>
      <c r="P2" s="15"/>
      <c r="Q2" s="15"/>
      <c r="R2" s="15"/>
      <c r="S2" s="15"/>
      <c r="T2" s="15"/>
      <c r="U2" s="15"/>
      <c r="V2" s="15"/>
      <c r="W2" s="15"/>
      <c r="X2" s="15"/>
      <c r="Y2" s="15"/>
      <c r="Z2" s="15"/>
      <c r="AA2" s="15"/>
      <c r="AB2" s="15"/>
      <c r="AC2" s="15"/>
      <c r="AD2" s="15"/>
      <c r="AE2" s="15"/>
      <c r="AF2" s="15"/>
      <c r="AG2" s="15"/>
      <c r="AH2" s="15"/>
      <c r="AI2" s="15"/>
      <c r="AJ2" s="15"/>
    </row>
    <row r="3" spans="1:36" ht="12" customHeight="1">
      <c r="A3" s="7"/>
      <c r="B3" s="8"/>
      <c r="C3" s="7"/>
      <c r="D3" s="7"/>
      <c r="E3" s="7"/>
      <c r="F3" s="7"/>
      <c r="G3" s="7"/>
      <c r="H3" s="7"/>
    </row>
    <row r="4" spans="1:36" ht="12" customHeight="1">
      <c r="B4" s="2"/>
      <c r="C4" s="2"/>
      <c r="D4" s="2"/>
      <c r="E4" s="2"/>
      <c r="F4" s="2"/>
      <c r="G4" s="2"/>
      <c r="H4" s="2"/>
      <c r="I4" s="2"/>
      <c r="J4" s="12"/>
      <c r="AA4" s="9" t="s">
        <v>167</v>
      </c>
      <c r="AJ4" s="9"/>
    </row>
    <row r="5" spans="1:36" ht="12" customHeight="1">
      <c r="B5" s="181" t="s">
        <v>21</v>
      </c>
      <c r="C5" s="182"/>
      <c r="D5" s="187" t="s">
        <v>18</v>
      </c>
      <c r="E5" s="188"/>
      <c r="F5" s="191"/>
      <c r="G5" s="192"/>
      <c r="H5" s="192"/>
      <c r="I5" s="192"/>
      <c r="J5" s="193" t="s">
        <v>19</v>
      </c>
      <c r="K5" s="194"/>
      <c r="L5" s="191"/>
      <c r="M5" s="192"/>
      <c r="N5" s="192"/>
      <c r="O5" s="192"/>
      <c r="P5" s="192"/>
      <c r="Q5" s="192"/>
      <c r="R5" s="193" t="s">
        <v>22</v>
      </c>
      <c r="S5" s="193"/>
      <c r="T5" s="199" t="s">
        <v>213</v>
      </c>
      <c r="U5" s="200"/>
      <c r="V5" s="203" t="s">
        <v>214</v>
      </c>
      <c r="W5" s="203"/>
      <c r="X5" s="205" t="s">
        <v>0</v>
      </c>
      <c r="Y5" s="205"/>
      <c r="Z5" s="205" t="s">
        <v>1</v>
      </c>
      <c r="AA5" s="208"/>
      <c r="AB5" s="4"/>
      <c r="AC5" s="4"/>
      <c r="AD5" s="4"/>
      <c r="AE5" s="4"/>
      <c r="AF5" s="4"/>
      <c r="AG5" s="4"/>
      <c r="AH5" s="4"/>
      <c r="AI5" s="4"/>
      <c r="AJ5" s="4"/>
    </row>
    <row r="6" spans="1:36" ht="12" customHeight="1">
      <c r="B6" s="183"/>
      <c r="C6" s="184"/>
      <c r="D6" s="189"/>
      <c r="E6" s="190"/>
      <c r="F6" s="204" t="s">
        <v>3</v>
      </c>
      <c r="G6" s="190"/>
      <c r="H6" s="204" t="s">
        <v>23</v>
      </c>
      <c r="I6" s="190"/>
      <c r="J6" s="195"/>
      <c r="K6" s="196"/>
      <c r="L6" s="204" t="s">
        <v>3</v>
      </c>
      <c r="M6" s="190"/>
      <c r="N6" s="197" t="s">
        <v>161</v>
      </c>
      <c r="O6" s="198"/>
      <c r="P6" s="204" t="s">
        <v>24</v>
      </c>
      <c r="Q6" s="190"/>
      <c r="R6" s="195"/>
      <c r="S6" s="196"/>
      <c r="T6" s="201"/>
      <c r="U6" s="202"/>
      <c r="V6" s="204"/>
      <c r="W6" s="190"/>
      <c r="X6" s="206"/>
      <c r="Y6" s="207"/>
      <c r="Z6" s="206"/>
      <c r="AA6" s="209"/>
      <c r="AB6" s="4"/>
      <c r="AC6" s="4"/>
      <c r="AD6" s="4"/>
      <c r="AE6" s="4"/>
      <c r="AF6" s="4"/>
      <c r="AG6" s="4"/>
      <c r="AH6" s="4"/>
      <c r="AI6" s="4"/>
      <c r="AJ6" s="4"/>
    </row>
    <row r="7" spans="1:36" ht="12" customHeight="1">
      <c r="B7" s="185"/>
      <c r="C7" s="186"/>
      <c r="D7" s="17"/>
      <c r="E7" s="18" t="s">
        <v>5</v>
      </c>
      <c r="F7" s="19"/>
      <c r="G7" s="18" t="s">
        <v>5</v>
      </c>
      <c r="H7" s="19"/>
      <c r="I7" s="18" t="s">
        <v>5</v>
      </c>
      <c r="J7" s="19"/>
      <c r="K7" s="18" t="s">
        <v>5</v>
      </c>
      <c r="L7" s="19"/>
      <c r="M7" s="18" t="s">
        <v>5</v>
      </c>
      <c r="N7" s="37"/>
      <c r="O7" s="18" t="s">
        <v>5</v>
      </c>
      <c r="P7" s="19"/>
      <c r="Q7" s="18" t="s">
        <v>5</v>
      </c>
      <c r="R7" s="19"/>
      <c r="S7" s="18" t="s">
        <v>5</v>
      </c>
      <c r="T7" s="20"/>
      <c r="U7" s="18" t="s">
        <v>5</v>
      </c>
      <c r="V7" s="20"/>
      <c r="W7" s="18" t="s">
        <v>5</v>
      </c>
      <c r="X7" s="30"/>
      <c r="Y7" s="18" t="s">
        <v>5</v>
      </c>
      <c r="Z7" s="30"/>
      <c r="AA7" s="21" t="s">
        <v>5</v>
      </c>
      <c r="AB7" s="4"/>
      <c r="AC7" s="4"/>
      <c r="AD7" s="4"/>
      <c r="AE7" s="4"/>
      <c r="AF7" s="4"/>
      <c r="AG7" s="4"/>
      <c r="AH7" s="4"/>
      <c r="AI7" s="4"/>
      <c r="AJ7" s="4"/>
    </row>
    <row r="8" spans="1:36" ht="12" customHeight="1">
      <c r="B8" s="44" t="s">
        <v>36</v>
      </c>
      <c r="C8" s="45" t="s">
        <v>159</v>
      </c>
      <c r="D8" s="92">
        <v>605695</v>
      </c>
      <c r="E8" s="93" t="s">
        <v>4</v>
      </c>
      <c r="F8" s="93"/>
      <c r="G8" s="93"/>
      <c r="H8" s="93"/>
      <c r="I8" s="93"/>
      <c r="J8" s="93">
        <v>131021.99999999999</v>
      </c>
      <c r="K8" s="93" t="s">
        <v>4</v>
      </c>
      <c r="L8" s="93"/>
      <c r="M8" s="93"/>
      <c r="N8" s="93"/>
      <c r="O8" s="93"/>
      <c r="P8" s="93"/>
      <c r="Q8" s="93"/>
      <c r="R8" s="93">
        <v>736717.00000000012</v>
      </c>
      <c r="S8" s="93" t="s">
        <v>4</v>
      </c>
      <c r="T8" s="128">
        <v>166837</v>
      </c>
      <c r="U8" s="128" t="s">
        <v>4</v>
      </c>
      <c r="V8" s="128">
        <v>242107</v>
      </c>
      <c r="W8" s="128" t="s">
        <v>4</v>
      </c>
      <c r="X8" s="128">
        <f>V8-T8</f>
        <v>75270</v>
      </c>
      <c r="Y8" s="128" t="s">
        <v>4</v>
      </c>
      <c r="Z8" s="128">
        <f>R8+X8</f>
        <v>811987.00000000012</v>
      </c>
      <c r="AA8" s="129" t="s">
        <v>4</v>
      </c>
      <c r="AB8" s="4"/>
      <c r="AC8" s="4"/>
      <c r="AD8" s="4"/>
      <c r="AE8" s="4"/>
      <c r="AF8" s="4"/>
      <c r="AG8" s="4"/>
      <c r="AH8" s="4"/>
      <c r="AI8" s="4"/>
      <c r="AJ8" s="4"/>
    </row>
    <row r="9" spans="1:36" ht="12" customHeight="1">
      <c r="B9" s="46" t="s">
        <v>37</v>
      </c>
      <c r="C9" s="47" t="s">
        <v>38</v>
      </c>
      <c r="D9" s="74">
        <v>601511</v>
      </c>
      <c r="E9" s="82">
        <f>D9/D8*100</f>
        <v>99.309223288949056</v>
      </c>
      <c r="F9" s="71"/>
      <c r="G9" s="82"/>
      <c r="H9" s="71"/>
      <c r="I9" s="82"/>
      <c r="J9" s="71">
        <v>140890</v>
      </c>
      <c r="K9" s="82">
        <f>J9/J8*100</f>
        <v>107.53155958541313</v>
      </c>
      <c r="L9" s="71"/>
      <c r="M9" s="82"/>
      <c r="N9" s="71"/>
      <c r="O9" s="82"/>
      <c r="P9" s="71"/>
      <c r="Q9" s="82"/>
      <c r="R9" s="71">
        <v>742401</v>
      </c>
      <c r="S9" s="82">
        <f>R9/R8*100</f>
        <v>100.77153099494105</v>
      </c>
      <c r="T9" s="130">
        <v>157317</v>
      </c>
      <c r="U9" s="131">
        <f>T9/T8*100</f>
        <v>94.293831703998507</v>
      </c>
      <c r="V9" s="130">
        <v>228738</v>
      </c>
      <c r="W9" s="131">
        <f>V9/V8*100</f>
        <v>94.478061353038129</v>
      </c>
      <c r="X9" s="130">
        <f t="shared" ref="X9:X30" si="0">V9-T9</f>
        <v>71421</v>
      </c>
      <c r="Y9" s="131">
        <f>X9/X8*100</f>
        <v>94.886408927859705</v>
      </c>
      <c r="Z9" s="130">
        <f t="shared" ref="Z9:Z30" si="1">R9+X9</f>
        <v>813822</v>
      </c>
      <c r="AA9" s="132">
        <f>Z9/Z8*100</f>
        <v>100.22598883972277</v>
      </c>
      <c r="AB9" s="4"/>
      <c r="AC9" s="4"/>
      <c r="AD9" s="4"/>
      <c r="AE9" s="4"/>
      <c r="AF9" s="4"/>
      <c r="AG9" s="4"/>
      <c r="AH9" s="4"/>
      <c r="AI9" s="4"/>
      <c r="AJ9" s="4"/>
    </row>
    <row r="10" spans="1:36" ht="12" customHeight="1">
      <c r="B10" s="46" t="s">
        <v>39</v>
      </c>
      <c r="C10" s="47" t="s">
        <v>13</v>
      </c>
      <c r="D10" s="72">
        <v>598173</v>
      </c>
      <c r="E10" s="80">
        <f t="shared" ref="E10:G30" si="2">D10/D9*100</f>
        <v>99.445064180039935</v>
      </c>
      <c r="F10" s="69"/>
      <c r="G10" s="80"/>
      <c r="H10" s="69"/>
      <c r="I10" s="80"/>
      <c r="J10" s="69">
        <v>144421</v>
      </c>
      <c r="K10" s="80">
        <f t="shared" ref="K10:K30" si="3">J10/J9*100</f>
        <v>102.5062105188445</v>
      </c>
      <c r="L10" s="69"/>
      <c r="M10" s="80"/>
      <c r="N10" s="69"/>
      <c r="O10" s="80"/>
      <c r="P10" s="69"/>
      <c r="Q10" s="80"/>
      <c r="R10" s="69">
        <v>742594</v>
      </c>
      <c r="S10" s="80">
        <f t="shared" ref="S10:U25" si="4">R10/R9*100</f>
        <v>100.02599673222423</v>
      </c>
      <c r="T10" s="124">
        <v>155662</v>
      </c>
      <c r="U10" s="125">
        <f t="shared" si="4"/>
        <v>98.947984006814266</v>
      </c>
      <c r="V10" s="124">
        <v>229598</v>
      </c>
      <c r="W10" s="125">
        <f t="shared" ref="W10:Y25" si="5">V10/V9*100</f>
        <v>100.37597600748454</v>
      </c>
      <c r="X10" s="124">
        <f t="shared" si="0"/>
        <v>73936</v>
      </c>
      <c r="Y10" s="125">
        <f t="shared" si="5"/>
        <v>103.52137326556614</v>
      </c>
      <c r="Z10" s="124">
        <f t="shared" si="1"/>
        <v>816530</v>
      </c>
      <c r="AA10" s="126">
        <f t="shared" ref="AA10:AA30" si="6">Z10/Z9*100</f>
        <v>100.33275089638767</v>
      </c>
      <c r="AB10" s="4"/>
      <c r="AC10" s="4"/>
      <c r="AD10" s="4"/>
      <c r="AE10" s="4"/>
      <c r="AF10" s="4"/>
      <c r="AG10" s="4"/>
      <c r="AH10" s="4"/>
      <c r="AI10" s="4"/>
      <c r="AJ10" s="4"/>
    </row>
    <row r="11" spans="1:36" ht="12" customHeight="1">
      <c r="B11" s="46" t="s">
        <v>40</v>
      </c>
      <c r="C11" s="47" t="s">
        <v>14</v>
      </c>
      <c r="D11" s="72">
        <v>609391</v>
      </c>
      <c r="E11" s="80">
        <f t="shared" si="2"/>
        <v>101.87537719021087</v>
      </c>
      <c r="F11" s="69"/>
      <c r="G11" s="80"/>
      <c r="H11" s="69"/>
      <c r="I11" s="80"/>
      <c r="J11" s="69">
        <v>145975</v>
      </c>
      <c r="K11" s="80">
        <f t="shared" si="3"/>
        <v>101.07602080029912</v>
      </c>
      <c r="L11" s="69"/>
      <c r="M11" s="80"/>
      <c r="N11" s="69"/>
      <c r="O11" s="80"/>
      <c r="P11" s="69"/>
      <c r="Q11" s="80"/>
      <c r="R11" s="69">
        <v>755366</v>
      </c>
      <c r="S11" s="80">
        <f t="shared" si="4"/>
        <v>101.71991693980829</v>
      </c>
      <c r="T11" s="124">
        <v>155571</v>
      </c>
      <c r="U11" s="125">
        <f t="shared" si="4"/>
        <v>99.941540003340563</v>
      </c>
      <c r="V11" s="124">
        <v>229098</v>
      </c>
      <c r="W11" s="125">
        <f t="shared" si="5"/>
        <v>99.782228068188743</v>
      </c>
      <c r="X11" s="124">
        <f t="shared" si="0"/>
        <v>73527</v>
      </c>
      <c r="Y11" s="125">
        <f t="shared" si="5"/>
        <v>99.446818870374372</v>
      </c>
      <c r="Z11" s="124">
        <f t="shared" si="1"/>
        <v>828893</v>
      </c>
      <c r="AA11" s="126">
        <f t="shared" si="6"/>
        <v>101.51409011303933</v>
      </c>
      <c r="AB11" s="4"/>
      <c r="AC11" s="4"/>
      <c r="AD11" s="4"/>
      <c r="AE11" s="4"/>
      <c r="AF11" s="4"/>
      <c r="AG11" s="4"/>
      <c r="AH11" s="4"/>
      <c r="AI11" s="4"/>
      <c r="AJ11" s="4"/>
    </row>
    <row r="12" spans="1:36" ht="12" customHeight="1">
      <c r="B12" s="46" t="s">
        <v>41</v>
      </c>
      <c r="C12" s="47" t="s">
        <v>6</v>
      </c>
      <c r="D12" s="72">
        <v>620883</v>
      </c>
      <c r="E12" s="80">
        <f t="shared" si="2"/>
        <v>101.88581715187786</v>
      </c>
      <c r="F12" s="69"/>
      <c r="G12" s="80"/>
      <c r="H12" s="69"/>
      <c r="I12" s="80"/>
      <c r="J12" s="69">
        <v>160400</v>
      </c>
      <c r="K12" s="80">
        <f t="shared" si="3"/>
        <v>109.88182908032198</v>
      </c>
      <c r="L12" s="69"/>
      <c r="M12" s="80"/>
      <c r="N12" s="69"/>
      <c r="O12" s="80"/>
      <c r="P12" s="69"/>
      <c r="Q12" s="80"/>
      <c r="R12" s="69">
        <v>781283</v>
      </c>
      <c r="S12" s="80">
        <f t="shared" si="4"/>
        <v>103.43105196686109</v>
      </c>
      <c r="T12" s="124">
        <v>166245</v>
      </c>
      <c r="U12" s="125">
        <f t="shared" si="4"/>
        <v>106.86117592610449</v>
      </c>
      <c r="V12" s="124">
        <v>243791</v>
      </c>
      <c r="W12" s="125">
        <f t="shared" si="5"/>
        <v>106.41341260072107</v>
      </c>
      <c r="X12" s="124">
        <f t="shared" si="0"/>
        <v>77546</v>
      </c>
      <c r="Y12" s="125">
        <f t="shared" si="5"/>
        <v>105.46601928543255</v>
      </c>
      <c r="Z12" s="124">
        <f t="shared" si="1"/>
        <v>858829</v>
      </c>
      <c r="AA12" s="126">
        <f t="shared" si="6"/>
        <v>103.61156385685486</v>
      </c>
      <c r="AB12" s="4"/>
      <c r="AC12" s="4"/>
      <c r="AD12" s="4"/>
      <c r="AE12" s="4"/>
      <c r="AF12" s="4"/>
      <c r="AG12" s="4"/>
      <c r="AH12" s="4"/>
      <c r="AI12" s="4"/>
      <c r="AJ12" s="4"/>
    </row>
    <row r="13" spans="1:36" ht="12" customHeight="1">
      <c r="B13" s="48" t="s">
        <v>42</v>
      </c>
      <c r="C13" s="47" t="s">
        <v>7</v>
      </c>
      <c r="D13" s="73">
        <v>612227</v>
      </c>
      <c r="E13" s="81">
        <f t="shared" si="2"/>
        <v>98.605856497923114</v>
      </c>
      <c r="F13" s="70"/>
      <c r="G13" s="81"/>
      <c r="H13" s="70"/>
      <c r="I13" s="81"/>
      <c r="J13" s="70">
        <v>157435</v>
      </c>
      <c r="K13" s="81">
        <f t="shared" si="3"/>
        <v>98.151496259351617</v>
      </c>
      <c r="L13" s="70"/>
      <c r="M13" s="81"/>
      <c r="N13" s="70"/>
      <c r="O13" s="81"/>
      <c r="P13" s="70"/>
      <c r="Q13" s="81"/>
      <c r="R13" s="70">
        <v>769662</v>
      </c>
      <c r="S13" s="81">
        <f t="shared" si="4"/>
        <v>98.512574828839234</v>
      </c>
      <c r="T13" s="133">
        <v>166673</v>
      </c>
      <c r="U13" s="134">
        <f t="shared" si="4"/>
        <v>100.25745135192037</v>
      </c>
      <c r="V13" s="133">
        <v>243349</v>
      </c>
      <c r="W13" s="134">
        <f t="shared" si="5"/>
        <v>99.818697162733656</v>
      </c>
      <c r="X13" s="133">
        <f t="shared" si="0"/>
        <v>76676</v>
      </c>
      <c r="Y13" s="134">
        <f t="shared" si="5"/>
        <v>98.878085265519815</v>
      </c>
      <c r="Z13" s="133">
        <f t="shared" si="1"/>
        <v>846338</v>
      </c>
      <c r="AA13" s="135">
        <f t="shared" si="6"/>
        <v>98.545577757621132</v>
      </c>
      <c r="AB13" s="4"/>
      <c r="AC13" s="4"/>
      <c r="AD13" s="4"/>
      <c r="AE13" s="4"/>
      <c r="AF13" s="4"/>
      <c r="AG13" s="4"/>
      <c r="AH13" s="4"/>
      <c r="AI13" s="4"/>
      <c r="AJ13" s="4"/>
    </row>
    <row r="14" spans="1:36" ht="12" customHeight="1">
      <c r="B14" s="49" t="s">
        <v>43</v>
      </c>
      <c r="C14" s="50" t="s">
        <v>8</v>
      </c>
      <c r="D14" s="74">
        <v>584004</v>
      </c>
      <c r="E14" s="82">
        <f t="shared" si="2"/>
        <v>95.390108570840553</v>
      </c>
      <c r="F14" s="71"/>
      <c r="G14" s="82"/>
      <c r="H14" s="71"/>
      <c r="I14" s="82"/>
      <c r="J14" s="71">
        <v>171560</v>
      </c>
      <c r="K14" s="82">
        <f t="shared" si="3"/>
        <v>108.97195668053483</v>
      </c>
      <c r="L14" s="71"/>
      <c r="M14" s="82"/>
      <c r="N14" s="71"/>
      <c r="O14" s="82"/>
      <c r="P14" s="71"/>
      <c r="Q14" s="82"/>
      <c r="R14" s="71">
        <v>755564.00000000012</v>
      </c>
      <c r="S14" s="82">
        <f t="shared" si="4"/>
        <v>98.168286858387205</v>
      </c>
      <c r="T14" s="130">
        <v>168843</v>
      </c>
      <c r="U14" s="131">
        <f t="shared" si="4"/>
        <v>101.30195052588003</v>
      </c>
      <c r="V14" s="130">
        <v>248191</v>
      </c>
      <c r="W14" s="131">
        <f t="shared" si="5"/>
        <v>101.98973490747856</v>
      </c>
      <c r="X14" s="130">
        <f t="shared" si="0"/>
        <v>79348</v>
      </c>
      <c r="Y14" s="131">
        <f t="shared" si="5"/>
        <v>103.48479315561583</v>
      </c>
      <c r="Z14" s="130">
        <f t="shared" si="1"/>
        <v>834912.00000000012</v>
      </c>
      <c r="AA14" s="132">
        <f t="shared" si="6"/>
        <v>98.649948365782947</v>
      </c>
      <c r="AB14" s="4"/>
      <c r="AC14" s="4"/>
      <c r="AD14" s="4"/>
      <c r="AE14" s="4"/>
      <c r="AF14" s="4"/>
      <c r="AG14" s="4"/>
      <c r="AH14" s="4"/>
      <c r="AI14" s="4"/>
      <c r="AJ14" s="4"/>
    </row>
    <row r="15" spans="1:36" ht="12" customHeight="1">
      <c r="B15" s="46" t="s">
        <v>25</v>
      </c>
      <c r="C15" s="47" t="s">
        <v>9</v>
      </c>
      <c r="D15" s="72">
        <v>556694</v>
      </c>
      <c r="E15" s="80">
        <f t="shared" si="2"/>
        <v>95.323662166697488</v>
      </c>
      <c r="F15" s="69"/>
      <c r="G15" s="80"/>
      <c r="H15" s="69"/>
      <c r="I15" s="80"/>
      <c r="J15" s="69">
        <v>173734</v>
      </c>
      <c r="K15" s="80">
        <f t="shared" si="3"/>
        <v>101.26719515038471</v>
      </c>
      <c r="L15" s="69"/>
      <c r="M15" s="80"/>
      <c r="N15" s="69"/>
      <c r="O15" s="80"/>
      <c r="P15" s="69"/>
      <c r="Q15" s="80"/>
      <c r="R15" s="69">
        <v>730428</v>
      </c>
      <c r="S15" s="80">
        <f t="shared" si="4"/>
        <v>96.673213652317997</v>
      </c>
      <c r="T15" s="124">
        <v>162438</v>
      </c>
      <c r="U15" s="125">
        <f t="shared" si="4"/>
        <v>96.206535065119667</v>
      </c>
      <c r="V15" s="124">
        <v>241399</v>
      </c>
      <c r="W15" s="125">
        <f t="shared" si="5"/>
        <v>97.263397947548455</v>
      </c>
      <c r="X15" s="124">
        <f t="shared" si="0"/>
        <v>78961</v>
      </c>
      <c r="Y15" s="125">
        <f t="shared" si="5"/>
        <v>99.51227504158895</v>
      </c>
      <c r="Z15" s="124">
        <f t="shared" si="1"/>
        <v>809389</v>
      </c>
      <c r="AA15" s="126">
        <f t="shared" si="6"/>
        <v>96.943031121842765</v>
      </c>
      <c r="AB15" s="4"/>
      <c r="AC15" s="4"/>
      <c r="AD15" s="4"/>
      <c r="AE15" s="4"/>
      <c r="AF15" s="4"/>
      <c r="AG15" s="4"/>
      <c r="AH15" s="4"/>
      <c r="AI15" s="4"/>
      <c r="AJ15" s="4"/>
    </row>
    <row r="16" spans="1:36" s="63" customFormat="1" ht="12" customHeight="1">
      <c r="A16" s="57"/>
      <c r="B16" s="46" t="s">
        <v>44</v>
      </c>
      <c r="C16" s="47" t="s">
        <v>10</v>
      </c>
      <c r="D16" s="66">
        <f>SUM(月次!D8:D19)</f>
        <v>545312</v>
      </c>
      <c r="E16" s="83">
        <f t="shared" si="2"/>
        <v>97.955429733390332</v>
      </c>
      <c r="F16" s="77"/>
      <c r="G16" s="83"/>
      <c r="H16" s="77"/>
      <c r="I16" s="83"/>
      <c r="J16" s="77">
        <f>SUM(月次!J8:J19)</f>
        <v>164031</v>
      </c>
      <c r="K16" s="83">
        <f t="shared" si="3"/>
        <v>94.415025268513929</v>
      </c>
      <c r="L16" s="77"/>
      <c r="M16" s="83"/>
      <c r="N16" s="77"/>
      <c r="O16" s="83"/>
      <c r="P16" s="77"/>
      <c r="Q16" s="83"/>
      <c r="R16" s="77">
        <f>SUM(月次!R8:R19)</f>
        <v>709343</v>
      </c>
      <c r="S16" s="83">
        <f t="shared" si="4"/>
        <v>97.113336290503653</v>
      </c>
      <c r="T16" s="100">
        <f>SUM(月次!T8:T19)</f>
        <v>159369</v>
      </c>
      <c r="U16" s="99">
        <f t="shared" si="4"/>
        <v>98.110663760942643</v>
      </c>
      <c r="V16" s="100">
        <f>SUM(月次!V8:V19)</f>
        <v>236736</v>
      </c>
      <c r="W16" s="99">
        <f t="shared" si="5"/>
        <v>98.068343282283692</v>
      </c>
      <c r="X16" s="100">
        <f t="shared" si="0"/>
        <v>77367</v>
      </c>
      <c r="Y16" s="99">
        <f t="shared" si="5"/>
        <v>97.981281898658835</v>
      </c>
      <c r="Z16" s="100">
        <f t="shared" si="1"/>
        <v>786710</v>
      </c>
      <c r="AA16" s="101">
        <f t="shared" si="6"/>
        <v>97.198009856817919</v>
      </c>
    </row>
    <row r="17" spans="1:36" ht="12" customHeight="1">
      <c r="B17" s="46" t="s">
        <v>26</v>
      </c>
      <c r="C17" s="47" t="s">
        <v>11</v>
      </c>
      <c r="D17" s="66">
        <f>SUM(月次!D20:D31)</f>
        <v>527882</v>
      </c>
      <c r="E17" s="80">
        <f t="shared" si="2"/>
        <v>96.803664691039259</v>
      </c>
      <c r="F17" s="69"/>
      <c r="G17" s="80"/>
      <c r="H17" s="69"/>
      <c r="I17" s="80"/>
      <c r="J17" s="69">
        <f>SUM(月次!J20:J31)</f>
        <v>157605</v>
      </c>
      <c r="K17" s="80">
        <f t="shared" si="3"/>
        <v>96.082447829983352</v>
      </c>
      <c r="L17" s="69"/>
      <c r="M17" s="80"/>
      <c r="N17" s="69"/>
      <c r="O17" s="80"/>
      <c r="P17" s="69"/>
      <c r="Q17" s="80"/>
      <c r="R17" s="69">
        <f>SUM(月次!R20:R31)</f>
        <v>685487</v>
      </c>
      <c r="S17" s="80">
        <f t="shared" si="4"/>
        <v>96.636887937147478</v>
      </c>
      <c r="T17" s="124">
        <f>SUM(月次!T20:T31)</f>
        <v>160106</v>
      </c>
      <c r="U17" s="125">
        <f t="shared" si="4"/>
        <v>100.46244878238552</v>
      </c>
      <c r="V17" s="124">
        <f>SUM(月次!V20:V31)</f>
        <v>234150</v>
      </c>
      <c r="W17" s="125">
        <f t="shared" si="5"/>
        <v>98.907643957826437</v>
      </c>
      <c r="X17" s="124">
        <f t="shared" si="0"/>
        <v>74044</v>
      </c>
      <c r="Y17" s="125">
        <f t="shared" si="5"/>
        <v>95.704887096565713</v>
      </c>
      <c r="Z17" s="124">
        <f t="shared" si="1"/>
        <v>759531</v>
      </c>
      <c r="AA17" s="126">
        <f t="shared" si="6"/>
        <v>96.545232677860966</v>
      </c>
      <c r="AB17" s="4"/>
      <c r="AC17" s="4"/>
      <c r="AD17" s="4"/>
      <c r="AE17" s="4"/>
      <c r="AF17" s="4"/>
      <c r="AG17" s="4"/>
      <c r="AH17" s="4"/>
      <c r="AI17" s="4"/>
      <c r="AJ17" s="4"/>
    </row>
    <row r="18" spans="1:36" ht="12" customHeight="1">
      <c r="B18" s="46" t="s">
        <v>27</v>
      </c>
      <c r="C18" s="45" t="s">
        <v>12</v>
      </c>
      <c r="D18" s="73">
        <f>SUM(月次!D32:D43)</f>
        <v>533659</v>
      </c>
      <c r="E18" s="81">
        <f t="shared" si="2"/>
        <v>101.09437336374415</v>
      </c>
      <c r="F18" s="70"/>
      <c r="G18" s="81"/>
      <c r="H18" s="70"/>
      <c r="I18" s="81"/>
      <c r="J18" s="70">
        <f>SUM(月次!J32:J43)</f>
        <v>108249</v>
      </c>
      <c r="K18" s="81">
        <f t="shared" si="3"/>
        <v>68.683734653088408</v>
      </c>
      <c r="L18" s="70"/>
      <c r="M18" s="81"/>
      <c r="N18" s="70"/>
      <c r="O18" s="81"/>
      <c r="P18" s="70"/>
      <c r="Q18" s="81"/>
      <c r="R18" s="70">
        <f>SUM(月次!R32:R43)</f>
        <v>641908</v>
      </c>
      <c r="S18" s="81">
        <f t="shared" si="4"/>
        <v>93.642621960737401</v>
      </c>
      <c r="T18" s="133">
        <f>SUM(月次!T32:T43)</f>
        <v>148986</v>
      </c>
      <c r="U18" s="134">
        <f t="shared" si="4"/>
        <v>93.054601326621111</v>
      </c>
      <c r="V18" s="133">
        <f>SUM(月次!V32:V43)</f>
        <v>220795</v>
      </c>
      <c r="W18" s="134">
        <f t="shared" si="5"/>
        <v>94.296391202220804</v>
      </c>
      <c r="X18" s="133">
        <f t="shared" si="0"/>
        <v>71809</v>
      </c>
      <c r="Y18" s="134">
        <f t="shared" si="5"/>
        <v>96.98152449894657</v>
      </c>
      <c r="Z18" s="133">
        <f t="shared" si="1"/>
        <v>713717</v>
      </c>
      <c r="AA18" s="135">
        <f t="shared" si="6"/>
        <v>93.968119800245148</v>
      </c>
      <c r="AB18" s="4"/>
      <c r="AC18" s="4"/>
      <c r="AD18" s="4"/>
      <c r="AE18" s="4"/>
      <c r="AF18" s="4"/>
      <c r="AG18" s="4"/>
      <c r="AH18" s="4"/>
      <c r="AI18" s="4"/>
      <c r="AJ18" s="4"/>
    </row>
    <row r="19" spans="1:36" ht="12" customHeight="1">
      <c r="B19" s="49" t="s">
        <v>28</v>
      </c>
      <c r="C19" s="47" t="s">
        <v>45</v>
      </c>
      <c r="D19" s="74">
        <f>SUM(月次!D44:D55)</f>
        <v>509527</v>
      </c>
      <c r="E19" s="82">
        <f t="shared" si="2"/>
        <v>95.478011239386944</v>
      </c>
      <c r="F19" s="71"/>
      <c r="G19" s="82"/>
      <c r="H19" s="71"/>
      <c r="I19" s="82"/>
      <c r="J19" s="71">
        <f>SUM(月次!J44:J55)</f>
        <v>91196</v>
      </c>
      <c r="K19" s="82">
        <f t="shared" si="3"/>
        <v>84.246505741392525</v>
      </c>
      <c r="L19" s="71"/>
      <c r="M19" s="82"/>
      <c r="N19" s="71"/>
      <c r="O19" s="82"/>
      <c r="P19" s="71"/>
      <c r="Q19" s="82"/>
      <c r="R19" s="79">
        <f>SUM(月次!R44:R55)</f>
        <v>600723</v>
      </c>
      <c r="S19" s="82">
        <f t="shared" si="4"/>
        <v>93.583971534861703</v>
      </c>
      <c r="T19" s="130">
        <f>SUM(月次!T44:T55)</f>
        <v>157620</v>
      </c>
      <c r="U19" s="131">
        <f t="shared" si="4"/>
        <v>105.7951753856067</v>
      </c>
      <c r="V19" s="130">
        <f>SUM(月次!V44:V55)</f>
        <v>236546</v>
      </c>
      <c r="W19" s="131">
        <f t="shared" si="5"/>
        <v>107.13376661609185</v>
      </c>
      <c r="X19" s="130">
        <f t="shared" si="0"/>
        <v>78926</v>
      </c>
      <c r="Y19" s="131">
        <f t="shared" si="5"/>
        <v>109.91101393975686</v>
      </c>
      <c r="Z19" s="130">
        <f t="shared" si="1"/>
        <v>679649</v>
      </c>
      <c r="AA19" s="132">
        <f t="shared" si="6"/>
        <v>95.226679482203735</v>
      </c>
      <c r="AB19" s="4"/>
      <c r="AC19" s="4"/>
      <c r="AD19" s="4"/>
      <c r="AE19" s="4"/>
      <c r="AF19" s="4"/>
      <c r="AG19" s="4"/>
      <c r="AH19" s="4"/>
      <c r="AI19" s="4"/>
      <c r="AJ19" s="4"/>
    </row>
    <row r="20" spans="1:36" ht="12" customHeight="1">
      <c r="B20" s="46" t="s">
        <v>29</v>
      </c>
      <c r="C20" s="47" t="s">
        <v>46</v>
      </c>
      <c r="D20" s="72">
        <f>SUM(月次!D56:D67)</f>
        <v>516203</v>
      </c>
      <c r="E20" s="80">
        <f t="shared" si="2"/>
        <v>101.31023478638031</v>
      </c>
      <c r="F20" s="69"/>
      <c r="G20" s="80"/>
      <c r="H20" s="69"/>
      <c r="I20" s="80"/>
      <c r="J20" s="69">
        <f>SUM(月次!J56:J67)</f>
        <v>66865</v>
      </c>
      <c r="K20" s="80">
        <f t="shared" si="3"/>
        <v>73.320101758849077</v>
      </c>
      <c r="L20" s="69"/>
      <c r="M20" s="80"/>
      <c r="N20" s="69"/>
      <c r="O20" s="80"/>
      <c r="P20" s="69"/>
      <c r="Q20" s="80"/>
      <c r="R20" s="77">
        <f>SUM(月次!R56:R67)</f>
        <v>583068</v>
      </c>
      <c r="S20" s="80">
        <f t="shared" si="4"/>
        <v>97.061041445058706</v>
      </c>
      <c r="T20" s="124">
        <f>SUM(月次!T56:T67)</f>
        <v>138894</v>
      </c>
      <c r="U20" s="125">
        <f t="shared" si="4"/>
        <v>88.11952797868291</v>
      </c>
      <c r="V20" s="124">
        <f>SUM(月次!V56:V67)</f>
        <v>243064</v>
      </c>
      <c r="W20" s="125">
        <f t="shared" si="5"/>
        <v>102.75548941854862</v>
      </c>
      <c r="X20" s="124">
        <f t="shared" si="0"/>
        <v>104170</v>
      </c>
      <c r="Y20" s="125">
        <f t="shared" si="5"/>
        <v>131.98439044167955</v>
      </c>
      <c r="Z20" s="124">
        <f t="shared" si="1"/>
        <v>687238</v>
      </c>
      <c r="AA20" s="126">
        <f t="shared" si="6"/>
        <v>101.11660577739391</v>
      </c>
      <c r="AB20" s="4"/>
      <c r="AC20" s="4"/>
      <c r="AD20" s="4"/>
      <c r="AE20" s="4"/>
      <c r="AF20" s="4"/>
      <c r="AG20" s="4"/>
      <c r="AH20" s="4"/>
      <c r="AI20" s="4"/>
      <c r="AJ20" s="4"/>
    </row>
    <row r="21" spans="1:36" ht="12" customHeight="1">
      <c r="B21" s="46" t="s">
        <v>30</v>
      </c>
      <c r="C21" s="47" t="s">
        <v>47</v>
      </c>
      <c r="D21" s="72">
        <f>SUM(月次!D68:D79)</f>
        <v>529074</v>
      </c>
      <c r="E21" s="80">
        <f t="shared" si="2"/>
        <v>102.49339891476804</v>
      </c>
      <c r="F21" s="69">
        <f>SUM(月次!F68:F79)</f>
        <v>42056</v>
      </c>
      <c r="G21" s="69" t="s">
        <v>4</v>
      </c>
      <c r="H21" s="69"/>
      <c r="I21" s="80"/>
      <c r="J21" s="69">
        <f>SUM(月次!J68:J79)</f>
        <v>63689</v>
      </c>
      <c r="K21" s="80">
        <f t="shared" si="3"/>
        <v>95.250130860689453</v>
      </c>
      <c r="L21" s="69">
        <f>SUM(月次!L68:L79)</f>
        <v>0</v>
      </c>
      <c r="M21" s="69" t="s">
        <v>4</v>
      </c>
      <c r="N21" s="69">
        <f>J21-P21</f>
        <v>53844</v>
      </c>
      <c r="O21" s="80" t="s">
        <v>186</v>
      </c>
      <c r="P21" s="69">
        <f>SUM(月次!P68:P79)</f>
        <v>9845</v>
      </c>
      <c r="Q21" s="80" t="s">
        <v>186</v>
      </c>
      <c r="R21" s="69">
        <f>SUM(月次!R68:R79)</f>
        <v>592763</v>
      </c>
      <c r="S21" s="80">
        <f t="shared" si="4"/>
        <v>101.66275631658743</v>
      </c>
      <c r="T21" s="124">
        <f>SUM(月次!T68:T79)</f>
        <v>161423</v>
      </c>
      <c r="U21" s="125">
        <f t="shared" si="4"/>
        <v>116.22028309358217</v>
      </c>
      <c r="V21" s="124">
        <f>SUM(月次!V68:V79)</f>
        <v>268540</v>
      </c>
      <c r="W21" s="125">
        <f t="shared" si="5"/>
        <v>110.48119013922259</v>
      </c>
      <c r="X21" s="124">
        <f t="shared" si="0"/>
        <v>107117</v>
      </c>
      <c r="Y21" s="125">
        <f t="shared" si="5"/>
        <v>102.82902947105693</v>
      </c>
      <c r="Z21" s="124">
        <f t="shared" si="1"/>
        <v>699880</v>
      </c>
      <c r="AA21" s="126">
        <f t="shared" si="6"/>
        <v>101.83953739461438</v>
      </c>
      <c r="AB21" s="4"/>
      <c r="AC21" s="4"/>
      <c r="AD21" s="4"/>
      <c r="AE21" s="4"/>
      <c r="AF21" s="4"/>
      <c r="AG21" s="4"/>
      <c r="AH21" s="4"/>
      <c r="AI21" s="4"/>
      <c r="AJ21" s="4"/>
    </row>
    <row r="22" spans="1:36" ht="12" customHeight="1">
      <c r="B22" s="46" t="s">
        <v>48</v>
      </c>
      <c r="C22" s="47" t="s">
        <v>49</v>
      </c>
      <c r="D22" s="72">
        <f>SUM(月次!D80:D91)</f>
        <v>485005</v>
      </c>
      <c r="E22" s="80">
        <f t="shared" si="2"/>
        <v>91.67054136094383</v>
      </c>
      <c r="F22" s="69">
        <f>SUM(月次!F80:F91)</f>
        <v>42339</v>
      </c>
      <c r="G22" s="80">
        <f t="shared" si="2"/>
        <v>100.67291230739966</v>
      </c>
      <c r="H22" s="69"/>
      <c r="I22" s="80"/>
      <c r="J22" s="69">
        <f>SUM(月次!J80:J91)</f>
        <v>65554</v>
      </c>
      <c r="K22" s="80">
        <f t="shared" si="3"/>
        <v>102.92829216976244</v>
      </c>
      <c r="L22" s="69">
        <f>SUM(月次!L80:L91)</f>
        <v>0</v>
      </c>
      <c r="M22" s="69" t="s">
        <v>4</v>
      </c>
      <c r="N22" s="69">
        <f>J22-P22</f>
        <v>51097</v>
      </c>
      <c r="O22" s="83">
        <f t="shared" ref="M22:O34" si="7">N22/N21*100</f>
        <v>94.898224500408588</v>
      </c>
      <c r="P22" s="69">
        <f>SUM(月次!P80:P91)</f>
        <v>14457</v>
      </c>
      <c r="Q22" s="69">
        <f t="shared" ref="Q22:Q30" si="8">P22/P21*100</f>
        <v>146.84611477907566</v>
      </c>
      <c r="R22" s="69">
        <f>SUM(月次!R80:R91)</f>
        <v>550559</v>
      </c>
      <c r="S22" s="80">
        <f t="shared" si="4"/>
        <v>92.88012240979954</v>
      </c>
      <c r="T22" s="124">
        <f>SUM(月次!T80:T91)</f>
        <v>163395</v>
      </c>
      <c r="U22" s="125">
        <f t="shared" si="4"/>
        <v>101.22163508298074</v>
      </c>
      <c r="V22" s="124">
        <f>SUM(月次!V80:V91)</f>
        <v>291044</v>
      </c>
      <c r="W22" s="125">
        <f t="shared" si="5"/>
        <v>108.38012958963283</v>
      </c>
      <c r="X22" s="124">
        <f t="shared" si="0"/>
        <v>127649</v>
      </c>
      <c r="Y22" s="125">
        <f t="shared" si="5"/>
        <v>119.16782583530158</v>
      </c>
      <c r="Z22" s="124">
        <f t="shared" si="1"/>
        <v>678208</v>
      </c>
      <c r="AA22" s="126">
        <f t="shared" si="6"/>
        <v>96.90346916614277</v>
      </c>
      <c r="AB22" s="4"/>
      <c r="AC22" s="4"/>
      <c r="AD22" s="4"/>
      <c r="AE22" s="4"/>
      <c r="AF22" s="4"/>
      <c r="AG22" s="4"/>
      <c r="AH22" s="4"/>
      <c r="AI22" s="4"/>
      <c r="AJ22" s="4"/>
    </row>
    <row r="23" spans="1:36" ht="12" customHeight="1">
      <c r="B23" s="44" t="s">
        <v>31</v>
      </c>
      <c r="C23" s="47" t="s">
        <v>50</v>
      </c>
      <c r="D23" s="73">
        <f>SUM(月次!D92:D103)</f>
        <v>470104</v>
      </c>
      <c r="E23" s="81">
        <f t="shared" si="2"/>
        <v>96.927660539582064</v>
      </c>
      <c r="F23" s="70">
        <f>SUM(月次!F92:F103)</f>
        <v>44274</v>
      </c>
      <c r="G23" s="81">
        <f t="shared" si="2"/>
        <v>104.57025437539858</v>
      </c>
      <c r="H23" s="70"/>
      <c r="I23" s="81"/>
      <c r="J23" s="70">
        <f>SUM(月次!J92:J103)</f>
        <v>40095</v>
      </c>
      <c r="K23" s="81">
        <f t="shared" si="3"/>
        <v>61.16331573969552</v>
      </c>
      <c r="L23" s="70">
        <f>SUM(月次!L92:L103)</f>
        <v>17</v>
      </c>
      <c r="M23" s="70" t="s">
        <v>4</v>
      </c>
      <c r="N23" s="69">
        <f t="shared" ref="N23:N30" si="9">J23-P23</f>
        <v>29754</v>
      </c>
      <c r="O23" s="81">
        <f t="shared" si="7"/>
        <v>58.230424486760477</v>
      </c>
      <c r="P23" s="70">
        <f>SUM(月次!P92:P103)</f>
        <v>10341</v>
      </c>
      <c r="Q23" s="81">
        <f t="shared" si="8"/>
        <v>71.529362938368962</v>
      </c>
      <c r="R23" s="70">
        <f>SUM(月次!R92:R103)</f>
        <v>510199</v>
      </c>
      <c r="S23" s="81">
        <f t="shared" si="4"/>
        <v>92.669268870366309</v>
      </c>
      <c r="T23" s="133">
        <f>SUM(月次!T92:T103)</f>
        <v>167096</v>
      </c>
      <c r="U23" s="134">
        <f t="shared" si="4"/>
        <v>102.26506319042809</v>
      </c>
      <c r="V23" s="133">
        <f>SUM(月次!V92:V103)</f>
        <v>306882</v>
      </c>
      <c r="W23" s="134">
        <f t="shared" si="5"/>
        <v>105.44178887041136</v>
      </c>
      <c r="X23" s="133">
        <f t="shared" si="0"/>
        <v>139786</v>
      </c>
      <c r="Y23" s="134">
        <f t="shared" si="5"/>
        <v>109.50810425463575</v>
      </c>
      <c r="Z23" s="133">
        <f t="shared" si="1"/>
        <v>649985</v>
      </c>
      <c r="AA23" s="135">
        <f t="shared" si="6"/>
        <v>95.838592290270824</v>
      </c>
      <c r="AB23" s="4"/>
      <c r="AC23" s="4"/>
      <c r="AD23" s="4"/>
      <c r="AE23" s="4"/>
      <c r="AF23" s="4"/>
      <c r="AG23" s="4"/>
      <c r="AH23" s="4"/>
      <c r="AI23" s="4"/>
      <c r="AJ23" s="4"/>
    </row>
    <row r="24" spans="1:36" ht="12" customHeight="1">
      <c r="B24" s="46" t="s">
        <v>32</v>
      </c>
      <c r="C24" s="50" t="s">
        <v>51</v>
      </c>
      <c r="D24" s="74">
        <f>SUM(月次!D104:D115)</f>
        <v>459933</v>
      </c>
      <c r="E24" s="82">
        <f t="shared" si="2"/>
        <v>97.836436192842442</v>
      </c>
      <c r="F24" s="71">
        <f>SUM(月次!F104:F115)</f>
        <v>43881</v>
      </c>
      <c r="G24" s="82">
        <f t="shared" si="2"/>
        <v>99.112345846320636</v>
      </c>
      <c r="H24" s="71"/>
      <c r="I24" s="82"/>
      <c r="J24" s="71">
        <f>SUM(月次!J104:J115)</f>
        <v>39569</v>
      </c>
      <c r="K24" s="82">
        <f t="shared" si="3"/>
        <v>98.688115725152755</v>
      </c>
      <c r="L24" s="71">
        <f>SUM(月次!L104:L115)</f>
        <v>0</v>
      </c>
      <c r="M24" s="69" t="s">
        <v>4</v>
      </c>
      <c r="N24" s="71">
        <f t="shared" si="9"/>
        <v>29610</v>
      </c>
      <c r="O24" s="82">
        <f t="shared" si="7"/>
        <v>99.516031457955236</v>
      </c>
      <c r="P24" s="71">
        <f>SUM(月次!P104:P115)</f>
        <v>9959</v>
      </c>
      <c r="Q24" s="82">
        <f t="shared" si="8"/>
        <v>96.305966540953492</v>
      </c>
      <c r="R24" s="71">
        <f>SUM(月次!R104:R115)</f>
        <v>499502</v>
      </c>
      <c r="S24" s="82">
        <f t="shared" si="4"/>
        <v>97.90336711753649</v>
      </c>
      <c r="T24" s="130">
        <f>SUM(月次!T104:T115)</f>
        <v>171107</v>
      </c>
      <c r="U24" s="131">
        <f t="shared" si="4"/>
        <v>102.40041652702638</v>
      </c>
      <c r="V24" s="130">
        <f>SUM(月次!V104:V115)</f>
        <v>299651</v>
      </c>
      <c r="W24" s="131">
        <f t="shared" si="5"/>
        <v>97.643719735924563</v>
      </c>
      <c r="X24" s="130">
        <f t="shared" si="0"/>
        <v>128544</v>
      </c>
      <c r="Y24" s="131">
        <f t="shared" si="5"/>
        <v>91.957706780364262</v>
      </c>
      <c r="Z24" s="130">
        <f t="shared" si="1"/>
        <v>628046</v>
      </c>
      <c r="AA24" s="132">
        <f t="shared" si="6"/>
        <v>96.624691339030903</v>
      </c>
      <c r="AB24" s="4"/>
      <c r="AC24" s="4"/>
      <c r="AD24" s="4"/>
      <c r="AE24" s="4"/>
      <c r="AF24" s="4"/>
      <c r="AG24" s="4"/>
      <c r="AH24" s="4"/>
      <c r="AI24" s="4"/>
      <c r="AJ24" s="4"/>
    </row>
    <row r="25" spans="1:36" ht="12" customHeight="1">
      <c r="B25" s="46" t="s">
        <v>33</v>
      </c>
      <c r="C25" s="47" t="s">
        <v>52</v>
      </c>
      <c r="D25" s="72">
        <f>SUM(月次!D116:D127)</f>
        <v>437472</v>
      </c>
      <c r="E25" s="80">
        <f t="shared" si="2"/>
        <v>95.116462615206999</v>
      </c>
      <c r="F25" s="69">
        <f>SUM(月次!F116:F127)</f>
        <v>43163</v>
      </c>
      <c r="G25" s="80">
        <f t="shared" si="2"/>
        <v>98.36375652332444</v>
      </c>
      <c r="H25" s="69">
        <f>SUM(月次!H116:H127)</f>
        <v>52221</v>
      </c>
      <c r="I25" s="69" t="s">
        <v>4</v>
      </c>
      <c r="J25" s="69">
        <f>SUM(月次!J116:J127)</f>
        <v>39530</v>
      </c>
      <c r="K25" s="80">
        <f t="shared" si="3"/>
        <v>99.901437994389553</v>
      </c>
      <c r="L25" s="69">
        <f>SUM(月次!L116:L127)</f>
        <v>0</v>
      </c>
      <c r="M25" s="69" t="s">
        <v>4</v>
      </c>
      <c r="N25" s="69">
        <f t="shared" si="9"/>
        <v>31007</v>
      </c>
      <c r="O25" s="80">
        <f t="shared" si="7"/>
        <v>104.71800067544747</v>
      </c>
      <c r="P25" s="69">
        <f>SUM(月次!P116:P127)</f>
        <v>8523</v>
      </c>
      <c r="Q25" s="80">
        <f t="shared" si="8"/>
        <v>85.58088161461994</v>
      </c>
      <c r="R25" s="69">
        <f>SUM(月次!R116:R127)</f>
        <v>477002</v>
      </c>
      <c r="S25" s="80">
        <f t="shared" si="4"/>
        <v>95.495513531477343</v>
      </c>
      <c r="T25" s="124">
        <f>SUM(月次!T116:T127)</f>
        <v>185205</v>
      </c>
      <c r="U25" s="125">
        <f t="shared" si="4"/>
        <v>108.2392888660312</v>
      </c>
      <c r="V25" s="124">
        <f>SUM(月次!V116:V127)</f>
        <v>316644</v>
      </c>
      <c r="W25" s="125">
        <f t="shared" si="5"/>
        <v>105.67093051583343</v>
      </c>
      <c r="X25" s="124">
        <f t="shared" si="0"/>
        <v>131439</v>
      </c>
      <c r="Y25" s="125">
        <f t="shared" si="5"/>
        <v>102.25214712471995</v>
      </c>
      <c r="Z25" s="124">
        <f t="shared" si="1"/>
        <v>608441</v>
      </c>
      <c r="AA25" s="126">
        <f t="shared" si="6"/>
        <v>96.878413364626155</v>
      </c>
      <c r="AB25" s="4"/>
      <c r="AC25" s="4"/>
      <c r="AD25" s="4"/>
      <c r="AE25" s="4"/>
      <c r="AF25" s="4"/>
      <c r="AG25" s="4"/>
      <c r="AH25" s="4"/>
      <c r="AI25" s="4"/>
      <c r="AJ25" s="4"/>
    </row>
    <row r="26" spans="1:36" ht="12" customHeight="1">
      <c r="B26" s="46" t="s">
        <v>2</v>
      </c>
      <c r="C26" s="47" t="s">
        <v>53</v>
      </c>
      <c r="D26" s="72">
        <f>SUM(月次!D128:D139)</f>
        <v>424840</v>
      </c>
      <c r="E26" s="80">
        <f t="shared" si="2"/>
        <v>97.112500914344238</v>
      </c>
      <c r="F26" s="69">
        <f>SUM(月次!F128:F139)</f>
        <v>41859</v>
      </c>
      <c r="G26" s="80">
        <f t="shared" si="2"/>
        <v>96.978893960104713</v>
      </c>
      <c r="H26" s="69">
        <f>SUM(月次!H128:H139)</f>
        <v>51079</v>
      </c>
      <c r="I26" s="80">
        <f t="shared" ref="I26:I30" si="10">H26/H25*100</f>
        <v>97.813140307539115</v>
      </c>
      <c r="J26" s="69">
        <f>SUM(月次!J128:J139)</f>
        <v>37049</v>
      </c>
      <c r="K26" s="80">
        <f t="shared" si="3"/>
        <v>93.72375411080192</v>
      </c>
      <c r="L26" s="69">
        <f>SUM(月次!L128:L139)</f>
        <v>9</v>
      </c>
      <c r="M26" s="69" t="s">
        <v>4</v>
      </c>
      <c r="N26" s="69">
        <f t="shared" si="9"/>
        <v>27340</v>
      </c>
      <c r="O26" s="80">
        <f t="shared" si="7"/>
        <v>88.173638210726608</v>
      </c>
      <c r="P26" s="69">
        <f>SUM(月次!P128:P139)</f>
        <v>9709</v>
      </c>
      <c r="Q26" s="80">
        <f t="shared" si="8"/>
        <v>113.91528804411593</v>
      </c>
      <c r="R26" s="69">
        <f>SUM(月次!R128:R139)</f>
        <v>461889</v>
      </c>
      <c r="S26" s="80">
        <f t="shared" ref="S26:U30" si="11">R26/R25*100</f>
        <v>96.831669468891107</v>
      </c>
      <c r="T26" s="124">
        <f>SUM(月次!T128:T139)</f>
        <v>166584</v>
      </c>
      <c r="U26" s="125">
        <f t="shared" si="11"/>
        <v>89.945735806268729</v>
      </c>
      <c r="V26" s="124">
        <f>SUM(月次!V128:V139)</f>
        <v>304429</v>
      </c>
      <c r="W26" s="125">
        <f t="shared" ref="W26:Y30" si="12">V26/V25*100</f>
        <v>96.142355452811358</v>
      </c>
      <c r="X26" s="124">
        <f t="shared" si="0"/>
        <v>137845</v>
      </c>
      <c r="Y26" s="125">
        <f t="shared" si="12"/>
        <v>104.87374371381402</v>
      </c>
      <c r="Z26" s="124">
        <f t="shared" si="1"/>
        <v>599734</v>
      </c>
      <c r="AA26" s="126">
        <f t="shared" si="6"/>
        <v>98.568965602252305</v>
      </c>
      <c r="AB26" s="4"/>
      <c r="AC26" s="4"/>
      <c r="AD26" s="4"/>
      <c r="AE26" s="4"/>
      <c r="AF26" s="4"/>
      <c r="AG26" s="4"/>
      <c r="AH26" s="4"/>
      <c r="AI26" s="4"/>
      <c r="AJ26" s="4"/>
    </row>
    <row r="27" spans="1:36" s="63" customFormat="1" ht="12" customHeight="1">
      <c r="A27" s="57"/>
      <c r="B27" s="46" t="s">
        <v>34</v>
      </c>
      <c r="C27" s="47" t="s">
        <v>54</v>
      </c>
      <c r="D27" s="66">
        <f>SUM(月次!D140:D151)</f>
        <v>375038</v>
      </c>
      <c r="E27" s="83">
        <f t="shared" si="2"/>
        <v>88.277469164862069</v>
      </c>
      <c r="F27" s="77">
        <f>SUM(月次!F140:F151)</f>
        <v>39260</v>
      </c>
      <c r="G27" s="83">
        <f t="shared" si="2"/>
        <v>93.791060464894045</v>
      </c>
      <c r="H27" s="77">
        <f>SUM(月次!H140:H151)</f>
        <v>49350</v>
      </c>
      <c r="I27" s="83">
        <f t="shared" si="10"/>
        <v>96.615047279703987</v>
      </c>
      <c r="J27" s="77">
        <f>SUM(月次!J140:J151)</f>
        <v>83967</v>
      </c>
      <c r="K27" s="83">
        <f t="shared" si="3"/>
        <v>226.63769602418418</v>
      </c>
      <c r="L27" s="77">
        <f>SUM(月次!L140:L151)</f>
        <v>69</v>
      </c>
      <c r="M27" s="83">
        <f>L27/L26*100</f>
        <v>766.66666666666674</v>
      </c>
      <c r="N27" s="77">
        <f t="shared" si="9"/>
        <v>31564</v>
      </c>
      <c r="O27" s="83">
        <f t="shared" si="7"/>
        <v>115.4498902706657</v>
      </c>
      <c r="P27" s="77">
        <f>SUM(月次!P140:P151)</f>
        <v>52403</v>
      </c>
      <c r="Q27" s="83">
        <f t="shared" si="8"/>
        <v>539.73632711916775</v>
      </c>
      <c r="R27" s="77">
        <f>SUM(月次!R140:R151)</f>
        <v>459005</v>
      </c>
      <c r="S27" s="83">
        <f t="shared" si="11"/>
        <v>99.37560755939198</v>
      </c>
      <c r="T27" s="100">
        <f>SUM(月次!T140:T151)</f>
        <v>170014</v>
      </c>
      <c r="U27" s="99">
        <f t="shared" si="11"/>
        <v>102.05902127455218</v>
      </c>
      <c r="V27" s="100">
        <f>SUM(月次!V140:V151)</f>
        <v>294957</v>
      </c>
      <c r="W27" s="99">
        <f t="shared" si="12"/>
        <v>96.888601283057781</v>
      </c>
      <c r="X27" s="100">
        <f t="shared" si="0"/>
        <v>124943</v>
      </c>
      <c r="Y27" s="99">
        <f t="shared" si="12"/>
        <v>90.640211832130291</v>
      </c>
      <c r="Z27" s="100">
        <f t="shared" si="1"/>
        <v>583948</v>
      </c>
      <c r="AA27" s="101">
        <f t="shared" si="6"/>
        <v>97.367833072662208</v>
      </c>
    </row>
    <row r="28" spans="1:36" s="63" customFormat="1" ht="12" customHeight="1">
      <c r="A28" s="57"/>
      <c r="B28" s="44" t="s">
        <v>55</v>
      </c>
      <c r="C28" s="45" t="s">
        <v>56</v>
      </c>
      <c r="D28" s="67">
        <f>SUM(月次!D152:D163)</f>
        <v>368930</v>
      </c>
      <c r="E28" s="84">
        <f t="shared" si="2"/>
        <v>98.371365035009788</v>
      </c>
      <c r="F28" s="78">
        <f>SUM(月次!F152:F163)</f>
        <v>38202</v>
      </c>
      <c r="G28" s="84">
        <f t="shared" si="2"/>
        <v>97.305145185939892</v>
      </c>
      <c r="H28" s="78">
        <f>SUM(月次!H152:H163)</f>
        <v>50268</v>
      </c>
      <c r="I28" s="84">
        <f t="shared" si="10"/>
        <v>101.86018237082067</v>
      </c>
      <c r="J28" s="78">
        <f>SUM(月次!J152:J163)</f>
        <v>84992</v>
      </c>
      <c r="K28" s="84">
        <f t="shared" si="3"/>
        <v>101.22071766289137</v>
      </c>
      <c r="L28" s="78">
        <f>SUM(月次!L152:L163)</f>
        <v>32</v>
      </c>
      <c r="M28" s="84">
        <f t="shared" si="7"/>
        <v>46.376811594202898</v>
      </c>
      <c r="N28" s="78">
        <f t="shared" si="9"/>
        <v>38028</v>
      </c>
      <c r="O28" s="84">
        <f t="shared" si="7"/>
        <v>120.47902673932327</v>
      </c>
      <c r="P28" s="78">
        <f>SUM(月次!P152:P163)</f>
        <v>46964</v>
      </c>
      <c r="Q28" s="84">
        <f t="shared" si="8"/>
        <v>89.620823235310951</v>
      </c>
      <c r="R28" s="78">
        <f>SUM(月次!R152:R163)</f>
        <v>453922</v>
      </c>
      <c r="S28" s="84">
        <f t="shared" si="11"/>
        <v>98.892604655722707</v>
      </c>
      <c r="T28" s="115">
        <f>SUM(月次!T152:T163)</f>
        <v>168939</v>
      </c>
      <c r="U28" s="116">
        <f t="shared" si="11"/>
        <v>99.36769913065983</v>
      </c>
      <c r="V28" s="115">
        <f>SUM(月次!V152:V163)</f>
        <v>302194</v>
      </c>
      <c r="W28" s="116">
        <f t="shared" si="12"/>
        <v>102.45357797916306</v>
      </c>
      <c r="X28" s="115">
        <f t="shared" si="0"/>
        <v>133255</v>
      </c>
      <c r="Y28" s="116">
        <f t="shared" si="12"/>
        <v>106.65263360092203</v>
      </c>
      <c r="Z28" s="115">
        <f t="shared" si="1"/>
        <v>587177</v>
      </c>
      <c r="AA28" s="117">
        <f t="shared" si="6"/>
        <v>100.55296019508586</v>
      </c>
    </row>
    <row r="29" spans="1:36" s="63" customFormat="1" ht="12" customHeight="1">
      <c r="A29" s="57"/>
      <c r="B29" s="46" t="s">
        <v>35</v>
      </c>
      <c r="C29" s="50" t="s">
        <v>57</v>
      </c>
      <c r="D29" s="68">
        <f>SUM(月次!D164:D175)</f>
        <v>370581</v>
      </c>
      <c r="E29" s="85">
        <f t="shared" si="2"/>
        <v>100.44751036782044</v>
      </c>
      <c r="F29" s="79">
        <f>SUM(月次!F164:F175)</f>
        <v>36011</v>
      </c>
      <c r="G29" s="85">
        <f t="shared" si="2"/>
        <v>94.264698183341196</v>
      </c>
      <c r="H29" s="79">
        <f>SUM(月次!H164:H175)</f>
        <v>52096</v>
      </c>
      <c r="I29" s="85">
        <f t="shared" si="10"/>
        <v>103.6365083154293</v>
      </c>
      <c r="J29" s="79">
        <f>SUM(月次!J164:J175)</f>
        <v>73383</v>
      </c>
      <c r="K29" s="85">
        <f t="shared" si="3"/>
        <v>86.341067394578303</v>
      </c>
      <c r="L29" s="79">
        <f>SUM(月次!L164:L175)</f>
        <v>70</v>
      </c>
      <c r="M29" s="83">
        <f t="shared" si="7"/>
        <v>218.75</v>
      </c>
      <c r="N29" s="77">
        <f t="shared" si="9"/>
        <v>25295</v>
      </c>
      <c r="O29" s="85">
        <f t="shared" si="7"/>
        <v>66.516777111601982</v>
      </c>
      <c r="P29" s="79">
        <f>SUM(月次!P164:P175)</f>
        <v>48088</v>
      </c>
      <c r="Q29" s="85">
        <f t="shared" si="8"/>
        <v>102.39332254492804</v>
      </c>
      <c r="R29" s="79">
        <f>SUM(月次!R164:R175)</f>
        <v>443964</v>
      </c>
      <c r="S29" s="85">
        <f t="shared" si="11"/>
        <v>97.806231026475913</v>
      </c>
      <c r="T29" s="118">
        <f>SUM(月次!T164:T175)</f>
        <v>151142</v>
      </c>
      <c r="U29" s="119">
        <f t="shared" si="11"/>
        <v>89.465428349877769</v>
      </c>
      <c r="V29" s="118">
        <f>SUM(月次!V164:V175)</f>
        <v>293950</v>
      </c>
      <c r="W29" s="119">
        <f t="shared" si="12"/>
        <v>97.271951130730599</v>
      </c>
      <c r="X29" s="118">
        <f t="shared" si="0"/>
        <v>142808</v>
      </c>
      <c r="Y29" s="119">
        <f t="shared" si="12"/>
        <v>107.16896176503697</v>
      </c>
      <c r="Z29" s="118">
        <f t="shared" si="1"/>
        <v>586772</v>
      </c>
      <c r="AA29" s="120">
        <f t="shared" si="6"/>
        <v>99.931025908712371</v>
      </c>
    </row>
    <row r="30" spans="1:36" s="63" customFormat="1" ht="12" customHeight="1">
      <c r="A30" s="57"/>
      <c r="B30" s="46" t="s">
        <v>58</v>
      </c>
      <c r="C30" s="47" t="s">
        <v>59</v>
      </c>
      <c r="D30" s="66">
        <f>SUM(月次!D176:D187)</f>
        <v>369893</v>
      </c>
      <c r="E30" s="83">
        <f t="shared" si="2"/>
        <v>99.814345581667709</v>
      </c>
      <c r="F30" s="77">
        <f>SUM(月次!F176:F187)</f>
        <v>35143</v>
      </c>
      <c r="G30" s="83">
        <f t="shared" si="2"/>
        <v>97.58962539224126</v>
      </c>
      <c r="H30" s="77">
        <f>SUM(月次!H176:H187)</f>
        <v>51455</v>
      </c>
      <c r="I30" s="83">
        <f t="shared" si="10"/>
        <v>98.769579238329243</v>
      </c>
      <c r="J30" s="77">
        <f>SUM(月次!J176:J187)</f>
        <v>52742</v>
      </c>
      <c r="K30" s="83">
        <f t="shared" si="3"/>
        <v>71.872231988335173</v>
      </c>
      <c r="L30" s="77">
        <f>SUM(月次!L176:L187)</f>
        <v>71</v>
      </c>
      <c r="M30" s="83">
        <f t="shared" si="7"/>
        <v>101.42857142857142</v>
      </c>
      <c r="N30" s="77">
        <f t="shared" si="9"/>
        <v>15037</v>
      </c>
      <c r="O30" s="83">
        <f t="shared" si="7"/>
        <v>59.446530934967392</v>
      </c>
      <c r="P30" s="77">
        <f>SUM(月次!P176:P187)</f>
        <v>37705</v>
      </c>
      <c r="Q30" s="83">
        <f t="shared" si="8"/>
        <v>78.408334719680582</v>
      </c>
      <c r="R30" s="77">
        <f>SUM(月次!R176:R187)</f>
        <v>422635</v>
      </c>
      <c r="S30" s="83">
        <f t="shared" si="11"/>
        <v>95.195781639952799</v>
      </c>
      <c r="T30" s="100">
        <f>SUM(月次!T176:T187)</f>
        <v>147438</v>
      </c>
      <c r="U30" s="99">
        <f t="shared" si="11"/>
        <v>97.549324476320294</v>
      </c>
      <c r="V30" s="100">
        <f>SUM(月次!V176:V187)</f>
        <v>302623</v>
      </c>
      <c r="W30" s="99">
        <f t="shared" si="12"/>
        <v>102.95050178601804</v>
      </c>
      <c r="X30" s="100">
        <f t="shared" si="0"/>
        <v>155185</v>
      </c>
      <c r="Y30" s="99">
        <f t="shared" si="12"/>
        <v>108.66688140720409</v>
      </c>
      <c r="Z30" s="100">
        <f t="shared" si="1"/>
        <v>577820</v>
      </c>
      <c r="AA30" s="101">
        <f t="shared" si="6"/>
        <v>98.474364829950986</v>
      </c>
    </row>
    <row r="31" spans="1:36" s="65" customFormat="1" ht="12" customHeight="1">
      <c r="A31" s="64"/>
      <c r="B31" s="46" t="s">
        <v>168</v>
      </c>
      <c r="C31" s="47" t="s">
        <v>169</v>
      </c>
      <c r="D31" s="66">
        <f>SUM(月次!D188:D199)</f>
        <v>368649</v>
      </c>
      <c r="E31" s="83">
        <f t="shared" ref="E31" si="13">D31/D30*100</f>
        <v>99.663686525562795</v>
      </c>
      <c r="F31" s="77">
        <f>SUM(月次!F188:F199)</f>
        <v>33961</v>
      </c>
      <c r="G31" s="83">
        <f t="shared" ref="G31" si="14">F31/F30*100</f>
        <v>96.63659903821528</v>
      </c>
      <c r="H31" s="77">
        <f>SUM(月次!H188:H199)</f>
        <v>52160</v>
      </c>
      <c r="I31" s="83">
        <f t="shared" ref="I31" si="15">H31/H30*100</f>
        <v>101.37012923914099</v>
      </c>
      <c r="J31" s="77">
        <f>SUM(月次!J188:J199)</f>
        <v>44736</v>
      </c>
      <c r="K31" s="83">
        <f t="shared" ref="K31" si="16">J31/J30*100</f>
        <v>84.820446702817492</v>
      </c>
      <c r="L31" s="77">
        <f>SUM(月次!L188:L199)</f>
        <v>73</v>
      </c>
      <c r="M31" s="83">
        <f t="shared" si="7"/>
        <v>102.8169014084507</v>
      </c>
      <c r="N31" s="77">
        <f t="shared" ref="N31" si="17">J31-P31</f>
        <v>13462</v>
      </c>
      <c r="O31" s="83">
        <f t="shared" ref="O31" si="18">N31/N30*100</f>
        <v>89.525836270532693</v>
      </c>
      <c r="P31" s="77">
        <f>SUM(月次!P188:P199)</f>
        <v>31274</v>
      </c>
      <c r="Q31" s="83">
        <f t="shared" ref="Q31" si="19">P31/P30*100</f>
        <v>82.943906643681203</v>
      </c>
      <c r="R31" s="77">
        <f>SUM(月次!R188:R199)</f>
        <v>413385</v>
      </c>
      <c r="S31" s="83">
        <f t="shared" ref="S31" si="20">R31/R30*100</f>
        <v>97.8113502194565</v>
      </c>
      <c r="T31" s="100">
        <f>SUM(月次!T188:T199)</f>
        <v>141201</v>
      </c>
      <c r="U31" s="99">
        <f t="shared" ref="U31" si="21">T31/T30*100</f>
        <v>95.769747283603962</v>
      </c>
      <c r="V31" s="100">
        <f>SUM(月次!V188:V199)</f>
        <v>293390</v>
      </c>
      <c r="W31" s="99">
        <f t="shared" ref="W31" si="22">V31/V30*100</f>
        <v>96.949009163216289</v>
      </c>
      <c r="X31" s="100">
        <f t="shared" ref="X31" si="23">V31-T31</f>
        <v>152189</v>
      </c>
      <c r="Y31" s="99">
        <f t="shared" ref="Y31" si="24">X31/X30*100</f>
        <v>98.069401037471408</v>
      </c>
      <c r="Z31" s="100">
        <f t="shared" ref="Z31" si="25">R31+X31</f>
        <v>565574</v>
      </c>
      <c r="AA31" s="101">
        <f t="shared" ref="AA31" si="26">Z31/Z30*100</f>
        <v>97.880654875220657</v>
      </c>
      <c r="AB31" s="63"/>
      <c r="AC31" s="63"/>
    </row>
    <row r="32" spans="1:36" s="65" customFormat="1" ht="12" customHeight="1">
      <c r="A32" s="64"/>
      <c r="B32" s="46" t="s">
        <v>180</v>
      </c>
      <c r="C32" s="40" t="s">
        <v>181</v>
      </c>
      <c r="D32" s="158">
        <f>SUM(月次!D200:D211)</f>
        <v>364599</v>
      </c>
      <c r="E32" s="83">
        <f t="shared" ref="E32" si="27">D32/D31*100</f>
        <v>98.901394008935327</v>
      </c>
      <c r="F32" s="77">
        <f>SUM(月次!F200:F211)</f>
        <v>30427</v>
      </c>
      <c r="G32" s="83">
        <f t="shared" ref="G32" si="28">F32/F31*100</f>
        <v>89.593945996878773</v>
      </c>
      <c r="H32" s="77">
        <f>SUM(月次!H200:H211)</f>
        <v>53732</v>
      </c>
      <c r="I32" s="83">
        <f t="shared" ref="I32" si="29">H32/H31*100</f>
        <v>103.01380368098158</v>
      </c>
      <c r="J32" s="77">
        <f>SUM(月次!J200:J211)</f>
        <v>38802</v>
      </c>
      <c r="K32" s="83">
        <f t="shared" ref="K32" si="30">J32/J31*100</f>
        <v>86.735515021459236</v>
      </c>
      <c r="L32" s="77">
        <f>SUM(月次!L200:L211)</f>
        <v>59</v>
      </c>
      <c r="M32" s="83">
        <f t="shared" si="7"/>
        <v>80.821917808219183</v>
      </c>
      <c r="N32" s="77">
        <f>SUM(月次!N200:N211)</f>
        <v>11263</v>
      </c>
      <c r="O32" s="83">
        <f t="shared" ref="O32" si="31">N32/N31*100</f>
        <v>83.665131481206359</v>
      </c>
      <c r="P32" s="77">
        <f>SUM(月次!P200:P211)</f>
        <v>27539</v>
      </c>
      <c r="Q32" s="83">
        <f t="shared" ref="Q32" si="32">P32/P31*100</f>
        <v>88.057172091833465</v>
      </c>
      <c r="R32" s="77">
        <f>SUM(月次!R200:R211)</f>
        <v>403401</v>
      </c>
      <c r="S32" s="83">
        <f t="shared" ref="S32" si="33">R32/R31*100</f>
        <v>97.584818026778905</v>
      </c>
      <c r="T32" s="100">
        <f>SUM(月次!T200:T211)</f>
        <v>134399</v>
      </c>
      <c r="U32" s="99">
        <f t="shared" ref="U32" si="34">T32/T31*100</f>
        <v>95.182753663217682</v>
      </c>
      <c r="V32" s="100">
        <f>SUM(月次!V200:V211)</f>
        <v>297382</v>
      </c>
      <c r="W32" s="99">
        <f t="shared" ref="W32" si="35">V32/V31*100</f>
        <v>101.36064623879477</v>
      </c>
      <c r="X32" s="100">
        <f t="shared" ref="X32" si="36">V32-T32</f>
        <v>162983</v>
      </c>
      <c r="Y32" s="99">
        <f t="shared" ref="Y32" si="37">X32/X31*100</f>
        <v>107.09249682960005</v>
      </c>
      <c r="Z32" s="100">
        <f t="shared" ref="Z32" si="38">R32+X32</f>
        <v>566384</v>
      </c>
      <c r="AA32" s="101">
        <f t="shared" ref="AA32" si="39">Z32/Z31*100</f>
        <v>100.14321733318717</v>
      </c>
      <c r="AB32" s="63"/>
      <c r="AC32" s="63"/>
    </row>
    <row r="33" spans="1:36" s="65" customFormat="1" ht="12" customHeight="1">
      <c r="A33" s="64"/>
      <c r="B33" s="46" t="s">
        <v>187</v>
      </c>
      <c r="C33" s="40" t="s">
        <v>188</v>
      </c>
      <c r="D33" s="158">
        <f>SUM(月次!D212:D223)</f>
        <v>351969</v>
      </c>
      <c r="E33" s="83">
        <f t="shared" ref="E33:E34" si="40">D33/D32*100</f>
        <v>96.535920285025469</v>
      </c>
      <c r="F33" s="77">
        <f>SUM(月次!F212:F223)</f>
        <v>33638</v>
      </c>
      <c r="G33" s="83">
        <f t="shared" ref="G33:G34" si="41">F33/F32*100</f>
        <v>110.55312715680152</v>
      </c>
      <c r="H33" s="77">
        <f>SUM(月次!H212:H223)</f>
        <v>52406</v>
      </c>
      <c r="I33" s="83">
        <f t="shared" ref="I33:I34" si="42">H33/H32*100</f>
        <v>97.532196828705437</v>
      </c>
      <c r="J33" s="77">
        <f>SUM(月次!J212:J223)</f>
        <v>36951</v>
      </c>
      <c r="K33" s="83">
        <f t="shared" ref="K33:K34" si="43">J33/J32*100</f>
        <v>95.229627338796973</v>
      </c>
      <c r="L33" s="77">
        <f>SUM(月次!L212:L223)</f>
        <v>50</v>
      </c>
      <c r="M33" s="83">
        <f t="shared" si="7"/>
        <v>84.745762711864401</v>
      </c>
      <c r="N33" s="77">
        <f>SUM(月次!N212:N223)</f>
        <v>6500</v>
      </c>
      <c r="O33" s="83">
        <f t="shared" ref="O33:O34" si="44">N33/N32*100</f>
        <v>57.711089407795434</v>
      </c>
      <c r="P33" s="77">
        <f>SUM(月次!P212:P223)</f>
        <v>30451</v>
      </c>
      <c r="Q33" s="83">
        <f t="shared" ref="Q33:Q34" si="45">P33/P32*100</f>
        <v>110.57409491993172</v>
      </c>
      <c r="R33" s="77">
        <f>SUM(月次!R212:R223)</f>
        <v>388920</v>
      </c>
      <c r="S33" s="83">
        <f t="shared" ref="S33:S34" si="46">R33/R32*100</f>
        <v>96.410271665166917</v>
      </c>
      <c r="T33" s="60">
        <f>SUM(月次!T212:T223)</f>
        <v>118690</v>
      </c>
      <c r="U33" s="59">
        <f t="shared" ref="U33:U34" si="47">T33/T32*100</f>
        <v>88.311668985632323</v>
      </c>
      <c r="V33" s="60">
        <f>SUM(月次!V212:V223)</f>
        <v>311893</v>
      </c>
      <c r="W33" s="59">
        <f t="shared" ref="W33:W34" si="48">V33/V32*100</f>
        <v>104.87958248986153</v>
      </c>
      <c r="X33" s="60">
        <f t="shared" ref="X33:X34" si="49">V33-T33</f>
        <v>193203</v>
      </c>
      <c r="Y33" s="59">
        <f t="shared" ref="Y33:Y34" si="50">X33/X32*100</f>
        <v>118.54181110913409</v>
      </c>
      <c r="Z33" s="60">
        <f t="shared" ref="Z33:Z34" si="51">R33+X33</f>
        <v>582123</v>
      </c>
      <c r="AA33" s="62">
        <f t="shared" ref="AA33:AA34" si="52">Z33/Z32*100</f>
        <v>102.77885674736575</v>
      </c>
      <c r="AB33" s="63"/>
      <c r="AC33" s="63"/>
    </row>
    <row r="34" spans="1:36" s="65" customFormat="1" ht="12" customHeight="1">
      <c r="A34" s="64"/>
      <c r="B34" s="138" t="s">
        <v>193</v>
      </c>
      <c r="C34" s="160" t="s">
        <v>194</v>
      </c>
      <c r="D34" s="159">
        <f>SUM(月次!D224:D235)</f>
        <v>353348</v>
      </c>
      <c r="E34" s="156">
        <f t="shared" si="40"/>
        <v>100.39179586838614</v>
      </c>
      <c r="F34" s="157">
        <f>SUM(月次!F224:F235)</f>
        <v>35266</v>
      </c>
      <c r="G34" s="156">
        <f t="shared" si="41"/>
        <v>104.83976455199478</v>
      </c>
      <c r="H34" s="157">
        <f>SUM(月次!H224:H235)</f>
        <v>51216</v>
      </c>
      <c r="I34" s="156">
        <f t="shared" si="42"/>
        <v>97.7292676411098</v>
      </c>
      <c r="J34" s="157">
        <f>SUM(月次!J224:J235)</f>
        <v>37593</v>
      </c>
      <c r="K34" s="156">
        <f t="shared" si="43"/>
        <v>101.73743606397663</v>
      </c>
      <c r="L34" s="157">
        <f>SUM(月次!L224:L235)</f>
        <v>40</v>
      </c>
      <c r="M34" s="156">
        <f t="shared" si="7"/>
        <v>80</v>
      </c>
      <c r="N34" s="157">
        <f t="shared" ref="N34:N39" si="53">J34-P34</f>
        <v>5357</v>
      </c>
      <c r="O34" s="156">
        <f t="shared" si="44"/>
        <v>82.41538461538461</v>
      </c>
      <c r="P34" s="157">
        <f>SUM(月次!P224:P235)</f>
        <v>32236</v>
      </c>
      <c r="Q34" s="156">
        <f t="shared" si="45"/>
        <v>105.8618764572592</v>
      </c>
      <c r="R34" s="157">
        <f>SUM(月次!R224:R235)</f>
        <v>390941</v>
      </c>
      <c r="S34" s="156">
        <f t="shared" si="46"/>
        <v>100.51964414275429</v>
      </c>
      <c r="T34" s="140">
        <f>SUM(月次!T224:T235)</f>
        <v>120071</v>
      </c>
      <c r="U34" s="139">
        <f t="shared" si="47"/>
        <v>101.16353525992081</v>
      </c>
      <c r="V34" s="140">
        <f>SUM(月次!V224:V235)</f>
        <v>322858</v>
      </c>
      <c r="W34" s="139">
        <f t="shared" si="48"/>
        <v>103.51562875729819</v>
      </c>
      <c r="X34" s="140">
        <f t="shared" si="49"/>
        <v>202787</v>
      </c>
      <c r="Y34" s="139">
        <f t="shared" si="50"/>
        <v>104.96058549815479</v>
      </c>
      <c r="Z34" s="140">
        <f t="shared" si="51"/>
        <v>593728</v>
      </c>
      <c r="AA34" s="141">
        <f t="shared" si="52"/>
        <v>101.99356493387137</v>
      </c>
    </row>
    <row r="35" spans="1:36" s="143" customFormat="1" ht="12" customHeight="1">
      <c r="A35" s="7"/>
      <c r="B35" s="46" t="s">
        <v>207</v>
      </c>
      <c r="C35" s="40" t="s">
        <v>208</v>
      </c>
      <c r="D35" s="158">
        <f>SUM(月次!D236:D247)</f>
        <v>362325</v>
      </c>
      <c r="E35" s="83">
        <f t="shared" ref="E35" si="54">D35/D34*100</f>
        <v>102.5405549203618</v>
      </c>
      <c r="F35" s="77">
        <f>SUM(月次!F236:F247)</f>
        <v>33414</v>
      </c>
      <c r="G35" s="83">
        <f t="shared" ref="G35" si="55">F35/F34*100</f>
        <v>94.748482958089937</v>
      </c>
      <c r="H35" s="77">
        <f>SUM(月次!H236:H247)</f>
        <v>51810</v>
      </c>
      <c r="I35" s="83">
        <f t="shared" ref="I35" si="56">H35/H34*100</f>
        <v>101.15979381443299</v>
      </c>
      <c r="J35" s="77">
        <f>SUM(月次!J236:J247)</f>
        <v>36607</v>
      </c>
      <c r="K35" s="83">
        <f t="shared" ref="K35" si="57">J35/J34*100</f>
        <v>97.377171281887584</v>
      </c>
      <c r="L35" s="77">
        <f>SUM(月次!L236:L247)</f>
        <v>44</v>
      </c>
      <c r="M35" s="83">
        <f t="shared" ref="M35" si="58">L35/L34*100</f>
        <v>110.00000000000001</v>
      </c>
      <c r="N35" s="77">
        <f t="shared" si="53"/>
        <v>4837</v>
      </c>
      <c r="O35" s="83">
        <f t="shared" ref="O35" si="59">N35/N34*100</f>
        <v>90.293074481986196</v>
      </c>
      <c r="P35" s="77">
        <f>SUM(月次!P236:P247)</f>
        <v>31770</v>
      </c>
      <c r="Q35" s="83">
        <f t="shared" ref="Q35" si="60">P35/P34*100</f>
        <v>98.554411217272616</v>
      </c>
      <c r="R35" s="77">
        <f>SUM(月次!R236:R247)</f>
        <v>398932</v>
      </c>
      <c r="S35" s="83">
        <f t="shared" ref="S35" si="61">R35/R34*100</f>
        <v>102.04404245141849</v>
      </c>
      <c r="T35" s="60">
        <f>SUM(月次!T236:T247)</f>
        <v>121091</v>
      </c>
      <c r="U35" s="59">
        <f t="shared" ref="U35" si="62">T35/T34*100</f>
        <v>100.8494973807164</v>
      </c>
      <c r="V35" s="60">
        <f>SUM(月次!V236:V247)</f>
        <v>306912</v>
      </c>
      <c r="W35" s="59">
        <f t="shared" ref="W35" si="63">V35/V34*100</f>
        <v>95.060986563752479</v>
      </c>
      <c r="X35" s="60">
        <f t="shared" ref="X35" si="64">V35-T35</f>
        <v>185821</v>
      </c>
      <c r="Y35" s="59">
        <f t="shared" ref="Y35" si="65">X35/X34*100</f>
        <v>91.633585979377372</v>
      </c>
      <c r="Z35" s="60">
        <f t="shared" ref="Z35" si="66">R35+X35</f>
        <v>584753</v>
      </c>
      <c r="AA35" s="62">
        <f t="shared" ref="AA35" si="67">Z35/Z34*100</f>
        <v>98.488365042578423</v>
      </c>
      <c r="AB35" s="142"/>
      <c r="AC35" s="142"/>
      <c r="AD35" s="142"/>
      <c r="AE35" s="142"/>
      <c r="AF35" s="142"/>
      <c r="AG35" s="142"/>
      <c r="AH35" s="142"/>
      <c r="AI35" s="142"/>
      <c r="AJ35" s="142"/>
    </row>
    <row r="36" spans="1:36" s="143" customFormat="1" ht="12" customHeight="1">
      <c r="A36" s="7"/>
      <c r="B36" s="46" t="s">
        <v>221</v>
      </c>
      <c r="C36" s="40" t="s">
        <v>222</v>
      </c>
      <c r="D36" s="66">
        <f>SUM(月次!D248:D259)</f>
        <v>360134</v>
      </c>
      <c r="E36" s="83">
        <f t="shared" ref="E36" si="68">D36/D35*100</f>
        <v>99.395294279997231</v>
      </c>
      <c r="F36" s="77">
        <f>SUM(月次!F248:F259)</f>
        <v>30629</v>
      </c>
      <c r="G36" s="83">
        <f t="shared" ref="G36" si="69">F36/F35*100</f>
        <v>91.66517028790328</v>
      </c>
      <c r="H36" s="77">
        <f>SUM(月次!H248:H259)</f>
        <v>51860</v>
      </c>
      <c r="I36" s="83">
        <f t="shared" ref="I36" si="70">H36/H35*100</f>
        <v>100.09650646593322</v>
      </c>
      <c r="J36" s="77">
        <f>SUM(月次!J248:J259)</f>
        <v>31713</v>
      </c>
      <c r="K36" s="83">
        <f t="shared" ref="K36" si="71">J36/J35*100</f>
        <v>86.63097221842817</v>
      </c>
      <c r="L36" s="77">
        <f>SUM(月次!L248:L259)</f>
        <v>29</v>
      </c>
      <c r="M36" s="83">
        <f t="shared" ref="M36" si="72">L36/L35*100</f>
        <v>65.909090909090907</v>
      </c>
      <c r="N36" s="77">
        <f t="shared" si="53"/>
        <v>8049</v>
      </c>
      <c r="O36" s="83">
        <f t="shared" ref="O36" si="73">N36/N35*100</f>
        <v>166.40479636138102</v>
      </c>
      <c r="P36" s="77">
        <f>SUM(月次!P248:P259)</f>
        <v>23664</v>
      </c>
      <c r="Q36" s="83">
        <f t="shared" ref="Q36" si="74">P36/P35*100</f>
        <v>74.485363550519352</v>
      </c>
      <c r="R36" s="77">
        <f>SUM(月次!R248:R259)</f>
        <v>391847</v>
      </c>
      <c r="S36" s="83">
        <f t="shared" ref="S36" si="75">R36/R35*100</f>
        <v>98.224008101631355</v>
      </c>
      <c r="T36" s="60">
        <f>SUM(月次!T248:T259)</f>
        <v>127035</v>
      </c>
      <c r="U36" s="59">
        <f t="shared" ref="U36" si="76">T36/T35*100</f>
        <v>104.90870502349472</v>
      </c>
      <c r="V36" s="60">
        <f>SUM(月次!V248:V259)</f>
        <v>322474</v>
      </c>
      <c r="W36" s="59">
        <f t="shared" ref="W36" si="77">V36/V35*100</f>
        <v>105.07050881034303</v>
      </c>
      <c r="X36" s="60">
        <f t="shared" ref="X36" si="78">V36-T36</f>
        <v>195439</v>
      </c>
      <c r="Y36" s="59">
        <f t="shared" ref="Y36" si="79">X36/X35*100</f>
        <v>105.17594889705684</v>
      </c>
      <c r="Z36" s="60">
        <f t="shared" ref="Z36" si="80">R36+X36</f>
        <v>587286</v>
      </c>
      <c r="AA36" s="62">
        <f t="shared" ref="AA36" si="81">Z36/Z35*100</f>
        <v>100.43317434882762</v>
      </c>
      <c r="AB36" s="142"/>
      <c r="AC36" s="142"/>
      <c r="AD36" s="142"/>
      <c r="AE36" s="142"/>
      <c r="AF36" s="142"/>
      <c r="AG36" s="142"/>
      <c r="AH36" s="142"/>
      <c r="AI36" s="142"/>
      <c r="AJ36" s="142"/>
    </row>
    <row r="37" spans="1:36" s="143" customFormat="1" ht="12" customHeight="1">
      <c r="A37" s="7"/>
      <c r="B37" s="46" t="s">
        <v>258</v>
      </c>
      <c r="C37" s="40" t="s">
        <v>259</v>
      </c>
      <c r="D37" s="66">
        <f>SUM(月次!D260:D271)</f>
        <v>361121</v>
      </c>
      <c r="E37" s="83">
        <f t="shared" ref="E37" si="82">D37/D36*100</f>
        <v>100.27406465371223</v>
      </c>
      <c r="F37" s="77">
        <f>SUM(月次!F260:F271)</f>
        <v>37124</v>
      </c>
      <c r="G37" s="83">
        <f t="shared" ref="G37" si="83">F37/F36*100</f>
        <v>121.20539358124654</v>
      </c>
      <c r="H37" s="77">
        <f>SUM(月次!H260:H271)</f>
        <v>49096</v>
      </c>
      <c r="I37" s="83">
        <f t="shared" ref="I37" si="84">H37/H36*100</f>
        <v>94.670266101041264</v>
      </c>
      <c r="J37" s="77">
        <f>SUM(月次!J260:J271)</f>
        <v>29715</v>
      </c>
      <c r="K37" s="83">
        <f t="shared" ref="K37" si="85">J37/J36*100</f>
        <v>93.699744584239895</v>
      </c>
      <c r="L37" s="77">
        <f>SUM(月次!L260:L271)</f>
        <v>31</v>
      </c>
      <c r="M37" s="83">
        <f t="shared" ref="M37" si="86">L37/L36*100</f>
        <v>106.89655172413792</v>
      </c>
      <c r="N37" s="77">
        <f t="shared" si="53"/>
        <v>8615</v>
      </c>
      <c r="O37" s="83">
        <f t="shared" ref="O37" si="87">N37/N36*100</f>
        <v>107.03192943222761</v>
      </c>
      <c r="P37" s="77">
        <f>SUM(月次!P260:P271)</f>
        <v>21100</v>
      </c>
      <c r="Q37" s="83">
        <f t="shared" ref="Q37" si="88">P37/P36*100</f>
        <v>89.164976335361729</v>
      </c>
      <c r="R37" s="77">
        <f>SUM(月次!R260:R271)</f>
        <v>390836</v>
      </c>
      <c r="S37" s="83">
        <f t="shared" ref="S37" si="89">R37/R36*100</f>
        <v>99.741991134294764</v>
      </c>
      <c r="T37" s="60">
        <f>SUM(月次!T260:T271)</f>
        <v>122740</v>
      </c>
      <c r="U37" s="59">
        <f t="shared" ref="U37" si="90">T37/T36*100</f>
        <v>96.61904199630024</v>
      </c>
      <c r="V37" s="60">
        <f>SUM(月次!V260:V271)</f>
        <v>315124</v>
      </c>
      <c r="W37" s="59">
        <f t="shared" ref="W37" si="91">V37/V36*100</f>
        <v>97.720746478785898</v>
      </c>
      <c r="X37" s="60">
        <f t="shared" ref="X37" si="92">V37-T37</f>
        <v>192384</v>
      </c>
      <c r="Y37" s="59">
        <f t="shared" ref="Y37" si="93">X37/X36*100</f>
        <v>98.436852419424994</v>
      </c>
      <c r="Z37" s="60">
        <f t="shared" ref="Z37" si="94">R37+X37</f>
        <v>583220</v>
      </c>
      <c r="AA37" s="62">
        <f t="shared" ref="AA37" si="95">Z37/Z36*100</f>
        <v>99.307662706075064</v>
      </c>
      <c r="AB37" s="142"/>
      <c r="AC37" s="142"/>
      <c r="AD37" s="142"/>
      <c r="AE37" s="142"/>
      <c r="AF37" s="142"/>
      <c r="AG37" s="142"/>
      <c r="AH37" s="142"/>
      <c r="AI37" s="142"/>
      <c r="AJ37" s="142"/>
    </row>
    <row r="38" spans="1:36" s="143" customFormat="1" ht="12" customHeight="1">
      <c r="A38" s="7"/>
      <c r="B38" s="46" t="s">
        <v>261</v>
      </c>
      <c r="C38" s="40" t="s">
        <v>262</v>
      </c>
      <c r="D38" s="58">
        <f>SUM(月次!D272:D283)</f>
        <v>361884</v>
      </c>
      <c r="E38" s="59">
        <f t="shared" ref="E38" si="96">D38/D37*100</f>
        <v>100.21128652169217</v>
      </c>
      <c r="F38" s="58">
        <f>SUM(月次!F272:F283)</f>
        <v>36131</v>
      </c>
      <c r="G38" s="59">
        <f t="shared" ref="G38" si="97">F38/F37*100</f>
        <v>97.325180476241783</v>
      </c>
      <c r="H38" s="58">
        <f>SUM(月次!H272:H283)</f>
        <v>49636</v>
      </c>
      <c r="I38" s="59">
        <f t="shared" ref="I38" si="98">H38/H37*100</f>
        <v>101.09988593775461</v>
      </c>
      <c r="J38" s="58">
        <f>SUM(月次!J272:J283)</f>
        <v>27084</v>
      </c>
      <c r="K38" s="59">
        <f t="shared" ref="K38" si="99">J38/J37*100</f>
        <v>91.145885916203937</v>
      </c>
      <c r="L38" s="58">
        <f>SUM(月次!L272:L283)</f>
        <v>3</v>
      </c>
      <c r="M38" s="59">
        <f t="shared" ref="M38" si="100">L38/L37*100</f>
        <v>9.67741935483871</v>
      </c>
      <c r="N38" s="60">
        <f t="shared" si="53"/>
        <v>8115</v>
      </c>
      <c r="O38" s="59">
        <f t="shared" ref="O38" si="101">N38/N37*100</f>
        <v>94.19616947185142</v>
      </c>
      <c r="P38" s="58">
        <f>SUM(月次!P272:P283)</f>
        <v>18969</v>
      </c>
      <c r="Q38" s="59">
        <f t="shared" ref="Q38" si="102">P38/P37*100</f>
        <v>89.900473933649295</v>
      </c>
      <c r="R38" s="58">
        <f>SUM(月次!R272:R283)</f>
        <v>388968</v>
      </c>
      <c r="S38" s="59">
        <f t="shared" ref="S38" si="103">R38/R37*100</f>
        <v>99.522050169380506</v>
      </c>
      <c r="T38" s="58">
        <f>SUM(月次!T272:T283)</f>
        <v>120583</v>
      </c>
      <c r="U38" s="59">
        <f t="shared" ref="U38" si="104">T38/T37*100</f>
        <v>98.24262669056543</v>
      </c>
      <c r="V38" s="58">
        <f>SUM(月次!V272:V283)</f>
        <v>336730</v>
      </c>
      <c r="W38" s="59">
        <f t="shared" ref="W38" si="105">V38/V37*100</f>
        <v>106.85634861197497</v>
      </c>
      <c r="X38" s="60">
        <f t="shared" ref="X38" si="106">V38-T38</f>
        <v>216147</v>
      </c>
      <c r="Y38" s="59">
        <f t="shared" ref="Y38" si="107">X38/X37*100</f>
        <v>112.35185878243512</v>
      </c>
      <c r="Z38" s="60">
        <f t="shared" ref="Z38" si="108">R38+X38</f>
        <v>605115</v>
      </c>
      <c r="AA38" s="62">
        <f t="shared" ref="AA38" si="109">Z38/Z37*100</f>
        <v>103.75415795068757</v>
      </c>
      <c r="AB38" s="142"/>
      <c r="AC38" s="142"/>
      <c r="AD38" s="142"/>
      <c r="AE38" s="142"/>
      <c r="AF38" s="142"/>
      <c r="AG38" s="142"/>
      <c r="AH38" s="142"/>
      <c r="AI38" s="142"/>
      <c r="AJ38" s="142"/>
    </row>
    <row r="39" spans="1:36" s="143" customFormat="1" ht="12" customHeight="1">
      <c r="A39" s="7"/>
      <c r="B39" s="49" t="s">
        <v>301</v>
      </c>
      <c r="C39" s="41" t="s">
        <v>302</v>
      </c>
      <c r="D39" s="176">
        <f>SUM(月次!D284:D295)</f>
        <v>352750</v>
      </c>
      <c r="E39" s="177">
        <f t="shared" ref="E39" si="110">D39/D38*100</f>
        <v>97.475986780294235</v>
      </c>
      <c r="F39" s="166">
        <f>SUM(月次!F284:F295)</f>
        <v>41439</v>
      </c>
      <c r="G39" s="177">
        <f t="shared" ref="G39" si="111">F39/F38*100</f>
        <v>114.69098558024965</v>
      </c>
      <c r="H39" s="166">
        <f>SUM(月次!H284:H295)</f>
        <v>53180</v>
      </c>
      <c r="I39" s="177">
        <f t="shared" ref="I39" si="112">H39/H38*100</f>
        <v>107.13997904746554</v>
      </c>
      <c r="J39" s="166">
        <f>SUM(月次!J284:J295)</f>
        <v>24429</v>
      </c>
      <c r="K39" s="177">
        <f t="shared" ref="K39" si="113">J39/J38*100</f>
        <v>90.197164377492243</v>
      </c>
      <c r="L39" s="166">
        <f>SUM(月次!L284:L295)</f>
        <v>0</v>
      </c>
      <c r="M39" s="177" t="s">
        <v>305</v>
      </c>
      <c r="N39" s="166">
        <f t="shared" si="53"/>
        <v>7388</v>
      </c>
      <c r="O39" s="177">
        <f t="shared" ref="O39" si="114">N39/N38*100</f>
        <v>91.041281577325933</v>
      </c>
      <c r="P39" s="166">
        <f>SUM(月次!P284:P295)</f>
        <v>17041</v>
      </c>
      <c r="Q39" s="177">
        <f t="shared" ref="Q39" si="115">P39/P38*100</f>
        <v>89.836048289314135</v>
      </c>
      <c r="R39" s="166">
        <f>SUM(月次!R284:R295)</f>
        <v>377179</v>
      </c>
      <c r="S39" s="177">
        <f t="shared" ref="S39" si="116">R39/R38*100</f>
        <v>96.969159416712941</v>
      </c>
      <c r="T39" s="166">
        <f>SUM(月次!T284:T295)</f>
        <v>111419</v>
      </c>
      <c r="U39" s="177">
        <f t="shared" ref="U39" si="117">T39/T38*100</f>
        <v>92.400255425723373</v>
      </c>
      <c r="V39" s="166">
        <f>SUM(月次!V284:V295)</f>
        <v>334451</v>
      </c>
      <c r="W39" s="177">
        <f t="shared" ref="W39" si="118">V39/V38*100</f>
        <v>99.323196626377225</v>
      </c>
      <c r="X39" s="166">
        <f t="shared" ref="X39" si="119">V39-T39</f>
        <v>223032</v>
      </c>
      <c r="Y39" s="177">
        <f t="shared" ref="Y39" si="120">X39/X38*100</f>
        <v>103.18533220447195</v>
      </c>
      <c r="Z39" s="166">
        <f t="shared" ref="Z39" si="121">R39+X39</f>
        <v>600211</v>
      </c>
      <c r="AA39" s="178">
        <f t="shared" ref="AA39" si="122">Z39/Z38*100</f>
        <v>99.18957553522884</v>
      </c>
      <c r="AB39" s="142"/>
      <c r="AC39" s="142"/>
      <c r="AD39" s="142"/>
      <c r="AE39" s="142"/>
      <c r="AF39" s="142"/>
      <c r="AG39" s="142"/>
      <c r="AH39" s="142"/>
      <c r="AI39" s="142"/>
      <c r="AJ39" s="142"/>
    </row>
    <row r="40" spans="1:36" s="143" customFormat="1" ht="12" customHeight="1">
      <c r="A40" s="7"/>
      <c r="B40" s="46" t="s">
        <v>303</v>
      </c>
      <c r="C40" s="47" t="s">
        <v>304</v>
      </c>
      <c r="D40" s="58">
        <f>SUM(月次!D296:D307)</f>
        <v>338525</v>
      </c>
      <c r="E40" s="59">
        <f t="shared" ref="E40" si="123">D40/D39*100</f>
        <v>95.96739900779589</v>
      </c>
      <c r="F40" s="60">
        <f>SUM(月次!F296:F307)</f>
        <v>39788</v>
      </c>
      <c r="G40" s="59">
        <f t="shared" ref="G40" si="124">F40/F39*100</f>
        <v>96.015830497840199</v>
      </c>
      <c r="H40" s="60">
        <f>SUM(月次!H296:H307)</f>
        <v>53622</v>
      </c>
      <c r="I40" s="59">
        <f t="shared" ref="I40" si="125">H40/H39*100</f>
        <v>100.83113952613765</v>
      </c>
      <c r="J40" s="60">
        <f>SUM(月次!J296:J307)</f>
        <v>22375</v>
      </c>
      <c r="K40" s="59">
        <f t="shared" ref="K40" si="126">J40/J39*100</f>
        <v>91.591960374964174</v>
      </c>
      <c r="L40" s="60">
        <f>SUM(月次!L296:L307)</f>
        <v>0</v>
      </c>
      <c r="M40" s="59" t="s">
        <v>305</v>
      </c>
      <c r="N40" s="60">
        <f t="shared" ref="N40" si="127">J40-P40</f>
        <v>6546</v>
      </c>
      <c r="O40" s="59">
        <f t="shared" ref="O40" si="128">N40/N39*100</f>
        <v>88.603140227395784</v>
      </c>
      <c r="P40" s="60">
        <f>SUM(月次!P296:P307)</f>
        <v>15829</v>
      </c>
      <c r="Q40" s="59">
        <f t="shared" ref="Q40" si="129">P40/P39*100</f>
        <v>92.887741329734169</v>
      </c>
      <c r="R40" s="60">
        <f>SUM(月次!R296:R307)</f>
        <v>360900</v>
      </c>
      <c r="S40" s="59">
        <f t="shared" ref="S40" si="130">R40/R39*100</f>
        <v>95.684012100355531</v>
      </c>
      <c r="T40" s="60">
        <f>SUM(月次!T296:T307)</f>
        <v>108756</v>
      </c>
      <c r="U40" s="59">
        <f t="shared" ref="U40" si="131">T40/T39*100</f>
        <v>97.609922903634029</v>
      </c>
      <c r="V40" s="60">
        <f>SUM(月次!V296:V307)</f>
        <v>342082</v>
      </c>
      <c r="W40" s="59">
        <f t="shared" ref="W40" si="132">V40/V39*100</f>
        <v>102.28164962879464</v>
      </c>
      <c r="X40" s="60">
        <f t="shared" ref="X40" si="133">V40-T40</f>
        <v>233326</v>
      </c>
      <c r="Y40" s="59">
        <f t="shared" ref="Y40" si="134">X40/X39*100</f>
        <v>104.6154811865562</v>
      </c>
      <c r="Z40" s="60">
        <f t="shared" ref="Z40" si="135">R40+X40</f>
        <v>594226</v>
      </c>
      <c r="AA40" s="62">
        <f t="shared" ref="AA40" si="136">Z40/Z39*100</f>
        <v>99.0028506641831</v>
      </c>
      <c r="AB40" s="142"/>
      <c r="AC40" s="142"/>
      <c r="AD40" s="142"/>
      <c r="AE40" s="142"/>
      <c r="AF40" s="142"/>
      <c r="AG40" s="142"/>
      <c r="AH40" s="142"/>
      <c r="AI40" s="142"/>
      <c r="AJ40" s="142"/>
    </row>
    <row r="41" spans="1:36" s="143" customFormat="1" ht="12" customHeight="1">
      <c r="A41" s="7"/>
      <c r="B41" s="174" t="s">
        <v>325</v>
      </c>
      <c r="C41" s="175" t="s">
        <v>326</v>
      </c>
      <c r="D41" s="161">
        <f>SUM(月次!D308:D319)</f>
        <v>322121</v>
      </c>
      <c r="E41" s="168">
        <f t="shared" ref="E41" si="137">D41/D40*100</f>
        <v>95.154272210324194</v>
      </c>
      <c r="F41" s="161">
        <f>SUM(月次!F308:F319)</f>
        <v>34441</v>
      </c>
      <c r="G41" s="168">
        <f t="shared" ref="G41" si="138">F41/F40*100</f>
        <v>86.561274756207908</v>
      </c>
      <c r="H41" s="161">
        <f>SUM(月次!H308:H319)</f>
        <v>53363</v>
      </c>
      <c r="I41" s="168">
        <f t="shared" ref="I41" si="139">H41/H40*100</f>
        <v>99.516989295438435</v>
      </c>
      <c r="J41" s="161">
        <f>SUM(月次!J308:J319)</f>
        <v>18726</v>
      </c>
      <c r="K41" s="168">
        <f t="shared" ref="K41" si="140">J41/J40*100</f>
        <v>83.691620111731851</v>
      </c>
      <c r="L41" s="161">
        <f>SUM(月次!L308:L319)</f>
        <v>0</v>
      </c>
      <c r="M41" s="168" t="s">
        <v>305</v>
      </c>
      <c r="N41" s="171">
        <f t="shared" ref="N41" si="141">J41-P41</f>
        <v>6383</v>
      </c>
      <c r="O41" s="168">
        <f t="shared" ref="O41" si="142">N41/N40*100</f>
        <v>97.50992972807822</v>
      </c>
      <c r="P41" s="161">
        <f>SUM(月次!P308:P319)</f>
        <v>12343</v>
      </c>
      <c r="Q41" s="168">
        <f t="shared" ref="Q41" si="143">P41/P40*100</f>
        <v>77.977130583106955</v>
      </c>
      <c r="R41" s="161">
        <f>SUM(月次!R308:R319)</f>
        <v>340847</v>
      </c>
      <c r="S41" s="168">
        <f t="shared" ref="S41" si="144">R41/R40*100</f>
        <v>94.443613189249092</v>
      </c>
      <c r="T41" s="161">
        <f>SUM(月次!T308:T319)</f>
        <v>102144</v>
      </c>
      <c r="U41" s="168">
        <f t="shared" ref="U41" si="145">T41/T40*100</f>
        <v>93.920335429769395</v>
      </c>
      <c r="V41" s="161">
        <f>SUM(月次!V308:V319)</f>
        <v>330618</v>
      </c>
      <c r="W41" s="168">
        <f t="shared" ref="W41" si="146">V41/V40*100</f>
        <v>96.648756730842308</v>
      </c>
      <c r="X41" s="171">
        <f t="shared" ref="X41" si="147">V41-T41</f>
        <v>228474</v>
      </c>
      <c r="Y41" s="168">
        <f t="shared" ref="Y41" si="148">X41/X40*100</f>
        <v>97.920506073048003</v>
      </c>
      <c r="Z41" s="171">
        <f t="shared" ref="Z41" si="149">R41+X41</f>
        <v>569321</v>
      </c>
      <c r="AA41" s="172">
        <f t="shared" ref="AA41" si="150">Z41/Z40*100</f>
        <v>95.808833676076105</v>
      </c>
      <c r="AB41" s="142"/>
      <c r="AC41" s="142"/>
      <c r="AD41" s="142"/>
      <c r="AE41" s="142"/>
      <c r="AF41" s="142"/>
      <c r="AG41" s="142"/>
      <c r="AH41" s="142"/>
      <c r="AI41" s="142"/>
      <c r="AJ41" s="142"/>
    </row>
    <row r="42" spans="1:36" ht="12" customHeight="1">
      <c r="B42" s="11" t="s">
        <v>20</v>
      </c>
      <c r="C42" s="1"/>
      <c r="D42" s="108"/>
      <c r="E42" s="108"/>
      <c r="F42" s="108"/>
      <c r="G42" s="108"/>
      <c r="H42" s="108"/>
      <c r="I42" s="108"/>
      <c r="J42" s="108"/>
      <c r="K42" s="148"/>
      <c r="L42" s="148"/>
      <c r="M42" s="149"/>
      <c r="N42" s="149"/>
      <c r="O42" s="149"/>
      <c r="P42" s="149"/>
      <c r="Q42" s="149"/>
      <c r="R42" s="149"/>
      <c r="S42" s="149"/>
      <c r="T42" s="149"/>
      <c r="U42" s="149"/>
      <c r="V42" s="149"/>
      <c r="W42" s="149"/>
      <c r="X42" s="149"/>
      <c r="Y42" s="149"/>
      <c r="Z42" s="149"/>
    </row>
    <row r="43" spans="1:36" ht="12" customHeight="1">
      <c r="B43" s="151" t="s">
        <v>215</v>
      </c>
      <c r="D43" s="29"/>
      <c r="E43" s="29"/>
      <c r="F43" s="29"/>
      <c r="G43" s="29"/>
      <c r="H43" s="29"/>
      <c r="I43" s="29"/>
      <c r="J43" s="29"/>
      <c r="K43" s="29"/>
      <c r="L43" s="29"/>
      <c r="M43" s="29"/>
      <c r="N43" s="29"/>
      <c r="O43" s="29"/>
      <c r="P43" s="29"/>
      <c r="Q43" s="29"/>
      <c r="R43" s="29"/>
      <c r="S43" s="29"/>
      <c r="T43" s="29"/>
      <c r="U43" s="29"/>
      <c r="V43" s="29"/>
      <c r="W43" s="29"/>
      <c r="X43" s="29"/>
      <c r="Y43" s="29"/>
      <c r="Z43" s="29"/>
    </row>
    <row r="44" spans="1:36" ht="12" customHeight="1">
      <c r="B44" s="151" t="s">
        <v>216</v>
      </c>
      <c r="N44" s="36"/>
    </row>
    <row r="45" spans="1:36" ht="12" customHeight="1">
      <c r="B45" s="151" t="s">
        <v>217</v>
      </c>
      <c r="K45" s="3"/>
      <c r="L45" s="3"/>
      <c r="M45" s="3"/>
      <c r="N45" s="3"/>
      <c r="O45" s="3"/>
      <c r="P45" s="3"/>
      <c r="Q45" s="3"/>
      <c r="R45" s="3"/>
      <c r="S45" s="3"/>
      <c r="T45" s="3"/>
      <c r="U45" s="3"/>
      <c r="V45" s="3"/>
      <c r="W45" s="3"/>
      <c r="AA45" s="150" t="s">
        <v>324</v>
      </c>
    </row>
    <row r="46" spans="1:36" ht="12" customHeight="1">
      <c r="B46" s="151" t="s">
        <v>218</v>
      </c>
    </row>
    <row r="47" spans="1:36" ht="12" customHeight="1">
      <c r="B47" s="151" t="s">
        <v>220</v>
      </c>
    </row>
    <row r="48" spans="1:36" s="146" customFormat="1" ht="12" customHeight="1">
      <c r="A48" s="144"/>
      <c r="B48" s="151" t="s">
        <v>219</v>
      </c>
      <c r="C48" s="144"/>
      <c r="D48" s="144">
        <v>362341</v>
      </c>
      <c r="E48" s="144"/>
      <c r="F48" s="144">
        <v>33057</v>
      </c>
      <c r="G48" s="144"/>
      <c r="H48" s="144">
        <v>51810</v>
      </c>
      <c r="I48" s="144"/>
      <c r="J48" s="144">
        <v>36652</v>
      </c>
      <c r="K48" s="144"/>
      <c r="L48" s="144">
        <v>44</v>
      </c>
      <c r="M48" s="144"/>
      <c r="N48" s="144">
        <v>4882</v>
      </c>
      <c r="O48" s="144"/>
      <c r="P48" s="144">
        <v>31770</v>
      </c>
      <c r="Q48" s="144"/>
      <c r="R48" s="144">
        <v>398993</v>
      </c>
      <c r="S48" s="144"/>
      <c r="T48" s="144">
        <v>121091</v>
      </c>
      <c r="U48" s="144"/>
      <c r="V48" s="144">
        <v>306796</v>
      </c>
      <c r="W48" s="144"/>
      <c r="X48" s="144"/>
      <c r="Y48" s="144"/>
      <c r="Z48" s="144"/>
      <c r="AA48" s="144"/>
      <c r="AB48" s="145"/>
      <c r="AC48" s="145"/>
      <c r="AD48" s="145"/>
      <c r="AE48" s="145"/>
      <c r="AF48" s="145"/>
      <c r="AG48" s="145"/>
      <c r="AH48" s="145"/>
      <c r="AI48" s="145"/>
      <c r="AJ48" s="145"/>
    </row>
    <row r="49" spans="1:36" s="146" customFormat="1" ht="12" customHeight="1">
      <c r="A49" s="144"/>
      <c r="B49" s="144"/>
      <c r="C49" s="144"/>
      <c r="D49" s="147">
        <f>D35-D48</f>
        <v>-16</v>
      </c>
      <c r="E49" s="144"/>
      <c r="F49" s="147">
        <f t="shared" ref="F49" si="151">F35-F48</f>
        <v>357</v>
      </c>
      <c r="G49" s="144"/>
      <c r="H49" s="147">
        <f t="shared" ref="H49" si="152">H35-H48</f>
        <v>0</v>
      </c>
      <c r="I49" s="144"/>
      <c r="J49" s="147">
        <f t="shared" ref="J49" si="153">J35-J48</f>
        <v>-45</v>
      </c>
      <c r="K49" s="144"/>
      <c r="L49" s="147">
        <f t="shared" ref="L49" si="154">L35-L48</f>
        <v>0</v>
      </c>
      <c r="M49" s="144"/>
      <c r="N49" s="147">
        <f t="shared" ref="N49" si="155">N35-N48</f>
        <v>-45</v>
      </c>
      <c r="O49" s="144"/>
      <c r="P49" s="147">
        <f t="shared" ref="P49" si="156">P35-P48</f>
        <v>0</v>
      </c>
      <c r="Q49" s="144"/>
      <c r="R49" s="147">
        <f t="shared" ref="R49" si="157">R35-R48</f>
        <v>-61</v>
      </c>
      <c r="S49" s="144"/>
      <c r="T49" s="147">
        <f t="shared" ref="T49" si="158">T35-T48</f>
        <v>0</v>
      </c>
      <c r="U49" s="144"/>
      <c r="V49" s="147">
        <f t="shared" ref="V49" si="159">V35-V48</f>
        <v>116</v>
      </c>
      <c r="W49" s="144"/>
      <c r="X49" s="144"/>
      <c r="Y49" s="144"/>
      <c r="Z49" s="144"/>
      <c r="AA49" s="144"/>
      <c r="AB49" s="145"/>
      <c r="AC49" s="145"/>
      <c r="AD49" s="145"/>
      <c r="AE49" s="145"/>
      <c r="AF49" s="145"/>
      <c r="AG49" s="145"/>
      <c r="AH49" s="145"/>
      <c r="AI49" s="145"/>
      <c r="AJ49" s="145"/>
    </row>
    <row r="50" spans="1:36" s="146" customFormat="1" ht="12"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5"/>
      <c r="AC50" s="145"/>
      <c r="AD50" s="145"/>
      <c r="AE50" s="145"/>
      <c r="AF50" s="145"/>
      <c r="AG50" s="145"/>
      <c r="AH50" s="145"/>
      <c r="AI50" s="145"/>
      <c r="AJ50" s="145"/>
    </row>
    <row r="51" spans="1:36" ht="12" customHeight="1">
      <c r="K51" s="3"/>
      <c r="L51" s="3"/>
      <c r="M51" s="3"/>
      <c r="N51" s="3"/>
      <c r="O51" s="3"/>
      <c r="P51" s="3"/>
      <c r="Q51" s="3"/>
      <c r="R51" s="3"/>
      <c r="S51" s="3"/>
      <c r="T51" s="3"/>
      <c r="U51" s="3"/>
      <c r="V51" s="3"/>
      <c r="W51" s="3"/>
      <c r="X51" s="3"/>
      <c r="Y51" s="3"/>
      <c r="Z51" s="3"/>
      <c r="AA51" s="3"/>
    </row>
    <row r="52" spans="1:36" ht="12" customHeight="1">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36" ht="12" customHeight="1">
      <c r="D53" s="29"/>
      <c r="E53" s="29"/>
      <c r="F53" s="29"/>
      <c r="G53" s="29"/>
      <c r="H53" s="29"/>
      <c r="I53" s="29"/>
      <c r="J53" s="29"/>
      <c r="K53" s="29"/>
      <c r="L53" s="29"/>
      <c r="M53" s="29"/>
      <c r="N53" s="29"/>
      <c r="O53" s="29"/>
      <c r="P53" s="29"/>
      <c r="Q53" s="29"/>
      <c r="R53" s="29"/>
      <c r="S53" s="29"/>
      <c r="T53" s="29"/>
      <c r="U53" s="29"/>
      <c r="V53" s="29"/>
      <c r="W53" s="29"/>
      <c r="X53" s="29"/>
      <c r="Y53" s="29"/>
      <c r="Z53" s="29"/>
      <c r="AA53" s="29"/>
    </row>
    <row r="54" spans="1:36" ht="12" customHeight="1">
      <c r="D54" s="29"/>
      <c r="E54" s="29"/>
      <c r="F54" s="29"/>
      <c r="G54" s="29"/>
      <c r="H54" s="29"/>
      <c r="I54" s="29"/>
      <c r="J54" s="29"/>
      <c r="K54" s="29"/>
      <c r="L54" s="29"/>
      <c r="M54" s="29"/>
      <c r="N54" s="29"/>
      <c r="O54" s="29"/>
      <c r="P54" s="29"/>
      <c r="Q54" s="29"/>
      <c r="R54" s="29"/>
      <c r="S54" s="29"/>
      <c r="T54" s="29"/>
      <c r="U54" s="29"/>
      <c r="V54" s="29"/>
      <c r="W54" s="29"/>
      <c r="X54" s="29"/>
      <c r="Y54" s="29"/>
      <c r="Z54" s="29"/>
      <c r="AA54" s="29"/>
    </row>
    <row r="55" spans="1:36" ht="12" customHeight="1">
      <c r="C55" s="56"/>
      <c r="D55" s="29"/>
      <c r="E55" s="29"/>
      <c r="F55" s="29"/>
      <c r="G55" s="29"/>
      <c r="H55" s="29"/>
      <c r="I55" s="29"/>
      <c r="J55" s="29"/>
      <c r="K55" s="29"/>
      <c r="L55" s="29"/>
      <c r="M55" s="29"/>
      <c r="N55" s="29"/>
      <c r="O55" s="29"/>
      <c r="P55" s="29"/>
      <c r="Q55" s="29"/>
      <c r="R55" s="29"/>
      <c r="S55" s="29"/>
      <c r="T55" s="29"/>
      <c r="U55" s="29"/>
      <c r="V55" s="29"/>
      <c r="W55" s="29"/>
      <c r="X55" s="29"/>
      <c r="Y55" s="29"/>
      <c r="Z55" s="29"/>
      <c r="AA55" s="29"/>
    </row>
    <row r="57" spans="1:36" ht="12" customHeight="1">
      <c r="E57" s="55"/>
      <c r="F57" s="55"/>
      <c r="G57" s="55"/>
      <c r="H57" s="55"/>
      <c r="I57" s="55"/>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22" ht="12" customHeight="1">
      <c r="B212" s="1"/>
      <c r="C212" s="1"/>
      <c r="D212" s="1"/>
      <c r="E212" s="1"/>
      <c r="F212" s="1"/>
      <c r="G212" s="1"/>
      <c r="H212" s="1"/>
      <c r="I212" s="1"/>
    </row>
    <row r="213" spans="1:22" ht="12" customHeight="1">
      <c r="B213" s="1"/>
      <c r="C213" s="1"/>
      <c r="D213" s="22">
        <v>31317</v>
      </c>
      <c r="E213" s="1"/>
      <c r="F213" s="23">
        <v>2169</v>
      </c>
      <c r="G213" s="1"/>
      <c r="H213" s="28">
        <v>3459</v>
      </c>
      <c r="I213" s="1"/>
      <c r="J213" s="23">
        <v>3824</v>
      </c>
      <c r="L213" s="4">
        <v>5</v>
      </c>
      <c r="P213" s="23">
        <v>2806</v>
      </c>
      <c r="R213" s="23">
        <v>35141</v>
      </c>
      <c r="T213" s="23">
        <v>11944</v>
      </c>
      <c r="V213" s="23">
        <v>26685</v>
      </c>
    </row>
    <row r="214" spans="1:22" ht="12" customHeight="1">
      <c r="B214" s="1"/>
      <c r="C214" s="1"/>
      <c r="D214" s="1"/>
      <c r="E214" s="1"/>
      <c r="F214" s="1"/>
      <c r="G214" s="1"/>
      <c r="H214" s="1"/>
      <c r="I214" s="1"/>
    </row>
    <row r="215" spans="1:22" ht="12" customHeight="1">
      <c r="A215" s="1"/>
    </row>
    <row r="216" spans="1:22" ht="12" customHeight="1">
      <c r="A216" s="1"/>
      <c r="J216" s="1"/>
    </row>
    <row r="217" spans="1:22" ht="12" customHeight="1">
      <c r="A217" s="1"/>
      <c r="B217" s="1"/>
      <c r="C217" s="1"/>
      <c r="D217" s="1"/>
      <c r="E217" s="1"/>
      <c r="F217" s="1"/>
      <c r="G217" s="1"/>
      <c r="H217" s="1"/>
      <c r="I217" s="1"/>
      <c r="J217" s="1"/>
    </row>
    <row r="218" spans="1:22" ht="12" customHeight="1">
      <c r="B218" s="1"/>
      <c r="C218" s="1"/>
      <c r="D218" s="1"/>
      <c r="E218" s="1"/>
      <c r="F218" s="1"/>
      <c r="G218" s="1"/>
      <c r="H218" s="1"/>
      <c r="I218" s="1"/>
      <c r="J218" s="1"/>
    </row>
    <row r="219" spans="1:22" ht="12" customHeight="1">
      <c r="B219" s="1"/>
      <c r="C219" s="1"/>
      <c r="D219" s="1"/>
      <c r="E219" s="1"/>
      <c r="F219" s="1"/>
      <c r="G219" s="1"/>
      <c r="H219" s="1"/>
      <c r="I219" s="1"/>
    </row>
    <row r="220" spans="1:22" ht="12" customHeight="1">
      <c r="A220" s="1"/>
      <c r="B220" s="1"/>
      <c r="C220" s="1"/>
      <c r="D220" s="1"/>
      <c r="E220" s="1"/>
      <c r="F220" s="1"/>
      <c r="G220" s="1"/>
      <c r="H220" s="1"/>
      <c r="I220" s="1"/>
    </row>
    <row r="221" spans="1:22" ht="12" customHeight="1">
      <c r="A221" s="1"/>
      <c r="B221" s="1"/>
      <c r="C221" s="1"/>
      <c r="D221" s="1"/>
      <c r="E221" s="1"/>
      <c r="F221" s="1"/>
      <c r="G221" s="1"/>
      <c r="H221" s="1"/>
      <c r="I221" s="1"/>
      <c r="J221" s="1"/>
    </row>
    <row r="222" spans="1:22" ht="12" customHeight="1">
      <c r="A222" s="1"/>
      <c r="B222" s="1"/>
      <c r="C222" s="1"/>
      <c r="D222" s="1"/>
      <c r="E222" s="1"/>
      <c r="F222" s="1"/>
      <c r="G222" s="1"/>
      <c r="H222" s="1"/>
      <c r="I222" s="1"/>
      <c r="J222" s="1"/>
    </row>
    <row r="223" spans="1:22" ht="12" customHeight="1">
      <c r="A223" s="1"/>
      <c r="B223" s="1"/>
      <c r="C223" s="1"/>
      <c r="D223" s="1"/>
      <c r="E223" s="1"/>
      <c r="F223" s="1"/>
      <c r="G223" s="1"/>
      <c r="H223" s="1"/>
      <c r="I223" s="1"/>
      <c r="J223" s="1"/>
    </row>
    <row r="224" spans="1:22" ht="12" customHeight="1">
      <c r="A224" s="1"/>
      <c r="J224" s="1"/>
    </row>
    <row r="225" spans="1:27" ht="12" customHeight="1">
      <c r="A225" s="1"/>
      <c r="J225" s="1"/>
    </row>
    <row r="226" spans="1:27" ht="12" customHeight="1">
      <c r="A226" s="1"/>
      <c r="J226" s="1"/>
      <c r="AA226" s="16" t="s">
        <v>179</v>
      </c>
    </row>
    <row r="227" spans="1:27" ht="12" customHeight="1">
      <c r="J227" s="1"/>
    </row>
    <row r="234" spans="1:27" ht="12" customHeight="1">
      <c r="B234" s="1"/>
      <c r="C234" s="1"/>
      <c r="D234" s="1"/>
      <c r="E234" s="1"/>
      <c r="F234" s="1"/>
      <c r="G234" s="1"/>
      <c r="H234" s="1"/>
      <c r="I234" s="1"/>
    </row>
    <row r="235" spans="1:27" ht="12" customHeight="1">
      <c r="B235" s="1"/>
      <c r="C235" s="1"/>
      <c r="D235" s="1"/>
      <c r="E235" s="1"/>
      <c r="F235" s="1"/>
      <c r="G235" s="1"/>
      <c r="H235" s="1"/>
      <c r="I235" s="1"/>
    </row>
    <row r="236" spans="1:27" ht="12" customHeight="1">
      <c r="B236" s="1"/>
      <c r="C236" s="1"/>
      <c r="D236" s="1"/>
      <c r="E236" s="1"/>
      <c r="F236" s="1"/>
      <c r="G236" s="1"/>
      <c r="H236" s="1"/>
      <c r="I236" s="1"/>
    </row>
    <row r="237" spans="1:27" ht="12" customHeight="1">
      <c r="A237" s="1"/>
    </row>
    <row r="238" spans="1:27" ht="12" customHeight="1">
      <c r="A238" s="1"/>
      <c r="J238" s="1"/>
    </row>
    <row r="239" spans="1:27" ht="12" customHeight="1">
      <c r="A239" s="1"/>
      <c r="B239" s="1"/>
      <c r="C239" s="1"/>
      <c r="D239" s="1"/>
      <c r="E239" s="1"/>
      <c r="F239" s="1"/>
      <c r="G239" s="1"/>
      <c r="H239" s="1"/>
      <c r="I239" s="1"/>
      <c r="J239" s="1"/>
    </row>
    <row r="240" spans="1:27"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T5:U6"/>
    <mergeCell ref="V5:W6"/>
    <mergeCell ref="X5:Y6"/>
    <mergeCell ref="Z5:AA6"/>
    <mergeCell ref="F6:G6"/>
    <mergeCell ref="H6:I6"/>
    <mergeCell ref="L6:M6"/>
    <mergeCell ref="P6:Q6"/>
    <mergeCell ref="R5:S6"/>
    <mergeCell ref="B5:C7"/>
    <mergeCell ref="D5:E6"/>
    <mergeCell ref="F5:I5"/>
    <mergeCell ref="J5:K6"/>
    <mergeCell ref="L5:Q5"/>
    <mergeCell ref="N6:O6"/>
  </mergeCells>
  <phoneticPr fontId="2"/>
  <pageMargins left="0.59055118110236227" right="0" top="0.59055118110236227" bottom="0" header="0" footer="0"/>
  <pageSetup paperSize="9" scale="73" orientation="landscape" horizontalDpi="4294967294" r:id="rId1"/>
  <headerFooter alignWithMargins="0"/>
  <ignoredErrors>
    <ignoredError sqref="B9:C30 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zoomScaleSheetLayoutView="85" workbookViewId="0">
      <pane xSplit="3" ySplit="7" topLeftCell="D308" activePane="bottomRight" state="frozen"/>
      <selection pane="topRight" activeCell="D1" sqref="D1"/>
      <selection pane="bottomLeft" activeCell="A8" sqref="A8"/>
      <selection pane="bottomRight" activeCell="U336" sqref="U336"/>
    </sheetView>
  </sheetViews>
  <sheetFormatPr defaultColWidth="9" defaultRowHeight="12" customHeight="1"/>
  <cols>
    <col min="1" max="1" width="7" style="3" customWidth="1"/>
    <col min="2" max="2" width="7.625" style="3" customWidth="1"/>
    <col min="3" max="3" width="10.625" style="31"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6" customWidth="1"/>
    <col min="14" max="14" width="7.625" style="16" customWidth="1"/>
    <col min="15" max="17" width="10.625" style="16" customWidth="1"/>
    <col min="18" max="18" width="7.625" style="16" customWidth="1"/>
    <col min="19" max="19" width="10.625" style="16" customWidth="1"/>
    <col min="20" max="20" width="7.625" style="16" customWidth="1"/>
    <col min="21" max="21" width="10.625" style="16" customWidth="1"/>
    <col min="22" max="22" width="7.625" style="16" customWidth="1"/>
    <col min="23" max="23" width="10.625" style="16" customWidth="1"/>
    <col min="24" max="24" width="7.625" style="16" customWidth="1"/>
    <col min="25" max="25" width="10.625" style="16" customWidth="1"/>
    <col min="26" max="26" width="7.625" style="16" customWidth="1"/>
    <col min="27" max="27" width="10.625" style="16" customWidth="1"/>
    <col min="28" max="28" width="6.375" style="111" customWidth="1"/>
    <col min="29" max="29" width="9" style="98"/>
    <col min="30" max="30" width="10.125" style="98" bestFit="1" customWidth="1"/>
    <col min="31" max="31" width="10.125" style="63" bestFit="1" customWidth="1"/>
    <col min="32" max="16384" width="9" style="4"/>
  </cols>
  <sheetData>
    <row r="1" spans="1:31" s="6" customFormat="1" ht="12" customHeight="1">
      <c r="A1" s="5"/>
      <c r="B1" s="3"/>
      <c r="C1" s="31"/>
      <c r="D1" s="3"/>
      <c r="E1" s="3"/>
      <c r="F1" s="3"/>
      <c r="G1" s="3"/>
      <c r="H1" s="3"/>
      <c r="I1" s="3"/>
      <c r="J1" s="3"/>
      <c r="K1" s="4"/>
      <c r="L1" s="4"/>
      <c r="M1" s="16"/>
      <c r="N1" s="16"/>
      <c r="O1" s="16"/>
      <c r="P1" s="16"/>
      <c r="Q1" s="16"/>
      <c r="R1" s="16"/>
      <c r="S1" s="16"/>
      <c r="T1" s="16"/>
      <c r="U1" s="16"/>
      <c r="V1" s="16"/>
      <c r="W1" s="16"/>
      <c r="X1" s="16"/>
      <c r="Y1" s="16"/>
      <c r="Z1" s="16"/>
      <c r="AA1" s="16"/>
      <c r="AB1" s="109"/>
      <c r="AC1" s="110"/>
      <c r="AD1" s="110"/>
      <c r="AE1" s="110"/>
    </row>
    <row r="2" spans="1:31" s="6" customFormat="1" ht="15" customHeight="1">
      <c r="A2" s="5"/>
      <c r="B2" s="14" t="s">
        <v>160</v>
      </c>
      <c r="C2" s="32"/>
      <c r="D2" s="5"/>
      <c r="E2" s="5"/>
      <c r="F2" s="5"/>
      <c r="G2" s="5"/>
      <c r="H2" s="5"/>
      <c r="I2" s="5"/>
      <c r="J2" s="5"/>
      <c r="M2" s="15"/>
      <c r="N2" s="15"/>
      <c r="O2" s="15"/>
      <c r="P2" s="15"/>
      <c r="Q2" s="90"/>
      <c r="R2" s="91"/>
      <c r="S2" s="15"/>
      <c r="T2" s="15"/>
      <c r="U2" s="15"/>
      <c r="V2" s="15"/>
      <c r="W2" s="15"/>
      <c r="X2" s="15"/>
      <c r="Y2" s="15"/>
      <c r="Z2" s="15"/>
      <c r="AA2" s="15"/>
      <c r="AB2" s="109"/>
      <c r="AC2" s="110"/>
      <c r="AD2" s="110"/>
      <c r="AE2" s="110"/>
    </row>
    <row r="3" spans="1:31" s="6" customFormat="1" ht="12" customHeight="1">
      <c r="A3" s="5"/>
      <c r="B3" s="8"/>
      <c r="C3" s="33"/>
      <c r="D3" s="7"/>
      <c r="E3" s="7"/>
      <c r="F3" s="7"/>
      <c r="G3" s="7"/>
      <c r="H3" s="7"/>
      <c r="I3" s="3"/>
      <c r="J3" s="3"/>
      <c r="K3" s="4"/>
      <c r="L3" s="4"/>
      <c r="M3" s="16"/>
      <c r="N3" s="16"/>
      <c r="O3" s="16"/>
      <c r="P3" s="16"/>
      <c r="Q3" s="16"/>
      <c r="R3" s="91"/>
      <c r="S3" s="16"/>
      <c r="T3" s="16"/>
      <c r="U3" s="16"/>
      <c r="V3" s="16"/>
      <c r="W3" s="16"/>
      <c r="X3" s="16"/>
      <c r="Y3" s="16"/>
      <c r="Z3" s="16"/>
      <c r="AA3" s="16"/>
      <c r="AB3" s="109"/>
      <c r="AC3" s="110"/>
      <c r="AD3" s="110"/>
      <c r="AE3" s="110"/>
    </row>
    <row r="4" spans="1:31" ht="12" customHeight="1">
      <c r="A4" s="4"/>
      <c r="B4" s="2"/>
      <c r="C4" s="34"/>
      <c r="D4" s="2"/>
      <c r="E4" s="2"/>
      <c r="F4" s="2"/>
      <c r="G4" s="2"/>
      <c r="H4" s="2"/>
      <c r="I4" s="2"/>
      <c r="J4" s="12"/>
      <c r="AA4" s="9" t="s">
        <v>17</v>
      </c>
      <c r="AB4" s="98"/>
    </row>
    <row r="5" spans="1:31" ht="12" customHeight="1">
      <c r="A5" s="4"/>
      <c r="B5" s="181" t="s">
        <v>60</v>
      </c>
      <c r="C5" s="182"/>
      <c r="D5" s="187" t="s">
        <v>18</v>
      </c>
      <c r="E5" s="188"/>
      <c r="F5" s="191"/>
      <c r="G5" s="192"/>
      <c r="H5" s="192"/>
      <c r="I5" s="192"/>
      <c r="J5" s="193" t="s">
        <v>19</v>
      </c>
      <c r="K5" s="194"/>
      <c r="L5" s="191"/>
      <c r="M5" s="192"/>
      <c r="N5" s="192"/>
      <c r="O5" s="192"/>
      <c r="P5" s="192"/>
      <c r="Q5" s="192"/>
      <c r="R5" s="193" t="s">
        <v>22</v>
      </c>
      <c r="S5" s="193"/>
      <c r="T5" s="199" t="s">
        <v>213</v>
      </c>
      <c r="U5" s="200"/>
      <c r="V5" s="203" t="s">
        <v>214</v>
      </c>
      <c r="W5" s="203"/>
      <c r="X5" s="205" t="s">
        <v>0</v>
      </c>
      <c r="Y5" s="205"/>
      <c r="Z5" s="205" t="s">
        <v>1</v>
      </c>
      <c r="AA5" s="208"/>
      <c r="AB5" s="98"/>
    </row>
    <row r="6" spans="1:31" ht="12" customHeight="1">
      <c r="A6" s="4"/>
      <c r="B6" s="210"/>
      <c r="C6" s="184"/>
      <c r="D6" s="189"/>
      <c r="E6" s="190"/>
      <c r="F6" s="204" t="s">
        <v>3</v>
      </c>
      <c r="G6" s="190"/>
      <c r="H6" s="204" t="s">
        <v>23</v>
      </c>
      <c r="I6" s="190"/>
      <c r="J6" s="195"/>
      <c r="K6" s="196"/>
      <c r="L6" s="204" t="s">
        <v>3</v>
      </c>
      <c r="M6" s="190"/>
      <c r="N6" s="197" t="s">
        <v>161</v>
      </c>
      <c r="O6" s="198"/>
      <c r="P6" s="204" t="s">
        <v>24</v>
      </c>
      <c r="Q6" s="190"/>
      <c r="R6" s="195"/>
      <c r="S6" s="196"/>
      <c r="T6" s="201"/>
      <c r="U6" s="202"/>
      <c r="V6" s="204"/>
      <c r="W6" s="190"/>
      <c r="X6" s="206"/>
      <c r="Y6" s="207"/>
      <c r="Z6" s="206"/>
      <c r="AA6" s="209"/>
      <c r="AB6" s="98"/>
    </row>
    <row r="7" spans="1:31" ht="12" customHeight="1">
      <c r="A7" s="4"/>
      <c r="B7" s="185"/>
      <c r="C7" s="186"/>
      <c r="D7" s="17"/>
      <c r="E7" s="18" t="s">
        <v>164</v>
      </c>
      <c r="F7" s="19"/>
      <c r="G7" s="18" t="s">
        <v>165</v>
      </c>
      <c r="H7" s="19"/>
      <c r="I7" s="18" t="s">
        <v>165</v>
      </c>
      <c r="J7" s="19"/>
      <c r="K7" s="18" t="s">
        <v>165</v>
      </c>
      <c r="L7" s="19"/>
      <c r="M7" s="18" t="s">
        <v>165</v>
      </c>
      <c r="N7" s="37"/>
      <c r="O7" s="18" t="s">
        <v>165</v>
      </c>
      <c r="P7" s="19"/>
      <c r="Q7" s="18" t="s">
        <v>165</v>
      </c>
      <c r="R7" s="19"/>
      <c r="S7" s="18" t="s">
        <v>166</v>
      </c>
      <c r="T7" s="20"/>
      <c r="U7" s="18" t="s">
        <v>165</v>
      </c>
      <c r="V7" s="20"/>
      <c r="W7" s="18" t="s">
        <v>165</v>
      </c>
      <c r="X7" s="30"/>
      <c r="Y7" s="18" t="s">
        <v>165</v>
      </c>
      <c r="Z7" s="30"/>
      <c r="AA7" s="21" t="s">
        <v>165</v>
      </c>
      <c r="AB7" s="98"/>
    </row>
    <row r="8" spans="1:31" ht="12" hidden="1" customHeight="1">
      <c r="A8" s="4"/>
      <c r="B8" s="38" t="s">
        <v>77</v>
      </c>
      <c r="C8" s="39" t="s">
        <v>158</v>
      </c>
      <c r="D8" s="92">
        <v>45257</v>
      </c>
      <c r="E8" s="93" t="s">
        <v>4</v>
      </c>
      <c r="F8" s="93"/>
      <c r="G8" s="93"/>
      <c r="H8" s="93"/>
      <c r="I8" s="93"/>
      <c r="J8" s="93">
        <v>14415</v>
      </c>
      <c r="K8" s="93" t="s">
        <v>4</v>
      </c>
      <c r="L8" s="93"/>
      <c r="M8" s="93"/>
      <c r="N8" s="93"/>
      <c r="O8" s="93"/>
      <c r="P8" s="93"/>
      <c r="Q8" s="93"/>
      <c r="R8" s="93">
        <v>59672</v>
      </c>
      <c r="S8" s="93" t="s">
        <v>4</v>
      </c>
      <c r="T8" s="128">
        <v>13305</v>
      </c>
      <c r="U8" s="128" t="s">
        <v>4</v>
      </c>
      <c r="V8" s="128">
        <v>19708</v>
      </c>
      <c r="W8" s="128" t="s">
        <v>4</v>
      </c>
      <c r="X8" s="128">
        <f>V8-T8</f>
        <v>6403</v>
      </c>
      <c r="Y8" s="128" t="s">
        <v>4</v>
      </c>
      <c r="Z8" s="128">
        <f>R8+X8</f>
        <v>66075</v>
      </c>
      <c r="AA8" s="129" t="s">
        <v>4</v>
      </c>
      <c r="AB8" s="98"/>
    </row>
    <row r="9" spans="1:31" ht="12" hidden="1" customHeight="1">
      <c r="A9" s="4"/>
      <c r="B9" s="25" t="s">
        <v>73</v>
      </c>
      <c r="C9" s="40" t="s">
        <v>78</v>
      </c>
      <c r="D9" s="72">
        <v>48040</v>
      </c>
      <c r="E9" s="69" t="s">
        <v>4</v>
      </c>
      <c r="F9" s="69"/>
      <c r="G9" s="69"/>
      <c r="H9" s="69"/>
      <c r="I9" s="69"/>
      <c r="J9" s="69">
        <v>12706</v>
      </c>
      <c r="K9" s="69" t="s">
        <v>4</v>
      </c>
      <c r="L9" s="69"/>
      <c r="M9" s="69"/>
      <c r="N9" s="69"/>
      <c r="O9" s="69"/>
      <c r="P9" s="69"/>
      <c r="Q9" s="69"/>
      <c r="R9" s="69">
        <v>60746</v>
      </c>
      <c r="S9" s="69" t="s">
        <v>4</v>
      </c>
      <c r="T9" s="124">
        <v>13377</v>
      </c>
      <c r="U9" s="124" t="s">
        <v>4</v>
      </c>
      <c r="V9" s="124">
        <v>19707</v>
      </c>
      <c r="W9" s="124" t="s">
        <v>4</v>
      </c>
      <c r="X9" s="124">
        <f t="shared" ref="X9:X72" si="0">V9-T9</f>
        <v>6330</v>
      </c>
      <c r="Y9" s="124" t="s">
        <v>4</v>
      </c>
      <c r="Z9" s="124">
        <f t="shared" ref="Z9:Z72" si="1">R9+X9</f>
        <v>67076</v>
      </c>
      <c r="AA9" s="136" t="s">
        <v>4</v>
      </c>
      <c r="AB9" s="98"/>
    </row>
    <row r="10" spans="1:31" ht="12" hidden="1" customHeight="1">
      <c r="A10" s="4"/>
      <c r="B10" s="25" t="s">
        <v>74</v>
      </c>
      <c r="C10" s="40" t="s">
        <v>79</v>
      </c>
      <c r="D10" s="72">
        <v>48615</v>
      </c>
      <c r="E10" s="69" t="s">
        <v>4</v>
      </c>
      <c r="F10" s="69"/>
      <c r="G10" s="69"/>
      <c r="H10" s="69"/>
      <c r="I10" s="69"/>
      <c r="J10" s="69">
        <v>12151</v>
      </c>
      <c r="K10" s="69" t="s">
        <v>4</v>
      </c>
      <c r="L10" s="69"/>
      <c r="M10" s="69"/>
      <c r="N10" s="69"/>
      <c r="O10" s="69"/>
      <c r="P10" s="69"/>
      <c r="Q10" s="69"/>
      <c r="R10" s="69">
        <v>60766</v>
      </c>
      <c r="S10" s="69" t="s">
        <v>4</v>
      </c>
      <c r="T10" s="124">
        <v>13003</v>
      </c>
      <c r="U10" s="124" t="s">
        <v>4</v>
      </c>
      <c r="V10" s="124">
        <v>19603</v>
      </c>
      <c r="W10" s="124" t="s">
        <v>4</v>
      </c>
      <c r="X10" s="124">
        <f t="shared" si="0"/>
        <v>6600</v>
      </c>
      <c r="Y10" s="124" t="s">
        <v>4</v>
      </c>
      <c r="Z10" s="124">
        <f t="shared" si="1"/>
        <v>67366</v>
      </c>
      <c r="AA10" s="136" t="s">
        <v>4</v>
      </c>
      <c r="AB10" s="98"/>
    </row>
    <row r="11" spans="1:31" ht="12" hidden="1" customHeight="1">
      <c r="A11" s="4"/>
      <c r="B11" s="25" t="s">
        <v>69</v>
      </c>
      <c r="C11" s="40" t="s">
        <v>80</v>
      </c>
      <c r="D11" s="72">
        <v>49476</v>
      </c>
      <c r="E11" s="69" t="s">
        <v>4</v>
      </c>
      <c r="F11" s="69"/>
      <c r="G11" s="69"/>
      <c r="H11" s="69"/>
      <c r="I11" s="69"/>
      <c r="J11" s="69">
        <v>13976</v>
      </c>
      <c r="K11" s="69" t="s">
        <v>4</v>
      </c>
      <c r="L11" s="69"/>
      <c r="M11" s="69"/>
      <c r="N11" s="69"/>
      <c r="O11" s="69"/>
      <c r="P11" s="69"/>
      <c r="Q11" s="69"/>
      <c r="R11" s="69">
        <v>63452</v>
      </c>
      <c r="S11" s="69" t="s">
        <v>4</v>
      </c>
      <c r="T11" s="124">
        <v>15495</v>
      </c>
      <c r="U11" s="124" t="s">
        <v>4</v>
      </c>
      <c r="V11" s="124">
        <v>22737</v>
      </c>
      <c r="W11" s="124" t="s">
        <v>4</v>
      </c>
      <c r="X11" s="124">
        <f t="shared" si="0"/>
        <v>7242</v>
      </c>
      <c r="Y11" s="124" t="s">
        <v>4</v>
      </c>
      <c r="Z11" s="124">
        <f t="shared" si="1"/>
        <v>70694</v>
      </c>
      <c r="AA11" s="136" t="s">
        <v>4</v>
      </c>
      <c r="AB11" s="98"/>
    </row>
    <row r="12" spans="1:31" ht="12" hidden="1" customHeight="1">
      <c r="A12" s="4"/>
      <c r="B12" s="25" t="s">
        <v>75</v>
      </c>
      <c r="C12" s="40" t="s">
        <v>81</v>
      </c>
      <c r="D12" s="72">
        <v>45849</v>
      </c>
      <c r="E12" s="69" t="s">
        <v>4</v>
      </c>
      <c r="F12" s="69"/>
      <c r="G12" s="69"/>
      <c r="H12" s="69"/>
      <c r="I12" s="69"/>
      <c r="J12" s="69">
        <v>15595</v>
      </c>
      <c r="K12" s="69" t="s">
        <v>4</v>
      </c>
      <c r="L12" s="69"/>
      <c r="M12" s="69"/>
      <c r="N12" s="69"/>
      <c r="O12" s="69"/>
      <c r="P12" s="69"/>
      <c r="Q12" s="69"/>
      <c r="R12" s="69">
        <v>61444</v>
      </c>
      <c r="S12" s="69" t="s">
        <v>4</v>
      </c>
      <c r="T12" s="124">
        <v>12348</v>
      </c>
      <c r="U12" s="124" t="s">
        <v>4</v>
      </c>
      <c r="V12" s="124">
        <v>19942</v>
      </c>
      <c r="W12" s="124" t="s">
        <v>4</v>
      </c>
      <c r="X12" s="124">
        <f t="shared" si="0"/>
        <v>7594</v>
      </c>
      <c r="Y12" s="124" t="s">
        <v>4</v>
      </c>
      <c r="Z12" s="124">
        <f t="shared" si="1"/>
        <v>69038</v>
      </c>
      <c r="AA12" s="136" t="s">
        <v>4</v>
      </c>
      <c r="AB12" s="98"/>
    </row>
    <row r="13" spans="1:31" ht="12" hidden="1" customHeight="1">
      <c r="A13" s="4"/>
      <c r="B13" s="25" t="s">
        <v>70</v>
      </c>
      <c r="C13" s="40" t="s">
        <v>82</v>
      </c>
      <c r="D13" s="72">
        <v>49026</v>
      </c>
      <c r="E13" s="69" t="s">
        <v>4</v>
      </c>
      <c r="F13" s="69"/>
      <c r="G13" s="69"/>
      <c r="H13" s="69"/>
      <c r="I13" s="69"/>
      <c r="J13" s="69">
        <v>15731</v>
      </c>
      <c r="K13" s="69" t="s">
        <v>4</v>
      </c>
      <c r="L13" s="69"/>
      <c r="M13" s="69"/>
      <c r="N13" s="69"/>
      <c r="O13" s="69"/>
      <c r="P13" s="69"/>
      <c r="Q13" s="69"/>
      <c r="R13" s="69">
        <v>64757</v>
      </c>
      <c r="S13" s="69" t="s">
        <v>4</v>
      </c>
      <c r="T13" s="124">
        <v>13947</v>
      </c>
      <c r="U13" s="124" t="s">
        <v>4</v>
      </c>
      <c r="V13" s="124">
        <v>20780</v>
      </c>
      <c r="W13" s="124" t="s">
        <v>4</v>
      </c>
      <c r="X13" s="124">
        <f t="shared" si="0"/>
        <v>6833</v>
      </c>
      <c r="Y13" s="124" t="s">
        <v>4</v>
      </c>
      <c r="Z13" s="124">
        <f t="shared" si="1"/>
        <v>71590</v>
      </c>
      <c r="AA13" s="136" t="s">
        <v>4</v>
      </c>
      <c r="AB13" s="98"/>
    </row>
    <row r="14" spans="1:31" ht="12" hidden="1" customHeight="1">
      <c r="A14" s="4"/>
      <c r="B14" s="25" t="s">
        <v>71</v>
      </c>
      <c r="C14" s="40" t="s">
        <v>83</v>
      </c>
      <c r="D14" s="72">
        <v>49181</v>
      </c>
      <c r="E14" s="69" t="s">
        <v>4</v>
      </c>
      <c r="F14" s="69"/>
      <c r="G14" s="69"/>
      <c r="H14" s="69"/>
      <c r="I14" s="69"/>
      <c r="J14" s="69">
        <v>15065</v>
      </c>
      <c r="K14" s="69" t="s">
        <v>4</v>
      </c>
      <c r="L14" s="69"/>
      <c r="M14" s="69"/>
      <c r="N14" s="69"/>
      <c r="O14" s="69"/>
      <c r="P14" s="69"/>
      <c r="Q14" s="69"/>
      <c r="R14" s="69">
        <v>64246</v>
      </c>
      <c r="S14" s="69" t="s">
        <v>4</v>
      </c>
      <c r="T14" s="124">
        <v>14461</v>
      </c>
      <c r="U14" s="124" t="s">
        <v>4</v>
      </c>
      <c r="V14" s="124">
        <v>21284</v>
      </c>
      <c r="W14" s="124" t="s">
        <v>4</v>
      </c>
      <c r="X14" s="124">
        <f t="shared" si="0"/>
        <v>6823</v>
      </c>
      <c r="Y14" s="124" t="s">
        <v>4</v>
      </c>
      <c r="Z14" s="124">
        <f t="shared" si="1"/>
        <v>71069</v>
      </c>
      <c r="AA14" s="136" t="s">
        <v>4</v>
      </c>
      <c r="AB14" s="98"/>
    </row>
    <row r="15" spans="1:31" ht="12" hidden="1" customHeight="1">
      <c r="A15" s="4"/>
      <c r="B15" s="25" t="s">
        <v>65</v>
      </c>
      <c r="C15" s="40" t="s">
        <v>84</v>
      </c>
      <c r="D15" s="72">
        <v>44276</v>
      </c>
      <c r="E15" s="69" t="s">
        <v>4</v>
      </c>
      <c r="F15" s="69"/>
      <c r="G15" s="69"/>
      <c r="H15" s="69"/>
      <c r="I15" s="69"/>
      <c r="J15" s="69">
        <v>13788</v>
      </c>
      <c r="K15" s="69" t="s">
        <v>4</v>
      </c>
      <c r="L15" s="69"/>
      <c r="M15" s="69"/>
      <c r="N15" s="69"/>
      <c r="O15" s="69"/>
      <c r="P15" s="69"/>
      <c r="Q15" s="69"/>
      <c r="R15" s="69">
        <v>58064</v>
      </c>
      <c r="S15" s="69" t="s">
        <v>4</v>
      </c>
      <c r="T15" s="124">
        <v>12569</v>
      </c>
      <c r="U15" s="124" t="s">
        <v>4</v>
      </c>
      <c r="V15" s="124">
        <v>18558</v>
      </c>
      <c r="W15" s="124" t="s">
        <v>4</v>
      </c>
      <c r="X15" s="124">
        <f t="shared" si="0"/>
        <v>5989</v>
      </c>
      <c r="Y15" s="124" t="s">
        <v>4</v>
      </c>
      <c r="Z15" s="124">
        <f t="shared" si="1"/>
        <v>64053</v>
      </c>
      <c r="AA15" s="136" t="s">
        <v>4</v>
      </c>
      <c r="AB15" s="98"/>
    </row>
    <row r="16" spans="1:31" s="10" customFormat="1" ht="12" hidden="1" customHeight="1">
      <c r="B16" s="25" t="s">
        <v>66</v>
      </c>
      <c r="C16" s="40" t="s">
        <v>85</v>
      </c>
      <c r="D16" s="72">
        <v>43162</v>
      </c>
      <c r="E16" s="69" t="s">
        <v>4</v>
      </c>
      <c r="F16" s="69"/>
      <c r="G16" s="69"/>
      <c r="H16" s="69"/>
      <c r="I16" s="69"/>
      <c r="J16" s="69">
        <v>13477</v>
      </c>
      <c r="K16" s="69" t="s">
        <v>4</v>
      </c>
      <c r="L16" s="69"/>
      <c r="M16" s="69"/>
      <c r="N16" s="69"/>
      <c r="O16" s="69"/>
      <c r="P16" s="69"/>
      <c r="Q16" s="69"/>
      <c r="R16" s="69">
        <v>56639</v>
      </c>
      <c r="S16" s="69" t="s">
        <v>4</v>
      </c>
      <c r="T16" s="124">
        <v>12746</v>
      </c>
      <c r="U16" s="124" t="s">
        <v>4</v>
      </c>
      <c r="V16" s="124">
        <v>19023</v>
      </c>
      <c r="W16" s="124" t="s">
        <v>4</v>
      </c>
      <c r="X16" s="124">
        <f t="shared" si="0"/>
        <v>6277</v>
      </c>
      <c r="Y16" s="124" t="s">
        <v>4</v>
      </c>
      <c r="Z16" s="124">
        <f t="shared" si="1"/>
        <v>62916</v>
      </c>
      <c r="AA16" s="136" t="s">
        <v>4</v>
      </c>
      <c r="AB16" s="98"/>
      <c r="AC16" s="98"/>
      <c r="AD16" s="98"/>
      <c r="AE16" s="63"/>
    </row>
    <row r="17" spans="1:31" s="10" customFormat="1" ht="12" hidden="1" customHeight="1">
      <c r="B17" s="25" t="s">
        <v>86</v>
      </c>
      <c r="C17" s="40" t="s">
        <v>87</v>
      </c>
      <c r="D17" s="72">
        <v>40580</v>
      </c>
      <c r="E17" s="69" t="s">
        <v>4</v>
      </c>
      <c r="F17" s="69"/>
      <c r="G17" s="69"/>
      <c r="H17" s="69"/>
      <c r="I17" s="69"/>
      <c r="J17" s="69">
        <v>12599</v>
      </c>
      <c r="K17" s="69" t="s">
        <v>4</v>
      </c>
      <c r="L17" s="69"/>
      <c r="M17" s="69"/>
      <c r="N17" s="69"/>
      <c r="O17" s="69"/>
      <c r="P17" s="69"/>
      <c r="Q17" s="69"/>
      <c r="R17" s="69">
        <v>53179</v>
      </c>
      <c r="S17" s="69" t="s">
        <v>4</v>
      </c>
      <c r="T17" s="124">
        <v>11913</v>
      </c>
      <c r="U17" s="124" t="s">
        <v>4</v>
      </c>
      <c r="V17" s="124">
        <v>17392</v>
      </c>
      <c r="W17" s="124" t="s">
        <v>4</v>
      </c>
      <c r="X17" s="124">
        <f t="shared" si="0"/>
        <v>5479</v>
      </c>
      <c r="Y17" s="124" t="s">
        <v>4</v>
      </c>
      <c r="Z17" s="124">
        <f t="shared" si="1"/>
        <v>58658</v>
      </c>
      <c r="AA17" s="136" t="s">
        <v>4</v>
      </c>
      <c r="AB17" s="98"/>
      <c r="AC17" s="98"/>
      <c r="AD17" s="98"/>
      <c r="AE17" s="63"/>
    </row>
    <row r="18" spans="1:31" s="10" customFormat="1" ht="12" hidden="1" customHeight="1">
      <c r="A18" s="3"/>
      <c r="B18" s="25" t="s">
        <v>76</v>
      </c>
      <c r="C18" s="40" t="s">
        <v>88</v>
      </c>
      <c r="D18" s="72">
        <v>39770</v>
      </c>
      <c r="E18" s="69" t="s">
        <v>4</v>
      </c>
      <c r="F18" s="69"/>
      <c r="G18" s="69"/>
      <c r="H18" s="69"/>
      <c r="I18" s="69"/>
      <c r="J18" s="69">
        <v>11514</v>
      </c>
      <c r="K18" s="69" t="s">
        <v>4</v>
      </c>
      <c r="L18" s="69"/>
      <c r="M18" s="69"/>
      <c r="N18" s="69"/>
      <c r="O18" s="69"/>
      <c r="P18" s="69"/>
      <c r="Q18" s="69"/>
      <c r="R18" s="69">
        <v>51284</v>
      </c>
      <c r="S18" s="69" t="s">
        <v>4</v>
      </c>
      <c r="T18" s="124">
        <v>12085</v>
      </c>
      <c r="U18" s="124" t="s">
        <v>4</v>
      </c>
      <c r="V18" s="124">
        <v>17466</v>
      </c>
      <c r="W18" s="124" t="s">
        <v>4</v>
      </c>
      <c r="X18" s="124">
        <f t="shared" si="0"/>
        <v>5381</v>
      </c>
      <c r="Y18" s="124" t="s">
        <v>4</v>
      </c>
      <c r="Z18" s="124">
        <f t="shared" si="1"/>
        <v>56665</v>
      </c>
      <c r="AA18" s="136" t="s">
        <v>4</v>
      </c>
      <c r="AB18" s="111"/>
      <c r="AC18" s="98"/>
      <c r="AD18" s="98"/>
      <c r="AE18" s="63"/>
    </row>
    <row r="19" spans="1:31" s="10" customFormat="1" ht="12" hidden="1" customHeight="1">
      <c r="A19" s="3"/>
      <c r="B19" s="26" t="s">
        <v>72</v>
      </c>
      <c r="C19" s="40" t="s">
        <v>89</v>
      </c>
      <c r="D19" s="72">
        <v>42080</v>
      </c>
      <c r="E19" s="69" t="s">
        <v>4</v>
      </c>
      <c r="F19" s="69"/>
      <c r="G19" s="69"/>
      <c r="H19" s="69"/>
      <c r="I19" s="69"/>
      <c r="J19" s="69">
        <v>13014</v>
      </c>
      <c r="K19" s="69" t="s">
        <v>4</v>
      </c>
      <c r="L19" s="69"/>
      <c r="M19" s="69"/>
      <c r="N19" s="69"/>
      <c r="O19" s="69"/>
      <c r="P19" s="69"/>
      <c r="Q19" s="69"/>
      <c r="R19" s="69">
        <v>55094</v>
      </c>
      <c r="S19" s="69" t="s">
        <v>4</v>
      </c>
      <c r="T19" s="124">
        <v>14120</v>
      </c>
      <c r="U19" s="124" t="s">
        <v>4</v>
      </c>
      <c r="V19" s="124">
        <v>20536</v>
      </c>
      <c r="W19" s="124" t="s">
        <v>4</v>
      </c>
      <c r="X19" s="133">
        <f t="shared" si="0"/>
        <v>6416</v>
      </c>
      <c r="Y19" s="124" t="s">
        <v>4</v>
      </c>
      <c r="Z19" s="133">
        <f t="shared" si="1"/>
        <v>61510</v>
      </c>
      <c r="AA19" s="136" t="s">
        <v>4</v>
      </c>
      <c r="AB19" s="111"/>
      <c r="AC19" s="98"/>
      <c r="AD19" s="98"/>
      <c r="AE19" s="63"/>
    </row>
    <row r="20" spans="1:31" s="10" customFormat="1" ht="12" hidden="1" customHeight="1">
      <c r="A20" s="3"/>
      <c r="B20" s="24" t="s">
        <v>90</v>
      </c>
      <c r="C20" s="41" t="s">
        <v>91</v>
      </c>
      <c r="D20" s="74">
        <v>42107</v>
      </c>
      <c r="E20" s="82">
        <f>D20/D8*100</f>
        <v>93.039750756789005</v>
      </c>
      <c r="F20" s="71"/>
      <c r="G20" s="82"/>
      <c r="H20" s="71"/>
      <c r="I20" s="71"/>
      <c r="J20" s="71">
        <v>13546</v>
      </c>
      <c r="K20" s="82">
        <f>J20/J8*100</f>
        <v>93.971557405480397</v>
      </c>
      <c r="L20" s="71"/>
      <c r="M20" s="82"/>
      <c r="N20" s="71"/>
      <c r="O20" s="82"/>
      <c r="P20" s="71"/>
      <c r="Q20" s="71"/>
      <c r="R20" s="71">
        <v>55653</v>
      </c>
      <c r="S20" s="82">
        <f>R20/R8*100</f>
        <v>93.264847834830405</v>
      </c>
      <c r="T20" s="130">
        <v>12838</v>
      </c>
      <c r="U20" s="131">
        <f>T20/T8*100</f>
        <v>96.490041337842911</v>
      </c>
      <c r="V20" s="130">
        <v>18794</v>
      </c>
      <c r="W20" s="131">
        <f>V20/V8*100</f>
        <v>95.362289425613966</v>
      </c>
      <c r="X20" s="130">
        <f t="shared" si="0"/>
        <v>5956</v>
      </c>
      <c r="Y20" s="131">
        <f>X20/X8*100</f>
        <v>93.018897391847574</v>
      </c>
      <c r="Z20" s="130">
        <f t="shared" si="1"/>
        <v>61609</v>
      </c>
      <c r="AA20" s="132">
        <f>Z20/Z8*100</f>
        <v>93.241013999243279</v>
      </c>
      <c r="AB20" s="111"/>
      <c r="AC20" s="98"/>
      <c r="AD20" s="98"/>
      <c r="AE20" s="63"/>
    </row>
    <row r="21" spans="1:31" s="10" customFormat="1" ht="12" hidden="1" customHeight="1">
      <c r="A21" s="3"/>
      <c r="B21" s="25" t="s">
        <v>73</v>
      </c>
      <c r="C21" s="40" t="s">
        <v>78</v>
      </c>
      <c r="D21" s="72">
        <v>46151</v>
      </c>
      <c r="E21" s="80">
        <f>D21/D9*100</f>
        <v>96.06786011656952</v>
      </c>
      <c r="F21" s="69"/>
      <c r="G21" s="80"/>
      <c r="H21" s="69"/>
      <c r="I21" s="69"/>
      <c r="J21" s="69">
        <v>14002</v>
      </c>
      <c r="K21" s="80">
        <f t="shared" ref="K21:K84" si="2">J21/J9*100</f>
        <v>110.19990555643002</v>
      </c>
      <c r="L21" s="69"/>
      <c r="M21" s="80"/>
      <c r="N21" s="69"/>
      <c r="O21" s="80"/>
      <c r="P21" s="69"/>
      <c r="Q21" s="69"/>
      <c r="R21" s="69">
        <v>60153</v>
      </c>
      <c r="S21" s="80">
        <f t="shared" ref="S21:S84" si="3">R21/R9*100</f>
        <v>99.023804036479774</v>
      </c>
      <c r="T21" s="124">
        <v>13816</v>
      </c>
      <c r="U21" s="125">
        <f t="shared" ref="U21:U84" si="4">T21/T9*100</f>
        <v>103.28175226134411</v>
      </c>
      <c r="V21" s="124">
        <v>20192</v>
      </c>
      <c r="W21" s="125">
        <f t="shared" ref="W21:W84" si="5">V21/V9*100</f>
        <v>102.46105444765819</v>
      </c>
      <c r="X21" s="124">
        <f t="shared" si="0"/>
        <v>6376</v>
      </c>
      <c r="Y21" s="125">
        <f t="shared" ref="Y21:Y84" si="6">X21/X9*100</f>
        <v>100.72669826224327</v>
      </c>
      <c r="Z21" s="124">
        <f t="shared" si="1"/>
        <v>66529</v>
      </c>
      <c r="AA21" s="126">
        <f t="shared" ref="AA21:AA84" si="7">Z21/Z9*100</f>
        <v>99.184507126244853</v>
      </c>
      <c r="AB21" s="111"/>
      <c r="AC21" s="98"/>
      <c r="AD21" s="98"/>
      <c r="AE21" s="63"/>
    </row>
    <row r="22" spans="1:31" s="10" customFormat="1" ht="12" hidden="1" customHeight="1">
      <c r="A22" s="3"/>
      <c r="B22" s="25" t="s">
        <v>74</v>
      </c>
      <c r="C22" s="40" t="s">
        <v>79</v>
      </c>
      <c r="D22" s="72">
        <v>47248</v>
      </c>
      <c r="E22" s="80">
        <f t="shared" ref="E22:E84" si="8">D22/D10*100</f>
        <v>97.188110665432475</v>
      </c>
      <c r="F22" s="69"/>
      <c r="G22" s="80"/>
      <c r="H22" s="69"/>
      <c r="I22" s="69"/>
      <c r="J22" s="69">
        <v>13987</v>
      </c>
      <c r="K22" s="80">
        <f t="shared" si="2"/>
        <v>115.10986750061723</v>
      </c>
      <c r="L22" s="69"/>
      <c r="M22" s="80"/>
      <c r="N22" s="69"/>
      <c r="O22" s="80"/>
      <c r="P22" s="69"/>
      <c r="Q22" s="69"/>
      <c r="R22" s="69">
        <v>61235</v>
      </c>
      <c r="S22" s="80">
        <f t="shared" si="3"/>
        <v>100.77181318500476</v>
      </c>
      <c r="T22" s="124">
        <v>14055</v>
      </c>
      <c r="U22" s="125">
        <f t="shared" si="4"/>
        <v>108.09044066753826</v>
      </c>
      <c r="V22" s="124">
        <v>20363</v>
      </c>
      <c r="W22" s="125">
        <f t="shared" si="5"/>
        <v>103.87695760852931</v>
      </c>
      <c r="X22" s="124">
        <f t="shared" si="0"/>
        <v>6308</v>
      </c>
      <c r="Y22" s="125">
        <f t="shared" si="6"/>
        <v>95.575757575757578</v>
      </c>
      <c r="Z22" s="124">
        <f t="shared" si="1"/>
        <v>67543</v>
      </c>
      <c r="AA22" s="126">
        <f t="shared" si="7"/>
        <v>100.26274381735594</v>
      </c>
      <c r="AB22" s="111"/>
      <c r="AC22" s="98"/>
      <c r="AD22" s="98"/>
      <c r="AE22" s="63"/>
    </row>
    <row r="23" spans="1:31" s="10" customFormat="1" ht="12" hidden="1" customHeight="1">
      <c r="A23" s="3"/>
      <c r="B23" s="25" t="s">
        <v>69</v>
      </c>
      <c r="C23" s="40" t="s">
        <v>80</v>
      </c>
      <c r="D23" s="72">
        <v>45913</v>
      </c>
      <c r="E23" s="80">
        <f t="shared" si="8"/>
        <v>92.798528579513288</v>
      </c>
      <c r="F23" s="69"/>
      <c r="G23" s="80"/>
      <c r="H23" s="69"/>
      <c r="I23" s="69"/>
      <c r="J23" s="69">
        <v>14874</v>
      </c>
      <c r="K23" s="80">
        <f t="shared" si="2"/>
        <v>106.42530051516886</v>
      </c>
      <c r="L23" s="69"/>
      <c r="M23" s="80"/>
      <c r="N23" s="69"/>
      <c r="O23" s="80"/>
      <c r="P23" s="69"/>
      <c r="Q23" s="69"/>
      <c r="R23" s="69">
        <v>60787</v>
      </c>
      <c r="S23" s="80">
        <f t="shared" si="3"/>
        <v>95.799974784088761</v>
      </c>
      <c r="T23" s="124">
        <v>14055</v>
      </c>
      <c r="U23" s="125">
        <f t="shared" si="4"/>
        <v>90.706679574056153</v>
      </c>
      <c r="V23" s="124">
        <v>20129</v>
      </c>
      <c r="W23" s="125">
        <f t="shared" si="5"/>
        <v>88.529709284426261</v>
      </c>
      <c r="X23" s="124">
        <f t="shared" si="0"/>
        <v>6074</v>
      </c>
      <c r="Y23" s="125">
        <f t="shared" si="6"/>
        <v>83.871858602595978</v>
      </c>
      <c r="Z23" s="124">
        <f t="shared" si="1"/>
        <v>66861</v>
      </c>
      <c r="AA23" s="126">
        <f t="shared" si="7"/>
        <v>94.578040569213798</v>
      </c>
      <c r="AB23" s="111"/>
      <c r="AC23" s="98"/>
      <c r="AD23" s="98"/>
      <c r="AE23" s="63"/>
    </row>
    <row r="24" spans="1:31" s="10" customFormat="1" ht="12" hidden="1" customHeight="1">
      <c r="A24" s="3"/>
      <c r="B24" s="25" t="s">
        <v>75</v>
      </c>
      <c r="C24" s="40" t="s">
        <v>81</v>
      </c>
      <c r="D24" s="72">
        <v>44468</v>
      </c>
      <c r="E24" s="80">
        <f t="shared" si="8"/>
        <v>96.987938668237035</v>
      </c>
      <c r="F24" s="69"/>
      <c r="G24" s="80"/>
      <c r="H24" s="69"/>
      <c r="I24" s="69"/>
      <c r="J24" s="69">
        <v>14532</v>
      </c>
      <c r="K24" s="80">
        <f t="shared" si="2"/>
        <v>93.183712728438607</v>
      </c>
      <c r="L24" s="69"/>
      <c r="M24" s="80"/>
      <c r="N24" s="69"/>
      <c r="O24" s="80"/>
      <c r="P24" s="69"/>
      <c r="Q24" s="69"/>
      <c r="R24" s="69">
        <v>59000</v>
      </c>
      <c r="S24" s="80">
        <f t="shared" si="3"/>
        <v>96.022394375366176</v>
      </c>
      <c r="T24" s="124">
        <v>15010</v>
      </c>
      <c r="U24" s="125">
        <f t="shared" si="4"/>
        <v>121.55814706835115</v>
      </c>
      <c r="V24" s="124">
        <v>21556</v>
      </c>
      <c r="W24" s="125">
        <f t="shared" si="5"/>
        <v>108.09347106609167</v>
      </c>
      <c r="X24" s="124">
        <f t="shared" si="0"/>
        <v>6546</v>
      </c>
      <c r="Y24" s="125">
        <f t="shared" si="6"/>
        <v>86.199631287858836</v>
      </c>
      <c r="Z24" s="124">
        <f t="shared" si="1"/>
        <v>65546</v>
      </c>
      <c r="AA24" s="126">
        <f t="shared" si="7"/>
        <v>94.941916046235406</v>
      </c>
      <c r="AB24" s="111"/>
      <c r="AC24" s="98"/>
      <c r="AD24" s="98"/>
      <c r="AE24" s="63"/>
    </row>
    <row r="25" spans="1:31" s="10" customFormat="1" ht="12" hidden="1" customHeight="1">
      <c r="A25" s="3"/>
      <c r="B25" s="25" t="s">
        <v>70</v>
      </c>
      <c r="C25" s="40" t="s">
        <v>82</v>
      </c>
      <c r="D25" s="72">
        <v>49131</v>
      </c>
      <c r="E25" s="80">
        <f t="shared" si="8"/>
        <v>100.21417207196181</v>
      </c>
      <c r="F25" s="69"/>
      <c r="G25" s="80"/>
      <c r="H25" s="69"/>
      <c r="I25" s="69"/>
      <c r="J25" s="69">
        <v>14352</v>
      </c>
      <c r="K25" s="80">
        <f t="shared" si="2"/>
        <v>91.233869429788314</v>
      </c>
      <c r="L25" s="69"/>
      <c r="M25" s="80"/>
      <c r="N25" s="69"/>
      <c r="O25" s="80"/>
      <c r="P25" s="69"/>
      <c r="Q25" s="69"/>
      <c r="R25" s="69">
        <v>63483</v>
      </c>
      <c r="S25" s="80">
        <f t="shared" si="3"/>
        <v>98.032645119446542</v>
      </c>
      <c r="T25" s="124">
        <v>14670</v>
      </c>
      <c r="U25" s="125">
        <f t="shared" si="4"/>
        <v>105.18391051839104</v>
      </c>
      <c r="V25" s="124">
        <v>21159</v>
      </c>
      <c r="W25" s="125">
        <f t="shared" si="5"/>
        <v>101.82386910490857</v>
      </c>
      <c r="X25" s="124">
        <f t="shared" si="0"/>
        <v>6489</v>
      </c>
      <c r="Y25" s="125">
        <f t="shared" si="6"/>
        <v>94.965608078442855</v>
      </c>
      <c r="Z25" s="124">
        <f t="shared" si="1"/>
        <v>69972</v>
      </c>
      <c r="AA25" s="126">
        <f t="shared" si="7"/>
        <v>97.739907808353124</v>
      </c>
      <c r="AB25" s="111"/>
      <c r="AC25" s="98"/>
      <c r="AD25" s="98"/>
      <c r="AE25" s="63"/>
    </row>
    <row r="26" spans="1:31" s="10" customFormat="1" ht="12" hidden="1" customHeight="1">
      <c r="A26" s="3"/>
      <c r="B26" s="25" t="s">
        <v>71</v>
      </c>
      <c r="C26" s="40" t="s">
        <v>83</v>
      </c>
      <c r="D26" s="72">
        <v>46289</v>
      </c>
      <c r="E26" s="80">
        <f t="shared" si="8"/>
        <v>94.11968036436835</v>
      </c>
      <c r="F26" s="69"/>
      <c r="G26" s="80"/>
      <c r="H26" s="69"/>
      <c r="I26" s="69"/>
      <c r="J26" s="69">
        <v>13957</v>
      </c>
      <c r="K26" s="80">
        <f t="shared" si="2"/>
        <v>92.645204115499496</v>
      </c>
      <c r="L26" s="69"/>
      <c r="M26" s="80"/>
      <c r="N26" s="69"/>
      <c r="O26" s="80"/>
      <c r="P26" s="69"/>
      <c r="Q26" s="69"/>
      <c r="R26" s="69">
        <v>60246</v>
      </c>
      <c r="S26" s="80">
        <f t="shared" si="3"/>
        <v>93.773931450985273</v>
      </c>
      <c r="T26" s="124">
        <v>13657</v>
      </c>
      <c r="U26" s="125">
        <f t="shared" si="4"/>
        <v>94.440218518774628</v>
      </c>
      <c r="V26" s="124">
        <v>20363</v>
      </c>
      <c r="W26" s="125">
        <f t="shared" si="5"/>
        <v>95.672805863559489</v>
      </c>
      <c r="X26" s="124">
        <f t="shared" si="0"/>
        <v>6706</v>
      </c>
      <c r="Y26" s="125">
        <f t="shared" si="6"/>
        <v>98.285211783672878</v>
      </c>
      <c r="Z26" s="124">
        <f t="shared" si="1"/>
        <v>66952</v>
      </c>
      <c r="AA26" s="126">
        <f t="shared" si="7"/>
        <v>94.207038230452099</v>
      </c>
      <c r="AB26" s="111"/>
      <c r="AC26" s="98"/>
      <c r="AD26" s="98"/>
      <c r="AE26" s="63"/>
    </row>
    <row r="27" spans="1:31" s="10" customFormat="1" ht="12" hidden="1" customHeight="1">
      <c r="A27" s="3"/>
      <c r="B27" s="25" t="s">
        <v>65</v>
      </c>
      <c r="C27" s="40" t="s">
        <v>84</v>
      </c>
      <c r="D27" s="72">
        <v>44110</v>
      </c>
      <c r="E27" s="80">
        <f t="shared" si="8"/>
        <v>99.625079049597971</v>
      </c>
      <c r="F27" s="69"/>
      <c r="G27" s="80"/>
      <c r="H27" s="69"/>
      <c r="I27" s="69"/>
      <c r="J27" s="69">
        <v>12497</v>
      </c>
      <c r="K27" s="80">
        <f t="shared" si="2"/>
        <v>90.636785610675958</v>
      </c>
      <c r="L27" s="69"/>
      <c r="M27" s="80"/>
      <c r="N27" s="69"/>
      <c r="O27" s="80"/>
      <c r="P27" s="69"/>
      <c r="Q27" s="69"/>
      <c r="R27" s="69">
        <v>56607</v>
      </c>
      <c r="S27" s="80">
        <f t="shared" si="3"/>
        <v>97.490699917332606</v>
      </c>
      <c r="T27" s="124">
        <v>13169</v>
      </c>
      <c r="U27" s="125">
        <f t="shared" si="4"/>
        <v>104.77364945500835</v>
      </c>
      <c r="V27" s="124">
        <v>19420</v>
      </c>
      <c r="W27" s="125">
        <f t="shared" si="5"/>
        <v>104.64489707942666</v>
      </c>
      <c r="X27" s="124">
        <f t="shared" si="0"/>
        <v>6251</v>
      </c>
      <c r="Y27" s="125">
        <f t="shared" si="6"/>
        <v>104.37468692603105</v>
      </c>
      <c r="Z27" s="124">
        <f t="shared" si="1"/>
        <v>62858</v>
      </c>
      <c r="AA27" s="126">
        <f t="shared" si="7"/>
        <v>98.134357485207559</v>
      </c>
      <c r="AB27" s="111"/>
      <c r="AC27" s="98"/>
      <c r="AD27" s="98"/>
      <c r="AE27" s="63"/>
    </row>
    <row r="28" spans="1:31" s="10" customFormat="1" ht="12" hidden="1" customHeight="1">
      <c r="A28" s="3"/>
      <c r="B28" s="25" t="s">
        <v>66</v>
      </c>
      <c r="C28" s="40" t="s">
        <v>85</v>
      </c>
      <c r="D28" s="72">
        <v>41614</v>
      </c>
      <c r="E28" s="80">
        <f t="shared" si="8"/>
        <v>96.413511885454795</v>
      </c>
      <c r="F28" s="69"/>
      <c r="G28" s="80"/>
      <c r="H28" s="69"/>
      <c r="I28" s="69"/>
      <c r="J28" s="69">
        <v>12290</v>
      </c>
      <c r="K28" s="80">
        <f t="shared" si="2"/>
        <v>91.192401869852347</v>
      </c>
      <c r="L28" s="69"/>
      <c r="M28" s="80"/>
      <c r="N28" s="69"/>
      <c r="O28" s="80"/>
      <c r="P28" s="69"/>
      <c r="Q28" s="69"/>
      <c r="R28" s="69">
        <v>53904</v>
      </c>
      <c r="S28" s="80">
        <f t="shared" si="3"/>
        <v>95.171171807411852</v>
      </c>
      <c r="T28" s="124">
        <v>12545</v>
      </c>
      <c r="U28" s="125">
        <f t="shared" si="4"/>
        <v>98.4230346775459</v>
      </c>
      <c r="V28" s="124">
        <v>19722</v>
      </c>
      <c r="W28" s="125">
        <f t="shared" si="5"/>
        <v>103.67449929033275</v>
      </c>
      <c r="X28" s="124">
        <f t="shared" si="0"/>
        <v>7177</v>
      </c>
      <c r="Y28" s="125">
        <f t="shared" si="6"/>
        <v>114.33805958260315</v>
      </c>
      <c r="Z28" s="124">
        <f t="shared" si="1"/>
        <v>61081</v>
      </c>
      <c r="AA28" s="126">
        <f t="shared" si="7"/>
        <v>97.083412804374078</v>
      </c>
      <c r="AB28" s="111"/>
      <c r="AC28" s="98"/>
      <c r="AD28" s="98"/>
      <c r="AE28" s="63"/>
    </row>
    <row r="29" spans="1:31" s="10" customFormat="1" ht="12" hidden="1" customHeight="1">
      <c r="A29" s="3"/>
      <c r="B29" s="25" t="s">
        <v>92</v>
      </c>
      <c r="C29" s="40" t="s">
        <v>93</v>
      </c>
      <c r="D29" s="72">
        <v>38918</v>
      </c>
      <c r="E29" s="80">
        <f t="shared" si="8"/>
        <v>95.904386397240017</v>
      </c>
      <c r="F29" s="69"/>
      <c r="G29" s="80"/>
      <c r="H29" s="69"/>
      <c r="I29" s="69"/>
      <c r="J29" s="69">
        <v>11305</v>
      </c>
      <c r="K29" s="80">
        <f t="shared" si="2"/>
        <v>89.729343598698307</v>
      </c>
      <c r="L29" s="69"/>
      <c r="M29" s="80"/>
      <c r="N29" s="69"/>
      <c r="O29" s="80"/>
      <c r="P29" s="69"/>
      <c r="Q29" s="69"/>
      <c r="R29" s="69">
        <v>50223</v>
      </c>
      <c r="S29" s="80">
        <f t="shared" si="3"/>
        <v>94.441414844205411</v>
      </c>
      <c r="T29" s="124">
        <v>11432</v>
      </c>
      <c r="U29" s="125">
        <f t="shared" si="4"/>
        <v>95.962394023335847</v>
      </c>
      <c r="V29" s="124">
        <v>16689</v>
      </c>
      <c r="W29" s="125">
        <f t="shared" si="5"/>
        <v>95.957911683532657</v>
      </c>
      <c r="X29" s="124">
        <f t="shared" si="0"/>
        <v>5257</v>
      </c>
      <c r="Y29" s="125">
        <f t="shared" si="6"/>
        <v>95.948165723672204</v>
      </c>
      <c r="Z29" s="124">
        <f t="shared" si="1"/>
        <v>55480</v>
      </c>
      <c r="AA29" s="126">
        <f t="shared" si="7"/>
        <v>94.582154181867779</v>
      </c>
      <c r="AB29" s="111"/>
      <c r="AC29" s="98"/>
      <c r="AD29" s="98"/>
      <c r="AE29" s="63"/>
    </row>
    <row r="30" spans="1:31" s="10" customFormat="1" ht="12" hidden="1" customHeight="1">
      <c r="A30" s="3"/>
      <c r="B30" s="25" t="s">
        <v>76</v>
      </c>
      <c r="C30" s="40" t="s">
        <v>88</v>
      </c>
      <c r="D30" s="72">
        <v>40674</v>
      </c>
      <c r="E30" s="80">
        <f t="shared" si="8"/>
        <v>102.27307015338194</v>
      </c>
      <c r="F30" s="69"/>
      <c r="G30" s="80"/>
      <c r="H30" s="69"/>
      <c r="I30" s="69"/>
      <c r="J30" s="69">
        <v>10144</v>
      </c>
      <c r="K30" s="80">
        <f t="shared" si="2"/>
        <v>88.101441723119677</v>
      </c>
      <c r="L30" s="69"/>
      <c r="M30" s="80"/>
      <c r="N30" s="69"/>
      <c r="O30" s="80"/>
      <c r="P30" s="69"/>
      <c r="Q30" s="69"/>
      <c r="R30" s="69">
        <v>50818</v>
      </c>
      <c r="S30" s="80">
        <f t="shared" si="3"/>
        <v>99.091334529287892</v>
      </c>
      <c r="T30" s="124">
        <v>11920</v>
      </c>
      <c r="U30" s="125">
        <f t="shared" si="4"/>
        <v>98.63467107985106</v>
      </c>
      <c r="V30" s="124">
        <v>17197</v>
      </c>
      <c r="W30" s="125">
        <f t="shared" si="5"/>
        <v>98.459864880338941</v>
      </c>
      <c r="X30" s="124">
        <f t="shared" si="0"/>
        <v>5277</v>
      </c>
      <c r="Y30" s="125">
        <f t="shared" si="6"/>
        <v>98.067273740940337</v>
      </c>
      <c r="Z30" s="124">
        <f t="shared" si="1"/>
        <v>56095</v>
      </c>
      <c r="AA30" s="126">
        <f t="shared" si="7"/>
        <v>98.994088061413578</v>
      </c>
      <c r="AB30" s="111"/>
      <c r="AC30" s="98"/>
      <c r="AD30" s="98"/>
      <c r="AE30" s="63"/>
    </row>
    <row r="31" spans="1:31" s="10" customFormat="1" ht="12" hidden="1" customHeight="1">
      <c r="A31" s="3"/>
      <c r="B31" s="26" t="s">
        <v>72</v>
      </c>
      <c r="C31" s="42" t="s">
        <v>89</v>
      </c>
      <c r="D31" s="73">
        <v>41259</v>
      </c>
      <c r="E31" s="81">
        <f t="shared" si="8"/>
        <v>98.048954372623569</v>
      </c>
      <c r="F31" s="94"/>
      <c r="G31" s="81"/>
      <c r="H31" s="94"/>
      <c r="I31" s="94"/>
      <c r="J31" s="70">
        <v>12119</v>
      </c>
      <c r="K31" s="81">
        <f t="shared" si="2"/>
        <v>93.122790840633158</v>
      </c>
      <c r="L31" s="95"/>
      <c r="M31" s="81"/>
      <c r="N31" s="96"/>
      <c r="O31" s="81"/>
      <c r="P31" s="96"/>
      <c r="Q31" s="96"/>
      <c r="R31" s="70">
        <v>53378</v>
      </c>
      <c r="S31" s="81">
        <f t="shared" si="3"/>
        <v>96.885323265691355</v>
      </c>
      <c r="T31" s="133">
        <v>12939</v>
      </c>
      <c r="U31" s="134">
        <f t="shared" si="4"/>
        <v>91.635977337110489</v>
      </c>
      <c r="V31" s="133">
        <v>18566</v>
      </c>
      <c r="W31" s="134">
        <f t="shared" si="5"/>
        <v>90.407089988313203</v>
      </c>
      <c r="X31" s="133">
        <f t="shared" si="0"/>
        <v>5627</v>
      </c>
      <c r="Y31" s="134">
        <f t="shared" si="6"/>
        <v>87.702618453865327</v>
      </c>
      <c r="Z31" s="133">
        <f t="shared" si="1"/>
        <v>59005</v>
      </c>
      <c r="AA31" s="135">
        <f t="shared" si="7"/>
        <v>95.927491464802472</v>
      </c>
      <c r="AB31" s="111"/>
      <c r="AC31" s="98"/>
      <c r="AD31" s="98"/>
      <c r="AE31" s="63"/>
    </row>
    <row r="32" spans="1:31" s="10" customFormat="1" ht="12" hidden="1" customHeight="1">
      <c r="A32" s="3"/>
      <c r="B32" s="24" t="s">
        <v>94</v>
      </c>
      <c r="C32" s="40" t="s">
        <v>95</v>
      </c>
      <c r="D32" s="74">
        <v>40968</v>
      </c>
      <c r="E32" s="82">
        <f t="shared" si="8"/>
        <v>97.294986581803499</v>
      </c>
      <c r="F32" s="71"/>
      <c r="G32" s="82"/>
      <c r="H32" s="71"/>
      <c r="I32" s="71"/>
      <c r="J32" s="71">
        <v>12077</v>
      </c>
      <c r="K32" s="82">
        <f t="shared" si="2"/>
        <v>89.15547024952015</v>
      </c>
      <c r="L32" s="71"/>
      <c r="M32" s="82"/>
      <c r="N32" s="71"/>
      <c r="O32" s="82"/>
      <c r="P32" s="71"/>
      <c r="Q32" s="71"/>
      <c r="R32" s="71">
        <v>53045</v>
      </c>
      <c r="S32" s="82">
        <f t="shared" si="3"/>
        <v>95.313819560490899</v>
      </c>
      <c r="T32" s="130">
        <v>12125</v>
      </c>
      <c r="U32" s="131">
        <f t="shared" si="4"/>
        <v>94.446175416731577</v>
      </c>
      <c r="V32" s="130">
        <v>17008</v>
      </c>
      <c r="W32" s="131">
        <f t="shared" si="5"/>
        <v>90.496967117165056</v>
      </c>
      <c r="X32" s="130">
        <f t="shared" si="0"/>
        <v>4883</v>
      </c>
      <c r="Y32" s="131">
        <f t="shared" si="6"/>
        <v>81.984553391537943</v>
      </c>
      <c r="Z32" s="130">
        <f t="shared" si="1"/>
        <v>57928</v>
      </c>
      <c r="AA32" s="132">
        <f t="shared" si="7"/>
        <v>94.025223587462875</v>
      </c>
      <c r="AB32" s="111"/>
      <c r="AC32" s="98"/>
      <c r="AD32" s="98"/>
      <c r="AE32" s="63"/>
    </row>
    <row r="33" spans="1:31" s="10" customFormat="1" ht="12" hidden="1" customHeight="1">
      <c r="A33" s="3"/>
      <c r="B33" s="25" t="s">
        <v>73</v>
      </c>
      <c r="C33" s="40" t="s">
        <v>78</v>
      </c>
      <c r="D33" s="72">
        <v>45462</v>
      </c>
      <c r="E33" s="80">
        <f t="shared" si="8"/>
        <v>98.507074602933855</v>
      </c>
      <c r="F33" s="69"/>
      <c r="G33" s="80"/>
      <c r="H33" s="69"/>
      <c r="I33" s="69"/>
      <c r="J33" s="69">
        <v>13370</v>
      </c>
      <c r="K33" s="80">
        <f t="shared" si="2"/>
        <v>95.486359091558342</v>
      </c>
      <c r="L33" s="69"/>
      <c r="M33" s="80"/>
      <c r="N33" s="69"/>
      <c r="O33" s="80"/>
      <c r="P33" s="69"/>
      <c r="Q33" s="69"/>
      <c r="R33" s="69">
        <v>58832</v>
      </c>
      <c r="S33" s="80">
        <f t="shared" si="3"/>
        <v>97.803933303409636</v>
      </c>
      <c r="T33" s="124">
        <v>12867</v>
      </c>
      <c r="U33" s="125">
        <f t="shared" si="4"/>
        <v>93.13115228720325</v>
      </c>
      <c r="V33" s="124">
        <v>18075</v>
      </c>
      <c r="W33" s="125">
        <f t="shared" si="5"/>
        <v>89.515649762282095</v>
      </c>
      <c r="X33" s="124">
        <f t="shared" si="0"/>
        <v>5208</v>
      </c>
      <c r="Y33" s="125">
        <f t="shared" si="6"/>
        <v>81.68130489335006</v>
      </c>
      <c r="Z33" s="124">
        <f t="shared" si="1"/>
        <v>64040</v>
      </c>
      <c r="AA33" s="126">
        <f t="shared" si="7"/>
        <v>96.258774369072128</v>
      </c>
      <c r="AB33" s="111"/>
      <c r="AC33" s="98"/>
      <c r="AD33" s="98"/>
      <c r="AE33" s="63"/>
    </row>
    <row r="34" spans="1:31" s="10" customFormat="1" ht="12" hidden="1" customHeight="1">
      <c r="A34" s="3"/>
      <c r="B34" s="25" t="s">
        <v>74</v>
      </c>
      <c r="C34" s="40" t="s">
        <v>79</v>
      </c>
      <c r="D34" s="72">
        <v>45284</v>
      </c>
      <c r="E34" s="80">
        <f t="shared" si="8"/>
        <v>95.843210294615645</v>
      </c>
      <c r="F34" s="69"/>
      <c r="G34" s="80"/>
      <c r="H34" s="69"/>
      <c r="I34" s="69"/>
      <c r="J34" s="69">
        <v>13211</v>
      </c>
      <c r="K34" s="80">
        <f t="shared" si="2"/>
        <v>94.451991134625018</v>
      </c>
      <c r="L34" s="69"/>
      <c r="M34" s="80"/>
      <c r="N34" s="69"/>
      <c r="O34" s="80"/>
      <c r="P34" s="69"/>
      <c r="Q34" s="69"/>
      <c r="R34" s="69">
        <v>58495</v>
      </c>
      <c r="S34" s="80">
        <f t="shared" si="3"/>
        <v>95.525434800359278</v>
      </c>
      <c r="T34" s="124">
        <v>13492</v>
      </c>
      <c r="U34" s="125">
        <f t="shared" si="4"/>
        <v>95.994308075418004</v>
      </c>
      <c r="V34" s="124">
        <v>18503</v>
      </c>
      <c r="W34" s="125">
        <f t="shared" si="5"/>
        <v>90.865785984383436</v>
      </c>
      <c r="X34" s="124">
        <f t="shared" si="0"/>
        <v>5011</v>
      </c>
      <c r="Y34" s="125">
        <f t="shared" si="6"/>
        <v>79.438807863031073</v>
      </c>
      <c r="Z34" s="124">
        <f t="shared" si="1"/>
        <v>63506</v>
      </c>
      <c r="AA34" s="126">
        <f t="shared" si="7"/>
        <v>94.023066787083792</v>
      </c>
      <c r="AB34" s="111"/>
      <c r="AC34" s="98"/>
      <c r="AD34" s="98"/>
      <c r="AE34" s="63"/>
    </row>
    <row r="35" spans="1:31" s="10" customFormat="1" ht="12" hidden="1" customHeight="1">
      <c r="A35" s="3"/>
      <c r="B35" s="25" t="s">
        <v>69</v>
      </c>
      <c r="C35" s="40" t="s">
        <v>80</v>
      </c>
      <c r="D35" s="72">
        <v>46433</v>
      </c>
      <c r="E35" s="80">
        <f t="shared" si="8"/>
        <v>101.13257683009169</v>
      </c>
      <c r="F35" s="69"/>
      <c r="G35" s="80"/>
      <c r="H35" s="69"/>
      <c r="I35" s="69"/>
      <c r="J35" s="69">
        <v>9181</v>
      </c>
      <c r="K35" s="80">
        <f t="shared" si="2"/>
        <v>61.725157993814705</v>
      </c>
      <c r="L35" s="69"/>
      <c r="M35" s="80"/>
      <c r="N35" s="69"/>
      <c r="O35" s="80"/>
      <c r="P35" s="69"/>
      <c r="Q35" s="69"/>
      <c r="R35" s="69">
        <v>55614</v>
      </c>
      <c r="S35" s="80">
        <f t="shared" si="3"/>
        <v>91.489956734170136</v>
      </c>
      <c r="T35" s="124">
        <v>12212</v>
      </c>
      <c r="U35" s="125">
        <f t="shared" si="4"/>
        <v>86.887228744219129</v>
      </c>
      <c r="V35" s="124">
        <v>19410</v>
      </c>
      <c r="W35" s="125">
        <f t="shared" si="5"/>
        <v>96.428039147498637</v>
      </c>
      <c r="X35" s="124">
        <f t="shared" si="0"/>
        <v>7198</v>
      </c>
      <c r="Y35" s="125">
        <f t="shared" si="6"/>
        <v>118.50510372077707</v>
      </c>
      <c r="Z35" s="124">
        <f t="shared" si="1"/>
        <v>62812</v>
      </c>
      <c r="AA35" s="126">
        <f t="shared" si="7"/>
        <v>93.944152794603724</v>
      </c>
      <c r="AB35" s="111"/>
      <c r="AC35" s="98"/>
      <c r="AD35" s="98"/>
      <c r="AE35" s="63"/>
    </row>
    <row r="36" spans="1:31" s="10" customFormat="1" ht="12" hidden="1" customHeight="1">
      <c r="A36" s="3"/>
      <c r="B36" s="25" t="s">
        <v>75</v>
      </c>
      <c r="C36" s="40" t="s">
        <v>81</v>
      </c>
      <c r="D36" s="72">
        <v>45630</v>
      </c>
      <c r="E36" s="80">
        <f t="shared" si="8"/>
        <v>102.61311504902402</v>
      </c>
      <c r="F36" s="69"/>
      <c r="G36" s="80"/>
      <c r="H36" s="69"/>
      <c r="I36" s="69"/>
      <c r="J36" s="69">
        <v>8705</v>
      </c>
      <c r="K36" s="80">
        <f t="shared" si="2"/>
        <v>59.902284613267277</v>
      </c>
      <c r="L36" s="69"/>
      <c r="M36" s="80"/>
      <c r="N36" s="69"/>
      <c r="O36" s="80"/>
      <c r="P36" s="69"/>
      <c r="Q36" s="69"/>
      <c r="R36" s="69">
        <v>54335</v>
      </c>
      <c r="S36" s="80">
        <f t="shared" si="3"/>
        <v>92.093220338983045</v>
      </c>
      <c r="T36" s="124">
        <v>13096</v>
      </c>
      <c r="U36" s="125">
        <f t="shared" si="4"/>
        <v>87.248500999333771</v>
      </c>
      <c r="V36" s="124">
        <v>19523</v>
      </c>
      <c r="W36" s="125">
        <f t="shared" si="5"/>
        <v>90.568751159769903</v>
      </c>
      <c r="X36" s="124">
        <f t="shared" si="0"/>
        <v>6427</v>
      </c>
      <c r="Y36" s="125">
        <f t="shared" si="6"/>
        <v>98.182095936449741</v>
      </c>
      <c r="Z36" s="124">
        <f t="shared" si="1"/>
        <v>60762</v>
      </c>
      <c r="AA36" s="126">
        <f t="shared" si="7"/>
        <v>92.701309004363353</v>
      </c>
      <c r="AB36" s="111"/>
      <c r="AC36" s="98"/>
      <c r="AD36" s="98"/>
      <c r="AE36" s="63"/>
    </row>
    <row r="37" spans="1:31" s="10" customFormat="1" ht="12" hidden="1" customHeight="1">
      <c r="A37" s="3"/>
      <c r="B37" s="25" t="s">
        <v>70</v>
      </c>
      <c r="C37" s="40" t="s">
        <v>82</v>
      </c>
      <c r="D37" s="72">
        <v>48612</v>
      </c>
      <c r="E37" s="80">
        <f t="shared" si="8"/>
        <v>98.943640471392797</v>
      </c>
      <c r="F37" s="69"/>
      <c r="G37" s="80"/>
      <c r="H37" s="69"/>
      <c r="I37" s="69"/>
      <c r="J37" s="69">
        <v>8662</v>
      </c>
      <c r="K37" s="80">
        <f t="shared" si="2"/>
        <v>60.353957636566335</v>
      </c>
      <c r="L37" s="69"/>
      <c r="M37" s="80"/>
      <c r="N37" s="69"/>
      <c r="O37" s="80"/>
      <c r="P37" s="69"/>
      <c r="Q37" s="69"/>
      <c r="R37" s="69">
        <v>57274</v>
      </c>
      <c r="S37" s="80">
        <f t="shared" si="3"/>
        <v>90.219428823464554</v>
      </c>
      <c r="T37" s="124">
        <v>11858</v>
      </c>
      <c r="U37" s="125">
        <f t="shared" si="4"/>
        <v>80.831629175187459</v>
      </c>
      <c r="V37" s="124">
        <v>19293</v>
      </c>
      <c r="W37" s="125">
        <f t="shared" si="5"/>
        <v>91.181057705940731</v>
      </c>
      <c r="X37" s="124">
        <f t="shared" si="0"/>
        <v>7435</v>
      </c>
      <c r="Y37" s="125">
        <f t="shared" si="6"/>
        <v>114.57851749113885</v>
      </c>
      <c r="Z37" s="124">
        <f t="shared" si="1"/>
        <v>64709</v>
      </c>
      <c r="AA37" s="126">
        <f t="shared" si="7"/>
        <v>92.478419939404333</v>
      </c>
      <c r="AB37" s="111"/>
      <c r="AC37" s="98"/>
      <c r="AD37" s="98"/>
      <c r="AE37" s="63"/>
    </row>
    <row r="38" spans="1:31" s="10" customFormat="1" ht="12" hidden="1" customHeight="1">
      <c r="A38" s="3"/>
      <c r="B38" s="25" t="s">
        <v>71</v>
      </c>
      <c r="C38" s="40" t="s">
        <v>83</v>
      </c>
      <c r="D38" s="72">
        <v>47839</v>
      </c>
      <c r="E38" s="80">
        <f t="shared" si="8"/>
        <v>103.34852772796992</v>
      </c>
      <c r="F38" s="69"/>
      <c r="G38" s="80"/>
      <c r="H38" s="69"/>
      <c r="I38" s="69"/>
      <c r="J38" s="69">
        <v>7714</v>
      </c>
      <c r="K38" s="80">
        <f t="shared" si="2"/>
        <v>55.269757111127035</v>
      </c>
      <c r="L38" s="69"/>
      <c r="M38" s="80"/>
      <c r="N38" s="69"/>
      <c r="O38" s="80"/>
      <c r="P38" s="69"/>
      <c r="Q38" s="69"/>
      <c r="R38" s="69">
        <v>55553</v>
      </c>
      <c r="S38" s="80">
        <f t="shared" si="3"/>
        <v>92.210271221325897</v>
      </c>
      <c r="T38" s="124">
        <v>12244</v>
      </c>
      <c r="U38" s="125">
        <f t="shared" si="4"/>
        <v>89.653657465036247</v>
      </c>
      <c r="V38" s="124">
        <v>19015</v>
      </c>
      <c r="W38" s="125">
        <f t="shared" si="5"/>
        <v>93.380150272553166</v>
      </c>
      <c r="X38" s="124">
        <f t="shared" si="0"/>
        <v>6771</v>
      </c>
      <c r="Y38" s="125">
        <f t="shared" si="6"/>
        <v>100.96928124067999</v>
      </c>
      <c r="Z38" s="124">
        <f t="shared" si="1"/>
        <v>62324</v>
      </c>
      <c r="AA38" s="126">
        <f t="shared" si="7"/>
        <v>93.087585135619548</v>
      </c>
      <c r="AB38" s="111"/>
      <c r="AC38" s="98"/>
      <c r="AD38" s="98"/>
      <c r="AE38" s="63"/>
    </row>
    <row r="39" spans="1:31" s="10" customFormat="1" ht="12" hidden="1" customHeight="1">
      <c r="A39" s="3"/>
      <c r="B39" s="25" t="s">
        <v>65</v>
      </c>
      <c r="C39" s="40" t="s">
        <v>84</v>
      </c>
      <c r="D39" s="72">
        <v>45008</v>
      </c>
      <c r="E39" s="80">
        <f t="shared" si="8"/>
        <v>102.03581954205396</v>
      </c>
      <c r="F39" s="69"/>
      <c r="G39" s="80"/>
      <c r="H39" s="69"/>
      <c r="I39" s="69"/>
      <c r="J39" s="69">
        <v>7437</v>
      </c>
      <c r="K39" s="80">
        <f t="shared" si="2"/>
        <v>59.510282467792273</v>
      </c>
      <c r="L39" s="69"/>
      <c r="M39" s="80"/>
      <c r="N39" s="69"/>
      <c r="O39" s="80"/>
      <c r="P39" s="69"/>
      <c r="Q39" s="69"/>
      <c r="R39" s="69">
        <v>52445</v>
      </c>
      <c r="S39" s="80">
        <f t="shared" si="3"/>
        <v>92.647552422845237</v>
      </c>
      <c r="T39" s="124">
        <v>12168</v>
      </c>
      <c r="U39" s="125">
        <f t="shared" si="4"/>
        <v>92.398815399802572</v>
      </c>
      <c r="V39" s="124">
        <v>17609</v>
      </c>
      <c r="W39" s="125">
        <f t="shared" si="5"/>
        <v>90.674562306900114</v>
      </c>
      <c r="X39" s="124">
        <f t="shared" si="0"/>
        <v>5441</v>
      </c>
      <c r="Y39" s="125">
        <f t="shared" si="6"/>
        <v>87.042073268277079</v>
      </c>
      <c r="Z39" s="124">
        <f t="shared" si="1"/>
        <v>57886</v>
      </c>
      <c r="AA39" s="126">
        <f t="shared" si="7"/>
        <v>92.09010786216551</v>
      </c>
      <c r="AB39" s="111"/>
      <c r="AC39" s="98"/>
      <c r="AD39" s="98"/>
      <c r="AE39" s="63"/>
    </row>
    <row r="40" spans="1:31" s="10" customFormat="1" ht="12" hidden="1" customHeight="1">
      <c r="A40" s="3"/>
      <c r="B40" s="25" t="s">
        <v>66</v>
      </c>
      <c r="C40" s="40" t="s">
        <v>85</v>
      </c>
      <c r="D40" s="66">
        <v>42247</v>
      </c>
      <c r="E40" s="83">
        <f t="shared" si="8"/>
        <v>101.52112269909166</v>
      </c>
      <c r="F40" s="77"/>
      <c r="G40" s="83"/>
      <c r="H40" s="77"/>
      <c r="I40" s="77"/>
      <c r="J40" s="77">
        <v>7379</v>
      </c>
      <c r="K40" s="83">
        <f t="shared" si="2"/>
        <v>60.040683482506111</v>
      </c>
      <c r="L40" s="77"/>
      <c r="M40" s="83"/>
      <c r="N40" s="77"/>
      <c r="O40" s="83"/>
      <c r="P40" s="77"/>
      <c r="Q40" s="77"/>
      <c r="R40" s="77">
        <v>49626</v>
      </c>
      <c r="S40" s="83">
        <f t="shared" si="3"/>
        <v>92.063668744434551</v>
      </c>
      <c r="T40" s="100">
        <v>11874</v>
      </c>
      <c r="U40" s="99">
        <f t="shared" si="4"/>
        <v>94.651255480271018</v>
      </c>
      <c r="V40" s="100">
        <v>18167</v>
      </c>
      <c r="W40" s="99">
        <f t="shared" si="5"/>
        <v>92.115404117229488</v>
      </c>
      <c r="X40" s="100">
        <f t="shared" si="0"/>
        <v>6293</v>
      </c>
      <c r="Y40" s="99">
        <f t="shared" si="6"/>
        <v>87.682875853420654</v>
      </c>
      <c r="Z40" s="100">
        <f t="shared" si="1"/>
        <v>55919</v>
      </c>
      <c r="AA40" s="101">
        <f t="shared" si="7"/>
        <v>91.548926834858634</v>
      </c>
      <c r="AB40" s="111"/>
      <c r="AC40" s="98"/>
      <c r="AD40" s="98"/>
      <c r="AE40" s="63"/>
    </row>
    <row r="41" spans="1:31" s="10" customFormat="1" ht="12" hidden="1" customHeight="1">
      <c r="A41" s="3"/>
      <c r="B41" s="25" t="s">
        <v>96</v>
      </c>
      <c r="C41" s="40" t="s">
        <v>97</v>
      </c>
      <c r="D41" s="66">
        <v>41966</v>
      </c>
      <c r="E41" s="83">
        <f t="shared" si="8"/>
        <v>107.83185158538467</v>
      </c>
      <c r="F41" s="77"/>
      <c r="G41" s="83"/>
      <c r="H41" s="77"/>
      <c r="I41" s="77"/>
      <c r="J41" s="77">
        <v>6911</v>
      </c>
      <c r="K41" s="83">
        <f t="shared" si="2"/>
        <v>61.132242370632461</v>
      </c>
      <c r="L41" s="77"/>
      <c r="M41" s="83"/>
      <c r="N41" s="77"/>
      <c r="O41" s="83"/>
      <c r="P41" s="77"/>
      <c r="Q41" s="77"/>
      <c r="R41" s="77">
        <v>48877</v>
      </c>
      <c r="S41" s="83">
        <f t="shared" si="3"/>
        <v>97.31995300957729</v>
      </c>
      <c r="T41" s="100">
        <v>12271</v>
      </c>
      <c r="U41" s="99">
        <f t="shared" si="4"/>
        <v>107.33904828551435</v>
      </c>
      <c r="V41" s="100">
        <v>17833</v>
      </c>
      <c r="W41" s="99">
        <f t="shared" si="5"/>
        <v>106.854814548505</v>
      </c>
      <c r="X41" s="100">
        <f t="shared" si="0"/>
        <v>5562</v>
      </c>
      <c r="Y41" s="99">
        <f t="shared" si="6"/>
        <v>105.80178809206772</v>
      </c>
      <c r="Z41" s="100">
        <f t="shared" si="1"/>
        <v>54439</v>
      </c>
      <c r="AA41" s="101">
        <f t="shared" si="7"/>
        <v>98.123648161499645</v>
      </c>
      <c r="AB41" s="111"/>
      <c r="AC41" s="98"/>
      <c r="AD41" s="98"/>
      <c r="AE41" s="63"/>
    </row>
    <row r="42" spans="1:31" s="10" customFormat="1" ht="12" hidden="1" customHeight="1">
      <c r="A42" s="3"/>
      <c r="B42" s="25" t="s">
        <v>76</v>
      </c>
      <c r="C42" s="40" t="s">
        <v>88</v>
      </c>
      <c r="D42" s="66">
        <v>41560</v>
      </c>
      <c r="E42" s="83">
        <f t="shared" si="8"/>
        <v>102.17829571716577</v>
      </c>
      <c r="F42" s="77"/>
      <c r="G42" s="83"/>
      <c r="H42" s="77"/>
      <c r="I42" s="77"/>
      <c r="J42" s="77">
        <v>6506</v>
      </c>
      <c r="K42" s="83">
        <f t="shared" si="2"/>
        <v>64.136435331230274</v>
      </c>
      <c r="L42" s="77"/>
      <c r="M42" s="83"/>
      <c r="N42" s="77"/>
      <c r="O42" s="83"/>
      <c r="P42" s="77"/>
      <c r="Q42" s="77"/>
      <c r="R42" s="77">
        <v>48066</v>
      </c>
      <c r="S42" s="83">
        <f t="shared" si="3"/>
        <v>94.584596009288049</v>
      </c>
      <c r="T42" s="100">
        <v>11702</v>
      </c>
      <c r="U42" s="99">
        <f t="shared" si="4"/>
        <v>98.171140939597308</v>
      </c>
      <c r="V42" s="100">
        <v>17294</v>
      </c>
      <c r="W42" s="99">
        <f t="shared" si="5"/>
        <v>100.56405186951211</v>
      </c>
      <c r="X42" s="100">
        <f t="shared" si="0"/>
        <v>5592</v>
      </c>
      <c r="Y42" s="99">
        <f t="shared" si="6"/>
        <v>105.96930073905628</v>
      </c>
      <c r="Z42" s="100">
        <f t="shared" si="1"/>
        <v>53658</v>
      </c>
      <c r="AA42" s="101">
        <f t="shared" si="7"/>
        <v>95.655584276673494</v>
      </c>
      <c r="AB42" s="111"/>
      <c r="AC42" s="98"/>
      <c r="AD42" s="98"/>
      <c r="AE42" s="63"/>
    </row>
    <row r="43" spans="1:31" s="10" customFormat="1" ht="12" hidden="1" customHeight="1">
      <c r="A43" s="3"/>
      <c r="B43" s="26" t="s">
        <v>72</v>
      </c>
      <c r="C43" s="40" t="s">
        <v>89</v>
      </c>
      <c r="D43" s="67">
        <v>42650</v>
      </c>
      <c r="E43" s="84">
        <f t="shared" si="8"/>
        <v>103.37138563707313</v>
      </c>
      <c r="F43" s="94"/>
      <c r="G43" s="84"/>
      <c r="H43" s="94"/>
      <c r="I43" s="94"/>
      <c r="J43" s="78">
        <v>7096</v>
      </c>
      <c r="K43" s="84">
        <f t="shared" si="2"/>
        <v>58.552685865170396</v>
      </c>
      <c r="L43" s="95"/>
      <c r="M43" s="84"/>
      <c r="N43" s="96"/>
      <c r="O43" s="84"/>
      <c r="P43" s="96"/>
      <c r="Q43" s="96"/>
      <c r="R43" s="78">
        <v>49746</v>
      </c>
      <c r="S43" s="84">
        <f t="shared" si="3"/>
        <v>93.195698602420478</v>
      </c>
      <c r="T43" s="115">
        <v>13077</v>
      </c>
      <c r="U43" s="116">
        <f t="shared" si="4"/>
        <v>101.06654300950615</v>
      </c>
      <c r="V43" s="115">
        <v>19065</v>
      </c>
      <c r="W43" s="116">
        <f t="shared" si="5"/>
        <v>102.68770871485511</v>
      </c>
      <c r="X43" s="115">
        <f t="shared" si="0"/>
        <v>5988</v>
      </c>
      <c r="Y43" s="116">
        <f t="shared" si="6"/>
        <v>106.41549671228007</v>
      </c>
      <c r="Z43" s="115">
        <f t="shared" si="1"/>
        <v>55734</v>
      </c>
      <c r="AA43" s="117">
        <f t="shared" si="7"/>
        <v>94.456401999830518</v>
      </c>
      <c r="AB43" s="111"/>
      <c r="AC43" s="98"/>
      <c r="AD43" s="98"/>
      <c r="AE43" s="63"/>
    </row>
    <row r="44" spans="1:31" s="2" customFormat="1" ht="12" hidden="1" customHeight="1">
      <c r="A44" s="1">
        <v>42793</v>
      </c>
      <c r="B44" s="24" t="s">
        <v>98</v>
      </c>
      <c r="C44" s="41" t="s">
        <v>99</v>
      </c>
      <c r="D44" s="68">
        <v>42075</v>
      </c>
      <c r="E44" s="85">
        <f t="shared" si="8"/>
        <v>102.70210896309315</v>
      </c>
      <c r="F44" s="79"/>
      <c r="G44" s="85"/>
      <c r="H44" s="79"/>
      <c r="I44" s="79"/>
      <c r="J44" s="79">
        <v>7685</v>
      </c>
      <c r="K44" s="85">
        <f t="shared" si="2"/>
        <v>63.633352653804756</v>
      </c>
      <c r="L44" s="79"/>
      <c r="M44" s="85"/>
      <c r="N44" s="79"/>
      <c r="O44" s="85"/>
      <c r="P44" s="79"/>
      <c r="Q44" s="79"/>
      <c r="R44" s="79">
        <v>49760</v>
      </c>
      <c r="S44" s="85">
        <f t="shared" si="3"/>
        <v>93.807144876991231</v>
      </c>
      <c r="T44" s="118">
        <v>13001</v>
      </c>
      <c r="U44" s="119">
        <f t="shared" si="4"/>
        <v>107.22474226804124</v>
      </c>
      <c r="V44" s="118">
        <v>19055</v>
      </c>
      <c r="W44" s="119">
        <f t="shared" si="5"/>
        <v>112.03551269990592</v>
      </c>
      <c r="X44" s="118">
        <f t="shared" si="0"/>
        <v>6054</v>
      </c>
      <c r="Y44" s="119">
        <f t="shared" si="6"/>
        <v>123.98115912348966</v>
      </c>
      <c r="Z44" s="118">
        <f t="shared" si="1"/>
        <v>55814</v>
      </c>
      <c r="AA44" s="120">
        <f t="shared" si="7"/>
        <v>96.350642176494958</v>
      </c>
      <c r="AB44" s="111"/>
      <c r="AC44" s="98"/>
      <c r="AD44" s="98"/>
      <c r="AE44" s="63"/>
    </row>
    <row r="45" spans="1:31" s="10" customFormat="1" ht="12" hidden="1" customHeight="1">
      <c r="A45" s="3"/>
      <c r="B45" s="25" t="s">
        <v>73</v>
      </c>
      <c r="C45" s="40" t="s">
        <v>78</v>
      </c>
      <c r="D45" s="66">
        <v>46190</v>
      </c>
      <c r="E45" s="83">
        <f t="shared" si="8"/>
        <v>101.60133738066956</v>
      </c>
      <c r="F45" s="77"/>
      <c r="G45" s="83"/>
      <c r="H45" s="77"/>
      <c r="I45" s="77"/>
      <c r="J45" s="77">
        <v>8227</v>
      </c>
      <c r="K45" s="83">
        <f t="shared" si="2"/>
        <v>61.533283470456247</v>
      </c>
      <c r="L45" s="77"/>
      <c r="M45" s="83"/>
      <c r="N45" s="77"/>
      <c r="O45" s="83"/>
      <c r="P45" s="77"/>
      <c r="Q45" s="77"/>
      <c r="R45" s="77">
        <v>54417</v>
      </c>
      <c r="S45" s="83">
        <f t="shared" si="3"/>
        <v>92.495580636388368</v>
      </c>
      <c r="T45" s="100">
        <v>14127</v>
      </c>
      <c r="U45" s="99">
        <f t="shared" si="4"/>
        <v>109.7924924224761</v>
      </c>
      <c r="V45" s="100">
        <v>21217</v>
      </c>
      <c r="W45" s="99">
        <f t="shared" si="5"/>
        <v>117.38312586445367</v>
      </c>
      <c r="X45" s="100">
        <f t="shared" si="0"/>
        <v>7090</v>
      </c>
      <c r="Y45" s="99">
        <f t="shared" si="6"/>
        <v>136.13671274961598</v>
      </c>
      <c r="Z45" s="100">
        <f t="shared" si="1"/>
        <v>61507</v>
      </c>
      <c r="AA45" s="101">
        <f t="shared" si="7"/>
        <v>96.04465958775765</v>
      </c>
      <c r="AB45" s="111"/>
      <c r="AC45" s="98"/>
      <c r="AD45" s="98"/>
      <c r="AE45" s="63"/>
    </row>
    <row r="46" spans="1:31" s="10" customFormat="1" ht="12" hidden="1" customHeight="1">
      <c r="A46" s="3"/>
      <c r="B46" s="25" t="s">
        <v>74</v>
      </c>
      <c r="C46" s="40" t="s">
        <v>79</v>
      </c>
      <c r="D46" s="66">
        <v>46027</v>
      </c>
      <c r="E46" s="83">
        <f t="shared" si="8"/>
        <v>101.6407561169508</v>
      </c>
      <c r="F46" s="77"/>
      <c r="G46" s="83"/>
      <c r="H46" s="77"/>
      <c r="I46" s="77"/>
      <c r="J46" s="77">
        <v>8165</v>
      </c>
      <c r="K46" s="83">
        <f t="shared" si="2"/>
        <v>61.804556808720001</v>
      </c>
      <c r="L46" s="77"/>
      <c r="M46" s="83"/>
      <c r="N46" s="77"/>
      <c r="O46" s="83"/>
      <c r="P46" s="77"/>
      <c r="Q46" s="77"/>
      <c r="R46" s="77">
        <v>54192</v>
      </c>
      <c r="S46" s="83">
        <f t="shared" si="3"/>
        <v>92.643815710744505</v>
      </c>
      <c r="T46" s="100">
        <v>14363</v>
      </c>
      <c r="U46" s="99">
        <f t="shared" si="4"/>
        <v>106.45567743848206</v>
      </c>
      <c r="V46" s="100">
        <v>21418</v>
      </c>
      <c r="W46" s="99">
        <f t="shared" si="5"/>
        <v>115.75420202129385</v>
      </c>
      <c r="X46" s="100">
        <f t="shared" si="0"/>
        <v>7055</v>
      </c>
      <c r="Y46" s="99">
        <f t="shared" si="6"/>
        <v>140.79026142486529</v>
      </c>
      <c r="Z46" s="100">
        <f t="shared" si="1"/>
        <v>61247</v>
      </c>
      <c r="AA46" s="101">
        <f t="shared" si="7"/>
        <v>96.442855793153399</v>
      </c>
      <c r="AB46" s="111"/>
      <c r="AC46" s="98"/>
      <c r="AD46" s="98"/>
      <c r="AE46" s="63"/>
    </row>
    <row r="47" spans="1:31" s="10" customFormat="1" ht="12" hidden="1" customHeight="1">
      <c r="A47" s="3"/>
      <c r="B47" s="25" t="s">
        <v>69</v>
      </c>
      <c r="C47" s="40" t="s">
        <v>80</v>
      </c>
      <c r="D47" s="66">
        <v>44226</v>
      </c>
      <c r="E47" s="83">
        <f t="shared" si="8"/>
        <v>95.246914909654762</v>
      </c>
      <c r="F47" s="77"/>
      <c r="G47" s="83"/>
      <c r="H47" s="77"/>
      <c r="I47" s="77"/>
      <c r="J47" s="77">
        <v>9589</v>
      </c>
      <c r="K47" s="83">
        <f t="shared" si="2"/>
        <v>104.44396035290274</v>
      </c>
      <c r="L47" s="77"/>
      <c r="M47" s="83"/>
      <c r="N47" s="77"/>
      <c r="O47" s="83"/>
      <c r="P47" s="77"/>
      <c r="Q47" s="77"/>
      <c r="R47" s="77">
        <v>53815</v>
      </c>
      <c r="S47" s="83">
        <f t="shared" si="3"/>
        <v>96.765203006437233</v>
      </c>
      <c r="T47" s="100">
        <v>15908</v>
      </c>
      <c r="U47" s="99">
        <f t="shared" si="4"/>
        <v>130.26531280707502</v>
      </c>
      <c r="V47" s="100">
        <v>23127</v>
      </c>
      <c r="W47" s="99">
        <f t="shared" si="5"/>
        <v>119.14992272024729</v>
      </c>
      <c r="X47" s="100">
        <f t="shared" si="0"/>
        <v>7219</v>
      </c>
      <c r="Y47" s="99">
        <f t="shared" si="6"/>
        <v>100.29174770769657</v>
      </c>
      <c r="Z47" s="100">
        <f t="shared" si="1"/>
        <v>61034</v>
      </c>
      <c r="AA47" s="101">
        <f t="shared" si="7"/>
        <v>97.169330701139913</v>
      </c>
      <c r="AB47" s="111"/>
      <c r="AC47" s="98"/>
      <c r="AD47" s="98"/>
      <c r="AE47" s="63"/>
    </row>
    <row r="48" spans="1:31" ht="12" hidden="1" customHeight="1">
      <c r="B48" s="25" t="s">
        <v>75</v>
      </c>
      <c r="C48" s="40" t="s">
        <v>81</v>
      </c>
      <c r="D48" s="66">
        <v>41973</v>
      </c>
      <c r="E48" s="83">
        <f t="shared" si="8"/>
        <v>91.985535831689674</v>
      </c>
      <c r="F48" s="77"/>
      <c r="G48" s="83"/>
      <c r="H48" s="77"/>
      <c r="I48" s="77"/>
      <c r="J48" s="77">
        <v>9013</v>
      </c>
      <c r="K48" s="83">
        <f t="shared" si="2"/>
        <v>103.53819643882827</v>
      </c>
      <c r="L48" s="77"/>
      <c r="M48" s="83"/>
      <c r="N48" s="77"/>
      <c r="O48" s="83"/>
      <c r="P48" s="77"/>
      <c r="Q48" s="77"/>
      <c r="R48" s="77">
        <v>50986</v>
      </c>
      <c r="S48" s="83">
        <f t="shared" si="3"/>
        <v>93.836385386951321</v>
      </c>
      <c r="T48" s="100">
        <v>15696</v>
      </c>
      <c r="U48" s="99">
        <f t="shared" si="4"/>
        <v>119.85339034819793</v>
      </c>
      <c r="V48" s="100">
        <v>22800</v>
      </c>
      <c r="W48" s="99">
        <f t="shared" si="5"/>
        <v>116.78533012344414</v>
      </c>
      <c r="X48" s="100">
        <f t="shared" si="0"/>
        <v>7104</v>
      </c>
      <c r="Y48" s="99">
        <f t="shared" si="6"/>
        <v>110.53368601213629</v>
      </c>
      <c r="Z48" s="100">
        <f t="shared" si="1"/>
        <v>58090</v>
      </c>
      <c r="AA48" s="101">
        <f t="shared" si="7"/>
        <v>95.602514729600742</v>
      </c>
    </row>
    <row r="49" spans="1:31" ht="12" hidden="1" customHeight="1">
      <c r="B49" s="25" t="s">
        <v>70</v>
      </c>
      <c r="C49" s="40" t="s">
        <v>82</v>
      </c>
      <c r="D49" s="66">
        <v>43036</v>
      </c>
      <c r="E49" s="83">
        <f t="shared" si="8"/>
        <v>88.529581173372833</v>
      </c>
      <c r="F49" s="77"/>
      <c r="G49" s="83"/>
      <c r="H49" s="77"/>
      <c r="I49" s="77"/>
      <c r="J49" s="77">
        <v>8537</v>
      </c>
      <c r="K49" s="83">
        <f t="shared" si="2"/>
        <v>98.556915262064194</v>
      </c>
      <c r="L49" s="77"/>
      <c r="M49" s="83"/>
      <c r="N49" s="77"/>
      <c r="O49" s="83"/>
      <c r="P49" s="77"/>
      <c r="Q49" s="77"/>
      <c r="R49" s="77">
        <v>51573</v>
      </c>
      <c r="S49" s="83">
        <f t="shared" si="3"/>
        <v>90.046094213779384</v>
      </c>
      <c r="T49" s="100">
        <v>14898</v>
      </c>
      <c r="U49" s="99">
        <f t="shared" si="4"/>
        <v>125.63670096137629</v>
      </c>
      <c r="V49" s="100">
        <v>21454</v>
      </c>
      <c r="W49" s="99">
        <f t="shared" si="5"/>
        <v>111.2009537137822</v>
      </c>
      <c r="X49" s="100">
        <f t="shared" si="0"/>
        <v>6556</v>
      </c>
      <c r="Y49" s="99">
        <f t="shared" si="6"/>
        <v>88.177538668459988</v>
      </c>
      <c r="Z49" s="100">
        <f t="shared" si="1"/>
        <v>58129</v>
      </c>
      <c r="AA49" s="101">
        <f t="shared" si="7"/>
        <v>89.83139903259206</v>
      </c>
    </row>
    <row r="50" spans="1:31" ht="12" hidden="1" customHeight="1">
      <c r="B50" s="25" t="s">
        <v>71</v>
      </c>
      <c r="C50" s="40" t="s">
        <v>83</v>
      </c>
      <c r="D50" s="66">
        <v>44241</v>
      </c>
      <c r="E50" s="83">
        <f t="shared" si="8"/>
        <v>92.478939777169259</v>
      </c>
      <c r="F50" s="77"/>
      <c r="G50" s="83"/>
      <c r="H50" s="77"/>
      <c r="I50" s="77"/>
      <c r="J50" s="77">
        <v>7661</v>
      </c>
      <c r="K50" s="83">
        <f t="shared" si="2"/>
        <v>99.3129375162043</v>
      </c>
      <c r="L50" s="77"/>
      <c r="M50" s="83"/>
      <c r="N50" s="77"/>
      <c r="O50" s="83"/>
      <c r="P50" s="77"/>
      <c r="Q50" s="77"/>
      <c r="R50" s="77">
        <v>51902</v>
      </c>
      <c r="S50" s="83">
        <f t="shared" si="3"/>
        <v>93.427897683293423</v>
      </c>
      <c r="T50" s="100">
        <v>14067</v>
      </c>
      <c r="U50" s="99">
        <f t="shared" si="4"/>
        <v>114.88892518784711</v>
      </c>
      <c r="V50" s="100">
        <v>20525</v>
      </c>
      <c r="W50" s="99">
        <f t="shared" si="5"/>
        <v>107.941099132264</v>
      </c>
      <c r="X50" s="100">
        <f t="shared" si="0"/>
        <v>6458</v>
      </c>
      <c r="Y50" s="99">
        <f t="shared" si="6"/>
        <v>95.37734455767243</v>
      </c>
      <c r="Z50" s="100">
        <f t="shared" si="1"/>
        <v>58360</v>
      </c>
      <c r="AA50" s="101">
        <f t="shared" si="7"/>
        <v>93.639689365252551</v>
      </c>
    </row>
    <row r="51" spans="1:31" ht="12" hidden="1" customHeight="1">
      <c r="B51" s="25" t="s">
        <v>65</v>
      </c>
      <c r="C51" s="40" t="s">
        <v>84</v>
      </c>
      <c r="D51" s="66">
        <v>42232</v>
      </c>
      <c r="E51" s="83">
        <f t="shared" si="8"/>
        <v>93.832207607536432</v>
      </c>
      <c r="F51" s="77"/>
      <c r="G51" s="83"/>
      <c r="H51" s="77"/>
      <c r="I51" s="77"/>
      <c r="J51" s="77">
        <v>7017</v>
      </c>
      <c r="K51" s="83">
        <f t="shared" si="2"/>
        <v>94.352561516740622</v>
      </c>
      <c r="L51" s="77"/>
      <c r="M51" s="83"/>
      <c r="N51" s="77"/>
      <c r="O51" s="83"/>
      <c r="P51" s="77"/>
      <c r="Q51" s="77"/>
      <c r="R51" s="77">
        <v>49249</v>
      </c>
      <c r="S51" s="83">
        <f t="shared" si="3"/>
        <v>93.90599675850892</v>
      </c>
      <c r="T51" s="100">
        <v>13147</v>
      </c>
      <c r="U51" s="99">
        <f t="shared" si="4"/>
        <v>108.0456936226167</v>
      </c>
      <c r="V51" s="100">
        <v>19217</v>
      </c>
      <c r="W51" s="99">
        <f t="shared" si="5"/>
        <v>109.13169402010337</v>
      </c>
      <c r="X51" s="100">
        <f t="shared" si="0"/>
        <v>6070</v>
      </c>
      <c r="Y51" s="99">
        <f t="shared" si="6"/>
        <v>111.56037493107884</v>
      </c>
      <c r="Z51" s="100">
        <f t="shared" si="1"/>
        <v>55319</v>
      </c>
      <c r="AA51" s="101">
        <f t="shared" si="7"/>
        <v>95.56542169090973</v>
      </c>
    </row>
    <row r="52" spans="1:31" ht="12" hidden="1" customHeight="1">
      <c r="B52" s="25" t="s">
        <v>66</v>
      </c>
      <c r="C52" s="40" t="s">
        <v>85</v>
      </c>
      <c r="D52" s="66">
        <v>40263</v>
      </c>
      <c r="E52" s="83">
        <f t="shared" si="8"/>
        <v>95.303808554453568</v>
      </c>
      <c r="F52" s="77"/>
      <c r="G52" s="83"/>
      <c r="H52" s="77"/>
      <c r="I52" s="77"/>
      <c r="J52" s="77">
        <v>6595</v>
      </c>
      <c r="K52" s="83">
        <f t="shared" si="2"/>
        <v>89.375254099471462</v>
      </c>
      <c r="L52" s="77"/>
      <c r="M52" s="83"/>
      <c r="N52" s="77"/>
      <c r="O52" s="83"/>
      <c r="P52" s="77"/>
      <c r="Q52" s="77"/>
      <c r="R52" s="77">
        <v>46858</v>
      </c>
      <c r="S52" s="83">
        <f t="shared" si="3"/>
        <v>94.422278644259066</v>
      </c>
      <c r="T52" s="100">
        <v>11444</v>
      </c>
      <c r="U52" s="99">
        <f t="shared" si="4"/>
        <v>96.378642411992587</v>
      </c>
      <c r="V52" s="100">
        <v>17985</v>
      </c>
      <c r="W52" s="99">
        <f t="shared" si="5"/>
        <v>98.998183519568457</v>
      </c>
      <c r="X52" s="100">
        <f t="shared" si="0"/>
        <v>6541</v>
      </c>
      <c r="Y52" s="99">
        <f t="shared" si="6"/>
        <v>103.94088669950739</v>
      </c>
      <c r="Z52" s="100">
        <f t="shared" si="1"/>
        <v>53399</v>
      </c>
      <c r="AA52" s="101">
        <f t="shared" si="7"/>
        <v>95.493481643090888</v>
      </c>
    </row>
    <row r="53" spans="1:31" s="63" customFormat="1" ht="12" hidden="1" customHeight="1">
      <c r="A53" s="57"/>
      <c r="B53" s="25" t="s">
        <v>100</v>
      </c>
      <c r="C53" s="40" t="s">
        <v>101</v>
      </c>
      <c r="D53" s="66">
        <v>40701</v>
      </c>
      <c r="E53" s="83">
        <f t="shared" si="8"/>
        <v>96.985655054091396</v>
      </c>
      <c r="F53" s="77"/>
      <c r="G53" s="83"/>
      <c r="H53" s="77"/>
      <c r="I53" s="77"/>
      <c r="J53" s="77">
        <v>5988</v>
      </c>
      <c r="K53" s="83">
        <f t="shared" si="2"/>
        <v>86.644479814788028</v>
      </c>
      <c r="L53" s="77"/>
      <c r="M53" s="83"/>
      <c r="N53" s="77"/>
      <c r="O53" s="83"/>
      <c r="P53" s="77"/>
      <c r="Q53" s="77"/>
      <c r="R53" s="77">
        <v>46689</v>
      </c>
      <c r="S53" s="83">
        <f t="shared" si="3"/>
        <v>95.52345684064079</v>
      </c>
      <c r="T53" s="100">
        <v>10948</v>
      </c>
      <c r="U53" s="99">
        <f t="shared" si="4"/>
        <v>89.218482601254991</v>
      </c>
      <c r="V53" s="100">
        <v>17070</v>
      </c>
      <c r="W53" s="99">
        <f t="shared" si="5"/>
        <v>95.721415353558015</v>
      </c>
      <c r="X53" s="100">
        <f t="shared" si="0"/>
        <v>6122</v>
      </c>
      <c r="Y53" s="99">
        <f t="shared" si="6"/>
        <v>110.0683207479324</v>
      </c>
      <c r="Z53" s="100">
        <f t="shared" si="1"/>
        <v>52811</v>
      </c>
      <c r="AA53" s="101">
        <f t="shared" si="7"/>
        <v>97.009496868054157</v>
      </c>
      <c r="AB53" s="111"/>
      <c r="AC53" s="97"/>
      <c r="AD53" s="97"/>
      <c r="AE53" s="97"/>
    </row>
    <row r="54" spans="1:31" ht="12" hidden="1" customHeight="1">
      <c r="B54" s="25" t="s">
        <v>76</v>
      </c>
      <c r="C54" s="40" t="s">
        <v>88</v>
      </c>
      <c r="D54" s="66">
        <v>38079</v>
      </c>
      <c r="E54" s="83">
        <f t="shared" si="8"/>
        <v>91.624157844080841</v>
      </c>
      <c r="F54" s="77"/>
      <c r="G54" s="83"/>
      <c r="H54" s="77"/>
      <c r="I54" s="77"/>
      <c r="J54" s="77">
        <v>6357</v>
      </c>
      <c r="K54" s="83">
        <f t="shared" si="2"/>
        <v>97.70980633261604</v>
      </c>
      <c r="L54" s="77"/>
      <c r="M54" s="83"/>
      <c r="N54" s="77"/>
      <c r="O54" s="83"/>
      <c r="P54" s="77"/>
      <c r="Q54" s="77"/>
      <c r="R54" s="77">
        <v>44436</v>
      </c>
      <c r="S54" s="83">
        <f t="shared" si="3"/>
        <v>92.447884159280989</v>
      </c>
      <c r="T54" s="100">
        <v>9676</v>
      </c>
      <c r="U54" s="99">
        <f t="shared" si="4"/>
        <v>82.686720218766013</v>
      </c>
      <c r="V54" s="100">
        <v>15570</v>
      </c>
      <c r="W54" s="99">
        <f t="shared" si="5"/>
        <v>90.03122470220886</v>
      </c>
      <c r="X54" s="100">
        <f t="shared" si="0"/>
        <v>5894</v>
      </c>
      <c r="Y54" s="99">
        <f t="shared" si="6"/>
        <v>105.40057224606581</v>
      </c>
      <c r="Z54" s="100">
        <f t="shared" si="1"/>
        <v>50330</v>
      </c>
      <c r="AA54" s="101">
        <f t="shared" si="7"/>
        <v>93.797756159379773</v>
      </c>
      <c r="AC54" s="97"/>
      <c r="AE54" s="114"/>
    </row>
    <row r="55" spans="1:31" ht="12" hidden="1" customHeight="1">
      <c r="B55" s="26" t="s">
        <v>72</v>
      </c>
      <c r="C55" s="42" t="s">
        <v>89</v>
      </c>
      <c r="D55" s="67">
        <v>40484</v>
      </c>
      <c r="E55" s="84">
        <f t="shared" si="8"/>
        <v>94.921453692848772</v>
      </c>
      <c r="F55" s="94"/>
      <c r="G55" s="84"/>
      <c r="H55" s="94"/>
      <c r="I55" s="94"/>
      <c r="J55" s="78">
        <v>6362</v>
      </c>
      <c r="K55" s="84">
        <f t="shared" si="2"/>
        <v>89.656144306651626</v>
      </c>
      <c r="L55" s="95"/>
      <c r="M55" s="84"/>
      <c r="N55" s="96"/>
      <c r="O55" s="84"/>
      <c r="P55" s="96"/>
      <c r="Q55" s="96"/>
      <c r="R55" s="78">
        <v>46846</v>
      </c>
      <c r="S55" s="84">
        <f t="shared" si="3"/>
        <v>94.170385558637875</v>
      </c>
      <c r="T55" s="115">
        <v>10345</v>
      </c>
      <c r="U55" s="116">
        <f t="shared" si="4"/>
        <v>79.108358186128314</v>
      </c>
      <c r="V55" s="115">
        <v>17108</v>
      </c>
      <c r="W55" s="116">
        <f t="shared" si="5"/>
        <v>89.735116706005769</v>
      </c>
      <c r="X55" s="115">
        <f t="shared" si="0"/>
        <v>6763</v>
      </c>
      <c r="Y55" s="116">
        <f t="shared" si="6"/>
        <v>112.94255177020709</v>
      </c>
      <c r="Z55" s="115">
        <f t="shared" si="1"/>
        <v>53609</v>
      </c>
      <c r="AA55" s="117">
        <f t="shared" si="7"/>
        <v>96.187246564036315</v>
      </c>
      <c r="AC55" s="97"/>
      <c r="AE55" s="114"/>
    </row>
    <row r="56" spans="1:31" ht="12" hidden="1" customHeight="1">
      <c r="B56" s="24" t="s">
        <v>102</v>
      </c>
      <c r="C56" s="40" t="s">
        <v>103</v>
      </c>
      <c r="D56" s="68">
        <v>41299</v>
      </c>
      <c r="E56" s="85">
        <f t="shared" si="8"/>
        <v>98.1556743909685</v>
      </c>
      <c r="F56" s="79"/>
      <c r="G56" s="85"/>
      <c r="H56" s="79"/>
      <c r="I56" s="79"/>
      <c r="J56" s="79">
        <v>6313</v>
      </c>
      <c r="K56" s="85">
        <f t="shared" si="2"/>
        <v>82.147039687703312</v>
      </c>
      <c r="L56" s="79"/>
      <c r="M56" s="85"/>
      <c r="N56" s="79"/>
      <c r="O56" s="85"/>
      <c r="P56" s="79"/>
      <c r="Q56" s="79"/>
      <c r="R56" s="79">
        <v>47612</v>
      </c>
      <c r="S56" s="85">
        <f t="shared" si="3"/>
        <v>95.683279742765265</v>
      </c>
      <c r="T56" s="118">
        <v>10302</v>
      </c>
      <c r="U56" s="119">
        <f t="shared" si="4"/>
        <v>79.240058457041755</v>
      </c>
      <c r="V56" s="118">
        <v>17481</v>
      </c>
      <c r="W56" s="119">
        <f t="shared" si="5"/>
        <v>91.739700865914457</v>
      </c>
      <c r="X56" s="118">
        <f t="shared" si="0"/>
        <v>7179</v>
      </c>
      <c r="Y56" s="119">
        <f t="shared" si="6"/>
        <v>118.58275520317146</v>
      </c>
      <c r="Z56" s="118">
        <f t="shared" si="1"/>
        <v>54791</v>
      </c>
      <c r="AA56" s="120">
        <f t="shared" si="7"/>
        <v>98.167126527394572</v>
      </c>
      <c r="AC56" s="97"/>
      <c r="AE56" s="114"/>
    </row>
    <row r="57" spans="1:31" ht="12" hidden="1" customHeight="1">
      <c r="B57" s="25" t="s">
        <v>73</v>
      </c>
      <c r="C57" s="40" t="s">
        <v>78</v>
      </c>
      <c r="D57" s="66">
        <v>43867</v>
      </c>
      <c r="E57" s="83">
        <f t="shared" si="8"/>
        <v>94.970772894565926</v>
      </c>
      <c r="F57" s="77"/>
      <c r="G57" s="83"/>
      <c r="H57" s="77"/>
      <c r="I57" s="77"/>
      <c r="J57" s="77">
        <v>6666</v>
      </c>
      <c r="K57" s="83">
        <f t="shared" si="2"/>
        <v>81.025890361006446</v>
      </c>
      <c r="L57" s="77"/>
      <c r="M57" s="83"/>
      <c r="N57" s="77"/>
      <c r="O57" s="83"/>
      <c r="P57" s="77"/>
      <c r="Q57" s="77"/>
      <c r="R57" s="77">
        <v>50533</v>
      </c>
      <c r="S57" s="83">
        <f t="shared" si="3"/>
        <v>92.862524578716204</v>
      </c>
      <c r="T57" s="100">
        <v>11145</v>
      </c>
      <c r="U57" s="99">
        <f t="shared" si="4"/>
        <v>78.891484391590566</v>
      </c>
      <c r="V57" s="100">
        <v>20370</v>
      </c>
      <c r="W57" s="99">
        <f t="shared" si="5"/>
        <v>96.007918178818869</v>
      </c>
      <c r="X57" s="100">
        <f t="shared" si="0"/>
        <v>9225</v>
      </c>
      <c r="Y57" s="99">
        <f t="shared" si="6"/>
        <v>130.11283497884344</v>
      </c>
      <c r="Z57" s="100">
        <f t="shared" si="1"/>
        <v>59758</v>
      </c>
      <c r="AA57" s="101">
        <f t="shared" si="7"/>
        <v>97.156421220348903</v>
      </c>
      <c r="AC57" s="97"/>
      <c r="AE57" s="114"/>
    </row>
    <row r="58" spans="1:31" ht="12" hidden="1" customHeight="1">
      <c r="B58" s="25" t="s">
        <v>74</v>
      </c>
      <c r="C58" s="40" t="s">
        <v>79</v>
      </c>
      <c r="D58" s="66">
        <v>44359</v>
      </c>
      <c r="E58" s="83">
        <f t="shared" si="8"/>
        <v>96.376040150346526</v>
      </c>
      <c r="F58" s="77"/>
      <c r="G58" s="83"/>
      <c r="H58" s="77"/>
      <c r="I58" s="77"/>
      <c r="J58" s="77">
        <v>6685</v>
      </c>
      <c r="K58" s="83">
        <f t="shared" si="2"/>
        <v>81.873851806491118</v>
      </c>
      <c r="L58" s="77"/>
      <c r="M58" s="83"/>
      <c r="N58" s="77"/>
      <c r="O58" s="83"/>
      <c r="P58" s="77"/>
      <c r="Q58" s="77"/>
      <c r="R58" s="77">
        <v>51044</v>
      </c>
      <c r="S58" s="83">
        <f t="shared" si="3"/>
        <v>94.191024505462067</v>
      </c>
      <c r="T58" s="100">
        <v>11270</v>
      </c>
      <c r="U58" s="99">
        <f t="shared" si="4"/>
        <v>78.465501636148431</v>
      </c>
      <c r="V58" s="100">
        <v>20373</v>
      </c>
      <c r="W58" s="99">
        <f t="shared" si="5"/>
        <v>95.120926323652995</v>
      </c>
      <c r="X58" s="100">
        <f t="shared" si="0"/>
        <v>9103</v>
      </c>
      <c r="Y58" s="99">
        <f t="shared" si="6"/>
        <v>129.02905740609495</v>
      </c>
      <c r="Z58" s="100">
        <f t="shared" si="1"/>
        <v>60147</v>
      </c>
      <c r="AA58" s="101">
        <f t="shared" si="7"/>
        <v>98.203993664995835</v>
      </c>
      <c r="AC58" s="97"/>
      <c r="AE58" s="114"/>
    </row>
    <row r="59" spans="1:31" ht="12" hidden="1" customHeight="1">
      <c r="B59" s="25" t="s">
        <v>69</v>
      </c>
      <c r="C59" s="40" t="s">
        <v>80</v>
      </c>
      <c r="D59" s="66">
        <v>45000</v>
      </c>
      <c r="E59" s="83">
        <f t="shared" si="8"/>
        <v>101.75010175010175</v>
      </c>
      <c r="F59" s="77"/>
      <c r="G59" s="83"/>
      <c r="H59" s="77"/>
      <c r="I59" s="77"/>
      <c r="J59" s="77">
        <v>6843</v>
      </c>
      <c r="K59" s="83">
        <f t="shared" si="2"/>
        <v>71.36302012722912</v>
      </c>
      <c r="L59" s="77"/>
      <c r="M59" s="83"/>
      <c r="N59" s="77"/>
      <c r="O59" s="83"/>
      <c r="P59" s="77"/>
      <c r="Q59" s="77"/>
      <c r="R59" s="77">
        <v>51843</v>
      </c>
      <c r="S59" s="83">
        <f t="shared" si="3"/>
        <v>96.335594165195587</v>
      </c>
      <c r="T59" s="100">
        <v>11899</v>
      </c>
      <c r="U59" s="99">
        <f t="shared" si="4"/>
        <v>74.798843349258235</v>
      </c>
      <c r="V59" s="100">
        <v>21391</v>
      </c>
      <c r="W59" s="99">
        <f t="shared" si="5"/>
        <v>92.493622173217446</v>
      </c>
      <c r="X59" s="100">
        <f t="shared" si="0"/>
        <v>9492</v>
      </c>
      <c r="Y59" s="99">
        <f t="shared" si="6"/>
        <v>131.48635545089346</v>
      </c>
      <c r="Z59" s="100">
        <f t="shared" si="1"/>
        <v>61335</v>
      </c>
      <c r="AA59" s="101">
        <f t="shared" si="7"/>
        <v>100.49316774256971</v>
      </c>
      <c r="AC59" s="97"/>
      <c r="AE59" s="114"/>
    </row>
    <row r="60" spans="1:31" ht="12" hidden="1" customHeight="1">
      <c r="B60" s="25" t="s">
        <v>75</v>
      </c>
      <c r="C60" s="40" t="s">
        <v>81</v>
      </c>
      <c r="D60" s="66">
        <v>42675</v>
      </c>
      <c r="E60" s="83">
        <f t="shared" si="8"/>
        <v>101.67250375241225</v>
      </c>
      <c r="F60" s="77"/>
      <c r="G60" s="83"/>
      <c r="H60" s="77"/>
      <c r="I60" s="77"/>
      <c r="J60" s="77">
        <v>6714</v>
      </c>
      <c r="K60" s="83">
        <f t="shared" si="2"/>
        <v>74.492399866858989</v>
      </c>
      <c r="L60" s="77"/>
      <c r="M60" s="83"/>
      <c r="N60" s="77"/>
      <c r="O60" s="83"/>
      <c r="P60" s="77"/>
      <c r="Q60" s="77"/>
      <c r="R60" s="77">
        <v>49389</v>
      </c>
      <c r="S60" s="83">
        <f t="shared" si="3"/>
        <v>96.867767622484607</v>
      </c>
      <c r="T60" s="100">
        <v>11495</v>
      </c>
      <c r="U60" s="99">
        <f t="shared" si="4"/>
        <v>73.235219164118249</v>
      </c>
      <c r="V60" s="100">
        <v>21602</v>
      </c>
      <c r="W60" s="99">
        <f t="shared" si="5"/>
        <v>94.745614035087726</v>
      </c>
      <c r="X60" s="100">
        <f t="shared" si="0"/>
        <v>10107</v>
      </c>
      <c r="Y60" s="99">
        <f t="shared" si="6"/>
        <v>142.27195945945945</v>
      </c>
      <c r="Z60" s="100">
        <f t="shared" si="1"/>
        <v>59496</v>
      </c>
      <c r="AA60" s="101">
        <f t="shared" si="7"/>
        <v>102.42038216560509</v>
      </c>
      <c r="AC60" s="97"/>
      <c r="AE60" s="114"/>
    </row>
    <row r="61" spans="1:31" ht="12" hidden="1" customHeight="1">
      <c r="B61" s="25" t="s">
        <v>70</v>
      </c>
      <c r="C61" s="40" t="s">
        <v>82</v>
      </c>
      <c r="D61" s="66">
        <v>45798</v>
      </c>
      <c r="E61" s="83">
        <f t="shared" si="8"/>
        <v>106.41788270285342</v>
      </c>
      <c r="F61" s="77"/>
      <c r="G61" s="83"/>
      <c r="H61" s="77"/>
      <c r="I61" s="77"/>
      <c r="J61" s="77">
        <v>5373</v>
      </c>
      <c r="K61" s="83">
        <f t="shared" si="2"/>
        <v>62.93780016399203</v>
      </c>
      <c r="L61" s="77"/>
      <c r="M61" s="83"/>
      <c r="N61" s="77"/>
      <c r="O61" s="83"/>
      <c r="P61" s="77"/>
      <c r="Q61" s="77"/>
      <c r="R61" s="77">
        <v>51171</v>
      </c>
      <c r="S61" s="83">
        <f t="shared" si="3"/>
        <v>99.220522366354487</v>
      </c>
      <c r="T61" s="100">
        <v>11786</v>
      </c>
      <c r="U61" s="99">
        <f t="shared" si="4"/>
        <v>79.111290106054497</v>
      </c>
      <c r="V61" s="100">
        <v>21232</v>
      </c>
      <c r="W61" s="99">
        <f t="shared" si="5"/>
        <v>98.965227929523635</v>
      </c>
      <c r="X61" s="100">
        <f t="shared" si="0"/>
        <v>9446</v>
      </c>
      <c r="Y61" s="99">
        <f t="shared" si="6"/>
        <v>144.0817571690055</v>
      </c>
      <c r="Z61" s="100">
        <f t="shared" si="1"/>
        <v>60617</v>
      </c>
      <c r="AA61" s="101">
        <f t="shared" si="7"/>
        <v>104.28013556056356</v>
      </c>
      <c r="AC61" s="97"/>
      <c r="AE61" s="114"/>
    </row>
    <row r="62" spans="1:31" ht="12" hidden="1" customHeight="1">
      <c r="B62" s="25" t="s">
        <v>71</v>
      </c>
      <c r="C62" s="40" t="s">
        <v>83</v>
      </c>
      <c r="D62" s="66">
        <v>46244</v>
      </c>
      <c r="E62" s="83">
        <f t="shared" si="8"/>
        <v>104.52747451459055</v>
      </c>
      <c r="F62" s="77"/>
      <c r="G62" s="83"/>
      <c r="H62" s="77"/>
      <c r="I62" s="77"/>
      <c r="J62" s="77">
        <v>4856</v>
      </c>
      <c r="K62" s="83">
        <f t="shared" si="2"/>
        <v>63.385980942435715</v>
      </c>
      <c r="L62" s="77"/>
      <c r="M62" s="83"/>
      <c r="N62" s="77"/>
      <c r="O62" s="83"/>
      <c r="P62" s="77"/>
      <c r="Q62" s="77"/>
      <c r="R62" s="77">
        <v>51100</v>
      </c>
      <c r="S62" s="83">
        <f t="shared" si="3"/>
        <v>98.454780162614156</v>
      </c>
      <c r="T62" s="100">
        <v>12508</v>
      </c>
      <c r="U62" s="99">
        <f t="shared" si="4"/>
        <v>88.917324234022885</v>
      </c>
      <c r="V62" s="100">
        <v>21316</v>
      </c>
      <c r="W62" s="99">
        <f t="shared" si="5"/>
        <v>103.85383678440925</v>
      </c>
      <c r="X62" s="100">
        <f t="shared" si="0"/>
        <v>8808</v>
      </c>
      <c r="Y62" s="99">
        <f t="shared" si="6"/>
        <v>136.38897491483431</v>
      </c>
      <c r="Z62" s="100">
        <f t="shared" si="1"/>
        <v>59908</v>
      </c>
      <c r="AA62" s="101">
        <f t="shared" si="7"/>
        <v>102.6525017135024</v>
      </c>
      <c r="AC62" s="97"/>
      <c r="AE62" s="114"/>
    </row>
    <row r="63" spans="1:31" ht="12" hidden="1" customHeight="1">
      <c r="B63" s="25" t="s">
        <v>65</v>
      </c>
      <c r="C63" s="40" t="s">
        <v>84</v>
      </c>
      <c r="D63" s="66">
        <v>42582</v>
      </c>
      <c r="E63" s="83">
        <f t="shared" si="8"/>
        <v>100.82875544610721</v>
      </c>
      <c r="F63" s="77"/>
      <c r="G63" s="83"/>
      <c r="H63" s="77"/>
      <c r="I63" s="77"/>
      <c r="J63" s="77">
        <v>4774</v>
      </c>
      <c r="K63" s="83">
        <f t="shared" si="2"/>
        <v>68.034772694883856</v>
      </c>
      <c r="L63" s="77"/>
      <c r="M63" s="83"/>
      <c r="N63" s="77"/>
      <c r="O63" s="83"/>
      <c r="P63" s="77"/>
      <c r="Q63" s="77"/>
      <c r="R63" s="77">
        <v>47356</v>
      </c>
      <c r="S63" s="83">
        <f t="shared" si="3"/>
        <v>96.156267132327557</v>
      </c>
      <c r="T63" s="100">
        <v>11606</v>
      </c>
      <c r="U63" s="99">
        <f t="shared" si="4"/>
        <v>88.278694759260674</v>
      </c>
      <c r="V63" s="100">
        <v>20286</v>
      </c>
      <c r="W63" s="99">
        <f t="shared" si="5"/>
        <v>105.56278295259405</v>
      </c>
      <c r="X63" s="100">
        <f t="shared" si="0"/>
        <v>8680</v>
      </c>
      <c r="Y63" s="99">
        <f t="shared" si="6"/>
        <v>142.99835255354202</v>
      </c>
      <c r="Z63" s="100">
        <f t="shared" si="1"/>
        <v>56036</v>
      </c>
      <c r="AA63" s="101">
        <f t="shared" si="7"/>
        <v>101.29611887416621</v>
      </c>
      <c r="AC63" s="97"/>
      <c r="AE63" s="114"/>
    </row>
    <row r="64" spans="1:31" ht="12" hidden="1" customHeight="1">
      <c r="B64" s="25" t="s">
        <v>66</v>
      </c>
      <c r="C64" s="40" t="s">
        <v>85</v>
      </c>
      <c r="D64" s="66">
        <v>39623</v>
      </c>
      <c r="E64" s="83">
        <f t="shared" si="8"/>
        <v>98.410451282815487</v>
      </c>
      <c r="F64" s="77"/>
      <c r="G64" s="83"/>
      <c r="H64" s="77"/>
      <c r="I64" s="77"/>
      <c r="J64" s="77">
        <v>4523</v>
      </c>
      <c r="K64" s="83">
        <f t="shared" si="2"/>
        <v>68.5822592873389</v>
      </c>
      <c r="L64" s="77"/>
      <c r="M64" s="83"/>
      <c r="N64" s="77"/>
      <c r="O64" s="83"/>
      <c r="P64" s="77"/>
      <c r="Q64" s="77"/>
      <c r="R64" s="77">
        <v>44146</v>
      </c>
      <c r="S64" s="83">
        <f t="shared" si="3"/>
        <v>94.212300994494001</v>
      </c>
      <c r="T64" s="100">
        <v>11242</v>
      </c>
      <c r="U64" s="99">
        <f t="shared" si="4"/>
        <v>98.234882908074098</v>
      </c>
      <c r="V64" s="100">
        <v>20002</v>
      </c>
      <c r="W64" s="99">
        <f t="shared" si="5"/>
        <v>111.21490130664442</v>
      </c>
      <c r="X64" s="100">
        <f t="shared" si="0"/>
        <v>8760</v>
      </c>
      <c r="Y64" s="99">
        <f t="shared" si="6"/>
        <v>133.92447637975843</v>
      </c>
      <c r="Z64" s="100">
        <f t="shared" si="1"/>
        <v>52906</v>
      </c>
      <c r="AA64" s="101">
        <f t="shared" si="7"/>
        <v>99.076761737111184</v>
      </c>
      <c r="AC64" s="97"/>
      <c r="AE64" s="114"/>
    </row>
    <row r="65" spans="2:31" ht="12" hidden="1" customHeight="1">
      <c r="B65" s="25" t="s">
        <v>104</v>
      </c>
      <c r="C65" s="40" t="s">
        <v>105</v>
      </c>
      <c r="D65" s="66">
        <v>42073</v>
      </c>
      <c r="E65" s="83">
        <f t="shared" si="8"/>
        <v>103.37092454730843</v>
      </c>
      <c r="F65" s="77"/>
      <c r="G65" s="77"/>
      <c r="H65" s="77"/>
      <c r="I65" s="77"/>
      <c r="J65" s="77">
        <v>4375</v>
      </c>
      <c r="K65" s="83">
        <f t="shared" si="2"/>
        <v>73.062792251169</v>
      </c>
      <c r="L65" s="77"/>
      <c r="M65" s="83"/>
      <c r="N65" s="77"/>
      <c r="O65" s="83"/>
      <c r="P65" s="77"/>
      <c r="Q65" s="83"/>
      <c r="R65" s="77">
        <v>46448</v>
      </c>
      <c r="S65" s="83">
        <f t="shared" si="3"/>
        <v>99.48381845830923</v>
      </c>
      <c r="T65" s="100">
        <v>11748</v>
      </c>
      <c r="U65" s="99">
        <f t="shared" si="4"/>
        <v>107.30727073438071</v>
      </c>
      <c r="V65" s="100">
        <v>19902</v>
      </c>
      <c r="W65" s="99">
        <f t="shared" si="5"/>
        <v>116.59050966608085</v>
      </c>
      <c r="X65" s="100">
        <f t="shared" si="0"/>
        <v>8154</v>
      </c>
      <c r="Y65" s="99">
        <f t="shared" si="6"/>
        <v>133.19176739627571</v>
      </c>
      <c r="Z65" s="100">
        <f t="shared" si="1"/>
        <v>54602</v>
      </c>
      <c r="AA65" s="101">
        <f t="shared" si="7"/>
        <v>103.39133892560261</v>
      </c>
      <c r="AC65" s="97"/>
      <c r="AD65" s="97"/>
      <c r="AE65" s="114"/>
    </row>
    <row r="66" spans="2:31" ht="12" hidden="1" customHeight="1">
      <c r="B66" s="25" t="s">
        <v>76</v>
      </c>
      <c r="C66" s="40" t="s">
        <v>88</v>
      </c>
      <c r="D66" s="66">
        <v>40767</v>
      </c>
      <c r="E66" s="83">
        <f t="shared" si="8"/>
        <v>107.05900890254472</v>
      </c>
      <c r="F66" s="77"/>
      <c r="G66" s="77"/>
      <c r="H66" s="77"/>
      <c r="I66" s="77"/>
      <c r="J66" s="77">
        <v>4503</v>
      </c>
      <c r="K66" s="83">
        <f t="shared" si="2"/>
        <v>70.835299669655498</v>
      </c>
      <c r="L66" s="77"/>
      <c r="M66" s="83"/>
      <c r="N66" s="77"/>
      <c r="O66" s="83"/>
      <c r="P66" s="77"/>
      <c r="Q66" s="83"/>
      <c r="R66" s="77">
        <v>45270</v>
      </c>
      <c r="S66" s="83">
        <f t="shared" si="3"/>
        <v>101.87685660275451</v>
      </c>
      <c r="T66" s="100">
        <v>11648</v>
      </c>
      <c r="U66" s="99">
        <f t="shared" si="4"/>
        <v>120.38032244729226</v>
      </c>
      <c r="V66" s="100">
        <v>18634</v>
      </c>
      <c r="W66" s="99">
        <f t="shared" si="5"/>
        <v>119.67886962106616</v>
      </c>
      <c r="X66" s="100">
        <f t="shared" si="0"/>
        <v>6986</v>
      </c>
      <c r="Y66" s="99">
        <f t="shared" si="6"/>
        <v>118.52731591448931</v>
      </c>
      <c r="Z66" s="100">
        <f t="shared" si="1"/>
        <v>52256</v>
      </c>
      <c r="AA66" s="101">
        <f t="shared" si="7"/>
        <v>103.82674349294656</v>
      </c>
      <c r="AC66" s="97"/>
    </row>
    <row r="67" spans="2:31" ht="12" hidden="1" customHeight="1">
      <c r="B67" s="26" t="s">
        <v>72</v>
      </c>
      <c r="C67" s="40" t="s">
        <v>89</v>
      </c>
      <c r="D67" s="67">
        <v>41916</v>
      </c>
      <c r="E67" s="84">
        <f t="shared" si="8"/>
        <v>103.53719988143465</v>
      </c>
      <c r="F67" s="75"/>
      <c r="G67" s="77"/>
      <c r="H67" s="94"/>
      <c r="I67" s="94"/>
      <c r="J67" s="78">
        <v>5240</v>
      </c>
      <c r="K67" s="84">
        <f t="shared" si="2"/>
        <v>82.364036466519963</v>
      </c>
      <c r="L67" s="95"/>
      <c r="M67" s="84"/>
      <c r="N67" s="96"/>
      <c r="O67" s="84"/>
      <c r="P67" s="96"/>
      <c r="Q67" s="84"/>
      <c r="R67" s="78">
        <v>47156</v>
      </c>
      <c r="S67" s="84">
        <f t="shared" si="3"/>
        <v>100.66174273150324</v>
      </c>
      <c r="T67" s="115">
        <v>12245</v>
      </c>
      <c r="U67" s="116">
        <f t="shared" si="4"/>
        <v>118.36636056065733</v>
      </c>
      <c r="V67" s="115">
        <v>20475</v>
      </c>
      <c r="W67" s="116">
        <f t="shared" si="5"/>
        <v>119.68085106382979</v>
      </c>
      <c r="X67" s="115">
        <f t="shared" si="0"/>
        <v>8230</v>
      </c>
      <c r="Y67" s="116">
        <f t="shared" si="6"/>
        <v>121.69155700133076</v>
      </c>
      <c r="Z67" s="115">
        <f t="shared" si="1"/>
        <v>55386</v>
      </c>
      <c r="AA67" s="117">
        <f t="shared" si="7"/>
        <v>103.31474192766139</v>
      </c>
      <c r="AC67" s="97"/>
    </row>
    <row r="68" spans="2:31" ht="12" hidden="1" customHeight="1">
      <c r="B68" s="24" t="s">
        <v>106</v>
      </c>
      <c r="C68" s="41" t="s">
        <v>107</v>
      </c>
      <c r="D68" s="68">
        <v>42906</v>
      </c>
      <c r="E68" s="85">
        <f t="shared" si="8"/>
        <v>103.89113537858059</v>
      </c>
      <c r="F68" s="79">
        <v>3091</v>
      </c>
      <c r="G68" s="79" t="s">
        <v>4</v>
      </c>
      <c r="H68" s="79"/>
      <c r="I68" s="79"/>
      <c r="J68" s="79">
        <v>5445</v>
      </c>
      <c r="K68" s="85">
        <f t="shared" si="2"/>
        <v>86.25059401235545</v>
      </c>
      <c r="L68" s="79" t="s">
        <v>186</v>
      </c>
      <c r="M68" s="79" t="s">
        <v>4</v>
      </c>
      <c r="N68" s="79">
        <f>J68-P68</f>
        <v>4850</v>
      </c>
      <c r="O68" s="79" t="s">
        <v>4</v>
      </c>
      <c r="P68" s="79">
        <v>595</v>
      </c>
      <c r="Q68" s="79" t="s">
        <v>4</v>
      </c>
      <c r="R68" s="79">
        <v>48351</v>
      </c>
      <c r="S68" s="85">
        <f t="shared" si="3"/>
        <v>101.55212971519785</v>
      </c>
      <c r="T68" s="118">
        <v>12454</v>
      </c>
      <c r="U68" s="119">
        <f t="shared" si="4"/>
        <v>120.88914773830324</v>
      </c>
      <c r="V68" s="118">
        <v>21374</v>
      </c>
      <c r="W68" s="119">
        <f t="shared" si="5"/>
        <v>122.26989302671471</v>
      </c>
      <c r="X68" s="118">
        <f t="shared" si="0"/>
        <v>8920</v>
      </c>
      <c r="Y68" s="119">
        <f t="shared" si="6"/>
        <v>124.25128848028973</v>
      </c>
      <c r="Z68" s="118">
        <f t="shared" si="1"/>
        <v>57271</v>
      </c>
      <c r="AA68" s="120">
        <f t="shared" si="7"/>
        <v>104.5262908141848</v>
      </c>
      <c r="AC68" s="97"/>
    </row>
    <row r="69" spans="2:31" ht="12" hidden="1" customHeight="1">
      <c r="B69" s="25" t="s">
        <v>73</v>
      </c>
      <c r="C69" s="40" t="s">
        <v>78</v>
      </c>
      <c r="D69" s="66">
        <v>47081</v>
      </c>
      <c r="E69" s="83">
        <f t="shared" si="8"/>
        <v>107.32669204641303</v>
      </c>
      <c r="F69" s="77">
        <v>3283</v>
      </c>
      <c r="G69" s="77" t="s">
        <v>4</v>
      </c>
      <c r="H69" s="77"/>
      <c r="I69" s="77"/>
      <c r="J69" s="77">
        <v>5697</v>
      </c>
      <c r="K69" s="83">
        <f t="shared" si="2"/>
        <v>85.463546354635469</v>
      </c>
      <c r="L69" s="77" t="s">
        <v>186</v>
      </c>
      <c r="M69" s="77" t="s">
        <v>4</v>
      </c>
      <c r="N69" s="77">
        <f t="shared" ref="N69:N79" si="9">J69-P69</f>
        <v>4810</v>
      </c>
      <c r="O69" s="77" t="s">
        <v>4</v>
      </c>
      <c r="P69" s="77">
        <v>887</v>
      </c>
      <c r="Q69" s="77" t="s">
        <v>4</v>
      </c>
      <c r="R69" s="77">
        <v>52778</v>
      </c>
      <c r="S69" s="83">
        <f t="shared" si="3"/>
        <v>104.44264144222588</v>
      </c>
      <c r="T69" s="100">
        <v>13645</v>
      </c>
      <c r="U69" s="99">
        <f t="shared" si="4"/>
        <v>122.43158366980708</v>
      </c>
      <c r="V69" s="100">
        <v>21794</v>
      </c>
      <c r="W69" s="99">
        <f t="shared" si="5"/>
        <v>106.99067255768287</v>
      </c>
      <c r="X69" s="100">
        <f t="shared" si="0"/>
        <v>8149</v>
      </c>
      <c r="Y69" s="99">
        <f t="shared" si="6"/>
        <v>88.336043360433607</v>
      </c>
      <c r="Z69" s="100">
        <f t="shared" si="1"/>
        <v>60927</v>
      </c>
      <c r="AA69" s="101">
        <f t="shared" si="7"/>
        <v>101.95622343451922</v>
      </c>
      <c r="AC69" s="97"/>
    </row>
    <row r="70" spans="2:31" ht="12" hidden="1" customHeight="1">
      <c r="B70" s="25" t="s">
        <v>74</v>
      </c>
      <c r="C70" s="40" t="s">
        <v>79</v>
      </c>
      <c r="D70" s="66">
        <v>47277</v>
      </c>
      <c r="E70" s="83">
        <f t="shared" si="8"/>
        <v>106.57814648662051</v>
      </c>
      <c r="F70" s="77">
        <v>2765</v>
      </c>
      <c r="G70" s="77" t="s">
        <v>4</v>
      </c>
      <c r="H70" s="77"/>
      <c r="I70" s="77"/>
      <c r="J70" s="77">
        <v>5896</v>
      </c>
      <c r="K70" s="83">
        <f t="shared" si="2"/>
        <v>88.197456993268503</v>
      </c>
      <c r="L70" s="77" t="s">
        <v>186</v>
      </c>
      <c r="M70" s="77" t="s">
        <v>4</v>
      </c>
      <c r="N70" s="77">
        <f t="shared" si="9"/>
        <v>5068</v>
      </c>
      <c r="O70" s="77" t="s">
        <v>4</v>
      </c>
      <c r="P70" s="77">
        <v>828</v>
      </c>
      <c r="Q70" s="77" t="s">
        <v>4</v>
      </c>
      <c r="R70" s="77">
        <v>53173</v>
      </c>
      <c r="S70" s="83">
        <f t="shared" si="3"/>
        <v>104.17091137058225</v>
      </c>
      <c r="T70" s="100">
        <v>14064</v>
      </c>
      <c r="U70" s="99">
        <f t="shared" si="4"/>
        <v>124.79148181011534</v>
      </c>
      <c r="V70" s="100">
        <v>23628</v>
      </c>
      <c r="W70" s="99">
        <f t="shared" si="5"/>
        <v>115.9770284199676</v>
      </c>
      <c r="X70" s="100">
        <f t="shared" si="0"/>
        <v>9564</v>
      </c>
      <c r="Y70" s="99">
        <f t="shared" si="6"/>
        <v>105.06426452817752</v>
      </c>
      <c r="Z70" s="100">
        <f t="shared" si="1"/>
        <v>62737</v>
      </c>
      <c r="AA70" s="101">
        <f t="shared" si="7"/>
        <v>104.3061166807987</v>
      </c>
      <c r="AC70" s="97"/>
    </row>
    <row r="71" spans="2:31" ht="12" hidden="1" customHeight="1">
      <c r="B71" s="25" t="s">
        <v>69</v>
      </c>
      <c r="C71" s="40" t="s">
        <v>80</v>
      </c>
      <c r="D71" s="66">
        <v>44705</v>
      </c>
      <c r="E71" s="83">
        <f t="shared" si="8"/>
        <v>99.344444444444449</v>
      </c>
      <c r="F71" s="77">
        <v>2868</v>
      </c>
      <c r="G71" s="77" t="s">
        <v>4</v>
      </c>
      <c r="H71" s="77"/>
      <c r="I71" s="77"/>
      <c r="J71" s="77">
        <v>5991</v>
      </c>
      <c r="K71" s="83">
        <f t="shared" si="2"/>
        <v>87.549320473476541</v>
      </c>
      <c r="L71" s="77" t="s">
        <v>186</v>
      </c>
      <c r="M71" s="77" t="s">
        <v>4</v>
      </c>
      <c r="N71" s="77">
        <f t="shared" si="9"/>
        <v>5164</v>
      </c>
      <c r="O71" s="77" t="s">
        <v>4</v>
      </c>
      <c r="P71" s="77">
        <v>827</v>
      </c>
      <c r="Q71" s="77" t="s">
        <v>4</v>
      </c>
      <c r="R71" s="77">
        <v>50696</v>
      </c>
      <c r="S71" s="83">
        <f t="shared" si="3"/>
        <v>97.787550874756477</v>
      </c>
      <c r="T71" s="100">
        <v>14294</v>
      </c>
      <c r="U71" s="99">
        <f t="shared" si="4"/>
        <v>120.12774182704429</v>
      </c>
      <c r="V71" s="100">
        <v>24185</v>
      </c>
      <c r="W71" s="99">
        <f t="shared" si="5"/>
        <v>113.06156794913748</v>
      </c>
      <c r="X71" s="100">
        <f t="shared" si="0"/>
        <v>9891</v>
      </c>
      <c r="Y71" s="99">
        <f t="shared" si="6"/>
        <v>104.20353982300885</v>
      </c>
      <c r="Z71" s="100">
        <f t="shared" si="1"/>
        <v>60587</v>
      </c>
      <c r="AA71" s="101">
        <f t="shared" si="7"/>
        <v>98.780467922067345</v>
      </c>
      <c r="AC71" s="97"/>
    </row>
    <row r="72" spans="2:31" ht="12" hidden="1" customHeight="1">
      <c r="B72" s="25" t="s">
        <v>75</v>
      </c>
      <c r="C72" s="40" t="s">
        <v>81</v>
      </c>
      <c r="D72" s="66">
        <v>42637</v>
      </c>
      <c r="E72" s="83">
        <f t="shared" si="8"/>
        <v>99.910954891622723</v>
      </c>
      <c r="F72" s="77">
        <v>3455</v>
      </c>
      <c r="G72" s="77" t="s">
        <v>4</v>
      </c>
      <c r="H72" s="77"/>
      <c r="I72" s="77"/>
      <c r="J72" s="77">
        <v>5835</v>
      </c>
      <c r="K72" s="83">
        <f t="shared" si="2"/>
        <v>86.907953529937444</v>
      </c>
      <c r="L72" s="77" t="s">
        <v>186</v>
      </c>
      <c r="M72" s="77" t="s">
        <v>4</v>
      </c>
      <c r="N72" s="77">
        <f t="shared" si="9"/>
        <v>4962</v>
      </c>
      <c r="O72" s="77" t="s">
        <v>4</v>
      </c>
      <c r="P72" s="77">
        <v>873</v>
      </c>
      <c r="Q72" s="77" t="s">
        <v>4</v>
      </c>
      <c r="R72" s="77">
        <v>48472</v>
      </c>
      <c r="S72" s="83">
        <f t="shared" si="3"/>
        <v>98.143311263641692</v>
      </c>
      <c r="T72" s="100">
        <v>13536</v>
      </c>
      <c r="U72" s="99">
        <f t="shared" si="4"/>
        <v>117.75554588951718</v>
      </c>
      <c r="V72" s="100">
        <v>24254</v>
      </c>
      <c r="W72" s="99">
        <f t="shared" si="5"/>
        <v>112.27664105175448</v>
      </c>
      <c r="X72" s="100">
        <f t="shared" si="0"/>
        <v>10718</v>
      </c>
      <c r="Y72" s="99">
        <f t="shared" si="6"/>
        <v>106.04531512812902</v>
      </c>
      <c r="Z72" s="100">
        <f t="shared" si="1"/>
        <v>59190</v>
      </c>
      <c r="AA72" s="101">
        <f t="shared" si="7"/>
        <v>99.485679709560301</v>
      </c>
      <c r="AC72" s="97"/>
    </row>
    <row r="73" spans="2:31" ht="12" hidden="1" customHeight="1">
      <c r="B73" s="25" t="s">
        <v>70</v>
      </c>
      <c r="C73" s="40" t="s">
        <v>82</v>
      </c>
      <c r="D73" s="66">
        <v>47765</v>
      </c>
      <c r="E73" s="83">
        <f t="shared" si="8"/>
        <v>104.29494737761473</v>
      </c>
      <c r="F73" s="77">
        <v>4011</v>
      </c>
      <c r="G73" s="77" t="s">
        <v>4</v>
      </c>
      <c r="H73" s="77"/>
      <c r="I73" s="77"/>
      <c r="J73" s="77">
        <v>5747</v>
      </c>
      <c r="K73" s="83">
        <f t="shared" si="2"/>
        <v>106.96072957379489</v>
      </c>
      <c r="L73" s="77" t="s">
        <v>186</v>
      </c>
      <c r="M73" s="77" t="s">
        <v>4</v>
      </c>
      <c r="N73" s="77">
        <f t="shared" si="9"/>
        <v>4745</v>
      </c>
      <c r="O73" s="77" t="s">
        <v>4</v>
      </c>
      <c r="P73" s="77">
        <v>1002</v>
      </c>
      <c r="Q73" s="77" t="s">
        <v>4</v>
      </c>
      <c r="R73" s="77">
        <v>53512</v>
      </c>
      <c r="S73" s="83">
        <f t="shared" si="3"/>
        <v>104.5748568525141</v>
      </c>
      <c r="T73" s="100">
        <v>14233</v>
      </c>
      <c r="U73" s="99">
        <f t="shared" si="4"/>
        <v>120.76192092312914</v>
      </c>
      <c r="V73" s="100">
        <v>24289</v>
      </c>
      <c r="W73" s="99">
        <f t="shared" si="5"/>
        <v>114.39807837226827</v>
      </c>
      <c r="X73" s="100">
        <f t="shared" ref="X73:X136" si="10">V73-T73</f>
        <v>10056</v>
      </c>
      <c r="Y73" s="99">
        <f t="shared" si="6"/>
        <v>106.45775989836967</v>
      </c>
      <c r="Z73" s="100">
        <f t="shared" ref="Z73:Z136" si="11">R73+X73</f>
        <v>63568</v>
      </c>
      <c r="AA73" s="101">
        <f t="shared" si="7"/>
        <v>104.86827127703448</v>
      </c>
      <c r="AC73" s="97"/>
    </row>
    <row r="74" spans="2:31" ht="12" hidden="1" customHeight="1">
      <c r="B74" s="25" t="s">
        <v>71</v>
      </c>
      <c r="C74" s="40" t="s">
        <v>83</v>
      </c>
      <c r="D74" s="66">
        <v>47215</v>
      </c>
      <c r="E74" s="83">
        <f t="shared" si="8"/>
        <v>102.09973185710579</v>
      </c>
      <c r="F74" s="77">
        <v>4309</v>
      </c>
      <c r="G74" s="77" t="s">
        <v>4</v>
      </c>
      <c r="H74" s="77"/>
      <c r="I74" s="77"/>
      <c r="J74" s="77">
        <v>5280</v>
      </c>
      <c r="K74" s="83">
        <f t="shared" si="2"/>
        <v>108.73146622734762</v>
      </c>
      <c r="L74" s="77" t="s">
        <v>186</v>
      </c>
      <c r="M74" s="77" t="s">
        <v>4</v>
      </c>
      <c r="N74" s="77">
        <f t="shared" si="9"/>
        <v>4383</v>
      </c>
      <c r="O74" s="77" t="s">
        <v>4</v>
      </c>
      <c r="P74" s="77">
        <v>897</v>
      </c>
      <c r="Q74" s="77" t="s">
        <v>4</v>
      </c>
      <c r="R74" s="77">
        <v>52495</v>
      </c>
      <c r="S74" s="83">
        <f t="shared" si="3"/>
        <v>102.72994129158512</v>
      </c>
      <c r="T74" s="100">
        <v>14641</v>
      </c>
      <c r="U74" s="99">
        <f t="shared" si="4"/>
        <v>117.05308602494404</v>
      </c>
      <c r="V74" s="100">
        <v>23173</v>
      </c>
      <c r="W74" s="99">
        <f t="shared" si="5"/>
        <v>108.71176580972039</v>
      </c>
      <c r="X74" s="100">
        <f t="shared" si="10"/>
        <v>8532</v>
      </c>
      <c r="Y74" s="99">
        <f t="shared" si="6"/>
        <v>96.866485013623986</v>
      </c>
      <c r="Z74" s="100">
        <f t="shared" si="11"/>
        <v>61027</v>
      </c>
      <c r="AA74" s="101">
        <f t="shared" si="7"/>
        <v>101.86786405822261</v>
      </c>
      <c r="AC74" s="97"/>
    </row>
    <row r="75" spans="2:31" ht="12" hidden="1" customHeight="1">
      <c r="B75" s="25" t="s">
        <v>65</v>
      </c>
      <c r="C75" s="40" t="s">
        <v>84</v>
      </c>
      <c r="D75" s="66">
        <v>43707</v>
      </c>
      <c r="E75" s="83">
        <f t="shared" si="8"/>
        <v>102.64196139213753</v>
      </c>
      <c r="F75" s="77">
        <v>3721</v>
      </c>
      <c r="G75" s="77" t="s">
        <v>4</v>
      </c>
      <c r="H75" s="77"/>
      <c r="I75" s="77"/>
      <c r="J75" s="77">
        <v>4756</v>
      </c>
      <c r="K75" s="83">
        <f t="shared" si="2"/>
        <v>99.622957687473814</v>
      </c>
      <c r="L75" s="77" t="s">
        <v>186</v>
      </c>
      <c r="M75" s="77" t="s">
        <v>4</v>
      </c>
      <c r="N75" s="77">
        <f t="shared" si="9"/>
        <v>3945</v>
      </c>
      <c r="O75" s="77" t="s">
        <v>4</v>
      </c>
      <c r="P75" s="77">
        <v>811</v>
      </c>
      <c r="Q75" s="77" t="s">
        <v>4</v>
      </c>
      <c r="R75" s="77">
        <v>48463</v>
      </c>
      <c r="S75" s="83">
        <f t="shared" si="3"/>
        <v>102.33761297406876</v>
      </c>
      <c r="T75" s="100">
        <v>12910</v>
      </c>
      <c r="U75" s="99">
        <f t="shared" si="4"/>
        <v>111.23556780975356</v>
      </c>
      <c r="V75" s="100">
        <v>21331</v>
      </c>
      <c r="W75" s="99">
        <f t="shared" si="5"/>
        <v>105.15133589667751</v>
      </c>
      <c r="X75" s="100">
        <f t="shared" si="10"/>
        <v>8421</v>
      </c>
      <c r="Y75" s="99">
        <f t="shared" si="6"/>
        <v>97.016129032258064</v>
      </c>
      <c r="Z75" s="100">
        <f t="shared" si="11"/>
        <v>56884</v>
      </c>
      <c r="AA75" s="101">
        <f t="shared" si="7"/>
        <v>101.51331287029765</v>
      </c>
      <c r="AC75" s="97"/>
    </row>
    <row r="76" spans="2:31" ht="12" hidden="1" customHeight="1">
      <c r="B76" s="25" t="s">
        <v>66</v>
      </c>
      <c r="C76" s="40" t="s">
        <v>85</v>
      </c>
      <c r="D76" s="66">
        <v>42327</v>
      </c>
      <c r="E76" s="83">
        <f t="shared" si="8"/>
        <v>106.8243192085405</v>
      </c>
      <c r="F76" s="77">
        <v>3941</v>
      </c>
      <c r="G76" s="77" t="s">
        <v>4</v>
      </c>
      <c r="H76" s="77"/>
      <c r="I76" s="77"/>
      <c r="J76" s="77">
        <v>4623</v>
      </c>
      <c r="K76" s="83">
        <f t="shared" si="2"/>
        <v>102.210921954455</v>
      </c>
      <c r="L76" s="77" t="s">
        <v>186</v>
      </c>
      <c r="M76" s="77" t="s">
        <v>4</v>
      </c>
      <c r="N76" s="77">
        <f t="shared" si="9"/>
        <v>3796</v>
      </c>
      <c r="O76" s="77" t="s">
        <v>4</v>
      </c>
      <c r="P76" s="77">
        <v>827</v>
      </c>
      <c r="Q76" s="77" t="s">
        <v>4</v>
      </c>
      <c r="R76" s="77">
        <v>46950</v>
      </c>
      <c r="S76" s="83">
        <f t="shared" si="3"/>
        <v>106.35165133873963</v>
      </c>
      <c r="T76" s="100">
        <v>13048</v>
      </c>
      <c r="U76" s="99">
        <f t="shared" si="4"/>
        <v>116.06475716064757</v>
      </c>
      <c r="V76" s="100">
        <v>21091</v>
      </c>
      <c r="W76" s="99">
        <f t="shared" si="5"/>
        <v>105.44445555444454</v>
      </c>
      <c r="X76" s="100">
        <f t="shared" si="10"/>
        <v>8043</v>
      </c>
      <c r="Y76" s="99">
        <f t="shared" si="6"/>
        <v>91.81506849315069</v>
      </c>
      <c r="Z76" s="100">
        <f t="shared" si="11"/>
        <v>54993</v>
      </c>
      <c r="AA76" s="101">
        <f t="shared" si="7"/>
        <v>103.94473216648394</v>
      </c>
      <c r="AC76" s="97"/>
    </row>
    <row r="77" spans="2:31" ht="12" hidden="1" customHeight="1">
      <c r="B77" s="25" t="s">
        <v>108</v>
      </c>
      <c r="C77" s="40" t="s">
        <v>109</v>
      </c>
      <c r="D77" s="66">
        <v>41387</v>
      </c>
      <c r="E77" s="83">
        <f t="shared" si="8"/>
        <v>98.369500629857626</v>
      </c>
      <c r="F77" s="86">
        <v>3934</v>
      </c>
      <c r="G77" s="83" t="s">
        <v>186</v>
      </c>
      <c r="H77" s="77"/>
      <c r="I77" s="77"/>
      <c r="J77" s="77">
        <v>4654</v>
      </c>
      <c r="K77" s="83">
        <f t="shared" si="2"/>
        <v>106.37714285714286</v>
      </c>
      <c r="L77" s="77" t="s">
        <v>186</v>
      </c>
      <c r="M77" s="77" t="s">
        <v>4</v>
      </c>
      <c r="N77" s="77">
        <f t="shared" si="9"/>
        <v>3849</v>
      </c>
      <c r="O77" s="77" t="s">
        <v>4</v>
      </c>
      <c r="P77" s="87">
        <v>805</v>
      </c>
      <c r="Q77" s="77" t="s">
        <v>4</v>
      </c>
      <c r="R77" s="77">
        <v>46041</v>
      </c>
      <c r="S77" s="83">
        <f t="shared" si="3"/>
        <v>99.123751291767135</v>
      </c>
      <c r="T77" s="100">
        <v>12661</v>
      </c>
      <c r="U77" s="99">
        <f t="shared" si="4"/>
        <v>107.77153558052434</v>
      </c>
      <c r="V77" s="100">
        <v>21017</v>
      </c>
      <c r="W77" s="99">
        <f t="shared" si="5"/>
        <v>105.60245201487288</v>
      </c>
      <c r="X77" s="100">
        <f t="shared" si="10"/>
        <v>8356</v>
      </c>
      <c r="Y77" s="99">
        <f t="shared" si="6"/>
        <v>102.47731174883492</v>
      </c>
      <c r="Z77" s="100">
        <f t="shared" si="11"/>
        <v>54397</v>
      </c>
      <c r="AA77" s="101">
        <f t="shared" si="7"/>
        <v>99.624555877074101</v>
      </c>
      <c r="AC77" s="97"/>
    </row>
    <row r="78" spans="2:31" ht="12" hidden="1" customHeight="1">
      <c r="B78" s="25" t="s">
        <v>76</v>
      </c>
      <c r="C78" s="40" t="s">
        <v>88</v>
      </c>
      <c r="D78" s="66">
        <v>40208</v>
      </c>
      <c r="E78" s="83">
        <f t="shared" si="8"/>
        <v>98.628792896215074</v>
      </c>
      <c r="F78" s="86">
        <v>2883</v>
      </c>
      <c r="G78" s="83" t="s">
        <v>186</v>
      </c>
      <c r="H78" s="77"/>
      <c r="I78" s="77"/>
      <c r="J78" s="77">
        <v>4565</v>
      </c>
      <c r="K78" s="83">
        <f t="shared" si="2"/>
        <v>101.37685987119698</v>
      </c>
      <c r="L78" s="77" t="s">
        <v>186</v>
      </c>
      <c r="M78" s="77" t="s">
        <v>4</v>
      </c>
      <c r="N78" s="77">
        <f t="shared" si="9"/>
        <v>3785</v>
      </c>
      <c r="O78" s="77" t="s">
        <v>4</v>
      </c>
      <c r="P78" s="87">
        <v>780</v>
      </c>
      <c r="Q78" s="77" t="s">
        <v>4</v>
      </c>
      <c r="R78" s="77">
        <v>44773</v>
      </c>
      <c r="S78" s="83">
        <f t="shared" si="3"/>
        <v>98.902142699359402</v>
      </c>
      <c r="T78" s="100">
        <v>12669</v>
      </c>
      <c r="U78" s="99">
        <f t="shared" si="4"/>
        <v>108.76545329670331</v>
      </c>
      <c r="V78" s="100">
        <v>20811</v>
      </c>
      <c r="W78" s="99">
        <f t="shared" si="5"/>
        <v>111.68294515401954</v>
      </c>
      <c r="X78" s="100">
        <f t="shared" si="10"/>
        <v>8142</v>
      </c>
      <c r="Y78" s="99">
        <f t="shared" si="6"/>
        <v>116.54738047523618</v>
      </c>
      <c r="Z78" s="100">
        <f t="shared" si="11"/>
        <v>52915</v>
      </c>
      <c r="AA78" s="101">
        <f t="shared" si="7"/>
        <v>101.26109920391917</v>
      </c>
      <c r="AC78" s="97"/>
    </row>
    <row r="79" spans="2:31" ht="12" hidden="1" customHeight="1">
      <c r="B79" s="26" t="s">
        <v>72</v>
      </c>
      <c r="C79" s="42" t="s">
        <v>89</v>
      </c>
      <c r="D79" s="67">
        <v>41859</v>
      </c>
      <c r="E79" s="84">
        <f t="shared" si="8"/>
        <v>99.864013741769256</v>
      </c>
      <c r="F79" s="75">
        <v>3795</v>
      </c>
      <c r="G79" s="83" t="s">
        <v>186</v>
      </c>
      <c r="H79" s="94"/>
      <c r="I79" s="94"/>
      <c r="J79" s="78">
        <v>5200</v>
      </c>
      <c r="K79" s="84">
        <f t="shared" si="2"/>
        <v>99.236641221374043</v>
      </c>
      <c r="L79" s="77" t="s">
        <v>186</v>
      </c>
      <c r="M79" s="77" t="s">
        <v>4</v>
      </c>
      <c r="N79" s="78">
        <f t="shared" si="9"/>
        <v>4487</v>
      </c>
      <c r="O79" s="77" t="s">
        <v>4</v>
      </c>
      <c r="P79" s="76">
        <v>713</v>
      </c>
      <c r="Q79" s="77" t="s">
        <v>4</v>
      </c>
      <c r="R79" s="78">
        <v>47059</v>
      </c>
      <c r="S79" s="84">
        <f t="shared" si="3"/>
        <v>99.794299770972941</v>
      </c>
      <c r="T79" s="115">
        <v>13268</v>
      </c>
      <c r="U79" s="116">
        <f t="shared" si="4"/>
        <v>108.35443037974683</v>
      </c>
      <c r="V79" s="115">
        <v>21593</v>
      </c>
      <c r="W79" s="116">
        <f t="shared" si="5"/>
        <v>105.46031746031746</v>
      </c>
      <c r="X79" s="115">
        <f t="shared" si="10"/>
        <v>8325</v>
      </c>
      <c r="Y79" s="116">
        <f t="shared" si="6"/>
        <v>101.15431348724179</v>
      </c>
      <c r="Z79" s="115">
        <f t="shared" si="11"/>
        <v>55384</v>
      </c>
      <c r="AA79" s="117">
        <f t="shared" si="7"/>
        <v>99.996388979164408</v>
      </c>
      <c r="AC79" s="97"/>
    </row>
    <row r="80" spans="2:31" ht="12" hidden="1" customHeight="1">
      <c r="B80" s="24" t="s">
        <v>110</v>
      </c>
      <c r="C80" s="40" t="s">
        <v>111</v>
      </c>
      <c r="D80" s="68">
        <v>39936</v>
      </c>
      <c r="E80" s="85">
        <f t="shared" si="8"/>
        <v>93.077891204027409</v>
      </c>
      <c r="F80" s="88">
        <v>3362</v>
      </c>
      <c r="G80" s="85">
        <f t="shared" ref="G80:G91" si="12">F80/F68*100</f>
        <v>108.76738919443545</v>
      </c>
      <c r="H80" s="79"/>
      <c r="I80" s="85"/>
      <c r="J80" s="79">
        <v>6121</v>
      </c>
      <c r="K80" s="85">
        <f t="shared" si="2"/>
        <v>112.41505968778695</v>
      </c>
      <c r="L80" s="79" t="s">
        <v>186</v>
      </c>
      <c r="M80" s="79" t="s">
        <v>4</v>
      </c>
      <c r="N80" s="79">
        <f>J80-P80</f>
        <v>4812</v>
      </c>
      <c r="O80" s="85">
        <f t="shared" ref="O80:O91" si="13">N80/N68*100</f>
        <v>99.216494845360828</v>
      </c>
      <c r="P80" s="89">
        <v>1309</v>
      </c>
      <c r="Q80" s="85">
        <f t="shared" ref="Q80:Q91" si="14">P80/P68*100</f>
        <v>220.00000000000003</v>
      </c>
      <c r="R80" s="79">
        <v>46057</v>
      </c>
      <c r="S80" s="85">
        <f t="shared" si="3"/>
        <v>95.255527290025015</v>
      </c>
      <c r="T80" s="118">
        <v>14171</v>
      </c>
      <c r="U80" s="119">
        <f t="shared" si="4"/>
        <v>113.78673518548257</v>
      </c>
      <c r="V80" s="118">
        <v>23675</v>
      </c>
      <c r="W80" s="119">
        <f t="shared" si="5"/>
        <v>110.76541592589126</v>
      </c>
      <c r="X80" s="118">
        <f t="shared" si="10"/>
        <v>9504</v>
      </c>
      <c r="Y80" s="119">
        <f t="shared" si="6"/>
        <v>106.54708520179372</v>
      </c>
      <c r="Z80" s="118">
        <f t="shared" si="11"/>
        <v>55561</v>
      </c>
      <c r="AA80" s="120">
        <f t="shared" si="7"/>
        <v>97.014195666218512</v>
      </c>
      <c r="AC80" s="97"/>
    </row>
    <row r="81" spans="1:31" ht="12" hidden="1" customHeight="1">
      <c r="B81" s="25" t="s">
        <v>73</v>
      </c>
      <c r="C81" s="40" t="s">
        <v>14</v>
      </c>
      <c r="D81" s="66">
        <v>43616</v>
      </c>
      <c r="E81" s="83">
        <f t="shared" si="8"/>
        <v>92.640343238248974</v>
      </c>
      <c r="F81" s="86">
        <v>3364</v>
      </c>
      <c r="G81" s="83">
        <f t="shared" si="12"/>
        <v>102.46725555893998</v>
      </c>
      <c r="H81" s="77"/>
      <c r="I81" s="83"/>
      <c r="J81" s="77">
        <v>6214</v>
      </c>
      <c r="K81" s="83">
        <f t="shared" si="2"/>
        <v>109.07495172898017</v>
      </c>
      <c r="L81" s="77" t="s">
        <v>186</v>
      </c>
      <c r="M81" s="77" t="s">
        <v>4</v>
      </c>
      <c r="N81" s="77">
        <f t="shared" ref="N81:N144" si="15">J81-P81</f>
        <v>4929</v>
      </c>
      <c r="O81" s="83">
        <f t="shared" si="13"/>
        <v>102.47401247401247</v>
      </c>
      <c r="P81" s="87">
        <v>1285</v>
      </c>
      <c r="Q81" s="83">
        <f t="shared" si="14"/>
        <v>144.87034949267192</v>
      </c>
      <c r="R81" s="77">
        <v>49830</v>
      </c>
      <c r="S81" s="83">
        <f t="shared" si="3"/>
        <v>94.414339308045015</v>
      </c>
      <c r="T81" s="100">
        <v>13894</v>
      </c>
      <c r="U81" s="99">
        <f t="shared" si="4"/>
        <v>101.82484426529865</v>
      </c>
      <c r="V81" s="100">
        <v>23148</v>
      </c>
      <c r="W81" s="99">
        <f t="shared" si="5"/>
        <v>106.21271909699917</v>
      </c>
      <c r="X81" s="100">
        <f t="shared" si="10"/>
        <v>9254</v>
      </c>
      <c r="Y81" s="99">
        <f t="shared" si="6"/>
        <v>113.55994600564487</v>
      </c>
      <c r="Z81" s="100">
        <f t="shared" si="11"/>
        <v>59084</v>
      </c>
      <c r="AA81" s="101">
        <f t="shared" si="7"/>
        <v>96.975068524627844</v>
      </c>
      <c r="AC81" s="97"/>
    </row>
    <row r="82" spans="1:31" ht="12" hidden="1" customHeight="1">
      <c r="B82" s="25" t="s">
        <v>74</v>
      </c>
      <c r="C82" s="40" t="s">
        <v>6</v>
      </c>
      <c r="D82" s="66">
        <v>44883</v>
      </c>
      <c r="E82" s="83">
        <f t="shared" si="8"/>
        <v>94.936226917951643</v>
      </c>
      <c r="F82" s="86">
        <v>3090</v>
      </c>
      <c r="G82" s="83">
        <f t="shared" si="12"/>
        <v>111.75406871609404</v>
      </c>
      <c r="H82" s="77"/>
      <c r="I82" s="83"/>
      <c r="J82" s="77">
        <v>6780</v>
      </c>
      <c r="K82" s="83">
        <f t="shared" si="2"/>
        <v>114.9932157394844</v>
      </c>
      <c r="L82" s="77" t="s">
        <v>186</v>
      </c>
      <c r="M82" s="77" t="s">
        <v>4</v>
      </c>
      <c r="N82" s="77">
        <f t="shared" si="15"/>
        <v>5337</v>
      </c>
      <c r="O82" s="83">
        <f t="shared" si="13"/>
        <v>105.3078137332281</v>
      </c>
      <c r="P82" s="87">
        <v>1443</v>
      </c>
      <c r="Q82" s="83">
        <f t="shared" si="14"/>
        <v>174.27536231884056</v>
      </c>
      <c r="R82" s="77">
        <v>51663</v>
      </c>
      <c r="S82" s="83">
        <f t="shared" si="3"/>
        <v>97.160212890000565</v>
      </c>
      <c r="T82" s="100">
        <v>14502</v>
      </c>
      <c r="U82" s="99">
        <f t="shared" si="4"/>
        <v>103.11433447098976</v>
      </c>
      <c r="V82" s="100">
        <v>24214</v>
      </c>
      <c r="W82" s="99">
        <f t="shared" si="5"/>
        <v>102.48010834603014</v>
      </c>
      <c r="X82" s="100">
        <f t="shared" si="10"/>
        <v>9712</v>
      </c>
      <c r="Y82" s="99">
        <f t="shared" si="6"/>
        <v>101.54746967795903</v>
      </c>
      <c r="Z82" s="100">
        <f t="shared" si="11"/>
        <v>61375</v>
      </c>
      <c r="AA82" s="101">
        <f t="shared" si="7"/>
        <v>97.829032309482443</v>
      </c>
      <c r="AC82" s="97"/>
    </row>
    <row r="83" spans="1:31" ht="12" hidden="1" customHeight="1">
      <c r="B83" s="25" t="s">
        <v>69</v>
      </c>
      <c r="C83" s="40" t="s">
        <v>7</v>
      </c>
      <c r="D83" s="66">
        <v>43995</v>
      </c>
      <c r="E83" s="83">
        <f t="shared" si="8"/>
        <v>98.411810759422877</v>
      </c>
      <c r="F83" s="86">
        <v>2908</v>
      </c>
      <c r="G83" s="83">
        <f t="shared" si="12"/>
        <v>101.39470013947</v>
      </c>
      <c r="H83" s="77"/>
      <c r="I83" s="83"/>
      <c r="J83" s="77">
        <v>7096</v>
      </c>
      <c r="K83" s="83">
        <f t="shared" si="2"/>
        <v>118.4443331664163</v>
      </c>
      <c r="L83" s="77" t="s">
        <v>186</v>
      </c>
      <c r="M83" s="77" t="s">
        <v>4</v>
      </c>
      <c r="N83" s="77">
        <f t="shared" si="15"/>
        <v>5682</v>
      </c>
      <c r="O83" s="83">
        <f t="shared" si="13"/>
        <v>110.0309837335399</v>
      </c>
      <c r="P83" s="87">
        <v>1414</v>
      </c>
      <c r="Q83" s="83">
        <f t="shared" si="14"/>
        <v>170.97944377267231</v>
      </c>
      <c r="R83" s="77">
        <v>51091</v>
      </c>
      <c r="S83" s="83">
        <f t="shared" si="3"/>
        <v>100.77915417389933</v>
      </c>
      <c r="T83" s="100">
        <v>14877</v>
      </c>
      <c r="U83" s="99">
        <f t="shared" si="4"/>
        <v>104.07863439205261</v>
      </c>
      <c r="V83" s="100">
        <v>26924</v>
      </c>
      <c r="W83" s="99">
        <f t="shared" si="5"/>
        <v>111.32520157122184</v>
      </c>
      <c r="X83" s="100">
        <f t="shared" si="10"/>
        <v>12047</v>
      </c>
      <c r="Y83" s="99">
        <f t="shared" si="6"/>
        <v>121.79759377211607</v>
      </c>
      <c r="Z83" s="100">
        <f t="shared" si="11"/>
        <v>63138</v>
      </c>
      <c r="AA83" s="101">
        <f t="shared" si="7"/>
        <v>104.21047419413405</v>
      </c>
      <c r="AC83" s="97"/>
    </row>
    <row r="84" spans="1:31" ht="12" hidden="1" customHeight="1">
      <c r="B84" s="25" t="s">
        <v>75</v>
      </c>
      <c r="C84" s="40" t="s">
        <v>8</v>
      </c>
      <c r="D84" s="66">
        <v>39573</v>
      </c>
      <c r="E84" s="83">
        <f t="shared" si="8"/>
        <v>92.813753312850338</v>
      </c>
      <c r="F84" s="86">
        <v>3902</v>
      </c>
      <c r="G84" s="83">
        <f t="shared" si="12"/>
        <v>112.93777134587555</v>
      </c>
      <c r="H84" s="77"/>
      <c r="I84" s="83"/>
      <c r="J84" s="77">
        <v>6762</v>
      </c>
      <c r="K84" s="83">
        <f t="shared" si="2"/>
        <v>115.88688946015424</v>
      </c>
      <c r="L84" s="77" t="s">
        <v>186</v>
      </c>
      <c r="M84" s="77" t="s">
        <v>4</v>
      </c>
      <c r="N84" s="77">
        <f t="shared" si="15"/>
        <v>5353</v>
      </c>
      <c r="O84" s="83">
        <f t="shared" si="13"/>
        <v>107.87988714228133</v>
      </c>
      <c r="P84" s="87">
        <v>1409</v>
      </c>
      <c r="Q84" s="83">
        <f t="shared" si="14"/>
        <v>161.39747995418099</v>
      </c>
      <c r="R84" s="77">
        <v>46335</v>
      </c>
      <c r="S84" s="83">
        <f t="shared" si="3"/>
        <v>95.591269186334387</v>
      </c>
      <c r="T84" s="100">
        <v>14293</v>
      </c>
      <c r="U84" s="99">
        <f t="shared" si="4"/>
        <v>105.5924940898345</v>
      </c>
      <c r="V84" s="100">
        <v>25880</v>
      </c>
      <c r="W84" s="99">
        <f t="shared" si="5"/>
        <v>106.70404881669002</v>
      </c>
      <c r="X84" s="100">
        <f t="shared" si="10"/>
        <v>11587</v>
      </c>
      <c r="Y84" s="99">
        <f t="shared" si="6"/>
        <v>108.10785594327299</v>
      </c>
      <c r="Z84" s="100">
        <f t="shared" si="11"/>
        <v>57922</v>
      </c>
      <c r="AA84" s="101">
        <f t="shared" si="7"/>
        <v>97.85774624091907</v>
      </c>
      <c r="AC84" s="97"/>
    </row>
    <row r="85" spans="1:31" ht="12" hidden="1" customHeight="1">
      <c r="B85" s="25" t="s">
        <v>70</v>
      </c>
      <c r="C85" s="40" t="s">
        <v>9</v>
      </c>
      <c r="D85" s="66">
        <v>44107</v>
      </c>
      <c r="E85" s="83">
        <f t="shared" ref="E85:G148" si="16">D85/D73*100</f>
        <v>92.341672772950901</v>
      </c>
      <c r="F85" s="86">
        <v>3925</v>
      </c>
      <c r="G85" s="83">
        <f t="shared" si="12"/>
        <v>97.855896285215664</v>
      </c>
      <c r="H85" s="77"/>
      <c r="I85" s="83"/>
      <c r="J85" s="77">
        <v>6051</v>
      </c>
      <c r="K85" s="83">
        <f t="shared" ref="K85:K148" si="17">J85/J73*100</f>
        <v>105.28971637376023</v>
      </c>
      <c r="L85" s="77" t="s">
        <v>186</v>
      </c>
      <c r="M85" s="77" t="s">
        <v>4</v>
      </c>
      <c r="N85" s="77">
        <f t="shared" si="15"/>
        <v>4751</v>
      </c>
      <c r="O85" s="83">
        <f t="shared" si="13"/>
        <v>100.12644889357219</v>
      </c>
      <c r="P85" s="87">
        <v>1300</v>
      </c>
      <c r="Q85" s="83">
        <f t="shared" si="14"/>
        <v>129.74051896207587</v>
      </c>
      <c r="R85" s="77">
        <v>50158</v>
      </c>
      <c r="S85" s="83">
        <f t="shared" ref="S85:S148" si="18">R85/R73*100</f>
        <v>93.732246972641647</v>
      </c>
      <c r="T85" s="100">
        <v>14659</v>
      </c>
      <c r="U85" s="99">
        <f t="shared" ref="U85:U148" si="19">T85/T73*100</f>
        <v>102.99304433359096</v>
      </c>
      <c r="V85" s="100">
        <v>25639</v>
      </c>
      <c r="W85" s="99">
        <f t="shared" ref="W85:W148" si="20">V85/V73*100</f>
        <v>105.5580715550249</v>
      </c>
      <c r="X85" s="100">
        <f t="shared" si="10"/>
        <v>10980</v>
      </c>
      <c r="Y85" s="99">
        <f t="shared" ref="Y85:Y148" si="21">X85/X73*100</f>
        <v>109.18854415274464</v>
      </c>
      <c r="Z85" s="100">
        <f t="shared" si="11"/>
        <v>61138</v>
      </c>
      <c r="AA85" s="101">
        <f t="shared" ref="AA85:AA148" si="22">Z85/Z73*100</f>
        <v>96.177321922980113</v>
      </c>
      <c r="AC85" s="97"/>
    </row>
    <row r="86" spans="1:31" ht="12" hidden="1" customHeight="1">
      <c r="B86" s="25" t="s">
        <v>71</v>
      </c>
      <c r="C86" s="40" t="s">
        <v>10</v>
      </c>
      <c r="D86" s="66">
        <v>40933</v>
      </c>
      <c r="E86" s="83">
        <f t="shared" si="16"/>
        <v>86.694906279783964</v>
      </c>
      <c r="F86" s="86">
        <v>3084</v>
      </c>
      <c r="G86" s="83">
        <f t="shared" si="12"/>
        <v>71.571130192620103</v>
      </c>
      <c r="H86" s="77"/>
      <c r="I86" s="83"/>
      <c r="J86" s="77">
        <v>5489</v>
      </c>
      <c r="K86" s="83">
        <f t="shared" si="17"/>
        <v>103.95833333333333</v>
      </c>
      <c r="L86" s="77" t="s">
        <v>186</v>
      </c>
      <c r="M86" s="77" t="s">
        <v>4</v>
      </c>
      <c r="N86" s="77">
        <f t="shared" si="15"/>
        <v>4260</v>
      </c>
      <c r="O86" s="83">
        <f t="shared" si="13"/>
        <v>97.193702943189592</v>
      </c>
      <c r="P86" s="87">
        <v>1229</v>
      </c>
      <c r="Q86" s="83">
        <f t="shared" si="14"/>
        <v>137.01226309921961</v>
      </c>
      <c r="R86" s="77">
        <v>46422</v>
      </c>
      <c r="S86" s="83">
        <f t="shared" si="18"/>
        <v>88.431279169444707</v>
      </c>
      <c r="T86" s="100">
        <v>13285</v>
      </c>
      <c r="U86" s="99">
        <f t="shared" si="19"/>
        <v>90.738337545249635</v>
      </c>
      <c r="V86" s="100">
        <v>24267</v>
      </c>
      <c r="W86" s="99">
        <f t="shared" si="20"/>
        <v>104.72101152202995</v>
      </c>
      <c r="X86" s="100">
        <f t="shared" si="10"/>
        <v>10982</v>
      </c>
      <c r="Y86" s="99">
        <f t="shared" si="21"/>
        <v>128.71542428504455</v>
      </c>
      <c r="Z86" s="100">
        <f t="shared" si="11"/>
        <v>57404</v>
      </c>
      <c r="AA86" s="101">
        <f t="shared" si="22"/>
        <v>94.063283464695957</v>
      </c>
      <c r="AC86" s="97"/>
    </row>
    <row r="87" spans="1:31" ht="12" hidden="1" customHeight="1">
      <c r="B87" s="25" t="s">
        <v>65</v>
      </c>
      <c r="C87" s="40" t="s">
        <v>11</v>
      </c>
      <c r="D87" s="66">
        <v>39492</v>
      </c>
      <c r="E87" s="83">
        <f t="shared" si="16"/>
        <v>90.356235843228774</v>
      </c>
      <c r="F87" s="86">
        <v>3931</v>
      </c>
      <c r="G87" s="83">
        <f t="shared" si="12"/>
        <v>105.6436441816716</v>
      </c>
      <c r="H87" s="77"/>
      <c r="I87" s="83"/>
      <c r="J87" s="77">
        <v>4915</v>
      </c>
      <c r="K87" s="83">
        <f t="shared" si="17"/>
        <v>103.34314550042052</v>
      </c>
      <c r="L87" s="77" t="s">
        <v>186</v>
      </c>
      <c r="M87" s="77" t="s">
        <v>4</v>
      </c>
      <c r="N87" s="77">
        <f t="shared" si="15"/>
        <v>3767</v>
      </c>
      <c r="O87" s="83">
        <f t="shared" si="13"/>
        <v>95.48795944233207</v>
      </c>
      <c r="P87" s="87">
        <v>1148</v>
      </c>
      <c r="Q87" s="83">
        <f t="shared" si="14"/>
        <v>141.55363748458694</v>
      </c>
      <c r="R87" s="77">
        <v>44407</v>
      </c>
      <c r="S87" s="83">
        <f t="shared" si="18"/>
        <v>91.630728597074054</v>
      </c>
      <c r="T87" s="100">
        <v>13025</v>
      </c>
      <c r="U87" s="99">
        <f t="shared" si="19"/>
        <v>100.89078233927189</v>
      </c>
      <c r="V87" s="100">
        <v>24302</v>
      </c>
      <c r="W87" s="99">
        <f t="shared" si="20"/>
        <v>113.92808588439361</v>
      </c>
      <c r="X87" s="100">
        <f t="shared" si="10"/>
        <v>11277</v>
      </c>
      <c r="Y87" s="99">
        <f t="shared" si="21"/>
        <v>133.91521197007481</v>
      </c>
      <c r="Z87" s="100">
        <f t="shared" si="11"/>
        <v>55684</v>
      </c>
      <c r="AA87" s="101">
        <f t="shared" si="22"/>
        <v>97.890443710006323</v>
      </c>
      <c r="AC87" s="97"/>
    </row>
    <row r="88" spans="1:31" ht="12" hidden="1" customHeight="1">
      <c r="B88" s="25" t="s">
        <v>66</v>
      </c>
      <c r="C88" s="40" t="s">
        <v>12</v>
      </c>
      <c r="D88" s="66">
        <v>38340</v>
      </c>
      <c r="E88" s="83">
        <f t="shared" si="16"/>
        <v>90.580480544333412</v>
      </c>
      <c r="F88" s="86">
        <v>4287</v>
      </c>
      <c r="G88" s="83">
        <f t="shared" si="12"/>
        <v>108.77949758944429</v>
      </c>
      <c r="H88" s="77"/>
      <c r="I88" s="83"/>
      <c r="J88" s="77">
        <v>4411</v>
      </c>
      <c r="K88" s="83">
        <f t="shared" si="17"/>
        <v>95.414233181916501</v>
      </c>
      <c r="L88" s="77" t="s">
        <v>186</v>
      </c>
      <c r="M88" s="77" t="s">
        <v>4</v>
      </c>
      <c r="N88" s="77">
        <f t="shared" si="15"/>
        <v>3403</v>
      </c>
      <c r="O88" s="83">
        <f t="shared" si="13"/>
        <v>89.646996838777653</v>
      </c>
      <c r="P88" s="87">
        <v>1008</v>
      </c>
      <c r="Q88" s="83">
        <f t="shared" si="14"/>
        <v>121.8863361547763</v>
      </c>
      <c r="R88" s="77">
        <v>42751</v>
      </c>
      <c r="S88" s="83">
        <f t="shared" si="18"/>
        <v>91.056443024494143</v>
      </c>
      <c r="T88" s="100">
        <v>12926</v>
      </c>
      <c r="U88" s="99">
        <f t="shared" si="19"/>
        <v>99.064990803188223</v>
      </c>
      <c r="V88" s="100">
        <v>23974</v>
      </c>
      <c r="W88" s="99">
        <f t="shared" si="20"/>
        <v>113.66933763216538</v>
      </c>
      <c r="X88" s="100">
        <f t="shared" si="10"/>
        <v>11048</v>
      </c>
      <c r="Y88" s="99">
        <f t="shared" si="21"/>
        <v>137.36168096481413</v>
      </c>
      <c r="Z88" s="100">
        <f t="shared" si="11"/>
        <v>53799</v>
      </c>
      <c r="AA88" s="101">
        <f t="shared" si="22"/>
        <v>97.828814576400632</v>
      </c>
      <c r="AC88" s="97"/>
    </row>
    <row r="89" spans="1:31" ht="12" hidden="1" customHeight="1">
      <c r="B89" s="25" t="s">
        <v>112</v>
      </c>
      <c r="C89" s="40" t="s">
        <v>113</v>
      </c>
      <c r="D89" s="66">
        <v>37174</v>
      </c>
      <c r="E89" s="83">
        <f t="shared" si="16"/>
        <v>89.820475028390561</v>
      </c>
      <c r="F89" s="77">
        <v>3696</v>
      </c>
      <c r="G89" s="83">
        <f t="shared" si="12"/>
        <v>93.95017793594306</v>
      </c>
      <c r="H89" s="77"/>
      <c r="I89" s="83"/>
      <c r="J89" s="77">
        <v>4001</v>
      </c>
      <c r="K89" s="83">
        <f t="shared" si="17"/>
        <v>85.969058874086812</v>
      </c>
      <c r="L89" s="77" t="s">
        <v>186</v>
      </c>
      <c r="M89" s="77" t="s">
        <v>4</v>
      </c>
      <c r="N89" s="77">
        <f t="shared" si="15"/>
        <v>2978</v>
      </c>
      <c r="O89" s="83">
        <f t="shared" si="13"/>
        <v>77.370745648220321</v>
      </c>
      <c r="P89" s="77">
        <v>1023</v>
      </c>
      <c r="Q89" s="83">
        <f t="shared" si="14"/>
        <v>127.08074534161491</v>
      </c>
      <c r="R89" s="77">
        <v>41175</v>
      </c>
      <c r="S89" s="83">
        <f t="shared" si="18"/>
        <v>89.431159184205384</v>
      </c>
      <c r="T89" s="100">
        <v>12443</v>
      </c>
      <c r="U89" s="99">
        <f t="shared" si="19"/>
        <v>98.27817707921966</v>
      </c>
      <c r="V89" s="100">
        <v>22962</v>
      </c>
      <c r="W89" s="99">
        <f t="shared" si="20"/>
        <v>109.25441309416186</v>
      </c>
      <c r="X89" s="100">
        <f t="shared" si="10"/>
        <v>10519</v>
      </c>
      <c r="Y89" s="99">
        <f t="shared" si="21"/>
        <v>125.88559119195789</v>
      </c>
      <c r="Z89" s="100">
        <f t="shared" si="11"/>
        <v>51694</v>
      </c>
      <c r="AA89" s="101">
        <f t="shared" si="22"/>
        <v>95.030975972939686</v>
      </c>
      <c r="AC89" s="97"/>
    </row>
    <row r="90" spans="1:31" ht="12" hidden="1" customHeight="1">
      <c r="B90" s="25" t="s">
        <v>76</v>
      </c>
      <c r="C90" s="40" t="s">
        <v>15</v>
      </c>
      <c r="D90" s="66">
        <v>36023</v>
      </c>
      <c r="E90" s="83">
        <f t="shared" si="16"/>
        <v>89.591623557500995</v>
      </c>
      <c r="F90" s="77">
        <v>3211</v>
      </c>
      <c r="G90" s="83">
        <f t="shared" si="12"/>
        <v>111.37703780783906</v>
      </c>
      <c r="H90" s="77"/>
      <c r="I90" s="83"/>
      <c r="J90" s="77">
        <v>3738</v>
      </c>
      <c r="K90" s="83">
        <f t="shared" si="17"/>
        <v>81.883899233296816</v>
      </c>
      <c r="L90" s="77" t="s">
        <v>186</v>
      </c>
      <c r="M90" s="77" t="s">
        <v>4</v>
      </c>
      <c r="N90" s="77">
        <f t="shared" si="15"/>
        <v>2766</v>
      </c>
      <c r="O90" s="83">
        <f t="shared" si="13"/>
        <v>73.077939233817702</v>
      </c>
      <c r="P90" s="77">
        <v>972</v>
      </c>
      <c r="Q90" s="83">
        <f t="shared" si="14"/>
        <v>124.61538461538461</v>
      </c>
      <c r="R90" s="77">
        <v>39761</v>
      </c>
      <c r="S90" s="83">
        <f t="shared" si="18"/>
        <v>88.80575346749157</v>
      </c>
      <c r="T90" s="100">
        <v>12263</v>
      </c>
      <c r="U90" s="99">
        <f t="shared" si="19"/>
        <v>96.795327176572727</v>
      </c>
      <c r="V90" s="100">
        <v>22243</v>
      </c>
      <c r="W90" s="99">
        <f t="shared" si="20"/>
        <v>106.880976406708</v>
      </c>
      <c r="X90" s="100">
        <f t="shared" si="10"/>
        <v>9980</v>
      </c>
      <c r="Y90" s="99">
        <f t="shared" si="21"/>
        <v>122.57430606730533</v>
      </c>
      <c r="Z90" s="100">
        <f t="shared" si="11"/>
        <v>49741</v>
      </c>
      <c r="AA90" s="101">
        <f t="shared" si="22"/>
        <v>94.001700840971367</v>
      </c>
      <c r="AC90" s="97"/>
    </row>
    <row r="91" spans="1:31" ht="12" hidden="1" customHeight="1">
      <c r="B91" s="26" t="s">
        <v>72</v>
      </c>
      <c r="C91" s="40" t="s">
        <v>16</v>
      </c>
      <c r="D91" s="67">
        <v>36933</v>
      </c>
      <c r="E91" s="84">
        <f t="shared" si="16"/>
        <v>88.23192145058411</v>
      </c>
      <c r="F91" s="75">
        <v>3579</v>
      </c>
      <c r="G91" s="83">
        <f t="shared" si="12"/>
        <v>94.308300395256921</v>
      </c>
      <c r="H91" s="94"/>
      <c r="I91" s="84"/>
      <c r="J91" s="76">
        <v>3976</v>
      </c>
      <c r="K91" s="84">
        <f t="shared" si="17"/>
        <v>76.461538461538453</v>
      </c>
      <c r="L91" s="137" t="s">
        <v>186</v>
      </c>
      <c r="M91" s="77" t="s">
        <v>4</v>
      </c>
      <c r="N91" s="78">
        <f t="shared" si="15"/>
        <v>3059</v>
      </c>
      <c r="O91" s="84">
        <f t="shared" si="13"/>
        <v>68.174726989079559</v>
      </c>
      <c r="P91" s="76">
        <v>917</v>
      </c>
      <c r="Q91" s="84">
        <f t="shared" si="14"/>
        <v>128.61150070126229</v>
      </c>
      <c r="R91" s="76">
        <v>40909</v>
      </c>
      <c r="S91" s="84">
        <f t="shared" si="18"/>
        <v>86.931299007628724</v>
      </c>
      <c r="T91" s="115">
        <v>13057</v>
      </c>
      <c r="U91" s="116">
        <f t="shared" si="19"/>
        <v>98.409707567078684</v>
      </c>
      <c r="V91" s="115">
        <v>23816</v>
      </c>
      <c r="W91" s="116">
        <f t="shared" si="20"/>
        <v>110.29500301023481</v>
      </c>
      <c r="X91" s="115">
        <f t="shared" si="10"/>
        <v>10759</v>
      </c>
      <c r="Y91" s="116">
        <f t="shared" si="21"/>
        <v>129.23723723723722</v>
      </c>
      <c r="Z91" s="115">
        <f t="shared" si="11"/>
        <v>51668</v>
      </c>
      <c r="AA91" s="117">
        <f t="shared" si="22"/>
        <v>93.290481005344503</v>
      </c>
      <c r="AC91" s="97"/>
    </row>
    <row r="92" spans="1:31" ht="12" hidden="1" customHeight="1">
      <c r="B92" s="24" t="s">
        <v>114</v>
      </c>
      <c r="C92" s="41" t="s">
        <v>115</v>
      </c>
      <c r="D92" s="68">
        <v>36867</v>
      </c>
      <c r="E92" s="85">
        <f t="shared" si="16"/>
        <v>92.315204326923066</v>
      </c>
      <c r="F92" s="79">
        <v>3165</v>
      </c>
      <c r="G92" s="85">
        <f t="shared" si="16"/>
        <v>94.14039262343843</v>
      </c>
      <c r="H92" s="79"/>
      <c r="I92" s="85"/>
      <c r="J92" s="79">
        <v>3885</v>
      </c>
      <c r="K92" s="85">
        <f t="shared" si="17"/>
        <v>63.470021238359742</v>
      </c>
      <c r="L92" s="79" t="s">
        <v>186</v>
      </c>
      <c r="M92" s="79" t="s">
        <v>4</v>
      </c>
      <c r="N92" s="77">
        <f t="shared" si="15"/>
        <v>3153</v>
      </c>
      <c r="O92" s="85">
        <f t="shared" ref="O92:O155" si="23">N92/N80*100</f>
        <v>65.523690773067329</v>
      </c>
      <c r="P92" s="79">
        <v>732</v>
      </c>
      <c r="Q92" s="85">
        <f t="shared" ref="Q92:Q155" si="24">P92/P80*100</f>
        <v>55.920550038197092</v>
      </c>
      <c r="R92" s="79">
        <v>40752</v>
      </c>
      <c r="S92" s="85">
        <f t="shared" si="18"/>
        <v>88.481664025012492</v>
      </c>
      <c r="T92" s="118">
        <v>14366</v>
      </c>
      <c r="U92" s="119">
        <f t="shared" si="19"/>
        <v>101.37604967892173</v>
      </c>
      <c r="V92" s="118">
        <v>26106</v>
      </c>
      <c r="W92" s="119">
        <f t="shared" si="20"/>
        <v>110.26821541710665</v>
      </c>
      <c r="X92" s="118">
        <f t="shared" si="10"/>
        <v>11740</v>
      </c>
      <c r="Y92" s="119">
        <f t="shared" si="21"/>
        <v>123.52693602693603</v>
      </c>
      <c r="Z92" s="118">
        <f t="shared" si="11"/>
        <v>52492</v>
      </c>
      <c r="AA92" s="120">
        <f t="shared" si="22"/>
        <v>94.47634131855078</v>
      </c>
      <c r="AC92" s="97"/>
    </row>
    <row r="93" spans="1:31" ht="12" hidden="1" customHeight="1">
      <c r="B93" s="25" t="s">
        <v>73</v>
      </c>
      <c r="C93" s="40" t="s">
        <v>14</v>
      </c>
      <c r="D93" s="66">
        <v>40480</v>
      </c>
      <c r="E93" s="83">
        <f t="shared" si="16"/>
        <v>92.809977989728537</v>
      </c>
      <c r="F93" s="77">
        <v>2778</v>
      </c>
      <c r="G93" s="83">
        <f t="shared" si="16"/>
        <v>82.580261593341262</v>
      </c>
      <c r="H93" s="77"/>
      <c r="I93" s="83"/>
      <c r="J93" s="77">
        <v>3955</v>
      </c>
      <c r="K93" s="83">
        <f t="shared" si="17"/>
        <v>63.64660444158352</v>
      </c>
      <c r="L93" s="77" t="s">
        <v>186</v>
      </c>
      <c r="M93" s="77" t="s">
        <v>4</v>
      </c>
      <c r="N93" s="77">
        <f t="shared" si="15"/>
        <v>3078</v>
      </c>
      <c r="O93" s="83">
        <f t="shared" si="23"/>
        <v>62.446743761412051</v>
      </c>
      <c r="P93" s="77">
        <v>877</v>
      </c>
      <c r="Q93" s="83">
        <f t="shared" si="24"/>
        <v>68.249027237354085</v>
      </c>
      <c r="R93" s="77">
        <v>44435</v>
      </c>
      <c r="S93" s="83">
        <f t="shared" si="18"/>
        <v>89.173188842063013</v>
      </c>
      <c r="T93" s="100">
        <v>14808</v>
      </c>
      <c r="U93" s="99">
        <f t="shared" si="19"/>
        <v>106.57837915647042</v>
      </c>
      <c r="V93" s="100">
        <v>26966</v>
      </c>
      <c r="W93" s="99">
        <f t="shared" si="20"/>
        <v>116.49386556073959</v>
      </c>
      <c r="X93" s="100">
        <f t="shared" si="10"/>
        <v>12158</v>
      </c>
      <c r="Y93" s="99">
        <f t="shared" si="21"/>
        <v>131.38102442187162</v>
      </c>
      <c r="Z93" s="100">
        <f t="shared" si="11"/>
        <v>56593</v>
      </c>
      <c r="AA93" s="101">
        <f t="shared" si="22"/>
        <v>95.783968587096339</v>
      </c>
      <c r="AC93" s="97"/>
    </row>
    <row r="94" spans="1:31" ht="12" hidden="1" customHeight="1">
      <c r="B94" s="25" t="s">
        <v>74</v>
      </c>
      <c r="C94" s="40" t="s">
        <v>6</v>
      </c>
      <c r="D94" s="66">
        <v>43263</v>
      </c>
      <c r="E94" s="83">
        <f t="shared" si="16"/>
        <v>96.39061560056146</v>
      </c>
      <c r="F94" s="77">
        <v>2512</v>
      </c>
      <c r="G94" s="83">
        <f t="shared" si="16"/>
        <v>81.29449838187702</v>
      </c>
      <c r="H94" s="77"/>
      <c r="I94" s="83"/>
      <c r="J94" s="77">
        <v>3897</v>
      </c>
      <c r="K94" s="83">
        <f t="shared" si="17"/>
        <v>57.477876106194692</v>
      </c>
      <c r="L94" s="77" t="s">
        <v>186</v>
      </c>
      <c r="M94" s="77" t="s">
        <v>4</v>
      </c>
      <c r="N94" s="77">
        <f t="shared" si="15"/>
        <v>2992</v>
      </c>
      <c r="O94" s="83">
        <f t="shared" si="23"/>
        <v>56.061457747798393</v>
      </c>
      <c r="P94" s="77">
        <v>905</v>
      </c>
      <c r="Q94" s="83">
        <f t="shared" si="24"/>
        <v>62.71656271656272</v>
      </c>
      <c r="R94" s="77">
        <v>47160</v>
      </c>
      <c r="S94" s="83">
        <f t="shared" si="18"/>
        <v>91.283897566924097</v>
      </c>
      <c r="T94" s="100">
        <v>15151</v>
      </c>
      <c r="U94" s="99">
        <f t="shared" si="19"/>
        <v>104.47524479382153</v>
      </c>
      <c r="V94" s="100">
        <v>27801</v>
      </c>
      <c r="W94" s="99">
        <f t="shared" si="20"/>
        <v>114.81374411497481</v>
      </c>
      <c r="X94" s="100">
        <f t="shared" si="10"/>
        <v>12650</v>
      </c>
      <c r="Y94" s="99">
        <f t="shared" si="21"/>
        <v>130.25123558484347</v>
      </c>
      <c r="Z94" s="100">
        <f t="shared" si="11"/>
        <v>59810</v>
      </c>
      <c r="AA94" s="101">
        <f t="shared" si="22"/>
        <v>97.45010183299388</v>
      </c>
      <c r="AC94" s="97"/>
    </row>
    <row r="95" spans="1:31" ht="12" hidden="1" customHeight="1">
      <c r="B95" s="25" t="s">
        <v>69</v>
      </c>
      <c r="C95" s="40" t="s">
        <v>7</v>
      </c>
      <c r="D95" s="66">
        <v>41799</v>
      </c>
      <c r="E95" s="83">
        <f t="shared" si="16"/>
        <v>95.00852369587453</v>
      </c>
      <c r="F95" s="77">
        <v>3200</v>
      </c>
      <c r="G95" s="83">
        <f t="shared" si="16"/>
        <v>110.04126547455296</v>
      </c>
      <c r="H95" s="77"/>
      <c r="I95" s="83"/>
      <c r="J95" s="77">
        <v>3859</v>
      </c>
      <c r="K95" s="83">
        <f t="shared" si="17"/>
        <v>54.382750845546788</v>
      </c>
      <c r="L95" s="77">
        <v>2</v>
      </c>
      <c r="M95" s="77" t="s">
        <v>4</v>
      </c>
      <c r="N95" s="77">
        <f t="shared" si="15"/>
        <v>2909</v>
      </c>
      <c r="O95" s="83">
        <f t="shared" si="23"/>
        <v>51.196761703625484</v>
      </c>
      <c r="P95" s="77">
        <v>950</v>
      </c>
      <c r="Q95" s="83">
        <f t="shared" si="24"/>
        <v>67.185289957567178</v>
      </c>
      <c r="R95" s="77">
        <v>45658</v>
      </c>
      <c r="S95" s="83">
        <f t="shared" si="18"/>
        <v>89.366033156524637</v>
      </c>
      <c r="T95" s="100">
        <v>14801</v>
      </c>
      <c r="U95" s="99">
        <f t="shared" si="19"/>
        <v>99.489144316730531</v>
      </c>
      <c r="V95" s="100">
        <v>27925</v>
      </c>
      <c r="W95" s="99">
        <f t="shared" si="20"/>
        <v>103.71787253008469</v>
      </c>
      <c r="X95" s="100">
        <f t="shared" si="10"/>
        <v>13124</v>
      </c>
      <c r="Y95" s="99">
        <f t="shared" si="21"/>
        <v>108.93998505852079</v>
      </c>
      <c r="Z95" s="100">
        <f t="shared" si="11"/>
        <v>58782</v>
      </c>
      <c r="AA95" s="101">
        <f t="shared" si="22"/>
        <v>93.100826760429527</v>
      </c>
      <c r="AC95" s="97"/>
    </row>
    <row r="96" spans="1:31" s="10" customFormat="1" ht="12" hidden="1" customHeight="1">
      <c r="A96" s="3"/>
      <c r="B96" s="25" t="s">
        <v>75</v>
      </c>
      <c r="C96" s="40" t="s">
        <v>8</v>
      </c>
      <c r="D96" s="66">
        <v>38961</v>
      </c>
      <c r="E96" s="83">
        <f t="shared" si="16"/>
        <v>98.453491016602229</v>
      </c>
      <c r="F96" s="77">
        <v>4091</v>
      </c>
      <c r="G96" s="83">
        <f t="shared" si="16"/>
        <v>104.8436699128652</v>
      </c>
      <c r="H96" s="77"/>
      <c r="I96" s="83"/>
      <c r="J96" s="77">
        <v>3840</v>
      </c>
      <c r="K96" s="83">
        <f t="shared" si="17"/>
        <v>56.787932564330077</v>
      </c>
      <c r="L96" s="77" t="s">
        <v>186</v>
      </c>
      <c r="M96" s="77" t="s">
        <v>4</v>
      </c>
      <c r="N96" s="77">
        <f t="shared" si="15"/>
        <v>2807</v>
      </c>
      <c r="O96" s="83">
        <f t="shared" si="23"/>
        <v>52.43788529796376</v>
      </c>
      <c r="P96" s="77">
        <v>1033</v>
      </c>
      <c r="Q96" s="83">
        <f t="shared" si="24"/>
        <v>73.314407381121356</v>
      </c>
      <c r="R96" s="77">
        <v>42801</v>
      </c>
      <c r="S96" s="83">
        <f t="shared" si="18"/>
        <v>92.372936225315641</v>
      </c>
      <c r="T96" s="100">
        <v>14039</v>
      </c>
      <c r="U96" s="99">
        <f t="shared" si="19"/>
        <v>98.222906317777941</v>
      </c>
      <c r="V96" s="100">
        <v>27516</v>
      </c>
      <c r="W96" s="99">
        <f t="shared" si="20"/>
        <v>106.32148377125192</v>
      </c>
      <c r="X96" s="100">
        <f t="shared" si="10"/>
        <v>13477</v>
      </c>
      <c r="Y96" s="99">
        <f t="shared" si="21"/>
        <v>116.31138344696643</v>
      </c>
      <c r="Z96" s="100">
        <f t="shared" si="11"/>
        <v>56278</v>
      </c>
      <c r="AA96" s="101">
        <f t="shared" si="22"/>
        <v>97.161700217533919</v>
      </c>
      <c r="AB96" s="111"/>
      <c r="AC96" s="97"/>
      <c r="AD96" s="98"/>
      <c r="AE96" s="63"/>
    </row>
    <row r="97" spans="1:31" s="10" customFormat="1" ht="12" hidden="1" customHeight="1">
      <c r="A97" s="3"/>
      <c r="B97" s="25" t="s">
        <v>70</v>
      </c>
      <c r="C97" s="40" t="s">
        <v>9</v>
      </c>
      <c r="D97" s="66">
        <v>43815</v>
      </c>
      <c r="E97" s="83">
        <f t="shared" si="16"/>
        <v>99.337973564286855</v>
      </c>
      <c r="F97" s="77">
        <v>4572</v>
      </c>
      <c r="G97" s="83">
        <f t="shared" si="16"/>
        <v>116.48407643312102</v>
      </c>
      <c r="H97" s="77"/>
      <c r="I97" s="83"/>
      <c r="J97" s="77">
        <v>3672</v>
      </c>
      <c r="K97" s="83">
        <f t="shared" si="17"/>
        <v>60.684184432325239</v>
      </c>
      <c r="L97" s="77" t="s">
        <v>186</v>
      </c>
      <c r="M97" s="77" t="s">
        <v>4</v>
      </c>
      <c r="N97" s="77">
        <f t="shared" si="15"/>
        <v>2762</v>
      </c>
      <c r="O97" s="83">
        <f t="shared" si="23"/>
        <v>58.13512944643233</v>
      </c>
      <c r="P97" s="77">
        <v>910</v>
      </c>
      <c r="Q97" s="83">
        <f t="shared" si="24"/>
        <v>70</v>
      </c>
      <c r="R97" s="77">
        <v>47487</v>
      </c>
      <c r="S97" s="83">
        <f t="shared" si="18"/>
        <v>94.674827544957935</v>
      </c>
      <c r="T97" s="100">
        <v>14874</v>
      </c>
      <c r="U97" s="99">
        <f t="shared" si="19"/>
        <v>101.46667576233031</v>
      </c>
      <c r="V97" s="100">
        <v>26788</v>
      </c>
      <c r="W97" s="99">
        <f t="shared" si="20"/>
        <v>104.48145403486875</v>
      </c>
      <c r="X97" s="100">
        <f t="shared" si="10"/>
        <v>11914</v>
      </c>
      <c r="Y97" s="99">
        <f t="shared" si="21"/>
        <v>108.50637522768672</v>
      </c>
      <c r="Z97" s="100">
        <f t="shared" si="11"/>
        <v>59401</v>
      </c>
      <c r="AA97" s="101">
        <f t="shared" si="22"/>
        <v>97.158886453596779</v>
      </c>
      <c r="AB97" s="111"/>
      <c r="AC97" s="97"/>
      <c r="AD97" s="98"/>
      <c r="AE97" s="63"/>
    </row>
    <row r="98" spans="1:31" s="10" customFormat="1" ht="12" hidden="1" customHeight="1">
      <c r="A98" s="3"/>
      <c r="B98" s="25" t="s">
        <v>71</v>
      </c>
      <c r="C98" s="40" t="s">
        <v>10</v>
      </c>
      <c r="D98" s="66">
        <v>41515</v>
      </c>
      <c r="E98" s="83">
        <f t="shared" si="16"/>
        <v>101.421835682701</v>
      </c>
      <c r="F98" s="77">
        <v>3572</v>
      </c>
      <c r="G98" s="83">
        <f t="shared" si="16"/>
        <v>115.8236057068742</v>
      </c>
      <c r="H98" s="77"/>
      <c r="I98" s="83"/>
      <c r="J98" s="77">
        <v>3111</v>
      </c>
      <c r="K98" s="83">
        <f t="shared" si="17"/>
        <v>56.67699034432502</v>
      </c>
      <c r="L98" s="77">
        <v>4</v>
      </c>
      <c r="M98" s="77" t="s">
        <v>4</v>
      </c>
      <c r="N98" s="77">
        <f t="shared" si="15"/>
        <v>2177</v>
      </c>
      <c r="O98" s="83">
        <f t="shared" si="23"/>
        <v>51.103286384976521</v>
      </c>
      <c r="P98" s="77">
        <v>934</v>
      </c>
      <c r="Q98" s="83">
        <f t="shared" si="24"/>
        <v>75.996745321399516</v>
      </c>
      <c r="R98" s="77">
        <v>44626</v>
      </c>
      <c r="S98" s="83">
        <f t="shared" si="18"/>
        <v>96.131144715867478</v>
      </c>
      <c r="T98" s="100">
        <v>14545</v>
      </c>
      <c r="U98" s="99">
        <f t="shared" si="19"/>
        <v>109.4843808806925</v>
      </c>
      <c r="V98" s="100">
        <v>25821</v>
      </c>
      <c r="W98" s="99">
        <f t="shared" si="20"/>
        <v>106.40375819013474</v>
      </c>
      <c r="X98" s="100">
        <f t="shared" si="10"/>
        <v>11276</v>
      </c>
      <c r="Y98" s="99">
        <f t="shared" si="21"/>
        <v>102.67710799490075</v>
      </c>
      <c r="Z98" s="100">
        <f t="shared" si="11"/>
        <v>55902</v>
      </c>
      <c r="AA98" s="101">
        <f t="shared" si="22"/>
        <v>97.383457598773603</v>
      </c>
      <c r="AB98" s="111"/>
      <c r="AC98" s="97"/>
      <c r="AD98" s="98"/>
      <c r="AE98" s="63"/>
    </row>
    <row r="99" spans="1:31" s="10" customFormat="1" ht="12" hidden="1" customHeight="1">
      <c r="A99" s="3"/>
      <c r="B99" s="25" t="s">
        <v>65</v>
      </c>
      <c r="C99" s="40" t="s">
        <v>11</v>
      </c>
      <c r="D99" s="66">
        <v>38084</v>
      </c>
      <c r="E99" s="83">
        <f t="shared" si="16"/>
        <v>96.434720956143011</v>
      </c>
      <c r="F99" s="77">
        <v>4210</v>
      </c>
      <c r="G99" s="83">
        <f t="shared" si="16"/>
        <v>107.09743067921649</v>
      </c>
      <c r="H99" s="77"/>
      <c r="I99" s="83"/>
      <c r="J99" s="77">
        <v>2733</v>
      </c>
      <c r="K99" s="83">
        <f t="shared" si="17"/>
        <v>55.605289928789425</v>
      </c>
      <c r="L99" s="77">
        <v>4</v>
      </c>
      <c r="M99" s="77" t="s">
        <v>4</v>
      </c>
      <c r="N99" s="77">
        <f t="shared" si="15"/>
        <v>1932</v>
      </c>
      <c r="O99" s="83">
        <f t="shared" si="23"/>
        <v>51.287496681709591</v>
      </c>
      <c r="P99" s="77">
        <v>801</v>
      </c>
      <c r="Q99" s="83">
        <f t="shared" si="24"/>
        <v>69.773519163763069</v>
      </c>
      <c r="R99" s="77">
        <v>40817</v>
      </c>
      <c r="S99" s="83">
        <f t="shared" si="18"/>
        <v>91.915688967955504</v>
      </c>
      <c r="T99" s="100">
        <v>13121</v>
      </c>
      <c r="U99" s="99">
        <f t="shared" si="19"/>
        <v>100.73704414587333</v>
      </c>
      <c r="V99" s="100">
        <v>24269</v>
      </c>
      <c r="W99" s="99">
        <f t="shared" si="20"/>
        <v>99.864208707102293</v>
      </c>
      <c r="X99" s="100">
        <f t="shared" si="10"/>
        <v>11148</v>
      </c>
      <c r="Y99" s="99">
        <f t="shared" si="21"/>
        <v>98.856078744346902</v>
      </c>
      <c r="Z99" s="100">
        <f t="shared" si="11"/>
        <v>51965</v>
      </c>
      <c r="AA99" s="101">
        <f t="shared" si="22"/>
        <v>93.321241290137209</v>
      </c>
      <c r="AB99" s="111"/>
      <c r="AC99" s="97"/>
      <c r="AD99" s="98"/>
      <c r="AE99" s="63"/>
    </row>
    <row r="100" spans="1:31" s="10" customFormat="1" ht="12" hidden="1" customHeight="1">
      <c r="A100" s="3"/>
      <c r="B100" s="25" t="s">
        <v>66</v>
      </c>
      <c r="C100" s="40" t="s">
        <v>12</v>
      </c>
      <c r="D100" s="66">
        <v>37760</v>
      </c>
      <c r="E100" s="83">
        <f t="shared" si="16"/>
        <v>98.487219613980187</v>
      </c>
      <c r="F100" s="77">
        <v>4800</v>
      </c>
      <c r="G100" s="83">
        <f t="shared" si="16"/>
        <v>111.9664100769769</v>
      </c>
      <c r="H100" s="77"/>
      <c r="I100" s="83"/>
      <c r="J100" s="77">
        <v>2750</v>
      </c>
      <c r="K100" s="83">
        <f t="shared" si="17"/>
        <v>62.344139650872819</v>
      </c>
      <c r="L100" s="77">
        <v>2</v>
      </c>
      <c r="M100" s="77" t="s">
        <v>4</v>
      </c>
      <c r="N100" s="77">
        <f t="shared" si="15"/>
        <v>1969</v>
      </c>
      <c r="O100" s="83">
        <f t="shared" si="23"/>
        <v>57.86071113723186</v>
      </c>
      <c r="P100" s="77">
        <v>781</v>
      </c>
      <c r="Q100" s="83">
        <f t="shared" si="24"/>
        <v>77.480158730158735</v>
      </c>
      <c r="R100" s="77">
        <v>40510</v>
      </c>
      <c r="S100" s="83">
        <f t="shared" si="18"/>
        <v>94.758017356319144</v>
      </c>
      <c r="T100" s="100">
        <v>13503</v>
      </c>
      <c r="U100" s="99">
        <f t="shared" si="19"/>
        <v>104.46387126721336</v>
      </c>
      <c r="V100" s="100">
        <v>24352</v>
      </c>
      <c r="W100" s="99">
        <f t="shared" si="20"/>
        <v>101.57670810044215</v>
      </c>
      <c r="X100" s="100">
        <f t="shared" si="10"/>
        <v>10849</v>
      </c>
      <c r="Y100" s="99">
        <f t="shared" si="21"/>
        <v>98.198769007965254</v>
      </c>
      <c r="Z100" s="100">
        <f t="shared" si="11"/>
        <v>51359</v>
      </c>
      <c r="AA100" s="101">
        <f t="shared" si="22"/>
        <v>95.464599713749323</v>
      </c>
      <c r="AB100" s="111"/>
      <c r="AC100" s="97"/>
      <c r="AD100" s="98"/>
      <c r="AE100" s="63"/>
    </row>
    <row r="101" spans="1:31" s="10" customFormat="1" ht="12" hidden="1" customHeight="1">
      <c r="A101" s="3"/>
      <c r="B101" s="25" t="s">
        <v>116</v>
      </c>
      <c r="C101" s="40" t="s">
        <v>117</v>
      </c>
      <c r="D101" s="66">
        <v>36189</v>
      </c>
      <c r="E101" s="83">
        <f t="shared" si="16"/>
        <v>97.350298595792765</v>
      </c>
      <c r="F101" s="77">
        <v>3698</v>
      </c>
      <c r="G101" s="83">
        <f t="shared" si="16"/>
        <v>100.05411255411256</v>
      </c>
      <c r="H101" s="77"/>
      <c r="I101" s="83"/>
      <c r="J101" s="77">
        <v>2832</v>
      </c>
      <c r="K101" s="83">
        <f t="shared" si="17"/>
        <v>70.782304423894033</v>
      </c>
      <c r="L101" s="77">
        <v>2</v>
      </c>
      <c r="M101" s="77" t="s">
        <v>4</v>
      </c>
      <c r="N101" s="77">
        <f t="shared" si="15"/>
        <v>1964</v>
      </c>
      <c r="O101" s="83">
        <f t="shared" si="23"/>
        <v>65.950302216252524</v>
      </c>
      <c r="P101" s="77">
        <v>868</v>
      </c>
      <c r="Q101" s="83">
        <f t="shared" si="24"/>
        <v>84.848484848484844</v>
      </c>
      <c r="R101" s="77">
        <v>39021</v>
      </c>
      <c r="S101" s="83">
        <f t="shared" si="18"/>
        <v>94.768670309653913</v>
      </c>
      <c r="T101" s="100">
        <v>12664</v>
      </c>
      <c r="U101" s="99">
        <f t="shared" si="19"/>
        <v>101.77609901149241</v>
      </c>
      <c r="V101" s="100">
        <v>22816</v>
      </c>
      <c r="W101" s="99">
        <f t="shared" si="20"/>
        <v>99.364166884417742</v>
      </c>
      <c r="X101" s="100">
        <f t="shared" si="10"/>
        <v>10152</v>
      </c>
      <c r="Y101" s="99">
        <f t="shared" si="21"/>
        <v>96.511075197262102</v>
      </c>
      <c r="Z101" s="100">
        <f t="shared" si="11"/>
        <v>49173</v>
      </c>
      <c r="AA101" s="101">
        <f t="shared" si="22"/>
        <v>95.123225132510541</v>
      </c>
      <c r="AB101" s="111"/>
      <c r="AC101" s="97"/>
      <c r="AD101" s="98"/>
      <c r="AE101" s="63"/>
    </row>
    <row r="102" spans="1:31" s="10" customFormat="1" ht="12" hidden="1" customHeight="1">
      <c r="A102" s="3"/>
      <c r="B102" s="25" t="s">
        <v>76</v>
      </c>
      <c r="C102" s="40" t="s">
        <v>88</v>
      </c>
      <c r="D102" s="66">
        <v>34462</v>
      </c>
      <c r="E102" s="83">
        <f t="shared" si="16"/>
        <v>95.666657413319271</v>
      </c>
      <c r="F102" s="77">
        <v>2923</v>
      </c>
      <c r="G102" s="83">
        <f t="shared" si="16"/>
        <v>91.030831516661479</v>
      </c>
      <c r="H102" s="77"/>
      <c r="I102" s="83"/>
      <c r="J102" s="77">
        <v>2624</v>
      </c>
      <c r="K102" s="83">
        <f t="shared" si="17"/>
        <v>70.197966827180309</v>
      </c>
      <c r="L102" s="77">
        <v>2</v>
      </c>
      <c r="M102" s="77" t="s">
        <v>4</v>
      </c>
      <c r="N102" s="77">
        <f t="shared" si="15"/>
        <v>1882</v>
      </c>
      <c r="O102" s="83">
        <f t="shared" si="23"/>
        <v>68.040491684743316</v>
      </c>
      <c r="P102" s="77">
        <v>742</v>
      </c>
      <c r="Q102" s="83">
        <f t="shared" si="24"/>
        <v>76.33744855967079</v>
      </c>
      <c r="R102" s="77">
        <v>37086</v>
      </c>
      <c r="S102" s="83">
        <f t="shared" si="18"/>
        <v>93.272302004476742</v>
      </c>
      <c r="T102" s="100">
        <v>12080</v>
      </c>
      <c r="U102" s="99">
        <f t="shared" si="19"/>
        <v>98.507706107803955</v>
      </c>
      <c r="V102" s="100">
        <v>22415</v>
      </c>
      <c r="W102" s="99">
        <f t="shared" si="20"/>
        <v>100.77327698601808</v>
      </c>
      <c r="X102" s="100">
        <f t="shared" si="10"/>
        <v>10335</v>
      </c>
      <c r="Y102" s="99">
        <f t="shared" si="21"/>
        <v>103.5571142284569</v>
      </c>
      <c r="Z102" s="100">
        <f t="shared" si="11"/>
        <v>47421</v>
      </c>
      <c r="AA102" s="101">
        <f t="shared" si="22"/>
        <v>95.335839649383814</v>
      </c>
      <c r="AB102" s="111"/>
      <c r="AC102" s="97"/>
      <c r="AD102" s="98"/>
      <c r="AE102" s="63"/>
    </row>
    <row r="103" spans="1:31" s="10" customFormat="1" ht="12" hidden="1" customHeight="1">
      <c r="A103" s="3"/>
      <c r="B103" s="26" t="s">
        <v>72</v>
      </c>
      <c r="C103" s="42" t="s">
        <v>16</v>
      </c>
      <c r="D103" s="67">
        <v>36909</v>
      </c>
      <c r="E103" s="84">
        <f t="shared" si="16"/>
        <v>99.935017464056529</v>
      </c>
      <c r="F103" s="75">
        <v>4753</v>
      </c>
      <c r="G103" s="83">
        <f t="shared" si="16"/>
        <v>132.80245878737077</v>
      </c>
      <c r="H103" s="94"/>
      <c r="I103" s="84"/>
      <c r="J103" s="76">
        <v>2937</v>
      </c>
      <c r="K103" s="84">
        <f t="shared" si="17"/>
        <v>73.868209255533202</v>
      </c>
      <c r="L103" s="75">
        <v>1</v>
      </c>
      <c r="M103" s="77" t="s">
        <v>4</v>
      </c>
      <c r="N103" s="77">
        <f t="shared" si="15"/>
        <v>2129</v>
      </c>
      <c r="O103" s="84">
        <f t="shared" si="23"/>
        <v>69.597907813010778</v>
      </c>
      <c r="P103" s="76">
        <v>808</v>
      </c>
      <c r="Q103" s="84">
        <f t="shared" si="24"/>
        <v>88.113413304253001</v>
      </c>
      <c r="R103" s="76">
        <v>39846</v>
      </c>
      <c r="S103" s="84">
        <f t="shared" si="18"/>
        <v>97.401549781221746</v>
      </c>
      <c r="T103" s="115">
        <v>13144</v>
      </c>
      <c r="U103" s="116">
        <f t="shared" si="19"/>
        <v>100.66630925940107</v>
      </c>
      <c r="V103" s="115">
        <v>24107</v>
      </c>
      <c r="W103" s="116">
        <f t="shared" si="20"/>
        <v>101.22186765199865</v>
      </c>
      <c r="X103" s="115">
        <f t="shared" si="10"/>
        <v>10963</v>
      </c>
      <c r="Y103" s="116">
        <f t="shared" si="21"/>
        <v>101.89608699693279</v>
      </c>
      <c r="Z103" s="115">
        <f t="shared" si="11"/>
        <v>50809</v>
      </c>
      <c r="AA103" s="117">
        <f t="shared" si="22"/>
        <v>98.337462259038475</v>
      </c>
      <c r="AB103" s="111"/>
      <c r="AC103" s="97"/>
      <c r="AD103" s="98"/>
      <c r="AE103" s="63"/>
    </row>
    <row r="104" spans="1:31" s="10" customFormat="1" ht="12" hidden="1" customHeight="1">
      <c r="A104" s="3"/>
      <c r="B104" s="24" t="s">
        <v>118</v>
      </c>
      <c r="C104" s="40" t="s">
        <v>119</v>
      </c>
      <c r="D104" s="68">
        <v>37491</v>
      </c>
      <c r="E104" s="85">
        <f t="shared" si="16"/>
        <v>101.69257059158596</v>
      </c>
      <c r="F104" s="79">
        <v>3919</v>
      </c>
      <c r="G104" s="85">
        <f t="shared" si="16"/>
        <v>123.82306477093208</v>
      </c>
      <c r="H104" s="79"/>
      <c r="I104" s="85"/>
      <c r="J104" s="79">
        <v>3113</v>
      </c>
      <c r="K104" s="85">
        <f t="shared" si="17"/>
        <v>80.128700128700132</v>
      </c>
      <c r="L104" s="77" t="s">
        <v>186</v>
      </c>
      <c r="M104" s="79" t="s">
        <v>4</v>
      </c>
      <c r="N104" s="79">
        <f t="shared" si="15"/>
        <v>2272</v>
      </c>
      <c r="O104" s="85">
        <f t="shared" si="23"/>
        <v>72.05835712020297</v>
      </c>
      <c r="P104" s="79">
        <v>841</v>
      </c>
      <c r="Q104" s="85">
        <f t="shared" si="24"/>
        <v>114.89071038251366</v>
      </c>
      <c r="R104" s="79">
        <v>40604</v>
      </c>
      <c r="S104" s="85">
        <f t="shared" si="18"/>
        <v>99.636827640361219</v>
      </c>
      <c r="T104" s="118">
        <v>13569</v>
      </c>
      <c r="U104" s="119">
        <f t="shared" si="19"/>
        <v>94.452178755394684</v>
      </c>
      <c r="V104" s="118">
        <v>24611</v>
      </c>
      <c r="W104" s="119">
        <f t="shared" si="20"/>
        <v>94.273347123266689</v>
      </c>
      <c r="X104" s="118">
        <f t="shared" si="10"/>
        <v>11042</v>
      </c>
      <c r="Y104" s="119">
        <f t="shared" si="21"/>
        <v>94.054514480408855</v>
      </c>
      <c r="Z104" s="118">
        <f t="shared" si="11"/>
        <v>51646</v>
      </c>
      <c r="AA104" s="120">
        <f t="shared" si="22"/>
        <v>98.388325840128019</v>
      </c>
      <c r="AB104" s="111"/>
      <c r="AC104" s="97"/>
      <c r="AD104" s="98"/>
      <c r="AE104" s="63"/>
    </row>
    <row r="105" spans="1:31" s="10" customFormat="1" ht="12" hidden="1" customHeight="1">
      <c r="A105" s="3"/>
      <c r="B105" s="25" t="s">
        <v>73</v>
      </c>
      <c r="C105" s="40" t="s">
        <v>14</v>
      </c>
      <c r="D105" s="66">
        <v>40756</v>
      </c>
      <c r="E105" s="83">
        <f t="shared" si="16"/>
        <v>100.68181818181819</v>
      </c>
      <c r="F105" s="77">
        <v>3554</v>
      </c>
      <c r="G105" s="83">
        <f t="shared" si="16"/>
        <v>127.93376529877609</v>
      </c>
      <c r="H105" s="77"/>
      <c r="I105" s="83"/>
      <c r="J105" s="77">
        <v>3511</v>
      </c>
      <c r="K105" s="83">
        <f t="shared" si="17"/>
        <v>88.77370417193427</v>
      </c>
      <c r="L105" s="77" t="s">
        <v>186</v>
      </c>
      <c r="M105" s="77" t="s">
        <v>4</v>
      </c>
      <c r="N105" s="77">
        <f t="shared" si="15"/>
        <v>2618</v>
      </c>
      <c r="O105" s="83">
        <f t="shared" si="23"/>
        <v>85.055230669265754</v>
      </c>
      <c r="P105" s="77">
        <v>893</v>
      </c>
      <c r="Q105" s="83">
        <f t="shared" si="24"/>
        <v>101.82440136830103</v>
      </c>
      <c r="R105" s="77">
        <v>44267</v>
      </c>
      <c r="S105" s="83">
        <f t="shared" si="18"/>
        <v>99.621919657927307</v>
      </c>
      <c r="T105" s="100">
        <v>14506</v>
      </c>
      <c r="U105" s="99">
        <f t="shared" si="19"/>
        <v>97.960561858454881</v>
      </c>
      <c r="V105" s="100">
        <v>25779</v>
      </c>
      <c r="W105" s="99">
        <f t="shared" si="20"/>
        <v>95.59816064674034</v>
      </c>
      <c r="X105" s="100">
        <f t="shared" si="10"/>
        <v>11273</v>
      </c>
      <c r="Y105" s="99">
        <f t="shared" si="21"/>
        <v>92.720842243790102</v>
      </c>
      <c r="Z105" s="100">
        <f t="shared" si="11"/>
        <v>55540</v>
      </c>
      <c r="AA105" s="101">
        <f t="shared" si="22"/>
        <v>98.139345855494497</v>
      </c>
      <c r="AB105" s="111"/>
      <c r="AC105" s="97"/>
      <c r="AD105" s="98"/>
      <c r="AE105" s="63"/>
    </row>
    <row r="106" spans="1:31" s="10" customFormat="1" ht="12" hidden="1" customHeight="1">
      <c r="A106" s="3"/>
      <c r="B106" s="25" t="s">
        <v>74</v>
      </c>
      <c r="C106" s="40" t="s">
        <v>6</v>
      </c>
      <c r="D106" s="66">
        <v>41731</v>
      </c>
      <c r="E106" s="83">
        <f t="shared" si="16"/>
        <v>96.45886785474886</v>
      </c>
      <c r="F106" s="77">
        <v>3387</v>
      </c>
      <c r="G106" s="83">
        <f t="shared" si="16"/>
        <v>134.83280254777071</v>
      </c>
      <c r="H106" s="77"/>
      <c r="I106" s="83"/>
      <c r="J106" s="77">
        <v>3465</v>
      </c>
      <c r="K106" s="83">
        <f t="shared" si="17"/>
        <v>88.914549653579684</v>
      </c>
      <c r="L106" s="77" t="s">
        <v>186</v>
      </c>
      <c r="M106" s="77" t="s">
        <v>4</v>
      </c>
      <c r="N106" s="77">
        <f t="shared" si="15"/>
        <v>2585</v>
      </c>
      <c r="O106" s="83">
        <f t="shared" si="23"/>
        <v>86.39705882352942</v>
      </c>
      <c r="P106" s="77">
        <v>880</v>
      </c>
      <c r="Q106" s="83">
        <f t="shared" si="24"/>
        <v>97.237569060773481</v>
      </c>
      <c r="R106" s="77">
        <v>45196</v>
      </c>
      <c r="S106" s="83">
        <f t="shared" si="18"/>
        <v>95.835453774385073</v>
      </c>
      <c r="T106" s="100">
        <v>15251</v>
      </c>
      <c r="U106" s="99">
        <f t="shared" si="19"/>
        <v>100.66002244076297</v>
      </c>
      <c r="V106" s="100">
        <v>26274</v>
      </c>
      <c r="W106" s="99">
        <f t="shared" si="20"/>
        <v>94.507391820438116</v>
      </c>
      <c r="X106" s="100">
        <f t="shared" si="10"/>
        <v>11023</v>
      </c>
      <c r="Y106" s="99">
        <f t="shared" si="21"/>
        <v>87.13833992094861</v>
      </c>
      <c r="Z106" s="100">
        <f t="shared" si="11"/>
        <v>56219</v>
      </c>
      <c r="AA106" s="101">
        <f t="shared" si="22"/>
        <v>93.995987293094799</v>
      </c>
      <c r="AB106" s="111"/>
      <c r="AC106" s="97"/>
      <c r="AD106" s="98"/>
      <c r="AE106" s="63"/>
    </row>
    <row r="107" spans="1:31" s="10" customFormat="1" ht="12" hidden="1" customHeight="1">
      <c r="A107" s="3"/>
      <c r="B107" s="25" t="s">
        <v>69</v>
      </c>
      <c r="C107" s="40" t="s">
        <v>80</v>
      </c>
      <c r="D107" s="66">
        <v>41011</v>
      </c>
      <c r="E107" s="83">
        <f t="shared" si="16"/>
        <v>98.114787435106095</v>
      </c>
      <c r="F107" s="77">
        <v>3556</v>
      </c>
      <c r="G107" s="83">
        <f t="shared" si="16"/>
        <v>111.125</v>
      </c>
      <c r="H107" s="86"/>
      <c r="I107" s="83"/>
      <c r="J107" s="77">
        <v>3612</v>
      </c>
      <c r="K107" s="83">
        <f t="shared" si="17"/>
        <v>93.59937807722207</v>
      </c>
      <c r="L107" s="77" t="s">
        <v>186</v>
      </c>
      <c r="M107" s="77" t="s">
        <v>4</v>
      </c>
      <c r="N107" s="77">
        <f t="shared" si="15"/>
        <v>2710</v>
      </c>
      <c r="O107" s="83">
        <f t="shared" si="23"/>
        <v>93.159161223788246</v>
      </c>
      <c r="P107" s="77">
        <v>902</v>
      </c>
      <c r="Q107" s="83">
        <f t="shared" si="24"/>
        <v>94.94736842105263</v>
      </c>
      <c r="R107" s="77">
        <v>44623</v>
      </c>
      <c r="S107" s="83">
        <f t="shared" si="18"/>
        <v>97.733146436550001</v>
      </c>
      <c r="T107" s="100">
        <v>15558</v>
      </c>
      <c r="U107" s="99">
        <f t="shared" si="19"/>
        <v>105.11451928923721</v>
      </c>
      <c r="V107" s="100">
        <v>26522</v>
      </c>
      <c r="W107" s="99">
        <f t="shared" si="20"/>
        <v>94.975828111011637</v>
      </c>
      <c r="X107" s="100">
        <f t="shared" si="10"/>
        <v>10964</v>
      </c>
      <c r="Y107" s="99">
        <f t="shared" si="21"/>
        <v>83.54160316976531</v>
      </c>
      <c r="Z107" s="100">
        <f t="shared" si="11"/>
        <v>55587</v>
      </c>
      <c r="AA107" s="101">
        <f t="shared" si="22"/>
        <v>94.564662651832194</v>
      </c>
      <c r="AB107" s="111"/>
      <c r="AC107" s="97"/>
      <c r="AD107" s="98"/>
      <c r="AE107" s="63"/>
    </row>
    <row r="108" spans="1:31" s="10" customFormat="1" ht="12" hidden="1" customHeight="1">
      <c r="A108" s="3"/>
      <c r="B108" s="25" t="s">
        <v>75</v>
      </c>
      <c r="C108" s="40" t="s">
        <v>81</v>
      </c>
      <c r="D108" s="66">
        <v>38799</v>
      </c>
      <c r="E108" s="83">
        <f t="shared" si="16"/>
        <v>99.584199584199581</v>
      </c>
      <c r="F108" s="77">
        <v>3782</v>
      </c>
      <c r="G108" s="83">
        <f t="shared" si="16"/>
        <v>92.446834514788563</v>
      </c>
      <c r="H108" s="86"/>
      <c r="I108" s="83"/>
      <c r="J108" s="77">
        <v>3748</v>
      </c>
      <c r="K108" s="83">
        <f t="shared" si="17"/>
        <v>97.604166666666671</v>
      </c>
      <c r="L108" s="77" t="s">
        <v>186</v>
      </c>
      <c r="M108" s="77" t="s">
        <v>4</v>
      </c>
      <c r="N108" s="77">
        <f t="shared" si="15"/>
        <v>2777</v>
      </c>
      <c r="O108" s="83">
        <f t="shared" si="23"/>
        <v>98.931243320270752</v>
      </c>
      <c r="P108" s="77">
        <v>971</v>
      </c>
      <c r="Q108" s="83">
        <f t="shared" si="24"/>
        <v>93.998063891577928</v>
      </c>
      <c r="R108" s="77">
        <v>42547</v>
      </c>
      <c r="S108" s="83">
        <f t="shared" si="18"/>
        <v>99.406555921590623</v>
      </c>
      <c r="T108" s="100">
        <v>15656</v>
      </c>
      <c r="U108" s="99">
        <f t="shared" si="19"/>
        <v>111.5179143813662</v>
      </c>
      <c r="V108" s="100">
        <v>27579</v>
      </c>
      <c r="W108" s="99">
        <f t="shared" si="20"/>
        <v>100.22895769733972</v>
      </c>
      <c r="X108" s="100">
        <f t="shared" si="10"/>
        <v>11923</v>
      </c>
      <c r="Y108" s="99">
        <f t="shared" si="21"/>
        <v>88.469243897009719</v>
      </c>
      <c r="Z108" s="100">
        <f t="shared" si="11"/>
        <v>54470</v>
      </c>
      <c r="AA108" s="101">
        <f t="shared" si="22"/>
        <v>96.78737695014037</v>
      </c>
      <c r="AB108" s="111"/>
      <c r="AC108" s="97"/>
      <c r="AD108" s="98"/>
      <c r="AE108" s="63"/>
    </row>
    <row r="109" spans="1:31" s="10" customFormat="1" ht="12" hidden="1" customHeight="1">
      <c r="A109" s="3"/>
      <c r="B109" s="25" t="s">
        <v>70</v>
      </c>
      <c r="C109" s="40" t="s">
        <v>9</v>
      </c>
      <c r="D109" s="66">
        <v>41171</v>
      </c>
      <c r="E109" s="83">
        <f t="shared" si="16"/>
        <v>93.965536916581087</v>
      </c>
      <c r="F109" s="77">
        <v>3662</v>
      </c>
      <c r="G109" s="83">
        <f t="shared" si="16"/>
        <v>80.096237970253711</v>
      </c>
      <c r="H109" s="86"/>
      <c r="I109" s="83"/>
      <c r="J109" s="77">
        <v>3446</v>
      </c>
      <c r="K109" s="83">
        <f t="shared" si="17"/>
        <v>93.84531590413944</v>
      </c>
      <c r="L109" s="77" t="s">
        <v>186</v>
      </c>
      <c r="M109" s="77" t="s">
        <v>4</v>
      </c>
      <c r="N109" s="77">
        <f t="shared" si="15"/>
        <v>2594</v>
      </c>
      <c r="O109" s="83">
        <f t="shared" si="23"/>
        <v>93.917451122375098</v>
      </c>
      <c r="P109" s="77">
        <v>852</v>
      </c>
      <c r="Q109" s="83">
        <f t="shared" si="24"/>
        <v>93.626373626373621</v>
      </c>
      <c r="R109" s="77">
        <v>44617</v>
      </c>
      <c r="S109" s="83">
        <f t="shared" si="18"/>
        <v>93.956240655337254</v>
      </c>
      <c r="T109" s="100">
        <v>14849</v>
      </c>
      <c r="U109" s="99">
        <f t="shared" si="19"/>
        <v>99.831921473712512</v>
      </c>
      <c r="V109" s="100">
        <v>25411</v>
      </c>
      <c r="W109" s="99">
        <f t="shared" si="20"/>
        <v>94.859638644169024</v>
      </c>
      <c r="X109" s="100">
        <f t="shared" si="10"/>
        <v>10562</v>
      </c>
      <c r="Y109" s="99">
        <f t="shared" si="21"/>
        <v>88.652006043310394</v>
      </c>
      <c r="Z109" s="100">
        <f t="shared" si="11"/>
        <v>55179</v>
      </c>
      <c r="AA109" s="101">
        <f t="shared" si="22"/>
        <v>92.892375549233179</v>
      </c>
      <c r="AB109" s="111"/>
      <c r="AC109" s="97"/>
      <c r="AD109" s="98"/>
      <c r="AE109" s="63"/>
    </row>
    <row r="110" spans="1:31" s="10" customFormat="1" ht="12" hidden="1" customHeight="1">
      <c r="A110" s="3"/>
      <c r="B110" s="25" t="s">
        <v>71</v>
      </c>
      <c r="C110" s="40" t="s">
        <v>10</v>
      </c>
      <c r="D110" s="66">
        <v>40789</v>
      </c>
      <c r="E110" s="83">
        <f t="shared" si="16"/>
        <v>98.251234493556552</v>
      </c>
      <c r="F110" s="77">
        <v>3962</v>
      </c>
      <c r="G110" s="83">
        <f t="shared" si="16"/>
        <v>110.91825307950729</v>
      </c>
      <c r="H110" s="86"/>
      <c r="I110" s="83"/>
      <c r="J110" s="77">
        <v>3355</v>
      </c>
      <c r="K110" s="83">
        <f t="shared" si="17"/>
        <v>107.84313725490196</v>
      </c>
      <c r="L110" s="77" t="s">
        <v>186</v>
      </c>
      <c r="M110" s="77" t="s">
        <v>4</v>
      </c>
      <c r="N110" s="77">
        <f t="shared" si="15"/>
        <v>2521</v>
      </c>
      <c r="O110" s="83">
        <f t="shared" si="23"/>
        <v>115.80156178226918</v>
      </c>
      <c r="P110" s="77">
        <v>834</v>
      </c>
      <c r="Q110" s="83">
        <f t="shared" si="24"/>
        <v>89.293361884368309</v>
      </c>
      <c r="R110" s="77">
        <v>44144</v>
      </c>
      <c r="S110" s="83">
        <f t="shared" si="18"/>
        <v>98.919912158831167</v>
      </c>
      <c r="T110" s="100">
        <v>14725</v>
      </c>
      <c r="U110" s="99">
        <f t="shared" si="19"/>
        <v>101.23753867308353</v>
      </c>
      <c r="V110" s="100">
        <v>25217</v>
      </c>
      <c r="W110" s="99">
        <f t="shared" si="20"/>
        <v>97.660818713450297</v>
      </c>
      <c r="X110" s="100">
        <f t="shared" si="10"/>
        <v>10492</v>
      </c>
      <c r="Y110" s="99">
        <f t="shared" si="21"/>
        <v>93.047179851010995</v>
      </c>
      <c r="Z110" s="100">
        <f t="shared" si="11"/>
        <v>54636</v>
      </c>
      <c r="AA110" s="101">
        <f t="shared" si="22"/>
        <v>97.735322528710952</v>
      </c>
      <c r="AB110" s="111"/>
      <c r="AC110" s="97"/>
      <c r="AD110" s="98"/>
      <c r="AE110" s="63"/>
    </row>
    <row r="111" spans="1:31" s="10" customFormat="1" ht="12" hidden="1" customHeight="1">
      <c r="A111" s="3"/>
      <c r="B111" s="25" t="s">
        <v>65</v>
      </c>
      <c r="C111" s="40" t="s">
        <v>11</v>
      </c>
      <c r="D111" s="66">
        <v>37685</v>
      </c>
      <c r="E111" s="83">
        <f t="shared" si="16"/>
        <v>98.952315933200296</v>
      </c>
      <c r="F111" s="77">
        <v>3652</v>
      </c>
      <c r="G111" s="83">
        <f t="shared" si="16"/>
        <v>86.745843230403793</v>
      </c>
      <c r="H111" s="86"/>
      <c r="I111" s="83"/>
      <c r="J111" s="77">
        <v>3123</v>
      </c>
      <c r="K111" s="83">
        <f t="shared" si="17"/>
        <v>114.27003293084523</v>
      </c>
      <c r="L111" s="77" t="s">
        <v>186</v>
      </c>
      <c r="M111" s="77" t="s">
        <v>4</v>
      </c>
      <c r="N111" s="77">
        <f t="shared" si="15"/>
        <v>2360</v>
      </c>
      <c r="O111" s="83">
        <f t="shared" si="23"/>
        <v>122.15320910973084</v>
      </c>
      <c r="P111" s="77">
        <v>763</v>
      </c>
      <c r="Q111" s="83">
        <f t="shared" si="24"/>
        <v>95.255930087390766</v>
      </c>
      <c r="R111" s="77">
        <v>40808</v>
      </c>
      <c r="S111" s="83">
        <f t="shared" si="18"/>
        <v>99.977950363819005</v>
      </c>
      <c r="T111" s="100">
        <v>12946</v>
      </c>
      <c r="U111" s="99">
        <f t="shared" si="19"/>
        <v>98.666260193582815</v>
      </c>
      <c r="V111" s="100">
        <v>22821</v>
      </c>
      <c r="W111" s="99">
        <f t="shared" si="20"/>
        <v>94.033540730973669</v>
      </c>
      <c r="X111" s="100">
        <f t="shared" si="10"/>
        <v>9875</v>
      </c>
      <c r="Y111" s="99">
        <f t="shared" si="21"/>
        <v>88.58091137423753</v>
      </c>
      <c r="Z111" s="100">
        <f t="shared" si="11"/>
        <v>50683</v>
      </c>
      <c r="AA111" s="101">
        <f t="shared" si="22"/>
        <v>97.532954873472534</v>
      </c>
      <c r="AB111" s="111"/>
      <c r="AC111" s="97"/>
      <c r="AD111" s="98"/>
      <c r="AE111" s="63"/>
    </row>
    <row r="112" spans="1:31" s="2" customFormat="1" ht="12" hidden="1" customHeight="1">
      <c r="A112" s="3"/>
      <c r="B112" s="25" t="s">
        <v>66</v>
      </c>
      <c r="C112" s="40" t="s">
        <v>12</v>
      </c>
      <c r="D112" s="66">
        <v>36027</v>
      </c>
      <c r="E112" s="83">
        <f t="shared" si="16"/>
        <v>95.410487288135599</v>
      </c>
      <c r="F112" s="77">
        <v>4395</v>
      </c>
      <c r="G112" s="83">
        <f t="shared" si="16"/>
        <v>91.5625</v>
      </c>
      <c r="H112" s="86"/>
      <c r="I112" s="83"/>
      <c r="J112" s="77">
        <v>2894</v>
      </c>
      <c r="K112" s="83">
        <f t="shared" si="17"/>
        <v>105.23636363636363</v>
      </c>
      <c r="L112" s="77" t="s">
        <v>186</v>
      </c>
      <c r="M112" s="77" t="s">
        <v>4</v>
      </c>
      <c r="N112" s="77">
        <f t="shared" si="15"/>
        <v>2134</v>
      </c>
      <c r="O112" s="83">
        <f t="shared" si="23"/>
        <v>108.37988826815644</v>
      </c>
      <c r="P112" s="77">
        <v>760</v>
      </c>
      <c r="Q112" s="83">
        <f t="shared" si="24"/>
        <v>97.311139564660692</v>
      </c>
      <c r="R112" s="77">
        <v>38921</v>
      </c>
      <c r="S112" s="83">
        <f t="shared" si="18"/>
        <v>96.077511725499875</v>
      </c>
      <c r="T112" s="100">
        <v>12948</v>
      </c>
      <c r="U112" s="99">
        <f t="shared" si="19"/>
        <v>95.889802266163073</v>
      </c>
      <c r="V112" s="100">
        <v>22825</v>
      </c>
      <c r="W112" s="99">
        <f t="shared" si="20"/>
        <v>93.72946780551905</v>
      </c>
      <c r="X112" s="100">
        <f t="shared" si="10"/>
        <v>9877</v>
      </c>
      <c r="Y112" s="99">
        <f t="shared" si="21"/>
        <v>91.040648907733441</v>
      </c>
      <c r="Z112" s="100">
        <f t="shared" si="11"/>
        <v>48798</v>
      </c>
      <c r="AA112" s="101">
        <f t="shared" si="22"/>
        <v>95.01353219494149</v>
      </c>
      <c r="AB112" s="111"/>
      <c r="AC112" s="97"/>
      <c r="AD112" s="98"/>
      <c r="AE112" s="63"/>
    </row>
    <row r="113" spans="1:31" s="2" customFormat="1" ht="12" hidden="1" customHeight="1">
      <c r="A113" s="3"/>
      <c r="B113" s="25" t="s">
        <v>120</v>
      </c>
      <c r="C113" s="40" t="s">
        <v>121</v>
      </c>
      <c r="D113" s="66">
        <v>35295</v>
      </c>
      <c r="E113" s="83">
        <f t="shared" si="16"/>
        <v>97.529636077261046</v>
      </c>
      <c r="F113" s="77">
        <v>3178</v>
      </c>
      <c r="G113" s="83">
        <f t="shared" si="16"/>
        <v>85.93834505137913</v>
      </c>
      <c r="H113" s="86">
        <v>4722</v>
      </c>
      <c r="I113" s="77" t="s">
        <v>4</v>
      </c>
      <c r="J113" s="77">
        <v>3101</v>
      </c>
      <c r="K113" s="83">
        <f t="shared" si="17"/>
        <v>109.49858757062148</v>
      </c>
      <c r="L113" s="77" t="s">
        <v>186</v>
      </c>
      <c r="M113" s="77" t="s">
        <v>4</v>
      </c>
      <c r="N113" s="77">
        <f t="shared" si="15"/>
        <v>2313</v>
      </c>
      <c r="O113" s="83">
        <f t="shared" si="23"/>
        <v>117.76985743380854</v>
      </c>
      <c r="P113" s="77">
        <v>788</v>
      </c>
      <c r="Q113" s="83">
        <f t="shared" si="24"/>
        <v>90.78341013824884</v>
      </c>
      <c r="R113" s="77">
        <v>38396</v>
      </c>
      <c r="S113" s="83">
        <f t="shared" si="18"/>
        <v>98.398298352169348</v>
      </c>
      <c r="T113" s="100">
        <v>13185</v>
      </c>
      <c r="U113" s="99">
        <f t="shared" si="19"/>
        <v>104.11402400505369</v>
      </c>
      <c r="V113" s="100">
        <v>23638</v>
      </c>
      <c r="W113" s="99">
        <f t="shared" si="20"/>
        <v>103.60273492286115</v>
      </c>
      <c r="X113" s="100">
        <f t="shared" si="10"/>
        <v>10453</v>
      </c>
      <c r="Y113" s="99">
        <f t="shared" si="21"/>
        <v>102.9649330181245</v>
      </c>
      <c r="Z113" s="100">
        <f t="shared" si="11"/>
        <v>48849</v>
      </c>
      <c r="AA113" s="101">
        <f t="shared" si="22"/>
        <v>99.341101824171801</v>
      </c>
      <c r="AB113" s="111"/>
      <c r="AC113" s="97"/>
      <c r="AD113" s="98"/>
      <c r="AE113" s="63"/>
    </row>
    <row r="114" spans="1:31" s="2" customFormat="1" ht="12" hidden="1" customHeight="1">
      <c r="A114" s="3"/>
      <c r="B114" s="25" t="s">
        <v>76</v>
      </c>
      <c r="C114" s="40" t="s">
        <v>88</v>
      </c>
      <c r="D114" s="66">
        <v>33718</v>
      </c>
      <c r="E114" s="83">
        <f t="shared" si="16"/>
        <v>97.841100342406122</v>
      </c>
      <c r="F114" s="77">
        <v>2778</v>
      </c>
      <c r="G114" s="83">
        <f t="shared" si="16"/>
        <v>95.039343140608963</v>
      </c>
      <c r="H114" s="86">
        <v>5184</v>
      </c>
      <c r="I114" s="77" t="s">
        <v>4</v>
      </c>
      <c r="J114" s="77">
        <v>2891</v>
      </c>
      <c r="K114" s="83">
        <f t="shared" si="17"/>
        <v>110.17530487804879</v>
      </c>
      <c r="L114" s="77" t="s">
        <v>186</v>
      </c>
      <c r="M114" s="77" t="s">
        <v>4</v>
      </c>
      <c r="N114" s="77">
        <f t="shared" si="15"/>
        <v>2153</v>
      </c>
      <c r="O114" s="83">
        <f t="shared" si="23"/>
        <v>114.39957492029755</v>
      </c>
      <c r="P114" s="77">
        <v>738</v>
      </c>
      <c r="Q114" s="83">
        <f t="shared" si="24"/>
        <v>99.460916442048514</v>
      </c>
      <c r="R114" s="77">
        <v>36609</v>
      </c>
      <c r="S114" s="83">
        <f t="shared" si="18"/>
        <v>98.713800355929465</v>
      </c>
      <c r="T114" s="100">
        <v>12227</v>
      </c>
      <c r="U114" s="99">
        <f t="shared" si="19"/>
        <v>101.21688741721854</v>
      </c>
      <c r="V114" s="100">
        <v>22263</v>
      </c>
      <c r="W114" s="99">
        <f t="shared" si="20"/>
        <v>99.321882667856343</v>
      </c>
      <c r="X114" s="100">
        <f t="shared" si="10"/>
        <v>10036</v>
      </c>
      <c r="Y114" s="99">
        <f t="shared" si="21"/>
        <v>97.106918238993714</v>
      </c>
      <c r="Z114" s="100">
        <f t="shared" si="11"/>
        <v>46645</v>
      </c>
      <c r="AA114" s="101">
        <f t="shared" si="22"/>
        <v>98.363594188228845</v>
      </c>
      <c r="AB114" s="111"/>
      <c r="AC114" s="97"/>
      <c r="AD114" s="98"/>
      <c r="AE114" s="63"/>
    </row>
    <row r="115" spans="1:31" s="2" customFormat="1" ht="12" hidden="1" customHeight="1">
      <c r="A115" s="3"/>
      <c r="B115" s="26" t="s">
        <v>72</v>
      </c>
      <c r="C115" s="40" t="s">
        <v>16</v>
      </c>
      <c r="D115" s="67">
        <v>35460</v>
      </c>
      <c r="E115" s="84">
        <f t="shared" si="16"/>
        <v>96.074128261399665</v>
      </c>
      <c r="F115" s="75">
        <v>4056</v>
      </c>
      <c r="G115" s="83">
        <f t="shared" si="16"/>
        <v>85.335577529981066</v>
      </c>
      <c r="H115" s="75">
        <v>3317</v>
      </c>
      <c r="I115" s="78" t="s">
        <v>4</v>
      </c>
      <c r="J115" s="76">
        <v>3310</v>
      </c>
      <c r="K115" s="84">
        <f t="shared" si="17"/>
        <v>112.70003404834866</v>
      </c>
      <c r="L115" s="137" t="s">
        <v>186</v>
      </c>
      <c r="M115" s="78" t="s">
        <v>4</v>
      </c>
      <c r="N115" s="78">
        <f t="shared" si="15"/>
        <v>2573</v>
      </c>
      <c r="O115" s="84">
        <f t="shared" si="23"/>
        <v>120.85486143729452</v>
      </c>
      <c r="P115" s="76">
        <v>737</v>
      </c>
      <c r="Q115" s="84">
        <f t="shared" si="24"/>
        <v>91.212871287128721</v>
      </c>
      <c r="R115" s="76">
        <v>38770</v>
      </c>
      <c r="S115" s="84">
        <f t="shared" si="18"/>
        <v>97.299603473372485</v>
      </c>
      <c r="T115" s="115">
        <v>15687</v>
      </c>
      <c r="U115" s="116">
        <f t="shared" si="19"/>
        <v>119.34723067559344</v>
      </c>
      <c r="V115" s="115">
        <v>26711</v>
      </c>
      <c r="W115" s="116">
        <f t="shared" si="20"/>
        <v>110.80184178869207</v>
      </c>
      <c r="X115" s="115">
        <f t="shared" si="10"/>
        <v>11024</v>
      </c>
      <c r="Y115" s="116">
        <f t="shared" si="21"/>
        <v>100.55641703913163</v>
      </c>
      <c r="Z115" s="115">
        <f t="shared" si="11"/>
        <v>49794</v>
      </c>
      <c r="AA115" s="117">
        <f t="shared" si="22"/>
        <v>98.002322423192751</v>
      </c>
      <c r="AB115" s="111"/>
      <c r="AC115" s="97"/>
      <c r="AD115" s="98"/>
      <c r="AE115" s="63"/>
    </row>
    <row r="116" spans="1:31" s="2" customFormat="1" ht="12" hidden="1" customHeight="1">
      <c r="A116" s="3"/>
      <c r="B116" s="24" t="s">
        <v>122</v>
      </c>
      <c r="C116" s="41" t="s">
        <v>123</v>
      </c>
      <c r="D116" s="68">
        <v>35247</v>
      </c>
      <c r="E116" s="85">
        <f t="shared" si="16"/>
        <v>94.01456349523886</v>
      </c>
      <c r="F116" s="79">
        <v>3778</v>
      </c>
      <c r="G116" s="85">
        <f t="shared" si="16"/>
        <v>96.402143403929571</v>
      </c>
      <c r="H116" s="88">
        <v>3790</v>
      </c>
      <c r="I116" s="77" t="s">
        <v>4</v>
      </c>
      <c r="J116" s="79">
        <v>3175</v>
      </c>
      <c r="K116" s="85">
        <f t="shared" si="17"/>
        <v>101.99164792804369</v>
      </c>
      <c r="L116" s="79" t="s">
        <v>186</v>
      </c>
      <c r="M116" s="77" t="s">
        <v>4</v>
      </c>
      <c r="N116" s="77">
        <f t="shared" si="15"/>
        <v>2483</v>
      </c>
      <c r="O116" s="85">
        <f t="shared" si="23"/>
        <v>109.28697183098592</v>
      </c>
      <c r="P116" s="79">
        <v>692</v>
      </c>
      <c r="Q116" s="85">
        <f t="shared" si="24"/>
        <v>82.282996432818081</v>
      </c>
      <c r="R116" s="79">
        <v>38422</v>
      </c>
      <c r="S116" s="85">
        <f t="shared" si="18"/>
        <v>94.626145207368722</v>
      </c>
      <c r="T116" s="118">
        <v>15339</v>
      </c>
      <c r="U116" s="119">
        <f t="shared" si="19"/>
        <v>113.04443953128454</v>
      </c>
      <c r="V116" s="118">
        <v>25873</v>
      </c>
      <c r="W116" s="119">
        <f t="shared" si="20"/>
        <v>105.1277883873065</v>
      </c>
      <c r="X116" s="118">
        <f t="shared" si="10"/>
        <v>10534</v>
      </c>
      <c r="Y116" s="119">
        <f t="shared" si="21"/>
        <v>95.3993841695345</v>
      </c>
      <c r="Z116" s="118">
        <f t="shared" si="11"/>
        <v>48956</v>
      </c>
      <c r="AA116" s="120">
        <f t="shared" si="22"/>
        <v>94.791464973086008</v>
      </c>
      <c r="AB116" s="111"/>
      <c r="AC116" s="97"/>
      <c r="AD116" s="98"/>
      <c r="AE116" s="63"/>
    </row>
    <row r="117" spans="1:31" s="2" customFormat="1" ht="12" hidden="1" customHeight="1">
      <c r="A117" s="3"/>
      <c r="B117" s="25" t="s">
        <v>73</v>
      </c>
      <c r="C117" s="40" t="s">
        <v>14</v>
      </c>
      <c r="D117" s="66">
        <v>38967</v>
      </c>
      <c r="E117" s="83">
        <f t="shared" si="16"/>
        <v>95.610462263225045</v>
      </c>
      <c r="F117" s="77">
        <v>3458</v>
      </c>
      <c r="G117" s="83">
        <f t="shared" si="16"/>
        <v>97.298818232976927</v>
      </c>
      <c r="H117" s="86">
        <v>5859</v>
      </c>
      <c r="I117" s="77" t="s">
        <v>4</v>
      </c>
      <c r="J117" s="77">
        <v>3402</v>
      </c>
      <c r="K117" s="83">
        <f t="shared" si="17"/>
        <v>96.895471375676451</v>
      </c>
      <c r="L117" s="77" t="s">
        <v>186</v>
      </c>
      <c r="M117" s="77" t="s">
        <v>4</v>
      </c>
      <c r="N117" s="77">
        <f t="shared" si="15"/>
        <v>2666</v>
      </c>
      <c r="O117" s="83">
        <f t="shared" si="23"/>
        <v>101.83346065699006</v>
      </c>
      <c r="P117" s="77">
        <v>736</v>
      </c>
      <c r="Q117" s="83">
        <f t="shared" si="24"/>
        <v>82.418812989921605</v>
      </c>
      <c r="R117" s="77">
        <v>42369</v>
      </c>
      <c r="S117" s="83">
        <f t="shared" si="18"/>
        <v>95.712381683872863</v>
      </c>
      <c r="T117" s="100">
        <v>16912</v>
      </c>
      <c r="U117" s="99">
        <f t="shared" si="19"/>
        <v>116.5862401764787</v>
      </c>
      <c r="V117" s="100">
        <v>27884</v>
      </c>
      <c r="W117" s="99">
        <f t="shared" si="20"/>
        <v>108.16556111563675</v>
      </c>
      <c r="X117" s="100">
        <f t="shared" si="10"/>
        <v>10972</v>
      </c>
      <c r="Y117" s="99">
        <f t="shared" si="21"/>
        <v>97.329903308790918</v>
      </c>
      <c r="Z117" s="100">
        <f t="shared" si="11"/>
        <v>53341</v>
      </c>
      <c r="AA117" s="101">
        <f t="shared" si="22"/>
        <v>96.040691393590208</v>
      </c>
      <c r="AB117" s="111"/>
      <c r="AC117" s="97"/>
      <c r="AD117" s="98"/>
      <c r="AE117" s="63"/>
    </row>
    <row r="118" spans="1:31" s="2" customFormat="1" ht="12" hidden="1" customHeight="1">
      <c r="A118" s="3"/>
      <c r="B118" s="25" t="s">
        <v>74</v>
      </c>
      <c r="C118" s="40" t="s">
        <v>6</v>
      </c>
      <c r="D118" s="66">
        <v>38752</v>
      </c>
      <c r="E118" s="83">
        <f t="shared" si="16"/>
        <v>92.861421964486837</v>
      </c>
      <c r="F118" s="77">
        <v>3103</v>
      </c>
      <c r="G118" s="83">
        <f t="shared" si="16"/>
        <v>91.614998523767341</v>
      </c>
      <c r="H118" s="86">
        <v>5604</v>
      </c>
      <c r="I118" s="77" t="s">
        <v>4</v>
      </c>
      <c r="J118" s="77">
        <v>3426</v>
      </c>
      <c r="K118" s="83">
        <f t="shared" si="17"/>
        <v>98.874458874458867</v>
      </c>
      <c r="L118" s="77" t="s">
        <v>186</v>
      </c>
      <c r="M118" s="77" t="s">
        <v>4</v>
      </c>
      <c r="N118" s="77">
        <f t="shared" si="15"/>
        <v>2703</v>
      </c>
      <c r="O118" s="83">
        <f t="shared" si="23"/>
        <v>104.56479690522245</v>
      </c>
      <c r="P118" s="77">
        <v>723</v>
      </c>
      <c r="Q118" s="83">
        <f t="shared" si="24"/>
        <v>82.159090909090907</v>
      </c>
      <c r="R118" s="77">
        <v>42178</v>
      </c>
      <c r="S118" s="83">
        <f t="shared" si="18"/>
        <v>93.322417913089652</v>
      </c>
      <c r="T118" s="100">
        <v>16138</v>
      </c>
      <c r="U118" s="99">
        <f t="shared" si="19"/>
        <v>105.81601206478264</v>
      </c>
      <c r="V118" s="100">
        <v>27182</v>
      </c>
      <c r="W118" s="99">
        <f t="shared" si="20"/>
        <v>103.45588795006471</v>
      </c>
      <c r="X118" s="100">
        <f t="shared" si="10"/>
        <v>11044</v>
      </c>
      <c r="Y118" s="99">
        <f t="shared" si="21"/>
        <v>100.19051075024947</v>
      </c>
      <c r="Z118" s="100">
        <f t="shared" si="11"/>
        <v>53222</v>
      </c>
      <c r="AA118" s="101">
        <f t="shared" si="22"/>
        <v>94.669062060869109</v>
      </c>
      <c r="AB118" s="111"/>
      <c r="AC118" s="97"/>
      <c r="AD118" s="98"/>
      <c r="AE118" s="63"/>
    </row>
    <row r="119" spans="1:31" s="2" customFormat="1" ht="12" hidden="1" customHeight="1">
      <c r="A119" s="3"/>
      <c r="B119" s="25" t="s">
        <v>69</v>
      </c>
      <c r="C119" s="40" t="s">
        <v>80</v>
      </c>
      <c r="D119" s="66">
        <v>38284</v>
      </c>
      <c r="E119" s="83">
        <f t="shared" si="16"/>
        <v>93.350564482699767</v>
      </c>
      <c r="F119" s="77">
        <v>3334</v>
      </c>
      <c r="G119" s="83">
        <f t="shared" si="16"/>
        <v>93.757030371203598</v>
      </c>
      <c r="H119" s="86">
        <v>3445</v>
      </c>
      <c r="I119" s="77" t="s">
        <v>4</v>
      </c>
      <c r="J119" s="77">
        <v>3624</v>
      </c>
      <c r="K119" s="83">
        <f t="shared" si="17"/>
        <v>100.33222591362126</v>
      </c>
      <c r="L119" s="77" t="s">
        <v>186</v>
      </c>
      <c r="M119" s="77" t="s">
        <v>4</v>
      </c>
      <c r="N119" s="77">
        <f t="shared" si="15"/>
        <v>2885</v>
      </c>
      <c r="O119" s="83">
        <f t="shared" si="23"/>
        <v>106.45756457564575</v>
      </c>
      <c r="P119" s="77">
        <v>739</v>
      </c>
      <c r="Q119" s="83">
        <f t="shared" si="24"/>
        <v>81.929046563192912</v>
      </c>
      <c r="R119" s="77">
        <v>41908</v>
      </c>
      <c r="S119" s="83">
        <f t="shared" si="18"/>
        <v>93.915693700558009</v>
      </c>
      <c r="T119" s="100">
        <v>16501</v>
      </c>
      <c r="U119" s="99">
        <f t="shared" si="19"/>
        <v>106.06119038436816</v>
      </c>
      <c r="V119" s="100">
        <v>28552</v>
      </c>
      <c r="W119" s="99">
        <f t="shared" si="20"/>
        <v>107.65402307518286</v>
      </c>
      <c r="X119" s="100">
        <f t="shared" si="10"/>
        <v>12051</v>
      </c>
      <c r="Y119" s="99">
        <f t="shared" si="21"/>
        <v>109.91426486683693</v>
      </c>
      <c r="Z119" s="100">
        <f t="shared" si="11"/>
        <v>53959</v>
      </c>
      <c r="AA119" s="101">
        <f t="shared" si="22"/>
        <v>97.071257668159816</v>
      </c>
      <c r="AB119" s="111"/>
      <c r="AC119" s="97"/>
      <c r="AD119" s="98"/>
      <c r="AE119" s="63"/>
    </row>
    <row r="120" spans="1:31" s="2" customFormat="1" ht="12" hidden="1" customHeight="1">
      <c r="A120" s="3"/>
      <c r="B120" s="25" t="s">
        <v>75</v>
      </c>
      <c r="C120" s="40" t="s">
        <v>81</v>
      </c>
      <c r="D120" s="66">
        <v>36051</v>
      </c>
      <c r="E120" s="83">
        <f t="shared" si="16"/>
        <v>92.917343230495632</v>
      </c>
      <c r="F120" s="77">
        <v>3485</v>
      </c>
      <c r="G120" s="83">
        <f t="shared" si="16"/>
        <v>92.147012162876791</v>
      </c>
      <c r="H120" s="86">
        <v>192</v>
      </c>
      <c r="I120" s="77" t="s">
        <v>4</v>
      </c>
      <c r="J120" s="77">
        <v>3673</v>
      </c>
      <c r="K120" s="83">
        <f t="shared" si="17"/>
        <v>97.998932764140875</v>
      </c>
      <c r="L120" s="77" t="s">
        <v>186</v>
      </c>
      <c r="M120" s="77" t="s">
        <v>4</v>
      </c>
      <c r="N120" s="77">
        <f t="shared" si="15"/>
        <v>2875</v>
      </c>
      <c r="O120" s="83">
        <f t="shared" si="23"/>
        <v>103.52898811667266</v>
      </c>
      <c r="P120" s="77">
        <v>798</v>
      </c>
      <c r="Q120" s="83">
        <f t="shared" si="24"/>
        <v>82.183316168898045</v>
      </c>
      <c r="R120" s="77">
        <v>39724</v>
      </c>
      <c r="S120" s="83">
        <f t="shared" si="18"/>
        <v>93.364984605260076</v>
      </c>
      <c r="T120" s="100">
        <v>15946</v>
      </c>
      <c r="U120" s="99">
        <f t="shared" si="19"/>
        <v>101.85232498722534</v>
      </c>
      <c r="V120" s="100">
        <v>28394</v>
      </c>
      <c r="W120" s="99">
        <f t="shared" si="20"/>
        <v>102.95514703216216</v>
      </c>
      <c r="X120" s="100">
        <f t="shared" si="10"/>
        <v>12448</v>
      </c>
      <c r="Y120" s="99">
        <f t="shared" si="21"/>
        <v>104.40325421454332</v>
      </c>
      <c r="Z120" s="100">
        <f t="shared" si="11"/>
        <v>52172</v>
      </c>
      <c r="AA120" s="101">
        <f t="shared" si="22"/>
        <v>95.781163943455113</v>
      </c>
      <c r="AB120" s="111"/>
      <c r="AC120" s="97"/>
      <c r="AD120" s="98"/>
      <c r="AE120" s="63"/>
    </row>
    <row r="121" spans="1:31" s="2" customFormat="1" ht="12" hidden="1" customHeight="1">
      <c r="A121" s="3"/>
      <c r="B121" s="25" t="s">
        <v>70</v>
      </c>
      <c r="C121" s="40" t="s">
        <v>9</v>
      </c>
      <c r="D121" s="66">
        <v>39320</v>
      </c>
      <c r="E121" s="83">
        <f t="shared" si="16"/>
        <v>95.504116975541038</v>
      </c>
      <c r="F121" s="77">
        <v>3823</v>
      </c>
      <c r="G121" s="83">
        <f t="shared" si="16"/>
        <v>104.39650464227199</v>
      </c>
      <c r="H121" s="86">
        <v>5075</v>
      </c>
      <c r="I121" s="77" t="s">
        <v>4</v>
      </c>
      <c r="J121" s="77">
        <v>3736</v>
      </c>
      <c r="K121" s="83">
        <f t="shared" si="17"/>
        <v>108.41555426581544</v>
      </c>
      <c r="L121" s="77" t="s">
        <v>186</v>
      </c>
      <c r="M121" s="77" t="s">
        <v>4</v>
      </c>
      <c r="N121" s="77">
        <f t="shared" si="15"/>
        <v>2958</v>
      </c>
      <c r="O121" s="83">
        <f t="shared" si="23"/>
        <v>114.03238242097147</v>
      </c>
      <c r="P121" s="77">
        <v>778</v>
      </c>
      <c r="Q121" s="83">
        <f t="shared" si="24"/>
        <v>91.314553990610321</v>
      </c>
      <c r="R121" s="77">
        <v>43056</v>
      </c>
      <c r="S121" s="83">
        <f t="shared" si="18"/>
        <v>96.50133357240513</v>
      </c>
      <c r="T121" s="100">
        <v>16929</v>
      </c>
      <c r="U121" s="99">
        <f t="shared" si="19"/>
        <v>114.00767728466563</v>
      </c>
      <c r="V121" s="100">
        <v>28365</v>
      </c>
      <c r="W121" s="99">
        <f t="shared" si="20"/>
        <v>111.62488686002125</v>
      </c>
      <c r="X121" s="100">
        <f t="shared" si="10"/>
        <v>11436</v>
      </c>
      <c r="Y121" s="99">
        <f t="shared" si="21"/>
        <v>108.27494792652908</v>
      </c>
      <c r="Z121" s="100">
        <f t="shared" si="11"/>
        <v>54492</v>
      </c>
      <c r="AA121" s="101">
        <f t="shared" si="22"/>
        <v>98.754961126515511</v>
      </c>
      <c r="AB121" s="111"/>
      <c r="AC121" s="97"/>
      <c r="AD121" s="98"/>
      <c r="AE121" s="63"/>
    </row>
    <row r="122" spans="1:31" s="2" customFormat="1" ht="12" hidden="1" customHeight="1">
      <c r="A122" s="3"/>
      <c r="B122" s="25" t="s">
        <v>71</v>
      </c>
      <c r="C122" s="40" t="s">
        <v>10</v>
      </c>
      <c r="D122" s="66">
        <v>39315</v>
      </c>
      <c r="E122" s="83">
        <f t="shared" si="16"/>
        <v>96.386280614871652</v>
      </c>
      <c r="F122" s="77">
        <v>3939</v>
      </c>
      <c r="G122" s="83">
        <f t="shared" si="16"/>
        <v>99.419485108531049</v>
      </c>
      <c r="H122" s="86">
        <v>5995</v>
      </c>
      <c r="I122" s="77" t="s">
        <v>4</v>
      </c>
      <c r="J122" s="77">
        <v>3503</v>
      </c>
      <c r="K122" s="83">
        <f t="shared" si="17"/>
        <v>104.4113263785395</v>
      </c>
      <c r="L122" s="77" t="s">
        <v>186</v>
      </c>
      <c r="M122" s="77" t="s">
        <v>4</v>
      </c>
      <c r="N122" s="77">
        <f t="shared" si="15"/>
        <v>2780</v>
      </c>
      <c r="O122" s="83">
        <f t="shared" si="23"/>
        <v>110.27370091233637</v>
      </c>
      <c r="P122" s="77">
        <v>723</v>
      </c>
      <c r="Q122" s="83">
        <f t="shared" si="24"/>
        <v>86.690647482014398</v>
      </c>
      <c r="R122" s="77">
        <v>42818</v>
      </c>
      <c r="S122" s="83">
        <f t="shared" si="18"/>
        <v>96.996194273287429</v>
      </c>
      <c r="T122" s="100">
        <v>16796</v>
      </c>
      <c r="U122" s="99">
        <f t="shared" si="19"/>
        <v>114.06451612903226</v>
      </c>
      <c r="V122" s="100">
        <v>27566</v>
      </c>
      <c r="W122" s="99">
        <f t="shared" si="20"/>
        <v>109.31514454534639</v>
      </c>
      <c r="X122" s="100">
        <f t="shared" si="10"/>
        <v>10770</v>
      </c>
      <c r="Y122" s="99">
        <f t="shared" si="21"/>
        <v>102.64963781929089</v>
      </c>
      <c r="Z122" s="100">
        <f t="shared" si="11"/>
        <v>53588</v>
      </c>
      <c r="AA122" s="101">
        <f t="shared" si="22"/>
        <v>98.081850794348043</v>
      </c>
      <c r="AB122" s="111"/>
      <c r="AC122" s="97"/>
      <c r="AD122" s="98"/>
      <c r="AE122" s="63"/>
    </row>
    <row r="123" spans="1:31" s="2" customFormat="1" ht="12" hidden="1" customHeight="1">
      <c r="A123" s="3"/>
      <c r="B123" s="25" t="s">
        <v>65</v>
      </c>
      <c r="C123" s="40" t="s">
        <v>11</v>
      </c>
      <c r="D123" s="66">
        <v>35704</v>
      </c>
      <c r="E123" s="83">
        <f t="shared" si="16"/>
        <v>94.743266551678389</v>
      </c>
      <c r="F123" s="77">
        <v>3852</v>
      </c>
      <c r="G123" s="83">
        <f t="shared" si="16"/>
        <v>105.47645125958378</v>
      </c>
      <c r="H123" s="86">
        <v>5615</v>
      </c>
      <c r="I123" s="77" t="s">
        <v>4</v>
      </c>
      <c r="J123" s="77">
        <v>2934</v>
      </c>
      <c r="K123" s="83">
        <f t="shared" si="17"/>
        <v>93.948126801152739</v>
      </c>
      <c r="L123" s="77" t="s">
        <v>186</v>
      </c>
      <c r="M123" s="77" t="s">
        <v>4</v>
      </c>
      <c r="N123" s="77">
        <f t="shared" si="15"/>
        <v>2264</v>
      </c>
      <c r="O123" s="83">
        <f t="shared" si="23"/>
        <v>95.932203389830505</v>
      </c>
      <c r="P123" s="77">
        <v>670</v>
      </c>
      <c r="Q123" s="83">
        <f t="shared" si="24"/>
        <v>87.811271297509833</v>
      </c>
      <c r="R123" s="77">
        <v>38638</v>
      </c>
      <c r="S123" s="83">
        <f t="shared" si="18"/>
        <v>94.682415212703404</v>
      </c>
      <c r="T123" s="100">
        <v>14622</v>
      </c>
      <c r="U123" s="99">
        <f t="shared" si="19"/>
        <v>112.946083732427</v>
      </c>
      <c r="V123" s="100">
        <v>25342</v>
      </c>
      <c r="W123" s="99">
        <f t="shared" si="20"/>
        <v>111.04684282020945</v>
      </c>
      <c r="X123" s="100">
        <f t="shared" si="10"/>
        <v>10720</v>
      </c>
      <c r="Y123" s="99">
        <f t="shared" si="21"/>
        <v>108.55696202531647</v>
      </c>
      <c r="Z123" s="100">
        <f t="shared" si="11"/>
        <v>49358</v>
      </c>
      <c r="AA123" s="101">
        <f t="shared" si="22"/>
        <v>97.385711185210027</v>
      </c>
      <c r="AB123" s="111"/>
      <c r="AC123" s="97"/>
      <c r="AD123" s="98"/>
      <c r="AE123" s="63"/>
    </row>
    <row r="124" spans="1:31" s="2" customFormat="1" ht="12" hidden="1" customHeight="1">
      <c r="A124" s="3"/>
      <c r="B124" s="25" t="s">
        <v>66</v>
      </c>
      <c r="C124" s="40" t="s">
        <v>12</v>
      </c>
      <c r="D124" s="66">
        <v>33974</v>
      </c>
      <c r="E124" s="83">
        <f t="shared" si="16"/>
        <v>94.301496100147105</v>
      </c>
      <c r="F124" s="77">
        <v>3941</v>
      </c>
      <c r="G124" s="83">
        <f t="shared" si="16"/>
        <v>89.670079635949946</v>
      </c>
      <c r="H124" s="86">
        <v>3792</v>
      </c>
      <c r="I124" s="77" t="s">
        <v>4</v>
      </c>
      <c r="J124" s="77">
        <v>3021</v>
      </c>
      <c r="K124" s="83">
        <f t="shared" si="17"/>
        <v>104.38838977194196</v>
      </c>
      <c r="L124" s="77" t="s">
        <v>186</v>
      </c>
      <c r="M124" s="77" t="s">
        <v>4</v>
      </c>
      <c r="N124" s="77">
        <f t="shared" si="15"/>
        <v>2375</v>
      </c>
      <c r="O124" s="83">
        <f t="shared" si="23"/>
        <v>111.29334582942832</v>
      </c>
      <c r="P124" s="77">
        <v>646</v>
      </c>
      <c r="Q124" s="83">
        <f t="shared" si="24"/>
        <v>85</v>
      </c>
      <c r="R124" s="77">
        <v>36995</v>
      </c>
      <c r="S124" s="83">
        <f t="shared" si="18"/>
        <v>95.051514606510622</v>
      </c>
      <c r="T124" s="100">
        <v>13986</v>
      </c>
      <c r="U124" s="99">
        <f t="shared" si="19"/>
        <v>108.01668211306765</v>
      </c>
      <c r="V124" s="100">
        <v>24766</v>
      </c>
      <c r="W124" s="99">
        <f t="shared" si="20"/>
        <v>108.50383351588171</v>
      </c>
      <c r="X124" s="100">
        <f t="shared" si="10"/>
        <v>10780</v>
      </c>
      <c r="Y124" s="99">
        <f t="shared" si="21"/>
        <v>109.14245216158753</v>
      </c>
      <c r="Z124" s="100">
        <f t="shared" si="11"/>
        <v>47775</v>
      </c>
      <c r="AA124" s="101">
        <f t="shared" si="22"/>
        <v>97.903602606664208</v>
      </c>
      <c r="AB124" s="111"/>
      <c r="AC124" s="97"/>
      <c r="AD124" s="98"/>
      <c r="AE124" s="63"/>
    </row>
    <row r="125" spans="1:31" s="2" customFormat="1" ht="12" hidden="1" customHeight="1">
      <c r="A125" s="3"/>
      <c r="B125" s="25" t="s">
        <v>124</v>
      </c>
      <c r="C125" s="40" t="s">
        <v>125</v>
      </c>
      <c r="D125" s="66">
        <v>33982</v>
      </c>
      <c r="E125" s="83">
        <f t="shared" si="16"/>
        <v>96.279926335174963</v>
      </c>
      <c r="F125" s="77">
        <v>3284</v>
      </c>
      <c r="G125" s="83">
        <f t="shared" si="16"/>
        <v>103.33543108873506</v>
      </c>
      <c r="H125" s="86">
        <v>4619</v>
      </c>
      <c r="I125" s="83">
        <f t="shared" ref="I125:I188" si="25">H125/H113*100</f>
        <v>97.818720880982639</v>
      </c>
      <c r="J125" s="77">
        <v>3055</v>
      </c>
      <c r="K125" s="83">
        <f t="shared" si="17"/>
        <v>98.516607545952922</v>
      </c>
      <c r="L125" s="77" t="s">
        <v>186</v>
      </c>
      <c r="M125" s="77" t="s">
        <v>4</v>
      </c>
      <c r="N125" s="77">
        <f t="shared" si="15"/>
        <v>2373</v>
      </c>
      <c r="O125" s="83">
        <f t="shared" si="23"/>
        <v>102.59403372243838</v>
      </c>
      <c r="P125" s="77">
        <v>682</v>
      </c>
      <c r="Q125" s="83">
        <f t="shared" si="24"/>
        <v>86.548223350253807</v>
      </c>
      <c r="R125" s="77">
        <v>37037</v>
      </c>
      <c r="S125" s="83">
        <f t="shared" si="18"/>
        <v>96.460568809250972</v>
      </c>
      <c r="T125" s="100">
        <v>14090</v>
      </c>
      <c r="U125" s="99">
        <f t="shared" si="19"/>
        <v>106.8638604474782</v>
      </c>
      <c r="V125" s="100">
        <v>24474</v>
      </c>
      <c r="W125" s="99">
        <f t="shared" si="20"/>
        <v>103.5366782299687</v>
      </c>
      <c r="X125" s="100">
        <f t="shared" si="10"/>
        <v>10384</v>
      </c>
      <c r="Y125" s="99">
        <f t="shared" si="21"/>
        <v>99.339902420357788</v>
      </c>
      <c r="Z125" s="100">
        <f t="shared" si="11"/>
        <v>47421</v>
      </c>
      <c r="AA125" s="101">
        <f t="shared" si="22"/>
        <v>97.076705766750607</v>
      </c>
      <c r="AB125" s="111"/>
      <c r="AC125" s="97"/>
      <c r="AD125" s="98"/>
      <c r="AE125" s="114"/>
    </row>
    <row r="126" spans="1:31" s="2" customFormat="1" ht="12" hidden="1" customHeight="1">
      <c r="A126" s="3"/>
      <c r="B126" s="25" t="s">
        <v>76</v>
      </c>
      <c r="C126" s="40" t="s">
        <v>88</v>
      </c>
      <c r="D126" s="66">
        <v>33731</v>
      </c>
      <c r="E126" s="83">
        <f t="shared" si="16"/>
        <v>100.03855507444095</v>
      </c>
      <c r="F126" s="77">
        <v>3435</v>
      </c>
      <c r="G126" s="83">
        <f t="shared" si="16"/>
        <v>123.6501079913607</v>
      </c>
      <c r="H126" s="86">
        <v>5060</v>
      </c>
      <c r="I126" s="83">
        <f t="shared" si="25"/>
        <v>97.608024691358025</v>
      </c>
      <c r="J126" s="77">
        <v>2880</v>
      </c>
      <c r="K126" s="83">
        <f t="shared" si="17"/>
        <v>99.619508820477336</v>
      </c>
      <c r="L126" s="77" t="s">
        <v>186</v>
      </c>
      <c r="M126" s="77" t="s">
        <v>4</v>
      </c>
      <c r="N126" s="77">
        <f t="shared" si="15"/>
        <v>2256</v>
      </c>
      <c r="O126" s="83">
        <f t="shared" si="23"/>
        <v>104.78402229447283</v>
      </c>
      <c r="P126" s="77">
        <v>624</v>
      </c>
      <c r="Q126" s="83">
        <f t="shared" si="24"/>
        <v>84.552845528455293</v>
      </c>
      <c r="R126" s="77">
        <v>36611</v>
      </c>
      <c r="S126" s="83">
        <f t="shared" si="18"/>
        <v>100.00546313747985</v>
      </c>
      <c r="T126" s="100">
        <v>13538</v>
      </c>
      <c r="U126" s="99">
        <f t="shared" si="19"/>
        <v>110.72217224176003</v>
      </c>
      <c r="V126" s="100">
        <v>23588</v>
      </c>
      <c r="W126" s="99">
        <f t="shared" si="20"/>
        <v>105.95157885280511</v>
      </c>
      <c r="X126" s="100">
        <f t="shared" si="10"/>
        <v>10050</v>
      </c>
      <c r="Y126" s="99">
        <f t="shared" si="21"/>
        <v>100.1394978078916</v>
      </c>
      <c r="Z126" s="100">
        <f t="shared" si="11"/>
        <v>46661</v>
      </c>
      <c r="AA126" s="101">
        <f t="shared" si="22"/>
        <v>100.03430164004716</v>
      </c>
      <c r="AB126" s="111"/>
      <c r="AC126" s="97"/>
      <c r="AD126" s="98"/>
      <c r="AE126" s="114"/>
    </row>
    <row r="127" spans="1:31" s="2" customFormat="1" ht="12" hidden="1" customHeight="1">
      <c r="A127" s="3"/>
      <c r="B127" s="26" t="s">
        <v>72</v>
      </c>
      <c r="C127" s="42" t="s">
        <v>16</v>
      </c>
      <c r="D127" s="67">
        <v>34145</v>
      </c>
      <c r="E127" s="84">
        <f t="shared" si="16"/>
        <v>96.291596164692621</v>
      </c>
      <c r="F127" s="75">
        <v>3731</v>
      </c>
      <c r="G127" s="83">
        <f t="shared" si="16"/>
        <v>91.987179487179489</v>
      </c>
      <c r="H127" s="75">
        <v>3175</v>
      </c>
      <c r="I127" s="84">
        <f t="shared" si="25"/>
        <v>95.719023213747363</v>
      </c>
      <c r="J127" s="76">
        <v>3101</v>
      </c>
      <c r="K127" s="84">
        <f t="shared" si="17"/>
        <v>93.685800604229613</v>
      </c>
      <c r="L127" s="77" t="s">
        <v>186</v>
      </c>
      <c r="M127" s="78" t="s">
        <v>4</v>
      </c>
      <c r="N127" s="77">
        <f t="shared" si="15"/>
        <v>2389</v>
      </c>
      <c r="O127" s="84">
        <f t="shared" si="23"/>
        <v>92.848814613291879</v>
      </c>
      <c r="P127" s="76">
        <v>712</v>
      </c>
      <c r="Q127" s="84">
        <f t="shared" si="24"/>
        <v>96.607869742198105</v>
      </c>
      <c r="R127" s="76">
        <v>37246</v>
      </c>
      <c r="S127" s="84">
        <f t="shared" si="18"/>
        <v>96.069125612587044</v>
      </c>
      <c r="T127" s="115">
        <v>14408</v>
      </c>
      <c r="U127" s="116">
        <f t="shared" si="19"/>
        <v>91.846752087715942</v>
      </c>
      <c r="V127" s="115">
        <v>24658</v>
      </c>
      <c r="W127" s="116">
        <f t="shared" si="20"/>
        <v>92.314027928568748</v>
      </c>
      <c r="X127" s="115">
        <f t="shared" si="10"/>
        <v>10250</v>
      </c>
      <c r="Y127" s="116">
        <f t="shared" si="21"/>
        <v>92.978955007256886</v>
      </c>
      <c r="Z127" s="115">
        <f t="shared" si="11"/>
        <v>47496</v>
      </c>
      <c r="AA127" s="117">
        <f t="shared" si="22"/>
        <v>95.384986142908772</v>
      </c>
      <c r="AB127" s="111"/>
      <c r="AC127" s="97"/>
      <c r="AD127" s="98"/>
      <c r="AE127" s="114"/>
    </row>
    <row r="128" spans="1:31" s="2" customFormat="1" ht="12" hidden="1" customHeight="1">
      <c r="A128" s="3"/>
      <c r="B128" s="24" t="s">
        <v>126</v>
      </c>
      <c r="C128" s="40" t="s">
        <v>127</v>
      </c>
      <c r="D128" s="68">
        <v>34085</v>
      </c>
      <c r="E128" s="85">
        <f t="shared" si="16"/>
        <v>96.703265526144065</v>
      </c>
      <c r="F128" s="79">
        <v>3229</v>
      </c>
      <c r="G128" s="85">
        <f t="shared" si="16"/>
        <v>85.46850185283219</v>
      </c>
      <c r="H128" s="88">
        <v>3635</v>
      </c>
      <c r="I128" s="85">
        <f t="shared" si="25"/>
        <v>95.910290237467024</v>
      </c>
      <c r="J128" s="79">
        <v>3058</v>
      </c>
      <c r="K128" s="85">
        <f t="shared" si="17"/>
        <v>96.314960629921259</v>
      </c>
      <c r="L128" s="79" t="s">
        <v>186</v>
      </c>
      <c r="M128" s="77" t="s">
        <v>4</v>
      </c>
      <c r="N128" s="79">
        <f t="shared" si="15"/>
        <v>2300</v>
      </c>
      <c r="O128" s="85">
        <f t="shared" si="23"/>
        <v>92.62988320579943</v>
      </c>
      <c r="P128" s="79">
        <v>758</v>
      </c>
      <c r="Q128" s="85">
        <f t="shared" si="24"/>
        <v>109.53757225433527</v>
      </c>
      <c r="R128" s="79">
        <v>37143</v>
      </c>
      <c r="S128" s="85">
        <f t="shared" si="18"/>
        <v>96.671177970954133</v>
      </c>
      <c r="T128" s="118">
        <v>13940</v>
      </c>
      <c r="U128" s="119">
        <f t="shared" si="19"/>
        <v>90.879457591759575</v>
      </c>
      <c r="V128" s="118">
        <v>24425</v>
      </c>
      <c r="W128" s="119">
        <f t="shared" si="20"/>
        <v>94.40343214934488</v>
      </c>
      <c r="X128" s="118">
        <f t="shared" si="10"/>
        <v>10485</v>
      </c>
      <c r="Y128" s="119">
        <f t="shared" si="21"/>
        <v>99.534839567116009</v>
      </c>
      <c r="Z128" s="118">
        <f t="shared" si="11"/>
        <v>47628</v>
      </c>
      <c r="AA128" s="120">
        <f t="shared" si="22"/>
        <v>97.287360078437786</v>
      </c>
      <c r="AB128" s="111"/>
      <c r="AC128" s="97"/>
      <c r="AD128" s="98"/>
      <c r="AE128" s="114"/>
    </row>
    <row r="129" spans="1:31" s="2" customFormat="1" ht="12" hidden="1" customHeight="1">
      <c r="A129" s="3"/>
      <c r="B129" s="25" t="s">
        <v>73</v>
      </c>
      <c r="C129" s="40" t="s">
        <v>14</v>
      </c>
      <c r="D129" s="66">
        <v>36871</v>
      </c>
      <c r="E129" s="83">
        <f t="shared" si="16"/>
        <v>94.621089639951748</v>
      </c>
      <c r="F129" s="77">
        <v>2719</v>
      </c>
      <c r="G129" s="83">
        <f t="shared" si="16"/>
        <v>78.629265471370729</v>
      </c>
      <c r="H129" s="86">
        <v>5485</v>
      </c>
      <c r="I129" s="83">
        <f t="shared" si="25"/>
        <v>93.616658132787165</v>
      </c>
      <c r="J129" s="77">
        <v>3250</v>
      </c>
      <c r="K129" s="83">
        <f t="shared" si="17"/>
        <v>95.532039976484413</v>
      </c>
      <c r="L129" s="77" t="s">
        <v>186</v>
      </c>
      <c r="M129" s="77" t="s">
        <v>4</v>
      </c>
      <c r="N129" s="77">
        <f t="shared" si="15"/>
        <v>2464</v>
      </c>
      <c r="O129" s="83">
        <f t="shared" si="23"/>
        <v>92.423105776444118</v>
      </c>
      <c r="P129" s="77">
        <v>786</v>
      </c>
      <c r="Q129" s="83">
        <f t="shared" si="24"/>
        <v>106.79347826086956</v>
      </c>
      <c r="R129" s="77">
        <v>40121</v>
      </c>
      <c r="S129" s="83">
        <f t="shared" si="18"/>
        <v>94.694233991833656</v>
      </c>
      <c r="T129" s="100">
        <v>14244</v>
      </c>
      <c r="U129" s="99">
        <f t="shared" si="19"/>
        <v>84.224219489120159</v>
      </c>
      <c r="V129" s="100">
        <v>25811</v>
      </c>
      <c r="W129" s="99">
        <f t="shared" si="20"/>
        <v>92.565629034571799</v>
      </c>
      <c r="X129" s="100">
        <f t="shared" si="10"/>
        <v>11567</v>
      </c>
      <c r="Y129" s="99">
        <f t="shared" si="21"/>
        <v>105.42289464090413</v>
      </c>
      <c r="Z129" s="100">
        <f t="shared" si="11"/>
        <v>51688</v>
      </c>
      <c r="AA129" s="101">
        <f t="shared" si="22"/>
        <v>96.90107047111978</v>
      </c>
      <c r="AB129" s="111"/>
      <c r="AC129" s="97"/>
      <c r="AD129" s="98"/>
      <c r="AE129" s="114"/>
    </row>
    <row r="130" spans="1:31" s="2" customFormat="1" ht="12" hidden="1" customHeight="1">
      <c r="A130" s="3"/>
      <c r="B130" s="25" t="s">
        <v>74</v>
      </c>
      <c r="C130" s="40" t="s">
        <v>6</v>
      </c>
      <c r="D130" s="66">
        <v>38082</v>
      </c>
      <c r="E130" s="83">
        <f t="shared" si="16"/>
        <v>98.271056977704376</v>
      </c>
      <c r="F130" s="77">
        <v>2919</v>
      </c>
      <c r="G130" s="83">
        <f t="shared" si="16"/>
        <v>94.070254592330002</v>
      </c>
      <c r="H130" s="86">
        <v>5858</v>
      </c>
      <c r="I130" s="83">
        <f t="shared" si="25"/>
        <v>104.53247680228408</v>
      </c>
      <c r="J130" s="77">
        <v>3257</v>
      </c>
      <c r="K130" s="83">
        <f t="shared" si="17"/>
        <v>95.067133683596026</v>
      </c>
      <c r="L130" s="77" t="s">
        <v>186</v>
      </c>
      <c r="M130" s="77" t="s">
        <v>4</v>
      </c>
      <c r="N130" s="77">
        <f t="shared" si="15"/>
        <v>2432</v>
      </c>
      <c r="O130" s="83">
        <f t="shared" si="23"/>
        <v>89.974102848686641</v>
      </c>
      <c r="P130" s="77">
        <v>825</v>
      </c>
      <c r="Q130" s="83">
        <f t="shared" si="24"/>
        <v>114.10788381742738</v>
      </c>
      <c r="R130" s="77">
        <v>41339</v>
      </c>
      <c r="S130" s="83">
        <f t="shared" si="18"/>
        <v>98.010811323438759</v>
      </c>
      <c r="T130" s="100">
        <v>14997</v>
      </c>
      <c r="U130" s="99">
        <f t="shared" si="19"/>
        <v>92.929731069525346</v>
      </c>
      <c r="V130" s="100">
        <v>26015</v>
      </c>
      <c r="W130" s="99">
        <f t="shared" si="20"/>
        <v>95.706717680818187</v>
      </c>
      <c r="X130" s="100">
        <f t="shared" si="10"/>
        <v>11018</v>
      </c>
      <c r="Y130" s="99">
        <f t="shared" si="21"/>
        <v>99.764578051430647</v>
      </c>
      <c r="Z130" s="100">
        <f t="shared" si="11"/>
        <v>52357</v>
      </c>
      <c r="AA130" s="101">
        <f t="shared" si="22"/>
        <v>98.374732253579339</v>
      </c>
      <c r="AB130" s="111"/>
      <c r="AC130" s="97"/>
      <c r="AD130" s="98"/>
      <c r="AE130" s="114"/>
    </row>
    <row r="131" spans="1:31" s="2" customFormat="1" ht="12" hidden="1" customHeight="1">
      <c r="A131" s="3"/>
      <c r="B131" s="25" t="s">
        <v>69</v>
      </c>
      <c r="C131" s="40" t="s">
        <v>80</v>
      </c>
      <c r="D131" s="66">
        <v>38934</v>
      </c>
      <c r="E131" s="83">
        <f t="shared" si="16"/>
        <v>101.69783721659178</v>
      </c>
      <c r="F131" s="77">
        <v>3128</v>
      </c>
      <c r="G131" s="83">
        <f t="shared" si="16"/>
        <v>93.821235752849432</v>
      </c>
      <c r="H131" s="86">
        <v>3273</v>
      </c>
      <c r="I131" s="83">
        <f t="shared" si="25"/>
        <v>95.007256894049348</v>
      </c>
      <c r="J131" s="77">
        <v>3499</v>
      </c>
      <c r="K131" s="83">
        <f t="shared" si="17"/>
        <v>96.550772626931575</v>
      </c>
      <c r="L131" s="77" t="s">
        <v>186</v>
      </c>
      <c r="M131" s="77" t="s">
        <v>4</v>
      </c>
      <c r="N131" s="77">
        <f t="shared" si="15"/>
        <v>2608</v>
      </c>
      <c r="O131" s="83">
        <f t="shared" si="23"/>
        <v>90.398613518197578</v>
      </c>
      <c r="P131" s="77">
        <v>891</v>
      </c>
      <c r="Q131" s="83">
        <f t="shared" si="24"/>
        <v>120.56833558863329</v>
      </c>
      <c r="R131" s="77">
        <v>42433</v>
      </c>
      <c r="S131" s="83">
        <f t="shared" si="18"/>
        <v>101.25274410613724</v>
      </c>
      <c r="T131" s="100">
        <v>16650</v>
      </c>
      <c r="U131" s="99">
        <f t="shared" si="19"/>
        <v>100.90297557723775</v>
      </c>
      <c r="V131" s="100">
        <v>29237</v>
      </c>
      <c r="W131" s="99">
        <f t="shared" si="20"/>
        <v>102.39913140935838</v>
      </c>
      <c r="X131" s="100">
        <f t="shared" si="10"/>
        <v>12587</v>
      </c>
      <c r="Y131" s="99">
        <f t="shared" si="21"/>
        <v>104.44776367106465</v>
      </c>
      <c r="Z131" s="100">
        <f t="shared" si="11"/>
        <v>55020</v>
      </c>
      <c r="AA131" s="101">
        <f t="shared" si="22"/>
        <v>101.9663077521822</v>
      </c>
      <c r="AB131" s="111"/>
      <c r="AC131" s="97"/>
      <c r="AD131" s="98"/>
      <c r="AE131" s="114"/>
    </row>
    <row r="132" spans="1:31" s="2" customFormat="1" ht="12" hidden="1" customHeight="1">
      <c r="A132" s="3"/>
      <c r="B132" s="25" t="s">
        <v>75</v>
      </c>
      <c r="C132" s="40" t="s">
        <v>81</v>
      </c>
      <c r="D132" s="66">
        <v>34517</v>
      </c>
      <c r="E132" s="83">
        <f t="shared" si="16"/>
        <v>95.744916923247629</v>
      </c>
      <c r="F132" s="77">
        <v>3031</v>
      </c>
      <c r="G132" s="83">
        <f t="shared" si="16"/>
        <v>86.972740315638447</v>
      </c>
      <c r="H132" s="86">
        <v>347</v>
      </c>
      <c r="I132" s="83">
        <f t="shared" si="25"/>
        <v>180.72916666666669</v>
      </c>
      <c r="J132" s="77">
        <v>3393</v>
      </c>
      <c r="K132" s="83">
        <f t="shared" si="17"/>
        <v>92.376803702695341</v>
      </c>
      <c r="L132" s="77" t="s">
        <v>186</v>
      </c>
      <c r="M132" s="77" t="s">
        <v>4</v>
      </c>
      <c r="N132" s="77">
        <f t="shared" si="15"/>
        <v>2458</v>
      </c>
      <c r="O132" s="83">
        <f t="shared" si="23"/>
        <v>85.495652173913044</v>
      </c>
      <c r="P132" s="77">
        <v>935</v>
      </c>
      <c r="Q132" s="83">
        <f t="shared" si="24"/>
        <v>117.16791979949875</v>
      </c>
      <c r="R132" s="77">
        <v>37910</v>
      </c>
      <c r="S132" s="83">
        <f t="shared" si="18"/>
        <v>95.433491088510721</v>
      </c>
      <c r="T132" s="100">
        <v>15412</v>
      </c>
      <c r="U132" s="99">
        <f t="shared" si="19"/>
        <v>96.651197792549866</v>
      </c>
      <c r="V132" s="100">
        <v>28071</v>
      </c>
      <c r="W132" s="99">
        <f t="shared" si="20"/>
        <v>98.86243572585758</v>
      </c>
      <c r="X132" s="100">
        <f t="shared" si="10"/>
        <v>12659</v>
      </c>
      <c r="Y132" s="99">
        <f t="shared" si="21"/>
        <v>101.69505141388176</v>
      </c>
      <c r="Z132" s="100">
        <f t="shared" si="11"/>
        <v>50569</v>
      </c>
      <c r="AA132" s="101">
        <f t="shared" si="22"/>
        <v>96.927470673924716</v>
      </c>
      <c r="AB132" s="111"/>
      <c r="AC132" s="97"/>
      <c r="AD132" s="98"/>
      <c r="AE132" s="114"/>
    </row>
    <row r="133" spans="1:31" s="2" customFormat="1" ht="12" hidden="1" customHeight="1">
      <c r="A133" s="3"/>
      <c r="B133" s="25" t="s">
        <v>70</v>
      </c>
      <c r="C133" s="40" t="s">
        <v>9</v>
      </c>
      <c r="D133" s="66">
        <v>39666</v>
      </c>
      <c r="E133" s="83">
        <f t="shared" si="16"/>
        <v>100.87995930824007</v>
      </c>
      <c r="F133" s="77">
        <v>4038</v>
      </c>
      <c r="G133" s="83">
        <f t="shared" si="16"/>
        <v>105.62385561077687</v>
      </c>
      <c r="H133" s="86">
        <v>5283</v>
      </c>
      <c r="I133" s="83">
        <f t="shared" si="25"/>
        <v>104.0985221674877</v>
      </c>
      <c r="J133" s="77">
        <v>3230</v>
      </c>
      <c r="K133" s="83">
        <f t="shared" si="17"/>
        <v>86.45610278372591</v>
      </c>
      <c r="L133" s="77" t="s">
        <v>186</v>
      </c>
      <c r="M133" s="77" t="s">
        <v>4</v>
      </c>
      <c r="N133" s="77">
        <f t="shared" si="15"/>
        <v>2326</v>
      </c>
      <c r="O133" s="83">
        <f t="shared" si="23"/>
        <v>78.634212305611896</v>
      </c>
      <c r="P133" s="77">
        <v>904</v>
      </c>
      <c r="Q133" s="83">
        <f t="shared" si="24"/>
        <v>116.19537275064266</v>
      </c>
      <c r="R133" s="77">
        <v>42896</v>
      </c>
      <c r="S133" s="83">
        <f t="shared" si="18"/>
        <v>99.628390932738768</v>
      </c>
      <c r="T133" s="100">
        <v>15533</v>
      </c>
      <c r="U133" s="99">
        <f t="shared" si="19"/>
        <v>91.753795262567195</v>
      </c>
      <c r="V133" s="100">
        <v>28069</v>
      </c>
      <c r="W133" s="99">
        <f t="shared" si="20"/>
        <v>98.956460426582055</v>
      </c>
      <c r="X133" s="100">
        <f t="shared" si="10"/>
        <v>12536</v>
      </c>
      <c r="Y133" s="99">
        <f t="shared" si="21"/>
        <v>109.61874781392096</v>
      </c>
      <c r="Z133" s="100">
        <f t="shared" si="11"/>
        <v>55432</v>
      </c>
      <c r="AA133" s="101">
        <f t="shared" si="22"/>
        <v>101.72502385671291</v>
      </c>
      <c r="AB133" s="111"/>
      <c r="AC133" s="97"/>
      <c r="AD133" s="98"/>
      <c r="AE133" s="114"/>
    </row>
    <row r="134" spans="1:31" s="2" customFormat="1" ht="12" hidden="1" customHeight="1">
      <c r="A134" s="3"/>
      <c r="B134" s="25" t="s">
        <v>71</v>
      </c>
      <c r="C134" s="40" t="s">
        <v>10</v>
      </c>
      <c r="D134" s="66">
        <v>37809</v>
      </c>
      <c r="E134" s="83">
        <f t="shared" si="16"/>
        <v>96.169400991987786</v>
      </c>
      <c r="F134" s="77">
        <v>3996</v>
      </c>
      <c r="G134" s="83">
        <f t="shared" si="16"/>
        <v>101.44706778370146</v>
      </c>
      <c r="H134" s="86">
        <v>5295</v>
      </c>
      <c r="I134" s="83">
        <f t="shared" si="25"/>
        <v>88.323603002502082</v>
      </c>
      <c r="J134" s="77">
        <v>2967</v>
      </c>
      <c r="K134" s="83">
        <f t="shared" si="17"/>
        <v>84.698829574650304</v>
      </c>
      <c r="L134" s="77" t="s">
        <v>186</v>
      </c>
      <c r="M134" s="77" t="s">
        <v>4</v>
      </c>
      <c r="N134" s="77">
        <f t="shared" si="15"/>
        <v>2127</v>
      </c>
      <c r="O134" s="83">
        <f t="shared" si="23"/>
        <v>76.510791366906474</v>
      </c>
      <c r="P134" s="77">
        <v>840</v>
      </c>
      <c r="Q134" s="83">
        <f t="shared" si="24"/>
        <v>116.1825726141079</v>
      </c>
      <c r="R134" s="77">
        <v>40776</v>
      </c>
      <c r="S134" s="83">
        <f t="shared" si="18"/>
        <v>95.230977626231962</v>
      </c>
      <c r="T134" s="100">
        <v>13954</v>
      </c>
      <c r="U134" s="99">
        <f t="shared" si="19"/>
        <v>83.079304596332463</v>
      </c>
      <c r="V134" s="100">
        <v>25711</v>
      </c>
      <c r="W134" s="99">
        <f t="shared" si="20"/>
        <v>93.270695784662266</v>
      </c>
      <c r="X134" s="100">
        <f t="shared" si="10"/>
        <v>11757</v>
      </c>
      <c r="Y134" s="99">
        <f t="shared" si="21"/>
        <v>109.16434540389972</v>
      </c>
      <c r="Z134" s="100">
        <f t="shared" si="11"/>
        <v>52533</v>
      </c>
      <c r="AA134" s="101">
        <f t="shared" si="22"/>
        <v>98.031275658729569</v>
      </c>
      <c r="AB134" s="111"/>
      <c r="AC134" s="97"/>
      <c r="AD134" s="98"/>
      <c r="AE134" s="114"/>
    </row>
    <row r="135" spans="1:31" s="2" customFormat="1" ht="12" hidden="1" customHeight="1">
      <c r="A135" s="3"/>
      <c r="B135" s="25" t="s">
        <v>128</v>
      </c>
      <c r="C135" s="40" t="s">
        <v>11</v>
      </c>
      <c r="D135" s="66">
        <v>33775</v>
      </c>
      <c r="E135" s="83">
        <f t="shared" si="16"/>
        <v>94.597244006273812</v>
      </c>
      <c r="F135" s="77">
        <v>3825</v>
      </c>
      <c r="G135" s="83">
        <f t="shared" si="16"/>
        <v>99.299065420560751</v>
      </c>
      <c r="H135" s="86">
        <v>5089</v>
      </c>
      <c r="I135" s="83">
        <f t="shared" si="25"/>
        <v>90.632235084594839</v>
      </c>
      <c r="J135" s="77">
        <v>2703</v>
      </c>
      <c r="K135" s="83">
        <f t="shared" si="17"/>
        <v>92.126789366053174</v>
      </c>
      <c r="L135" s="77" t="s">
        <v>186</v>
      </c>
      <c r="M135" s="77" t="s">
        <v>4</v>
      </c>
      <c r="N135" s="77">
        <f t="shared" si="15"/>
        <v>1995</v>
      </c>
      <c r="O135" s="83">
        <f t="shared" si="23"/>
        <v>88.118374558303884</v>
      </c>
      <c r="P135" s="77">
        <v>708</v>
      </c>
      <c r="Q135" s="83">
        <f t="shared" si="24"/>
        <v>105.67164179104478</v>
      </c>
      <c r="R135" s="77">
        <v>36478</v>
      </c>
      <c r="S135" s="83">
        <f t="shared" si="18"/>
        <v>94.409648532532742</v>
      </c>
      <c r="T135" s="100">
        <v>13117</v>
      </c>
      <c r="U135" s="99">
        <f t="shared" si="19"/>
        <v>89.707290384352348</v>
      </c>
      <c r="V135" s="100">
        <v>23630</v>
      </c>
      <c r="W135" s="99">
        <f t="shared" si="20"/>
        <v>93.244416383868682</v>
      </c>
      <c r="X135" s="100">
        <f t="shared" si="10"/>
        <v>10513</v>
      </c>
      <c r="Y135" s="99">
        <f t="shared" si="21"/>
        <v>98.069029850746276</v>
      </c>
      <c r="Z135" s="100">
        <f t="shared" si="11"/>
        <v>46991</v>
      </c>
      <c r="AA135" s="101">
        <f t="shared" si="22"/>
        <v>95.204424814619713</v>
      </c>
      <c r="AB135" s="111"/>
      <c r="AC135" s="97"/>
      <c r="AD135" s="98"/>
      <c r="AE135" s="114"/>
    </row>
    <row r="136" spans="1:31" s="2" customFormat="1" ht="12" hidden="1" customHeight="1">
      <c r="A136" s="3"/>
      <c r="B136" s="25" t="s">
        <v>129</v>
      </c>
      <c r="C136" s="40" t="s">
        <v>12</v>
      </c>
      <c r="D136" s="66">
        <v>33948</v>
      </c>
      <c r="E136" s="83">
        <f t="shared" si="16"/>
        <v>99.923470889503747</v>
      </c>
      <c r="F136" s="77">
        <v>4039</v>
      </c>
      <c r="G136" s="83">
        <f t="shared" si="16"/>
        <v>102.48667850799289</v>
      </c>
      <c r="H136" s="86">
        <v>3990</v>
      </c>
      <c r="I136" s="83">
        <f t="shared" si="25"/>
        <v>105.22151898734178</v>
      </c>
      <c r="J136" s="77">
        <v>2461</v>
      </c>
      <c r="K136" s="83">
        <f t="shared" si="17"/>
        <v>81.463091691492878</v>
      </c>
      <c r="L136" s="77" t="s">
        <v>186</v>
      </c>
      <c r="M136" s="77" t="s">
        <v>4</v>
      </c>
      <c r="N136" s="77">
        <f t="shared" si="15"/>
        <v>1742</v>
      </c>
      <c r="O136" s="83">
        <f t="shared" si="23"/>
        <v>73.347368421052622</v>
      </c>
      <c r="P136" s="77">
        <v>719</v>
      </c>
      <c r="Q136" s="83">
        <f t="shared" si="24"/>
        <v>111.30030959752321</v>
      </c>
      <c r="R136" s="77">
        <v>36409</v>
      </c>
      <c r="S136" s="83">
        <f t="shared" si="18"/>
        <v>98.41600216245439</v>
      </c>
      <c r="T136" s="100">
        <v>12338</v>
      </c>
      <c r="U136" s="99">
        <f t="shared" si="19"/>
        <v>88.216788216788217</v>
      </c>
      <c r="V136" s="100">
        <v>23937</v>
      </c>
      <c r="W136" s="99">
        <f t="shared" si="20"/>
        <v>96.652668981668427</v>
      </c>
      <c r="X136" s="100">
        <f t="shared" si="10"/>
        <v>11599</v>
      </c>
      <c r="Y136" s="99">
        <f t="shared" si="21"/>
        <v>107.59740259740261</v>
      </c>
      <c r="Z136" s="100">
        <f t="shared" si="11"/>
        <v>48008</v>
      </c>
      <c r="AA136" s="101">
        <f t="shared" si="22"/>
        <v>100.48770277341706</v>
      </c>
      <c r="AB136" s="111"/>
      <c r="AC136" s="97"/>
      <c r="AD136" s="98"/>
      <c r="AE136" s="114"/>
    </row>
    <row r="137" spans="1:31" s="2" customFormat="1" ht="12" hidden="1" customHeight="1">
      <c r="A137" s="3"/>
      <c r="B137" s="25" t="s">
        <v>130</v>
      </c>
      <c r="C137" s="40" t="s">
        <v>131</v>
      </c>
      <c r="D137" s="66">
        <v>33122</v>
      </c>
      <c r="E137" s="83">
        <f t="shared" si="16"/>
        <v>97.469248425637105</v>
      </c>
      <c r="F137" s="77">
        <v>3355</v>
      </c>
      <c r="G137" s="83">
        <f t="shared" si="16"/>
        <v>102.16199756394641</v>
      </c>
      <c r="H137" s="86">
        <v>4351</v>
      </c>
      <c r="I137" s="83">
        <f t="shared" si="25"/>
        <v>94.19787832864256</v>
      </c>
      <c r="J137" s="77">
        <v>2662</v>
      </c>
      <c r="K137" s="83">
        <f t="shared" si="17"/>
        <v>87.135842880523725</v>
      </c>
      <c r="L137" s="77" t="s">
        <v>186</v>
      </c>
      <c r="M137" s="77" t="s">
        <v>4</v>
      </c>
      <c r="N137" s="77">
        <f t="shared" si="15"/>
        <v>1952</v>
      </c>
      <c r="O137" s="83">
        <f t="shared" si="23"/>
        <v>82.258744205646863</v>
      </c>
      <c r="P137" s="77">
        <v>710</v>
      </c>
      <c r="Q137" s="83">
        <f t="shared" si="24"/>
        <v>104.10557184750732</v>
      </c>
      <c r="R137" s="77">
        <v>35784</v>
      </c>
      <c r="S137" s="83">
        <f t="shared" si="18"/>
        <v>96.616896616896625</v>
      </c>
      <c r="T137" s="100">
        <v>12540</v>
      </c>
      <c r="U137" s="99">
        <f t="shared" si="19"/>
        <v>88.999290276792053</v>
      </c>
      <c r="V137" s="100">
        <v>23664</v>
      </c>
      <c r="W137" s="99">
        <f t="shared" si="20"/>
        <v>96.690365285609218</v>
      </c>
      <c r="X137" s="100">
        <f t="shared" ref="X137:X196" si="26">V137-T137</f>
        <v>11124</v>
      </c>
      <c r="Y137" s="99">
        <f t="shared" si="21"/>
        <v>107.12634822804314</v>
      </c>
      <c r="Z137" s="100">
        <f t="shared" ref="Z137:Z196" si="27">R137+X137</f>
        <v>46908</v>
      </c>
      <c r="AA137" s="101">
        <f t="shared" si="22"/>
        <v>98.91820079711519</v>
      </c>
      <c r="AB137" s="111"/>
      <c r="AC137" s="97"/>
      <c r="AD137" s="98"/>
      <c r="AE137" s="63"/>
    </row>
    <row r="138" spans="1:31" s="2" customFormat="1" ht="12" hidden="1" customHeight="1">
      <c r="A138" s="3"/>
      <c r="B138" s="25" t="s">
        <v>132</v>
      </c>
      <c r="C138" s="40" t="s">
        <v>133</v>
      </c>
      <c r="D138" s="66">
        <v>32074</v>
      </c>
      <c r="E138" s="83">
        <f t="shared" si="16"/>
        <v>95.087604873854914</v>
      </c>
      <c r="F138" s="77">
        <v>4111</v>
      </c>
      <c r="G138" s="83">
        <f t="shared" si="16"/>
        <v>119.67976710334788</v>
      </c>
      <c r="H138" s="86">
        <v>5089</v>
      </c>
      <c r="I138" s="83">
        <f t="shared" si="25"/>
        <v>100.57312252964428</v>
      </c>
      <c r="J138" s="77">
        <v>2371</v>
      </c>
      <c r="K138" s="83">
        <f t="shared" si="17"/>
        <v>82.326388888888886</v>
      </c>
      <c r="L138" s="77">
        <v>4</v>
      </c>
      <c r="M138" s="77" t="s">
        <v>4</v>
      </c>
      <c r="N138" s="77">
        <f t="shared" si="15"/>
        <v>1752</v>
      </c>
      <c r="O138" s="83">
        <f t="shared" si="23"/>
        <v>77.659574468085097</v>
      </c>
      <c r="P138" s="77">
        <v>619</v>
      </c>
      <c r="Q138" s="83">
        <f t="shared" si="24"/>
        <v>99.198717948717956</v>
      </c>
      <c r="R138" s="77">
        <v>34445</v>
      </c>
      <c r="S138" s="83">
        <f t="shared" si="18"/>
        <v>94.083745322444074</v>
      </c>
      <c r="T138" s="100">
        <v>12030</v>
      </c>
      <c r="U138" s="99">
        <f t="shared" si="19"/>
        <v>88.860983897178315</v>
      </c>
      <c r="V138" s="100">
        <v>22186</v>
      </c>
      <c r="W138" s="99">
        <f t="shared" si="20"/>
        <v>94.056299813464477</v>
      </c>
      <c r="X138" s="100">
        <f t="shared" si="26"/>
        <v>10156</v>
      </c>
      <c r="Y138" s="99">
        <f t="shared" si="21"/>
        <v>101.05472636815919</v>
      </c>
      <c r="Z138" s="100">
        <f t="shared" si="27"/>
        <v>44601</v>
      </c>
      <c r="AA138" s="101">
        <f t="shared" si="22"/>
        <v>95.585178200210024</v>
      </c>
      <c r="AB138" s="111"/>
      <c r="AC138" s="97"/>
      <c r="AD138" s="98"/>
      <c r="AE138" s="63"/>
    </row>
    <row r="139" spans="1:31" s="2" customFormat="1" ht="12" hidden="1" customHeight="1">
      <c r="A139" s="3"/>
      <c r="B139" s="26" t="s">
        <v>134</v>
      </c>
      <c r="C139" s="40" t="s">
        <v>16</v>
      </c>
      <c r="D139" s="67">
        <v>31957</v>
      </c>
      <c r="E139" s="84">
        <f t="shared" si="16"/>
        <v>93.592033972763204</v>
      </c>
      <c r="F139" s="75">
        <v>3469</v>
      </c>
      <c r="G139" s="83">
        <f t="shared" si="16"/>
        <v>92.977753953363703</v>
      </c>
      <c r="H139" s="75">
        <v>3384</v>
      </c>
      <c r="I139" s="84">
        <f t="shared" si="25"/>
        <v>106.58267716535433</v>
      </c>
      <c r="J139" s="76">
        <v>4198</v>
      </c>
      <c r="K139" s="84">
        <f t="shared" si="17"/>
        <v>135.37568526281845</v>
      </c>
      <c r="L139" s="75">
        <v>5</v>
      </c>
      <c r="M139" s="78" t="s">
        <v>4</v>
      </c>
      <c r="N139" s="78">
        <f t="shared" si="15"/>
        <v>3184</v>
      </c>
      <c r="O139" s="84">
        <f t="shared" si="23"/>
        <v>133.27752197572207</v>
      </c>
      <c r="P139" s="76">
        <v>1014</v>
      </c>
      <c r="Q139" s="84">
        <f t="shared" si="24"/>
        <v>142.41573033707866</v>
      </c>
      <c r="R139" s="76">
        <v>36155</v>
      </c>
      <c r="S139" s="84">
        <f t="shared" si="18"/>
        <v>97.07082639746551</v>
      </c>
      <c r="T139" s="115">
        <v>11829</v>
      </c>
      <c r="U139" s="116">
        <f t="shared" si="19"/>
        <v>82.100222098833981</v>
      </c>
      <c r="V139" s="115">
        <v>23673</v>
      </c>
      <c r="W139" s="116">
        <f t="shared" si="20"/>
        <v>96.005353232216734</v>
      </c>
      <c r="X139" s="115">
        <f t="shared" si="26"/>
        <v>11844</v>
      </c>
      <c r="Y139" s="116">
        <f t="shared" si="21"/>
        <v>115.55121951219512</v>
      </c>
      <c r="Z139" s="115">
        <f t="shared" si="27"/>
        <v>47999</v>
      </c>
      <c r="AA139" s="117">
        <f t="shared" si="22"/>
        <v>101.05903655044635</v>
      </c>
      <c r="AB139" s="111"/>
      <c r="AC139" s="97"/>
      <c r="AD139" s="98"/>
      <c r="AE139" s="63"/>
    </row>
    <row r="140" spans="1:31" s="2" customFormat="1" ht="12" hidden="1" customHeight="1">
      <c r="A140" s="3"/>
      <c r="B140" s="24" t="s">
        <v>135</v>
      </c>
      <c r="C140" s="41" t="s">
        <v>136</v>
      </c>
      <c r="D140" s="68">
        <v>30940</v>
      </c>
      <c r="E140" s="85">
        <f t="shared" si="16"/>
        <v>90.773067331670816</v>
      </c>
      <c r="F140" s="79">
        <v>3060</v>
      </c>
      <c r="G140" s="85">
        <f t="shared" si="16"/>
        <v>94.766181480334467</v>
      </c>
      <c r="H140" s="88">
        <v>3904</v>
      </c>
      <c r="I140" s="85">
        <f t="shared" si="25"/>
        <v>107.40027510316368</v>
      </c>
      <c r="J140" s="79">
        <v>6148</v>
      </c>
      <c r="K140" s="85">
        <f t="shared" si="17"/>
        <v>201.04643557880971</v>
      </c>
      <c r="L140" s="79">
        <v>5</v>
      </c>
      <c r="M140" s="77" t="s">
        <v>4</v>
      </c>
      <c r="N140" s="77">
        <f t="shared" si="15"/>
        <v>1831</v>
      </c>
      <c r="O140" s="85">
        <f t="shared" si="23"/>
        <v>79.608695652173907</v>
      </c>
      <c r="P140" s="79">
        <v>4317</v>
      </c>
      <c r="Q140" s="85">
        <f t="shared" si="24"/>
        <v>569.52506596306068</v>
      </c>
      <c r="R140" s="79">
        <v>37088</v>
      </c>
      <c r="S140" s="85">
        <f t="shared" si="18"/>
        <v>99.851923646447517</v>
      </c>
      <c r="T140" s="118">
        <v>13199</v>
      </c>
      <c r="U140" s="119">
        <f t="shared" si="19"/>
        <v>94.684361549497851</v>
      </c>
      <c r="V140" s="118">
        <v>24223</v>
      </c>
      <c r="W140" s="119">
        <f t="shared" si="20"/>
        <v>99.172978505629487</v>
      </c>
      <c r="X140" s="118">
        <f t="shared" si="26"/>
        <v>11024</v>
      </c>
      <c r="Y140" s="119">
        <f t="shared" si="21"/>
        <v>105.14067715784454</v>
      </c>
      <c r="Z140" s="118">
        <f t="shared" si="27"/>
        <v>48112</v>
      </c>
      <c r="AA140" s="120">
        <f t="shared" si="22"/>
        <v>101.01620895271688</v>
      </c>
      <c r="AB140" s="111"/>
      <c r="AC140" s="97"/>
      <c r="AD140" s="98"/>
      <c r="AE140" s="63"/>
    </row>
    <row r="141" spans="1:31" s="2" customFormat="1" ht="12" hidden="1" customHeight="1">
      <c r="A141" s="3"/>
      <c r="B141" s="25" t="s">
        <v>62</v>
      </c>
      <c r="C141" s="40" t="s">
        <v>14</v>
      </c>
      <c r="D141" s="66">
        <v>32057</v>
      </c>
      <c r="E141" s="83">
        <f t="shared" si="16"/>
        <v>86.943668465731875</v>
      </c>
      <c r="F141" s="77">
        <v>2747</v>
      </c>
      <c r="G141" s="83">
        <f t="shared" si="16"/>
        <v>101.02979036410444</v>
      </c>
      <c r="H141" s="86">
        <v>4164</v>
      </c>
      <c r="I141" s="83">
        <f t="shared" si="25"/>
        <v>75.916134913400185</v>
      </c>
      <c r="J141" s="77">
        <v>6805</v>
      </c>
      <c r="K141" s="83">
        <f t="shared" si="17"/>
        <v>209.38461538461536</v>
      </c>
      <c r="L141" s="77">
        <v>5</v>
      </c>
      <c r="M141" s="77" t="s">
        <v>4</v>
      </c>
      <c r="N141" s="77">
        <f t="shared" si="15"/>
        <v>2475</v>
      </c>
      <c r="O141" s="83">
        <f t="shared" si="23"/>
        <v>100.44642857142858</v>
      </c>
      <c r="P141" s="77">
        <v>4330</v>
      </c>
      <c r="Q141" s="83">
        <f t="shared" si="24"/>
        <v>550.89058524173026</v>
      </c>
      <c r="R141" s="77">
        <v>38862</v>
      </c>
      <c r="S141" s="83">
        <f t="shared" si="18"/>
        <v>96.86199247276987</v>
      </c>
      <c r="T141" s="100">
        <v>14092</v>
      </c>
      <c r="U141" s="99">
        <f t="shared" si="19"/>
        <v>98.932884021342318</v>
      </c>
      <c r="V141" s="100">
        <v>25423</v>
      </c>
      <c r="W141" s="99">
        <f t="shared" si="20"/>
        <v>98.496764945178413</v>
      </c>
      <c r="X141" s="100">
        <f t="shared" si="26"/>
        <v>11331</v>
      </c>
      <c r="Y141" s="99">
        <f t="shared" si="21"/>
        <v>97.959712976571282</v>
      </c>
      <c r="Z141" s="100">
        <f t="shared" si="27"/>
        <v>50193</v>
      </c>
      <c r="AA141" s="101">
        <f t="shared" si="22"/>
        <v>97.107645875251507</v>
      </c>
      <c r="AB141" s="111"/>
      <c r="AC141" s="97"/>
      <c r="AD141" s="98"/>
      <c r="AE141" s="63"/>
    </row>
    <row r="142" spans="1:31" s="2" customFormat="1" ht="12" hidden="1" customHeight="1">
      <c r="A142" s="3"/>
      <c r="B142" s="25" t="s">
        <v>137</v>
      </c>
      <c r="C142" s="40" t="s">
        <v>6</v>
      </c>
      <c r="D142" s="66">
        <v>34490</v>
      </c>
      <c r="E142" s="83">
        <f t="shared" si="16"/>
        <v>90.567722283493509</v>
      </c>
      <c r="F142" s="77">
        <v>4121</v>
      </c>
      <c r="G142" s="83">
        <f t="shared" si="16"/>
        <v>141.17848578280231</v>
      </c>
      <c r="H142" s="86">
        <v>6044</v>
      </c>
      <c r="I142" s="83">
        <f t="shared" si="25"/>
        <v>103.17514510071697</v>
      </c>
      <c r="J142" s="77">
        <v>6695</v>
      </c>
      <c r="K142" s="83">
        <f t="shared" si="17"/>
        <v>205.55726128338964</v>
      </c>
      <c r="L142" s="77">
        <v>5</v>
      </c>
      <c r="M142" s="77" t="s">
        <v>4</v>
      </c>
      <c r="N142" s="77">
        <f t="shared" si="15"/>
        <v>2058</v>
      </c>
      <c r="O142" s="83">
        <f t="shared" si="23"/>
        <v>84.62171052631578</v>
      </c>
      <c r="P142" s="77">
        <v>4637</v>
      </c>
      <c r="Q142" s="83">
        <f t="shared" si="24"/>
        <v>562.06060606060612</v>
      </c>
      <c r="R142" s="77">
        <v>41185</v>
      </c>
      <c r="S142" s="83">
        <f t="shared" si="18"/>
        <v>99.627470427441395</v>
      </c>
      <c r="T142" s="100">
        <v>15205</v>
      </c>
      <c r="U142" s="99">
        <f t="shared" si="19"/>
        <v>101.38694405547777</v>
      </c>
      <c r="V142" s="100">
        <v>25916</v>
      </c>
      <c r="W142" s="99">
        <f t="shared" si="20"/>
        <v>99.619450317124731</v>
      </c>
      <c r="X142" s="100">
        <f t="shared" si="26"/>
        <v>10711</v>
      </c>
      <c r="Y142" s="99">
        <f t="shared" si="21"/>
        <v>97.213650390270473</v>
      </c>
      <c r="Z142" s="100">
        <f t="shared" si="27"/>
        <v>51896</v>
      </c>
      <c r="AA142" s="101">
        <f t="shared" si="22"/>
        <v>99.119506465229108</v>
      </c>
      <c r="AB142" s="111"/>
      <c r="AC142" s="97"/>
      <c r="AD142" s="98"/>
      <c r="AE142" s="63"/>
    </row>
    <row r="143" spans="1:31" s="2" customFormat="1" ht="12" hidden="1" customHeight="1">
      <c r="A143" s="3"/>
      <c r="B143" s="25" t="s">
        <v>138</v>
      </c>
      <c r="C143" s="40" t="s">
        <v>139</v>
      </c>
      <c r="D143" s="66">
        <v>32678</v>
      </c>
      <c r="E143" s="83">
        <f t="shared" si="16"/>
        <v>83.931781990034409</v>
      </c>
      <c r="F143" s="77">
        <v>2911</v>
      </c>
      <c r="G143" s="83">
        <f t="shared" si="16"/>
        <v>93.062659846547319</v>
      </c>
      <c r="H143" s="86">
        <v>3063</v>
      </c>
      <c r="I143" s="83">
        <f t="shared" si="25"/>
        <v>93.583868010999083</v>
      </c>
      <c r="J143" s="77">
        <v>8078</v>
      </c>
      <c r="K143" s="83">
        <f t="shared" si="17"/>
        <v>230.86596170334383</v>
      </c>
      <c r="L143" s="77">
        <v>5</v>
      </c>
      <c r="M143" s="77" t="s">
        <v>4</v>
      </c>
      <c r="N143" s="77">
        <f t="shared" si="15"/>
        <v>2817</v>
      </c>
      <c r="O143" s="83">
        <f t="shared" si="23"/>
        <v>108.0138036809816</v>
      </c>
      <c r="P143" s="77">
        <v>5261</v>
      </c>
      <c r="Q143" s="83">
        <f t="shared" si="24"/>
        <v>590.46015712682379</v>
      </c>
      <c r="R143" s="77">
        <v>40756</v>
      </c>
      <c r="S143" s="83">
        <f t="shared" si="18"/>
        <v>96.047887257558969</v>
      </c>
      <c r="T143" s="100">
        <v>15343</v>
      </c>
      <c r="U143" s="99">
        <f t="shared" si="19"/>
        <v>92.150150150150139</v>
      </c>
      <c r="V143" s="100">
        <v>26257</v>
      </c>
      <c r="W143" s="99">
        <f t="shared" si="20"/>
        <v>89.80743578342512</v>
      </c>
      <c r="X143" s="100">
        <f t="shared" si="26"/>
        <v>10914</v>
      </c>
      <c r="Y143" s="99">
        <f t="shared" si="21"/>
        <v>86.70850877889886</v>
      </c>
      <c r="Z143" s="100">
        <f t="shared" si="27"/>
        <v>51670</v>
      </c>
      <c r="AA143" s="101">
        <f t="shared" si="22"/>
        <v>93.911304980007273</v>
      </c>
      <c r="AB143" s="111"/>
      <c r="AC143" s="97"/>
      <c r="AD143" s="98"/>
      <c r="AE143" s="63"/>
    </row>
    <row r="144" spans="1:31" s="2" customFormat="1" ht="12" hidden="1" customHeight="1">
      <c r="A144" s="3"/>
      <c r="B144" s="25" t="s">
        <v>140</v>
      </c>
      <c r="C144" s="40" t="s">
        <v>141</v>
      </c>
      <c r="D144" s="66">
        <v>29988</v>
      </c>
      <c r="E144" s="83">
        <f t="shared" si="16"/>
        <v>86.87892922328129</v>
      </c>
      <c r="F144" s="77">
        <v>2925</v>
      </c>
      <c r="G144" s="83">
        <f t="shared" si="16"/>
        <v>96.502804354998347</v>
      </c>
      <c r="H144" s="86">
        <v>378</v>
      </c>
      <c r="I144" s="83">
        <f t="shared" si="25"/>
        <v>108.93371757925073</v>
      </c>
      <c r="J144" s="77">
        <v>8271</v>
      </c>
      <c r="K144" s="83">
        <f t="shared" si="17"/>
        <v>243.76657824933687</v>
      </c>
      <c r="L144" s="77">
        <v>7</v>
      </c>
      <c r="M144" s="77" t="s">
        <v>4</v>
      </c>
      <c r="N144" s="77">
        <f t="shared" si="15"/>
        <v>2998</v>
      </c>
      <c r="O144" s="83">
        <f t="shared" si="23"/>
        <v>121.96908055329536</v>
      </c>
      <c r="P144" s="77">
        <v>5273</v>
      </c>
      <c r="Q144" s="83">
        <f t="shared" si="24"/>
        <v>563.95721925133694</v>
      </c>
      <c r="R144" s="77">
        <v>38259</v>
      </c>
      <c r="S144" s="83">
        <f t="shared" si="18"/>
        <v>100.92060142442627</v>
      </c>
      <c r="T144" s="100">
        <v>15163</v>
      </c>
      <c r="U144" s="99">
        <f t="shared" si="19"/>
        <v>98.38437581105633</v>
      </c>
      <c r="V144" s="100">
        <v>25682</v>
      </c>
      <c r="W144" s="99">
        <f t="shared" si="20"/>
        <v>91.489437497773508</v>
      </c>
      <c r="X144" s="100">
        <f t="shared" si="26"/>
        <v>10519</v>
      </c>
      <c r="Y144" s="99">
        <f t="shared" si="21"/>
        <v>83.09503120309661</v>
      </c>
      <c r="Z144" s="100">
        <f t="shared" si="27"/>
        <v>48778</v>
      </c>
      <c r="AA144" s="101">
        <f t="shared" si="22"/>
        <v>96.458304494848619</v>
      </c>
      <c r="AB144" s="111"/>
      <c r="AC144" s="97"/>
      <c r="AD144" s="98"/>
      <c r="AE144" s="63"/>
    </row>
    <row r="145" spans="1:31" s="2" customFormat="1" ht="12" hidden="1" customHeight="1">
      <c r="A145" s="3"/>
      <c r="B145" s="25" t="s">
        <v>142</v>
      </c>
      <c r="C145" s="40" t="s">
        <v>9</v>
      </c>
      <c r="D145" s="66">
        <v>34234</v>
      </c>
      <c r="E145" s="83">
        <f t="shared" si="16"/>
        <v>86.305652195835222</v>
      </c>
      <c r="F145" s="77">
        <v>3937</v>
      </c>
      <c r="G145" s="83">
        <f t="shared" si="16"/>
        <v>97.498761763249135</v>
      </c>
      <c r="H145" s="86">
        <v>5148</v>
      </c>
      <c r="I145" s="83">
        <f t="shared" si="25"/>
        <v>97.444633730834752</v>
      </c>
      <c r="J145" s="77">
        <v>7946</v>
      </c>
      <c r="K145" s="83">
        <f t="shared" si="17"/>
        <v>246.0061919504644</v>
      </c>
      <c r="L145" s="77">
        <v>16</v>
      </c>
      <c r="M145" s="77" t="s">
        <v>4</v>
      </c>
      <c r="N145" s="77">
        <f t="shared" ref="N145:N196" si="28">J145-P145</f>
        <v>2929</v>
      </c>
      <c r="O145" s="83">
        <f t="shared" si="23"/>
        <v>125.92433361994841</v>
      </c>
      <c r="P145" s="77">
        <v>5017</v>
      </c>
      <c r="Q145" s="83">
        <f t="shared" si="24"/>
        <v>554.97787610619469</v>
      </c>
      <c r="R145" s="77">
        <v>42180</v>
      </c>
      <c r="S145" s="83">
        <f t="shared" si="18"/>
        <v>98.330846698992914</v>
      </c>
      <c r="T145" s="100">
        <v>15641</v>
      </c>
      <c r="U145" s="99">
        <f t="shared" si="19"/>
        <v>100.69529389042684</v>
      </c>
      <c r="V145" s="100">
        <v>25932</v>
      </c>
      <c r="W145" s="99">
        <f t="shared" si="20"/>
        <v>92.386618689657624</v>
      </c>
      <c r="X145" s="100">
        <f t="shared" si="26"/>
        <v>10291</v>
      </c>
      <c r="Y145" s="99">
        <f t="shared" si="21"/>
        <v>82.091576260370132</v>
      </c>
      <c r="Z145" s="100">
        <f t="shared" si="27"/>
        <v>52471</v>
      </c>
      <c r="AA145" s="101">
        <f t="shared" si="22"/>
        <v>94.658320103911095</v>
      </c>
      <c r="AB145" s="111"/>
      <c r="AC145" s="97"/>
      <c r="AD145" s="98"/>
      <c r="AE145" s="63"/>
    </row>
    <row r="146" spans="1:31" s="2" customFormat="1" ht="12" hidden="1" customHeight="1">
      <c r="A146" s="3"/>
      <c r="B146" s="25" t="s">
        <v>64</v>
      </c>
      <c r="C146" s="40" t="s">
        <v>10</v>
      </c>
      <c r="D146" s="66">
        <v>33657</v>
      </c>
      <c r="E146" s="83">
        <f t="shared" si="16"/>
        <v>89.018487661667862</v>
      </c>
      <c r="F146" s="77">
        <v>3825</v>
      </c>
      <c r="G146" s="83">
        <f t="shared" si="16"/>
        <v>95.72072072072072</v>
      </c>
      <c r="H146" s="86">
        <v>5030</v>
      </c>
      <c r="I146" s="83">
        <f t="shared" si="25"/>
        <v>94.995278564683659</v>
      </c>
      <c r="J146" s="77">
        <v>7588</v>
      </c>
      <c r="K146" s="83">
        <f t="shared" si="17"/>
        <v>255.74654533198515</v>
      </c>
      <c r="L146" s="77">
        <v>5</v>
      </c>
      <c r="M146" s="77" t="s">
        <v>4</v>
      </c>
      <c r="N146" s="77">
        <f t="shared" si="28"/>
        <v>3034</v>
      </c>
      <c r="O146" s="83">
        <f t="shared" si="23"/>
        <v>142.64221908791725</v>
      </c>
      <c r="P146" s="77">
        <v>4554</v>
      </c>
      <c r="Q146" s="83">
        <f t="shared" si="24"/>
        <v>542.14285714285722</v>
      </c>
      <c r="R146" s="77">
        <v>41245</v>
      </c>
      <c r="S146" s="83">
        <f t="shared" si="18"/>
        <v>101.15018638414755</v>
      </c>
      <c r="T146" s="100">
        <v>15376</v>
      </c>
      <c r="U146" s="99">
        <f t="shared" si="19"/>
        <v>110.19062634370074</v>
      </c>
      <c r="V146" s="100">
        <v>25471</v>
      </c>
      <c r="W146" s="99">
        <f t="shared" si="20"/>
        <v>99.066547392166783</v>
      </c>
      <c r="X146" s="100">
        <f t="shared" si="26"/>
        <v>10095</v>
      </c>
      <c r="Y146" s="99">
        <f t="shared" si="21"/>
        <v>85.863740750191369</v>
      </c>
      <c r="Z146" s="100">
        <f t="shared" si="27"/>
        <v>51340</v>
      </c>
      <c r="AA146" s="101">
        <f t="shared" si="22"/>
        <v>97.729046504102186</v>
      </c>
      <c r="AB146" s="111"/>
      <c r="AC146" s="97"/>
      <c r="AD146" s="98"/>
      <c r="AE146" s="63"/>
    </row>
    <row r="147" spans="1:31" s="2" customFormat="1" ht="12" hidden="1" customHeight="1">
      <c r="A147" s="3"/>
      <c r="B147" s="25" t="s">
        <v>128</v>
      </c>
      <c r="C147" s="40" t="s">
        <v>11</v>
      </c>
      <c r="D147" s="66">
        <v>30896</v>
      </c>
      <c r="E147" s="83">
        <f t="shared" si="16"/>
        <v>91.475943745373797</v>
      </c>
      <c r="F147" s="77">
        <v>3405</v>
      </c>
      <c r="G147" s="83">
        <f t="shared" si="16"/>
        <v>89.019607843137251</v>
      </c>
      <c r="H147" s="86">
        <v>4739</v>
      </c>
      <c r="I147" s="83">
        <f t="shared" si="25"/>
        <v>93.122420907840436</v>
      </c>
      <c r="J147" s="77">
        <v>6806</v>
      </c>
      <c r="K147" s="83">
        <f t="shared" si="17"/>
        <v>251.79430262671104</v>
      </c>
      <c r="L147" s="77">
        <v>4</v>
      </c>
      <c r="M147" s="77" t="s">
        <v>4</v>
      </c>
      <c r="N147" s="77">
        <f t="shared" si="28"/>
        <v>2784</v>
      </c>
      <c r="O147" s="83">
        <f t="shared" si="23"/>
        <v>139.54887218045113</v>
      </c>
      <c r="P147" s="77">
        <v>4022</v>
      </c>
      <c r="Q147" s="83">
        <f t="shared" si="24"/>
        <v>568.07909604519773</v>
      </c>
      <c r="R147" s="77">
        <v>37702</v>
      </c>
      <c r="S147" s="83">
        <f t="shared" si="18"/>
        <v>103.35544711881133</v>
      </c>
      <c r="T147" s="100">
        <v>13867</v>
      </c>
      <c r="U147" s="99">
        <f t="shared" si="19"/>
        <v>105.71777083174507</v>
      </c>
      <c r="V147" s="100">
        <v>23420</v>
      </c>
      <c r="W147" s="99">
        <f t="shared" si="20"/>
        <v>99.111299195937363</v>
      </c>
      <c r="X147" s="100">
        <f t="shared" si="26"/>
        <v>9553</v>
      </c>
      <c r="Y147" s="99">
        <f t="shared" si="21"/>
        <v>90.868448587463135</v>
      </c>
      <c r="Z147" s="100">
        <f t="shared" si="27"/>
        <v>47255</v>
      </c>
      <c r="AA147" s="101">
        <f t="shared" si="22"/>
        <v>100.561809708242</v>
      </c>
      <c r="AB147" s="111"/>
      <c r="AC147" s="97"/>
      <c r="AD147" s="98"/>
      <c r="AE147" s="63"/>
    </row>
    <row r="148" spans="1:31" s="2" customFormat="1" ht="12" hidden="1" customHeight="1">
      <c r="A148" s="3"/>
      <c r="B148" s="25" t="s">
        <v>129</v>
      </c>
      <c r="C148" s="40" t="s">
        <v>12</v>
      </c>
      <c r="D148" s="66">
        <v>29407</v>
      </c>
      <c r="E148" s="83">
        <f t="shared" si="16"/>
        <v>86.623659714858007</v>
      </c>
      <c r="F148" s="77">
        <v>3199</v>
      </c>
      <c r="G148" s="83">
        <f t="shared" si="16"/>
        <v>79.202772963604843</v>
      </c>
      <c r="H148" s="86">
        <v>3860</v>
      </c>
      <c r="I148" s="83">
        <f t="shared" si="25"/>
        <v>96.741854636591469</v>
      </c>
      <c r="J148" s="77">
        <v>6181</v>
      </c>
      <c r="K148" s="83">
        <f t="shared" si="17"/>
        <v>251.15806582689962</v>
      </c>
      <c r="L148" s="77">
        <v>4</v>
      </c>
      <c r="M148" s="77" t="s">
        <v>4</v>
      </c>
      <c r="N148" s="77">
        <f t="shared" si="28"/>
        <v>2399</v>
      </c>
      <c r="O148" s="83">
        <f t="shared" si="23"/>
        <v>137.71526980482204</v>
      </c>
      <c r="P148" s="77">
        <v>3782</v>
      </c>
      <c r="Q148" s="83">
        <f t="shared" si="24"/>
        <v>526.00834492350486</v>
      </c>
      <c r="R148" s="77">
        <v>35588</v>
      </c>
      <c r="S148" s="83">
        <f t="shared" si="18"/>
        <v>97.74506303386525</v>
      </c>
      <c r="T148" s="100">
        <v>13312</v>
      </c>
      <c r="U148" s="99">
        <f t="shared" si="19"/>
        <v>107.89431026098232</v>
      </c>
      <c r="V148" s="100">
        <v>23831</v>
      </c>
      <c r="W148" s="99">
        <f t="shared" si="20"/>
        <v>99.557170906964103</v>
      </c>
      <c r="X148" s="100">
        <f t="shared" si="26"/>
        <v>10519</v>
      </c>
      <c r="Y148" s="99">
        <f t="shared" si="21"/>
        <v>90.688852487283384</v>
      </c>
      <c r="Z148" s="100">
        <f t="shared" si="27"/>
        <v>46107</v>
      </c>
      <c r="AA148" s="101">
        <f t="shared" si="22"/>
        <v>96.040243292784538</v>
      </c>
      <c r="AB148" s="111"/>
      <c r="AC148" s="97"/>
      <c r="AD148" s="98"/>
      <c r="AE148" s="63"/>
    </row>
    <row r="149" spans="1:31" s="2" customFormat="1" ht="12" hidden="1" customHeight="1">
      <c r="A149" s="3"/>
      <c r="B149" s="25" t="s">
        <v>143</v>
      </c>
      <c r="C149" s="40" t="s">
        <v>144</v>
      </c>
      <c r="D149" s="66">
        <v>28929</v>
      </c>
      <c r="E149" s="83">
        <f t="shared" ref="E149:G196" si="29">D149/D137*100</f>
        <v>87.340740293460541</v>
      </c>
      <c r="F149" s="77">
        <v>2716</v>
      </c>
      <c r="G149" s="83">
        <f t="shared" si="29"/>
        <v>80.953800298062589</v>
      </c>
      <c r="H149" s="86">
        <v>4295</v>
      </c>
      <c r="I149" s="83">
        <f t="shared" si="25"/>
        <v>98.712939554125484</v>
      </c>
      <c r="J149" s="77">
        <v>6647</v>
      </c>
      <c r="K149" s="83">
        <f t="shared" ref="K149:K196" si="30">J149/J137*100</f>
        <v>249.69947407963934</v>
      </c>
      <c r="L149" s="77">
        <v>4</v>
      </c>
      <c r="M149" s="77" t="s">
        <v>4</v>
      </c>
      <c r="N149" s="77">
        <f t="shared" si="28"/>
        <v>2756</v>
      </c>
      <c r="O149" s="83">
        <f t="shared" si="23"/>
        <v>141.18852459016392</v>
      </c>
      <c r="P149" s="77">
        <v>3891</v>
      </c>
      <c r="Q149" s="83">
        <f t="shared" si="24"/>
        <v>548.02816901408448</v>
      </c>
      <c r="R149" s="77">
        <v>35576</v>
      </c>
      <c r="S149" s="83">
        <f t="shared" ref="S149:S196" si="31">R149/R137*100</f>
        <v>99.418734630002234</v>
      </c>
      <c r="T149" s="100">
        <v>12876</v>
      </c>
      <c r="U149" s="99">
        <f t="shared" ref="U149:U196" si="32">T149/T137*100</f>
        <v>102.67942583732057</v>
      </c>
      <c r="V149" s="100">
        <v>22565</v>
      </c>
      <c r="W149" s="99">
        <f t="shared" ref="W149:W196" si="33">V149/V137*100</f>
        <v>95.355814739688981</v>
      </c>
      <c r="X149" s="100">
        <f t="shared" si="26"/>
        <v>9689</v>
      </c>
      <c r="Y149" s="99">
        <f t="shared" ref="Y149:Y196" si="34">X149/X137*100</f>
        <v>87.099964041711615</v>
      </c>
      <c r="Z149" s="100">
        <f t="shared" si="27"/>
        <v>45265</v>
      </c>
      <c r="AA149" s="101">
        <f t="shared" ref="AA149:AA196" si="35">Z149/Z137*100</f>
        <v>96.497399164321649</v>
      </c>
      <c r="AB149" s="111"/>
      <c r="AC149" s="97"/>
      <c r="AD149" s="98"/>
      <c r="AE149" s="63"/>
    </row>
    <row r="150" spans="1:31" s="2" customFormat="1" ht="12" hidden="1" customHeight="1">
      <c r="A150" s="3"/>
      <c r="B150" s="25" t="s">
        <v>132</v>
      </c>
      <c r="C150" s="40" t="s">
        <v>133</v>
      </c>
      <c r="D150" s="66">
        <v>28449</v>
      </c>
      <c r="E150" s="83">
        <f t="shared" si="29"/>
        <v>88.698010849909579</v>
      </c>
      <c r="F150" s="77">
        <v>2992</v>
      </c>
      <c r="G150" s="83">
        <f t="shared" si="29"/>
        <v>72.78034541474095</v>
      </c>
      <c r="H150" s="86">
        <v>5044</v>
      </c>
      <c r="I150" s="83">
        <f t="shared" si="25"/>
        <v>99.115739831008057</v>
      </c>
      <c r="J150" s="77">
        <v>6100</v>
      </c>
      <c r="K150" s="83">
        <f t="shared" si="30"/>
        <v>257.27541121889499</v>
      </c>
      <c r="L150" s="77">
        <v>4</v>
      </c>
      <c r="M150" s="83">
        <f t="shared" ref="M150:M155" si="36">L150/L138*100</f>
        <v>100</v>
      </c>
      <c r="N150" s="77">
        <f t="shared" si="28"/>
        <v>2606</v>
      </c>
      <c r="O150" s="83">
        <f t="shared" si="23"/>
        <v>148.74429223744292</v>
      </c>
      <c r="P150" s="77">
        <v>3494</v>
      </c>
      <c r="Q150" s="83">
        <f t="shared" si="24"/>
        <v>564.45880452342487</v>
      </c>
      <c r="R150" s="77">
        <v>34549</v>
      </c>
      <c r="S150" s="83">
        <f t="shared" si="31"/>
        <v>100.30193061402235</v>
      </c>
      <c r="T150" s="100">
        <v>12450</v>
      </c>
      <c r="U150" s="99">
        <f t="shared" si="32"/>
        <v>103.49127182044889</v>
      </c>
      <c r="V150" s="100">
        <v>22158</v>
      </c>
      <c r="W150" s="99">
        <f t="shared" si="33"/>
        <v>99.873794284684038</v>
      </c>
      <c r="X150" s="100">
        <f t="shared" si="26"/>
        <v>9708</v>
      </c>
      <c r="Y150" s="99">
        <f t="shared" si="34"/>
        <v>95.588814493895242</v>
      </c>
      <c r="Z150" s="100">
        <f t="shared" si="27"/>
        <v>44257</v>
      </c>
      <c r="AA150" s="101">
        <f t="shared" si="35"/>
        <v>99.228716844913791</v>
      </c>
      <c r="AB150" s="111"/>
      <c r="AC150" s="97"/>
      <c r="AD150" s="98"/>
      <c r="AE150" s="63"/>
    </row>
    <row r="151" spans="1:31" s="2" customFormat="1" ht="12" hidden="1" customHeight="1">
      <c r="A151" s="3"/>
      <c r="B151" s="26" t="s">
        <v>134</v>
      </c>
      <c r="C151" s="42" t="s">
        <v>16</v>
      </c>
      <c r="D151" s="67">
        <v>29313</v>
      </c>
      <c r="E151" s="84">
        <f t="shared" si="29"/>
        <v>91.726382326250899</v>
      </c>
      <c r="F151" s="75">
        <v>3422</v>
      </c>
      <c r="G151" s="83">
        <f t="shared" si="29"/>
        <v>98.64514269241856</v>
      </c>
      <c r="H151" s="75">
        <v>3681</v>
      </c>
      <c r="I151" s="84">
        <f t="shared" si="25"/>
        <v>108.77659574468086</v>
      </c>
      <c r="J151" s="76">
        <v>6702</v>
      </c>
      <c r="K151" s="84">
        <f t="shared" si="30"/>
        <v>159.64745116722247</v>
      </c>
      <c r="L151" s="75">
        <v>5</v>
      </c>
      <c r="M151" s="84">
        <f t="shared" si="36"/>
        <v>100</v>
      </c>
      <c r="N151" s="77">
        <f t="shared" si="28"/>
        <v>2877</v>
      </c>
      <c r="O151" s="84">
        <f t="shared" si="23"/>
        <v>90.358040201005025</v>
      </c>
      <c r="P151" s="76">
        <v>3825</v>
      </c>
      <c r="Q151" s="84">
        <f t="shared" si="24"/>
        <v>377.21893491124263</v>
      </c>
      <c r="R151" s="76">
        <v>36015</v>
      </c>
      <c r="S151" s="84">
        <f t="shared" si="31"/>
        <v>99.612778315585672</v>
      </c>
      <c r="T151" s="115">
        <v>13490</v>
      </c>
      <c r="U151" s="116">
        <f t="shared" si="32"/>
        <v>114.04176177191647</v>
      </c>
      <c r="V151" s="115">
        <v>24079</v>
      </c>
      <c r="W151" s="116">
        <f t="shared" si="33"/>
        <v>101.71503400498459</v>
      </c>
      <c r="X151" s="115">
        <f t="shared" si="26"/>
        <v>10589</v>
      </c>
      <c r="Y151" s="116">
        <f t="shared" si="34"/>
        <v>89.403917595406952</v>
      </c>
      <c r="Z151" s="115">
        <f t="shared" si="27"/>
        <v>46604</v>
      </c>
      <c r="AA151" s="117">
        <f t="shared" si="35"/>
        <v>97.093689451863582</v>
      </c>
      <c r="AB151" s="111"/>
      <c r="AC151" s="97"/>
      <c r="AD151" s="98"/>
      <c r="AE151" s="63"/>
    </row>
    <row r="152" spans="1:31" s="2" customFormat="1" ht="12" hidden="1" customHeight="1">
      <c r="A152" s="3"/>
      <c r="B152" s="24" t="s">
        <v>145</v>
      </c>
      <c r="C152" s="40" t="s">
        <v>146</v>
      </c>
      <c r="D152" s="68">
        <v>28402</v>
      </c>
      <c r="E152" s="85">
        <f t="shared" si="29"/>
        <v>91.797026502908849</v>
      </c>
      <c r="F152" s="79">
        <v>2743</v>
      </c>
      <c r="G152" s="85">
        <f t="shared" si="29"/>
        <v>89.640522875816998</v>
      </c>
      <c r="H152" s="88">
        <v>3664</v>
      </c>
      <c r="I152" s="85">
        <f t="shared" si="25"/>
        <v>93.852459016393439</v>
      </c>
      <c r="J152" s="79">
        <v>6826</v>
      </c>
      <c r="K152" s="85">
        <f t="shared" si="30"/>
        <v>111.02797657774886</v>
      </c>
      <c r="L152" s="79">
        <v>4</v>
      </c>
      <c r="M152" s="85">
        <f t="shared" si="36"/>
        <v>80</v>
      </c>
      <c r="N152" s="79">
        <f t="shared" si="28"/>
        <v>2963</v>
      </c>
      <c r="O152" s="85">
        <f t="shared" si="23"/>
        <v>161.82413981430912</v>
      </c>
      <c r="P152" s="79">
        <v>3863</v>
      </c>
      <c r="Q152" s="85">
        <f t="shared" si="24"/>
        <v>89.48343757238824</v>
      </c>
      <c r="R152" s="79">
        <v>35228</v>
      </c>
      <c r="S152" s="85">
        <f t="shared" si="31"/>
        <v>94.984900776531489</v>
      </c>
      <c r="T152" s="118">
        <v>13136</v>
      </c>
      <c r="U152" s="119">
        <f t="shared" si="32"/>
        <v>99.522691112963102</v>
      </c>
      <c r="V152" s="118">
        <v>24011</v>
      </c>
      <c r="W152" s="119">
        <f t="shared" si="33"/>
        <v>99.124798744994422</v>
      </c>
      <c r="X152" s="118">
        <f t="shared" si="26"/>
        <v>10875</v>
      </c>
      <c r="Y152" s="119">
        <f t="shared" si="34"/>
        <v>98.648403483309139</v>
      </c>
      <c r="Z152" s="118">
        <f t="shared" si="27"/>
        <v>46103</v>
      </c>
      <c r="AA152" s="120">
        <f t="shared" si="35"/>
        <v>95.824326571333557</v>
      </c>
      <c r="AB152" s="111"/>
      <c r="AC152" s="97"/>
      <c r="AD152" s="98"/>
      <c r="AE152" s="63"/>
    </row>
    <row r="153" spans="1:31" s="2" customFormat="1" ht="12" hidden="1" customHeight="1">
      <c r="A153" s="3"/>
      <c r="B153" s="25" t="s">
        <v>62</v>
      </c>
      <c r="C153" s="40" t="s">
        <v>14</v>
      </c>
      <c r="D153" s="66">
        <v>31366</v>
      </c>
      <c r="E153" s="83">
        <f t="shared" si="29"/>
        <v>97.844464547524723</v>
      </c>
      <c r="F153" s="77">
        <v>2990</v>
      </c>
      <c r="G153" s="83">
        <f t="shared" si="29"/>
        <v>108.84601383327266</v>
      </c>
      <c r="H153" s="86">
        <v>4896</v>
      </c>
      <c r="I153" s="83">
        <f t="shared" si="25"/>
        <v>117.57925072046109</v>
      </c>
      <c r="J153" s="77">
        <v>7421</v>
      </c>
      <c r="K153" s="83">
        <f t="shared" si="30"/>
        <v>109.05216752387949</v>
      </c>
      <c r="L153" s="77">
        <v>4</v>
      </c>
      <c r="M153" s="83">
        <f t="shared" si="36"/>
        <v>80</v>
      </c>
      <c r="N153" s="77">
        <f t="shared" si="28"/>
        <v>3359</v>
      </c>
      <c r="O153" s="83">
        <f t="shared" si="23"/>
        <v>135.71717171717174</v>
      </c>
      <c r="P153" s="77">
        <v>4062</v>
      </c>
      <c r="Q153" s="83">
        <f t="shared" si="24"/>
        <v>93.810623556581987</v>
      </c>
      <c r="R153" s="77">
        <v>38787</v>
      </c>
      <c r="S153" s="83">
        <f t="shared" si="31"/>
        <v>99.807009417940407</v>
      </c>
      <c r="T153" s="100">
        <v>14322</v>
      </c>
      <c r="U153" s="99">
        <f t="shared" si="32"/>
        <v>101.63213170593244</v>
      </c>
      <c r="V153" s="100">
        <v>25340</v>
      </c>
      <c r="W153" s="99">
        <f t="shared" si="33"/>
        <v>99.673523974353927</v>
      </c>
      <c r="X153" s="100">
        <f t="shared" si="26"/>
        <v>11018</v>
      </c>
      <c r="Y153" s="99">
        <f t="shared" si="34"/>
        <v>97.237666578413211</v>
      </c>
      <c r="Z153" s="100">
        <f t="shared" si="27"/>
        <v>49805</v>
      </c>
      <c r="AA153" s="101">
        <f t="shared" si="35"/>
        <v>99.226983842368455</v>
      </c>
      <c r="AB153" s="111"/>
      <c r="AC153" s="97"/>
      <c r="AD153" s="98"/>
      <c r="AE153" s="63"/>
    </row>
    <row r="154" spans="1:31" s="2" customFormat="1" ht="12" hidden="1" customHeight="1">
      <c r="A154" s="3"/>
      <c r="B154" s="25" t="s">
        <v>137</v>
      </c>
      <c r="C154" s="40" t="s">
        <v>6</v>
      </c>
      <c r="D154" s="66">
        <v>32901</v>
      </c>
      <c r="E154" s="83">
        <f t="shared" si="29"/>
        <v>95.392867497825463</v>
      </c>
      <c r="F154" s="77">
        <v>3131</v>
      </c>
      <c r="G154" s="83">
        <f t="shared" si="29"/>
        <v>75.976704683329288</v>
      </c>
      <c r="H154" s="86">
        <v>5846</v>
      </c>
      <c r="I154" s="83">
        <f t="shared" si="25"/>
        <v>96.724023825281265</v>
      </c>
      <c r="J154" s="77">
        <v>7749</v>
      </c>
      <c r="K154" s="83">
        <f t="shared" si="30"/>
        <v>115.7430918595967</v>
      </c>
      <c r="L154" s="77">
        <v>4</v>
      </c>
      <c r="M154" s="83">
        <f t="shared" si="36"/>
        <v>80</v>
      </c>
      <c r="N154" s="77">
        <f t="shared" si="28"/>
        <v>3453</v>
      </c>
      <c r="O154" s="83">
        <f t="shared" si="23"/>
        <v>167.78425655976676</v>
      </c>
      <c r="P154" s="77">
        <v>4296</v>
      </c>
      <c r="Q154" s="83">
        <f t="shared" si="24"/>
        <v>92.64610739702394</v>
      </c>
      <c r="R154" s="77">
        <v>40650</v>
      </c>
      <c r="S154" s="83">
        <f t="shared" si="31"/>
        <v>98.70098336773097</v>
      </c>
      <c r="T154" s="100">
        <v>14814</v>
      </c>
      <c r="U154" s="99">
        <f t="shared" si="32"/>
        <v>97.428477474514963</v>
      </c>
      <c r="V154" s="100">
        <v>26017</v>
      </c>
      <c r="W154" s="99">
        <f t="shared" si="33"/>
        <v>100.38972063590059</v>
      </c>
      <c r="X154" s="100">
        <f t="shared" si="26"/>
        <v>11203</v>
      </c>
      <c r="Y154" s="99">
        <f t="shared" si="34"/>
        <v>104.59340864531789</v>
      </c>
      <c r="Z154" s="100">
        <f t="shared" si="27"/>
        <v>51853</v>
      </c>
      <c r="AA154" s="101">
        <f t="shared" si="35"/>
        <v>99.917141976260211</v>
      </c>
      <c r="AB154" s="111"/>
      <c r="AC154" s="97"/>
      <c r="AD154" s="98"/>
      <c r="AE154" s="63"/>
    </row>
    <row r="155" spans="1:31" s="2" customFormat="1" ht="12" hidden="1" customHeight="1">
      <c r="A155" s="3"/>
      <c r="B155" s="25" t="s">
        <v>138</v>
      </c>
      <c r="C155" s="40" t="s">
        <v>139</v>
      </c>
      <c r="D155" s="66">
        <v>32014</v>
      </c>
      <c r="E155" s="83">
        <f t="shared" si="29"/>
        <v>97.968051900361104</v>
      </c>
      <c r="F155" s="77">
        <v>3763</v>
      </c>
      <c r="G155" s="83">
        <f t="shared" si="29"/>
        <v>129.26829268292684</v>
      </c>
      <c r="H155" s="86">
        <v>2907</v>
      </c>
      <c r="I155" s="83">
        <f t="shared" si="25"/>
        <v>94.906953966699319</v>
      </c>
      <c r="J155" s="77">
        <v>8399</v>
      </c>
      <c r="K155" s="83">
        <f t="shared" si="30"/>
        <v>103.97375588016835</v>
      </c>
      <c r="L155" s="77">
        <v>4</v>
      </c>
      <c r="M155" s="83">
        <f t="shared" si="36"/>
        <v>80</v>
      </c>
      <c r="N155" s="77">
        <f t="shared" si="28"/>
        <v>3588</v>
      </c>
      <c r="O155" s="83">
        <f t="shared" si="23"/>
        <v>127.36954206602769</v>
      </c>
      <c r="P155" s="77">
        <v>4811</v>
      </c>
      <c r="Q155" s="83">
        <f t="shared" si="24"/>
        <v>91.446493062155483</v>
      </c>
      <c r="R155" s="77">
        <v>40413</v>
      </c>
      <c r="S155" s="83">
        <f t="shared" si="31"/>
        <v>99.158406124251641</v>
      </c>
      <c r="T155" s="100">
        <v>15241</v>
      </c>
      <c r="U155" s="99">
        <f t="shared" si="32"/>
        <v>99.335201720654368</v>
      </c>
      <c r="V155" s="100">
        <v>27282</v>
      </c>
      <c r="W155" s="99">
        <f t="shared" si="33"/>
        <v>103.90372091251857</v>
      </c>
      <c r="X155" s="100">
        <f t="shared" si="26"/>
        <v>12041</v>
      </c>
      <c r="Y155" s="99">
        <f t="shared" si="34"/>
        <v>110.32618654938611</v>
      </c>
      <c r="Z155" s="100">
        <f t="shared" si="27"/>
        <v>52454</v>
      </c>
      <c r="AA155" s="101">
        <f t="shared" si="35"/>
        <v>101.51732146313141</v>
      </c>
      <c r="AB155" s="111"/>
      <c r="AC155" s="97"/>
      <c r="AD155" s="98"/>
      <c r="AE155" s="63"/>
    </row>
    <row r="156" spans="1:31" s="2" customFormat="1" ht="12" hidden="1" customHeight="1">
      <c r="A156" s="3"/>
      <c r="B156" s="25" t="s">
        <v>140</v>
      </c>
      <c r="C156" s="40" t="s">
        <v>141</v>
      </c>
      <c r="D156" s="66">
        <v>29353</v>
      </c>
      <c r="E156" s="83">
        <f t="shared" si="29"/>
        <v>97.882486327864484</v>
      </c>
      <c r="F156" s="77">
        <v>3342</v>
      </c>
      <c r="G156" s="83">
        <f t="shared" si="29"/>
        <v>114.25641025641025</v>
      </c>
      <c r="H156" s="86">
        <v>214</v>
      </c>
      <c r="I156" s="83">
        <f t="shared" si="25"/>
        <v>56.613756613756614</v>
      </c>
      <c r="J156" s="77">
        <v>8519</v>
      </c>
      <c r="K156" s="83">
        <f t="shared" si="30"/>
        <v>102.99842824325958</v>
      </c>
      <c r="L156" s="77" t="s">
        <v>186</v>
      </c>
      <c r="M156" s="83" t="s">
        <v>186</v>
      </c>
      <c r="N156" s="77">
        <f t="shared" si="28"/>
        <v>3664</v>
      </c>
      <c r="O156" s="83">
        <f t="shared" ref="O156:O196" si="37">N156/N144*100</f>
        <v>122.21480987324884</v>
      </c>
      <c r="P156" s="77">
        <v>4855</v>
      </c>
      <c r="Q156" s="83">
        <f t="shared" ref="Q156:Q196" si="38">P156/P144*100</f>
        <v>92.072823819457611</v>
      </c>
      <c r="R156" s="77">
        <v>37872</v>
      </c>
      <c r="S156" s="83">
        <f t="shared" si="31"/>
        <v>98.988473300399903</v>
      </c>
      <c r="T156" s="100">
        <v>15057</v>
      </c>
      <c r="U156" s="99">
        <f t="shared" si="32"/>
        <v>99.30092989513949</v>
      </c>
      <c r="V156" s="100">
        <v>27856</v>
      </c>
      <c r="W156" s="99">
        <f t="shared" si="33"/>
        <v>108.46507281364379</v>
      </c>
      <c r="X156" s="100">
        <f t="shared" si="26"/>
        <v>12799</v>
      </c>
      <c r="Y156" s="99">
        <f t="shared" si="34"/>
        <v>121.67506416959787</v>
      </c>
      <c r="Z156" s="100">
        <f t="shared" si="27"/>
        <v>50671</v>
      </c>
      <c r="AA156" s="101">
        <f t="shared" si="35"/>
        <v>103.88084792324408</v>
      </c>
      <c r="AB156" s="111"/>
      <c r="AC156" s="97"/>
      <c r="AD156" s="98"/>
      <c r="AE156" s="63"/>
    </row>
    <row r="157" spans="1:31" s="2" customFormat="1" ht="12" hidden="1" customHeight="1">
      <c r="A157" s="3"/>
      <c r="B157" s="25" t="s">
        <v>142</v>
      </c>
      <c r="C157" s="40" t="s">
        <v>9</v>
      </c>
      <c r="D157" s="66">
        <v>33025</v>
      </c>
      <c r="E157" s="83">
        <f t="shared" si="29"/>
        <v>96.468423205000875</v>
      </c>
      <c r="F157" s="77">
        <v>2795</v>
      </c>
      <c r="G157" s="83">
        <f t="shared" si="29"/>
        <v>70.993141986283973</v>
      </c>
      <c r="H157" s="86">
        <v>5240</v>
      </c>
      <c r="I157" s="83">
        <f t="shared" si="25"/>
        <v>101.78710178710179</v>
      </c>
      <c r="J157" s="77">
        <v>7957</v>
      </c>
      <c r="K157" s="83">
        <f t="shared" si="30"/>
        <v>100.13843443241883</v>
      </c>
      <c r="L157" s="77" t="s">
        <v>186</v>
      </c>
      <c r="M157" s="83" t="s">
        <v>186</v>
      </c>
      <c r="N157" s="77">
        <f t="shared" si="28"/>
        <v>3517</v>
      </c>
      <c r="O157" s="83">
        <f t="shared" si="37"/>
        <v>120.0751109593718</v>
      </c>
      <c r="P157" s="77">
        <v>4440</v>
      </c>
      <c r="Q157" s="83">
        <f t="shared" si="38"/>
        <v>88.499103049631259</v>
      </c>
      <c r="R157" s="77">
        <v>40982</v>
      </c>
      <c r="S157" s="83">
        <f t="shared" si="31"/>
        <v>97.159791370317677</v>
      </c>
      <c r="T157" s="100">
        <v>15082</v>
      </c>
      <c r="U157" s="99">
        <f t="shared" si="32"/>
        <v>96.426059714851988</v>
      </c>
      <c r="V157" s="100">
        <v>26876</v>
      </c>
      <c r="W157" s="99">
        <f t="shared" si="33"/>
        <v>103.64028998920254</v>
      </c>
      <c r="X157" s="100">
        <f t="shared" si="26"/>
        <v>11794</v>
      </c>
      <c r="Y157" s="99">
        <f t="shared" si="34"/>
        <v>114.60499465552425</v>
      </c>
      <c r="Z157" s="100">
        <f t="shared" si="27"/>
        <v>52776</v>
      </c>
      <c r="AA157" s="101">
        <f t="shared" si="35"/>
        <v>100.58127346534276</v>
      </c>
      <c r="AB157" s="111"/>
      <c r="AC157" s="97"/>
      <c r="AD157" s="98"/>
      <c r="AE157" s="63"/>
    </row>
    <row r="158" spans="1:31" s="2" customFormat="1" ht="12" hidden="1" customHeight="1">
      <c r="A158" s="3"/>
      <c r="B158" s="25" t="s">
        <v>64</v>
      </c>
      <c r="C158" s="40" t="s">
        <v>10</v>
      </c>
      <c r="D158" s="66">
        <v>32372</v>
      </c>
      <c r="E158" s="83">
        <f t="shared" si="29"/>
        <v>96.182072080102216</v>
      </c>
      <c r="F158" s="77">
        <v>2979</v>
      </c>
      <c r="G158" s="83">
        <f t="shared" si="29"/>
        <v>77.882352941176464</v>
      </c>
      <c r="H158" s="86">
        <v>5219</v>
      </c>
      <c r="I158" s="83">
        <f t="shared" si="25"/>
        <v>103.75745526838966</v>
      </c>
      <c r="J158" s="77">
        <v>7221</v>
      </c>
      <c r="K158" s="83">
        <f t="shared" si="30"/>
        <v>95.163415919873486</v>
      </c>
      <c r="L158" s="77" t="s">
        <v>186</v>
      </c>
      <c r="M158" s="83" t="s">
        <v>186</v>
      </c>
      <c r="N158" s="77">
        <f t="shared" si="28"/>
        <v>3288</v>
      </c>
      <c r="O158" s="83">
        <f t="shared" si="37"/>
        <v>108.37178642056691</v>
      </c>
      <c r="P158" s="77">
        <v>3933</v>
      </c>
      <c r="Q158" s="83">
        <f t="shared" si="38"/>
        <v>86.36363636363636</v>
      </c>
      <c r="R158" s="77">
        <v>39593</v>
      </c>
      <c r="S158" s="83">
        <f t="shared" si="31"/>
        <v>95.99466602012366</v>
      </c>
      <c r="T158" s="100">
        <v>14749</v>
      </c>
      <c r="U158" s="99">
        <f t="shared" si="32"/>
        <v>95.92221644120707</v>
      </c>
      <c r="V158" s="100">
        <v>26133</v>
      </c>
      <c r="W158" s="99">
        <f t="shared" si="33"/>
        <v>102.59903419575203</v>
      </c>
      <c r="X158" s="100">
        <f t="shared" si="26"/>
        <v>11384</v>
      </c>
      <c r="Y158" s="99">
        <f t="shared" si="34"/>
        <v>112.76869737493809</v>
      </c>
      <c r="Z158" s="100">
        <f t="shared" si="27"/>
        <v>50977</v>
      </c>
      <c r="AA158" s="101">
        <f t="shared" si="35"/>
        <v>99.292948967666533</v>
      </c>
      <c r="AB158" s="111"/>
      <c r="AC158" s="97"/>
      <c r="AD158" s="98"/>
      <c r="AE158" s="63"/>
    </row>
    <row r="159" spans="1:31" s="2" customFormat="1" ht="12" hidden="1" customHeight="1">
      <c r="A159" s="3"/>
      <c r="B159" s="25" t="s">
        <v>128</v>
      </c>
      <c r="C159" s="40" t="s">
        <v>11</v>
      </c>
      <c r="D159" s="66">
        <v>30772</v>
      </c>
      <c r="E159" s="83">
        <f t="shared" si="29"/>
        <v>99.598653547384771</v>
      </c>
      <c r="F159" s="77">
        <v>3682</v>
      </c>
      <c r="G159" s="83">
        <f t="shared" si="29"/>
        <v>108.13509544787078</v>
      </c>
      <c r="H159" s="86">
        <v>5252</v>
      </c>
      <c r="I159" s="83">
        <f t="shared" si="25"/>
        <v>110.82506857986918</v>
      </c>
      <c r="J159" s="77">
        <v>6366</v>
      </c>
      <c r="K159" s="83">
        <f t="shared" si="30"/>
        <v>93.535116074052311</v>
      </c>
      <c r="L159" s="77" t="s">
        <v>186</v>
      </c>
      <c r="M159" s="83" t="s">
        <v>186</v>
      </c>
      <c r="N159" s="77">
        <f t="shared" si="28"/>
        <v>2925</v>
      </c>
      <c r="O159" s="83">
        <f t="shared" si="37"/>
        <v>105.06465517241379</v>
      </c>
      <c r="P159" s="77">
        <v>3441</v>
      </c>
      <c r="Q159" s="83">
        <f t="shared" si="38"/>
        <v>85.554450522128292</v>
      </c>
      <c r="R159" s="77">
        <v>37138</v>
      </c>
      <c r="S159" s="83">
        <f t="shared" si="31"/>
        <v>98.504058140151713</v>
      </c>
      <c r="T159" s="100">
        <v>13801</v>
      </c>
      <c r="U159" s="99">
        <f t="shared" si="32"/>
        <v>99.524049902646567</v>
      </c>
      <c r="V159" s="100">
        <v>24648</v>
      </c>
      <c r="W159" s="99">
        <f t="shared" si="33"/>
        <v>105.24338172502135</v>
      </c>
      <c r="X159" s="100">
        <f t="shared" si="26"/>
        <v>10847</v>
      </c>
      <c r="Y159" s="99">
        <f t="shared" si="34"/>
        <v>113.54548309431591</v>
      </c>
      <c r="Z159" s="100">
        <f t="shared" si="27"/>
        <v>47985</v>
      </c>
      <c r="AA159" s="101">
        <f t="shared" si="35"/>
        <v>101.54481007300815</v>
      </c>
      <c r="AB159" s="111"/>
      <c r="AC159" s="97"/>
      <c r="AD159" s="98"/>
      <c r="AE159" s="63"/>
    </row>
    <row r="160" spans="1:31" s="2" customFormat="1" ht="12" hidden="1" customHeight="1">
      <c r="A160" s="3"/>
      <c r="B160" s="25" t="s">
        <v>129</v>
      </c>
      <c r="C160" s="40" t="s">
        <v>12</v>
      </c>
      <c r="D160" s="66">
        <v>30060</v>
      </c>
      <c r="E160" s="83">
        <f t="shared" si="29"/>
        <v>102.22055973067637</v>
      </c>
      <c r="F160" s="77">
        <v>4019</v>
      </c>
      <c r="G160" s="83">
        <f t="shared" si="29"/>
        <v>125.63301031572367</v>
      </c>
      <c r="H160" s="86">
        <v>4313</v>
      </c>
      <c r="I160" s="83">
        <f t="shared" si="25"/>
        <v>111.7357512953368</v>
      </c>
      <c r="J160" s="77">
        <v>5991</v>
      </c>
      <c r="K160" s="83">
        <f t="shared" si="30"/>
        <v>96.926063743730779</v>
      </c>
      <c r="L160" s="77" t="s">
        <v>186</v>
      </c>
      <c r="M160" s="83" t="s">
        <v>186</v>
      </c>
      <c r="N160" s="77">
        <f t="shared" si="28"/>
        <v>2791</v>
      </c>
      <c r="O160" s="83">
        <f t="shared" si="37"/>
        <v>116.34014172571905</v>
      </c>
      <c r="P160" s="77">
        <v>3200</v>
      </c>
      <c r="Q160" s="83">
        <f t="shared" si="38"/>
        <v>84.61131676361714</v>
      </c>
      <c r="R160" s="77">
        <v>36051</v>
      </c>
      <c r="S160" s="83">
        <f t="shared" si="31"/>
        <v>101.30100033719232</v>
      </c>
      <c r="T160" s="100">
        <v>13521</v>
      </c>
      <c r="U160" s="99">
        <f t="shared" si="32"/>
        <v>101.57001201923077</v>
      </c>
      <c r="V160" s="100">
        <v>23971</v>
      </c>
      <c r="W160" s="99">
        <f t="shared" si="33"/>
        <v>100.58747010196802</v>
      </c>
      <c r="X160" s="100">
        <f t="shared" si="26"/>
        <v>10450</v>
      </c>
      <c r="Y160" s="99">
        <f t="shared" si="34"/>
        <v>99.34404411065691</v>
      </c>
      <c r="Z160" s="100">
        <f t="shared" si="27"/>
        <v>46501</v>
      </c>
      <c r="AA160" s="101">
        <f t="shared" si="35"/>
        <v>100.85453401869565</v>
      </c>
      <c r="AB160" s="111"/>
      <c r="AC160" s="97"/>
      <c r="AD160" s="98"/>
      <c r="AE160" s="63"/>
    </row>
    <row r="161" spans="1:31" s="2" customFormat="1" ht="12" hidden="1" customHeight="1">
      <c r="A161" s="3"/>
      <c r="B161" s="25" t="s">
        <v>147</v>
      </c>
      <c r="C161" s="40" t="s">
        <v>148</v>
      </c>
      <c r="D161" s="66">
        <v>29069</v>
      </c>
      <c r="E161" s="83">
        <f t="shared" si="29"/>
        <v>100.4839434477514</v>
      </c>
      <c r="F161" s="77">
        <v>3027</v>
      </c>
      <c r="G161" s="83">
        <f t="shared" si="29"/>
        <v>111.45066273932254</v>
      </c>
      <c r="H161" s="86">
        <v>4210</v>
      </c>
      <c r="I161" s="83">
        <f t="shared" si="25"/>
        <v>98.020954598370196</v>
      </c>
      <c r="J161" s="77">
        <v>5939</v>
      </c>
      <c r="K161" s="83">
        <f t="shared" si="30"/>
        <v>89.348578306002707</v>
      </c>
      <c r="L161" s="77">
        <v>5</v>
      </c>
      <c r="M161" s="83">
        <f t="shared" ref="M161:M196" si="39">L161/L149*100</f>
        <v>125</v>
      </c>
      <c r="N161" s="77">
        <f t="shared" si="28"/>
        <v>2697</v>
      </c>
      <c r="O161" s="83">
        <f t="shared" si="37"/>
        <v>97.859216255442675</v>
      </c>
      <c r="P161" s="77">
        <v>3242</v>
      </c>
      <c r="Q161" s="83">
        <f t="shared" si="38"/>
        <v>83.32048316628115</v>
      </c>
      <c r="R161" s="77">
        <v>35008</v>
      </c>
      <c r="S161" s="83">
        <f t="shared" si="31"/>
        <v>98.403418034630079</v>
      </c>
      <c r="T161" s="100">
        <v>12880</v>
      </c>
      <c r="U161" s="99">
        <f t="shared" si="32"/>
        <v>100.03106554830691</v>
      </c>
      <c r="V161" s="100">
        <v>23391</v>
      </c>
      <c r="W161" s="99">
        <f t="shared" si="33"/>
        <v>103.66053622867273</v>
      </c>
      <c r="X161" s="100">
        <f t="shared" si="26"/>
        <v>10511</v>
      </c>
      <c r="Y161" s="99">
        <f t="shared" si="34"/>
        <v>108.48384766229746</v>
      </c>
      <c r="Z161" s="100">
        <f t="shared" si="27"/>
        <v>45519</v>
      </c>
      <c r="AA161" s="101">
        <f t="shared" si="35"/>
        <v>100.56113995360654</v>
      </c>
      <c r="AB161" s="111"/>
      <c r="AC161" s="97"/>
      <c r="AD161" s="98"/>
      <c r="AE161" s="114"/>
    </row>
    <row r="162" spans="1:31" s="2" customFormat="1" ht="12" hidden="1" customHeight="1">
      <c r="A162" s="3"/>
      <c r="B162" s="25" t="s">
        <v>132</v>
      </c>
      <c r="C162" s="40" t="s">
        <v>133</v>
      </c>
      <c r="D162" s="66">
        <v>28401</v>
      </c>
      <c r="E162" s="83">
        <f t="shared" si="29"/>
        <v>99.831277022039444</v>
      </c>
      <c r="F162" s="77">
        <v>2740</v>
      </c>
      <c r="G162" s="83">
        <f t="shared" si="29"/>
        <v>91.577540106951872</v>
      </c>
      <c r="H162" s="86">
        <v>4994</v>
      </c>
      <c r="I162" s="83">
        <f t="shared" si="25"/>
        <v>99.008723235527356</v>
      </c>
      <c r="J162" s="77">
        <v>5795</v>
      </c>
      <c r="K162" s="83">
        <f t="shared" si="30"/>
        <v>95</v>
      </c>
      <c r="L162" s="77">
        <v>6</v>
      </c>
      <c r="M162" s="83">
        <f t="shared" si="39"/>
        <v>150</v>
      </c>
      <c r="N162" s="77">
        <f t="shared" si="28"/>
        <v>2684</v>
      </c>
      <c r="O162" s="83">
        <f t="shared" si="37"/>
        <v>102.99309286262471</v>
      </c>
      <c r="P162" s="77">
        <v>3111</v>
      </c>
      <c r="Q162" s="83">
        <f t="shared" si="38"/>
        <v>89.038351459645099</v>
      </c>
      <c r="R162" s="77">
        <v>34196</v>
      </c>
      <c r="S162" s="83">
        <f t="shared" si="31"/>
        <v>98.978262757243343</v>
      </c>
      <c r="T162" s="100">
        <v>11730</v>
      </c>
      <c r="U162" s="99">
        <f t="shared" si="32"/>
        <v>94.216867469879517</v>
      </c>
      <c r="V162" s="100">
        <v>21809</v>
      </c>
      <c r="W162" s="99">
        <f t="shared" si="33"/>
        <v>98.424948100009019</v>
      </c>
      <c r="X162" s="100">
        <f t="shared" si="26"/>
        <v>10079</v>
      </c>
      <c r="Y162" s="99">
        <f t="shared" si="34"/>
        <v>103.82159044087351</v>
      </c>
      <c r="Z162" s="100">
        <f t="shared" si="27"/>
        <v>44275</v>
      </c>
      <c r="AA162" s="101">
        <f t="shared" si="35"/>
        <v>100.04067153218701</v>
      </c>
      <c r="AB162" s="111"/>
      <c r="AC162" s="97"/>
      <c r="AD162" s="98"/>
      <c r="AE162" s="114"/>
    </row>
    <row r="163" spans="1:31" s="2" customFormat="1" ht="12" hidden="1" customHeight="1">
      <c r="A163" s="29"/>
      <c r="B163" s="26" t="s">
        <v>134</v>
      </c>
      <c r="C163" s="40" t="s">
        <v>16</v>
      </c>
      <c r="D163" s="67">
        <v>31195</v>
      </c>
      <c r="E163" s="84">
        <f t="shared" si="29"/>
        <v>106.42035956742741</v>
      </c>
      <c r="F163" s="75">
        <v>2991</v>
      </c>
      <c r="G163" s="83">
        <f t="shared" si="29"/>
        <v>87.405026300409119</v>
      </c>
      <c r="H163" s="75">
        <v>3513</v>
      </c>
      <c r="I163" s="84">
        <f t="shared" si="25"/>
        <v>95.436022819885906</v>
      </c>
      <c r="J163" s="76">
        <v>6809</v>
      </c>
      <c r="K163" s="84">
        <f t="shared" si="30"/>
        <v>101.59653834676217</v>
      </c>
      <c r="L163" s="75">
        <v>5</v>
      </c>
      <c r="M163" s="84">
        <f t="shared" si="39"/>
        <v>100</v>
      </c>
      <c r="N163" s="78">
        <f t="shared" si="28"/>
        <v>3099</v>
      </c>
      <c r="O163" s="84">
        <f t="shared" si="37"/>
        <v>107.71637122002085</v>
      </c>
      <c r="P163" s="76">
        <v>3710</v>
      </c>
      <c r="Q163" s="84">
        <f t="shared" si="38"/>
        <v>96.993464052287578</v>
      </c>
      <c r="R163" s="76">
        <v>38004</v>
      </c>
      <c r="S163" s="84">
        <f t="shared" si="31"/>
        <v>105.52269887546855</v>
      </c>
      <c r="T163" s="115">
        <v>14606</v>
      </c>
      <c r="U163" s="116">
        <f t="shared" si="32"/>
        <v>108.27279466271311</v>
      </c>
      <c r="V163" s="115">
        <v>24860</v>
      </c>
      <c r="W163" s="116">
        <f t="shared" si="33"/>
        <v>103.24349017816354</v>
      </c>
      <c r="X163" s="115">
        <f t="shared" si="26"/>
        <v>10254</v>
      </c>
      <c r="Y163" s="116">
        <f t="shared" si="34"/>
        <v>96.836339597695726</v>
      </c>
      <c r="Z163" s="115">
        <f t="shared" si="27"/>
        <v>48258</v>
      </c>
      <c r="AA163" s="117">
        <f t="shared" si="35"/>
        <v>103.54905158355506</v>
      </c>
      <c r="AB163" s="111"/>
      <c r="AC163" s="97"/>
      <c r="AD163" s="98"/>
      <c r="AE163" s="114"/>
    </row>
    <row r="164" spans="1:31" s="2" customFormat="1" ht="12" hidden="1" customHeight="1">
      <c r="A164" s="3"/>
      <c r="B164" s="24" t="s">
        <v>61</v>
      </c>
      <c r="C164" s="41" t="s">
        <v>149</v>
      </c>
      <c r="D164" s="68">
        <v>30415</v>
      </c>
      <c r="E164" s="85">
        <f t="shared" si="29"/>
        <v>107.08752904725019</v>
      </c>
      <c r="F164" s="79">
        <v>2977</v>
      </c>
      <c r="G164" s="85">
        <f t="shared" si="29"/>
        <v>108.5308056872038</v>
      </c>
      <c r="H164" s="88">
        <v>4128</v>
      </c>
      <c r="I164" s="85">
        <f t="shared" si="25"/>
        <v>112.66375545851528</v>
      </c>
      <c r="J164" s="79">
        <v>7373</v>
      </c>
      <c r="K164" s="85">
        <f t="shared" si="30"/>
        <v>108.01347787869908</v>
      </c>
      <c r="L164" s="79">
        <v>5</v>
      </c>
      <c r="M164" s="85">
        <f t="shared" si="39"/>
        <v>125</v>
      </c>
      <c r="N164" s="77">
        <f t="shared" si="28"/>
        <v>3533</v>
      </c>
      <c r="O164" s="85">
        <f t="shared" si="37"/>
        <v>119.23725953425581</v>
      </c>
      <c r="P164" s="79">
        <v>3840</v>
      </c>
      <c r="Q164" s="85">
        <f t="shared" si="38"/>
        <v>99.404607817758219</v>
      </c>
      <c r="R164" s="79">
        <v>37788</v>
      </c>
      <c r="S164" s="85">
        <f t="shared" si="31"/>
        <v>107.26694674690587</v>
      </c>
      <c r="T164" s="118">
        <v>13302</v>
      </c>
      <c r="U164" s="119">
        <f t="shared" si="32"/>
        <v>101.26370280146165</v>
      </c>
      <c r="V164" s="118">
        <v>22634</v>
      </c>
      <c r="W164" s="119">
        <f t="shared" si="33"/>
        <v>94.265128482778721</v>
      </c>
      <c r="X164" s="118">
        <f t="shared" si="26"/>
        <v>9332</v>
      </c>
      <c r="Y164" s="119">
        <f t="shared" si="34"/>
        <v>85.811494252873572</v>
      </c>
      <c r="Z164" s="118">
        <f t="shared" si="27"/>
        <v>47120</v>
      </c>
      <c r="AA164" s="120">
        <f t="shared" si="35"/>
        <v>102.20593019977009</v>
      </c>
      <c r="AB164" s="111"/>
      <c r="AC164" s="97"/>
      <c r="AD164" s="98"/>
      <c r="AE164" s="114"/>
    </row>
    <row r="165" spans="1:31" s="2" customFormat="1" ht="12" hidden="1" customHeight="1">
      <c r="A165" s="3"/>
      <c r="B165" s="25" t="s">
        <v>62</v>
      </c>
      <c r="C165" s="40" t="s">
        <v>14</v>
      </c>
      <c r="D165" s="66">
        <v>31989</v>
      </c>
      <c r="E165" s="83">
        <f t="shared" si="29"/>
        <v>101.98622712491232</v>
      </c>
      <c r="F165" s="77">
        <v>3056</v>
      </c>
      <c r="G165" s="83">
        <f t="shared" si="29"/>
        <v>102.20735785953177</v>
      </c>
      <c r="H165" s="86">
        <v>5178</v>
      </c>
      <c r="I165" s="83">
        <f t="shared" si="25"/>
        <v>105.75980392156863</v>
      </c>
      <c r="J165" s="77">
        <v>6895</v>
      </c>
      <c r="K165" s="83">
        <f t="shared" si="30"/>
        <v>92.912006468130983</v>
      </c>
      <c r="L165" s="77">
        <v>7</v>
      </c>
      <c r="M165" s="83">
        <f t="shared" si="39"/>
        <v>175</v>
      </c>
      <c r="N165" s="77">
        <f t="shared" si="28"/>
        <v>2556</v>
      </c>
      <c r="O165" s="83">
        <f t="shared" si="37"/>
        <v>76.094075617743371</v>
      </c>
      <c r="P165" s="77">
        <v>4339</v>
      </c>
      <c r="Q165" s="83">
        <f t="shared" si="38"/>
        <v>106.81930083702609</v>
      </c>
      <c r="R165" s="77">
        <v>38884</v>
      </c>
      <c r="S165" s="83">
        <f t="shared" si="31"/>
        <v>100.2500837909609</v>
      </c>
      <c r="T165" s="100">
        <v>13211</v>
      </c>
      <c r="U165" s="99">
        <f t="shared" si="32"/>
        <v>92.242703533026116</v>
      </c>
      <c r="V165" s="100">
        <v>23774</v>
      </c>
      <c r="W165" s="99">
        <f t="shared" si="33"/>
        <v>93.820047355958962</v>
      </c>
      <c r="X165" s="100">
        <f t="shared" si="26"/>
        <v>10563</v>
      </c>
      <c r="Y165" s="99">
        <f t="shared" si="34"/>
        <v>95.870393900889454</v>
      </c>
      <c r="Z165" s="100">
        <f t="shared" si="27"/>
        <v>49447</v>
      </c>
      <c r="AA165" s="101">
        <f t="shared" si="35"/>
        <v>99.281196667001296</v>
      </c>
      <c r="AB165" s="111"/>
      <c r="AC165" s="97"/>
      <c r="AD165" s="98"/>
      <c r="AE165" s="114"/>
    </row>
    <row r="166" spans="1:31" s="2" customFormat="1" ht="12" hidden="1" customHeight="1">
      <c r="A166" s="3"/>
      <c r="B166" s="25" t="s">
        <v>137</v>
      </c>
      <c r="C166" s="40" t="s">
        <v>6</v>
      </c>
      <c r="D166" s="66">
        <v>32972</v>
      </c>
      <c r="E166" s="83">
        <f t="shared" si="29"/>
        <v>100.21579891188716</v>
      </c>
      <c r="F166" s="77">
        <v>2978</v>
      </c>
      <c r="G166" s="83">
        <f t="shared" si="29"/>
        <v>95.113382305972536</v>
      </c>
      <c r="H166" s="86">
        <v>5974</v>
      </c>
      <c r="I166" s="83">
        <f t="shared" si="25"/>
        <v>102.18953130345537</v>
      </c>
      <c r="J166" s="77">
        <v>6912</v>
      </c>
      <c r="K166" s="83">
        <f t="shared" si="30"/>
        <v>89.19860627177701</v>
      </c>
      <c r="L166" s="77">
        <v>6</v>
      </c>
      <c r="M166" s="83">
        <f t="shared" si="39"/>
        <v>150</v>
      </c>
      <c r="N166" s="77">
        <f t="shared" si="28"/>
        <v>2496</v>
      </c>
      <c r="O166" s="83">
        <f t="shared" si="37"/>
        <v>72.284969591659433</v>
      </c>
      <c r="P166" s="77">
        <v>4416</v>
      </c>
      <c r="Q166" s="83">
        <f t="shared" si="38"/>
        <v>102.79329608938548</v>
      </c>
      <c r="R166" s="77">
        <v>39884</v>
      </c>
      <c r="S166" s="83">
        <f t="shared" si="31"/>
        <v>98.11562115621156</v>
      </c>
      <c r="T166" s="100">
        <v>12962</v>
      </c>
      <c r="U166" s="99">
        <f t="shared" si="32"/>
        <v>87.498312407182397</v>
      </c>
      <c r="V166" s="100">
        <v>24882</v>
      </c>
      <c r="W166" s="99">
        <f t="shared" si="33"/>
        <v>95.637467809509175</v>
      </c>
      <c r="X166" s="100">
        <f t="shared" si="26"/>
        <v>11920</v>
      </c>
      <c r="Y166" s="99">
        <f t="shared" si="34"/>
        <v>106.4000714094439</v>
      </c>
      <c r="Z166" s="100">
        <f t="shared" si="27"/>
        <v>51804</v>
      </c>
      <c r="AA166" s="101">
        <f t="shared" si="35"/>
        <v>99.905502092453673</v>
      </c>
      <c r="AB166" s="111"/>
      <c r="AC166" s="97"/>
      <c r="AD166" s="98"/>
      <c r="AE166" s="114"/>
    </row>
    <row r="167" spans="1:31" s="2" customFormat="1" ht="12" hidden="1" customHeight="1">
      <c r="A167" s="3"/>
      <c r="B167" s="25" t="s">
        <v>138</v>
      </c>
      <c r="C167" s="40" t="s">
        <v>139</v>
      </c>
      <c r="D167" s="66">
        <v>30835</v>
      </c>
      <c r="E167" s="83">
        <f t="shared" si="29"/>
        <v>96.317236209158494</v>
      </c>
      <c r="F167" s="77">
        <v>2466</v>
      </c>
      <c r="G167" s="83">
        <f t="shared" si="29"/>
        <v>65.532819558862613</v>
      </c>
      <c r="H167" s="86">
        <v>3148</v>
      </c>
      <c r="I167" s="83">
        <f t="shared" si="25"/>
        <v>108.29033367733058</v>
      </c>
      <c r="J167" s="77">
        <v>6964</v>
      </c>
      <c r="K167" s="83">
        <f t="shared" si="30"/>
        <v>82.914632694368379</v>
      </c>
      <c r="L167" s="77">
        <v>11</v>
      </c>
      <c r="M167" s="83">
        <f>L167/L155*100</f>
        <v>275</v>
      </c>
      <c r="N167" s="77">
        <f t="shared" si="28"/>
        <v>2385</v>
      </c>
      <c r="O167" s="83">
        <f t="shared" si="37"/>
        <v>66.471571906354512</v>
      </c>
      <c r="P167" s="77">
        <v>4579</v>
      </c>
      <c r="Q167" s="83">
        <f t="shared" si="38"/>
        <v>95.177717730201621</v>
      </c>
      <c r="R167" s="77">
        <v>37799</v>
      </c>
      <c r="S167" s="83">
        <f t="shared" si="31"/>
        <v>93.53178432682553</v>
      </c>
      <c r="T167" s="100">
        <v>12852</v>
      </c>
      <c r="U167" s="99">
        <f t="shared" si="32"/>
        <v>84.325175513417747</v>
      </c>
      <c r="V167" s="100">
        <v>26026</v>
      </c>
      <c r="W167" s="99">
        <f t="shared" si="33"/>
        <v>95.396231947804409</v>
      </c>
      <c r="X167" s="100">
        <f t="shared" si="26"/>
        <v>13174</v>
      </c>
      <c r="Y167" s="99">
        <f t="shared" si="34"/>
        <v>109.40951748193672</v>
      </c>
      <c r="Z167" s="100">
        <f t="shared" si="27"/>
        <v>50973</v>
      </c>
      <c r="AA167" s="101">
        <f t="shared" si="35"/>
        <v>97.176573759865789</v>
      </c>
      <c r="AB167" s="111"/>
      <c r="AC167" s="97"/>
      <c r="AD167" s="98"/>
      <c r="AE167" s="114"/>
    </row>
    <row r="168" spans="1:31" s="2" customFormat="1" ht="12" hidden="1" customHeight="1">
      <c r="A168" s="3"/>
      <c r="B168" s="25" t="s">
        <v>140</v>
      </c>
      <c r="C168" s="40" t="s">
        <v>141</v>
      </c>
      <c r="D168" s="66">
        <v>28955</v>
      </c>
      <c r="E168" s="83">
        <f t="shared" si="29"/>
        <v>98.644090893605423</v>
      </c>
      <c r="F168" s="77">
        <v>2454</v>
      </c>
      <c r="G168" s="83">
        <f t="shared" si="29"/>
        <v>73.429084380610405</v>
      </c>
      <c r="H168" s="86">
        <v>469</v>
      </c>
      <c r="I168" s="83">
        <f t="shared" si="25"/>
        <v>219.15887850467288</v>
      </c>
      <c r="J168" s="77">
        <v>7027</v>
      </c>
      <c r="K168" s="83">
        <f t="shared" si="30"/>
        <v>82.486207301326445</v>
      </c>
      <c r="L168" s="77">
        <v>7</v>
      </c>
      <c r="M168" s="77" t="s">
        <v>4</v>
      </c>
      <c r="N168" s="77">
        <f t="shared" si="28"/>
        <v>2321</v>
      </c>
      <c r="O168" s="83">
        <f t="shared" si="37"/>
        <v>63.346069868995635</v>
      </c>
      <c r="P168" s="77">
        <v>4706</v>
      </c>
      <c r="Q168" s="83">
        <f t="shared" si="38"/>
        <v>96.930998970133885</v>
      </c>
      <c r="R168" s="77">
        <v>35982</v>
      </c>
      <c r="S168" s="83">
        <f t="shared" si="31"/>
        <v>95.00950570342205</v>
      </c>
      <c r="T168" s="100">
        <v>12969</v>
      </c>
      <c r="U168" s="99">
        <f t="shared" si="32"/>
        <v>86.132695756126722</v>
      </c>
      <c r="V168" s="100">
        <v>26523</v>
      </c>
      <c r="W168" s="99">
        <f t="shared" si="33"/>
        <v>95.214675473865597</v>
      </c>
      <c r="X168" s="100">
        <f t="shared" si="26"/>
        <v>13554</v>
      </c>
      <c r="Y168" s="99">
        <f t="shared" si="34"/>
        <v>105.89889835143371</v>
      </c>
      <c r="Z168" s="100">
        <f t="shared" si="27"/>
        <v>49536</v>
      </c>
      <c r="AA168" s="101">
        <f t="shared" si="35"/>
        <v>97.760059994868868</v>
      </c>
      <c r="AB168" s="111"/>
      <c r="AC168" s="97"/>
      <c r="AD168" s="98"/>
      <c r="AE168" s="114"/>
    </row>
    <row r="169" spans="1:31" s="2" customFormat="1" ht="12" hidden="1" customHeight="1">
      <c r="A169" s="3"/>
      <c r="B169" s="25" t="s">
        <v>142</v>
      </c>
      <c r="C169" s="40" t="s">
        <v>9</v>
      </c>
      <c r="D169" s="66">
        <v>33489</v>
      </c>
      <c r="E169" s="83">
        <f t="shared" si="29"/>
        <v>101.40499621498864</v>
      </c>
      <c r="F169" s="77">
        <v>3280</v>
      </c>
      <c r="G169" s="83">
        <f t="shared" si="29"/>
        <v>117.35241502683363</v>
      </c>
      <c r="H169" s="86">
        <v>4839</v>
      </c>
      <c r="I169" s="83">
        <f t="shared" si="25"/>
        <v>92.347328244274806</v>
      </c>
      <c r="J169" s="77">
        <v>7199</v>
      </c>
      <c r="K169" s="83">
        <f t="shared" si="30"/>
        <v>90.473796657031542</v>
      </c>
      <c r="L169" s="77">
        <v>3</v>
      </c>
      <c r="M169" s="77" t="s">
        <v>4</v>
      </c>
      <c r="N169" s="77">
        <f t="shared" si="28"/>
        <v>2628</v>
      </c>
      <c r="O169" s="83">
        <f t="shared" si="37"/>
        <v>74.722775092408298</v>
      </c>
      <c r="P169" s="77">
        <v>4571</v>
      </c>
      <c r="Q169" s="83">
        <f t="shared" si="38"/>
        <v>102.95045045045046</v>
      </c>
      <c r="R169" s="77">
        <v>40688</v>
      </c>
      <c r="S169" s="83">
        <f t="shared" si="31"/>
        <v>99.282611878385623</v>
      </c>
      <c r="T169" s="100">
        <v>13636</v>
      </c>
      <c r="U169" s="99">
        <f t="shared" si="32"/>
        <v>90.412412146930109</v>
      </c>
      <c r="V169" s="100">
        <v>26121</v>
      </c>
      <c r="W169" s="99">
        <f t="shared" si="33"/>
        <v>97.190802202708738</v>
      </c>
      <c r="X169" s="100">
        <f t="shared" si="26"/>
        <v>12485</v>
      </c>
      <c r="Y169" s="99">
        <f t="shared" si="34"/>
        <v>105.85891131083602</v>
      </c>
      <c r="Z169" s="100">
        <f t="shared" si="27"/>
        <v>53173</v>
      </c>
      <c r="AA169" s="101">
        <f t="shared" si="35"/>
        <v>100.75223586478702</v>
      </c>
      <c r="AB169" s="111"/>
      <c r="AC169" s="97"/>
      <c r="AD169" s="98"/>
      <c r="AE169" s="114"/>
    </row>
    <row r="170" spans="1:31" s="2" customFormat="1" ht="12" hidden="1" customHeight="1">
      <c r="A170" s="3"/>
      <c r="B170" s="25" t="s">
        <v>64</v>
      </c>
      <c r="C170" s="40" t="s">
        <v>10</v>
      </c>
      <c r="D170" s="66">
        <v>32478</v>
      </c>
      <c r="E170" s="83">
        <f t="shared" si="29"/>
        <v>100.32744346966513</v>
      </c>
      <c r="F170" s="77">
        <v>2704</v>
      </c>
      <c r="G170" s="83">
        <f t="shared" si="29"/>
        <v>90.768714333669024</v>
      </c>
      <c r="H170" s="86">
        <v>5510</v>
      </c>
      <c r="I170" s="83">
        <f t="shared" si="25"/>
        <v>105.57578080091972</v>
      </c>
      <c r="J170" s="77">
        <v>5879</v>
      </c>
      <c r="K170" s="83">
        <f t="shared" si="30"/>
        <v>81.415316438166457</v>
      </c>
      <c r="L170" s="77">
        <v>4</v>
      </c>
      <c r="M170" s="77" t="s">
        <v>4</v>
      </c>
      <c r="N170" s="77">
        <f t="shared" si="28"/>
        <v>1792</v>
      </c>
      <c r="O170" s="83">
        <f t="shared" si="37"/>
        <v>54.501216545012163</v>
      </c>
      <c r="P170" s="77">
        <v>4087</v>
      </c>
      <c r="Q170" s="83">
        <f t="shared" si="38"/>
        <v>103.91558606661582</v>
      </c>
      <c r="R170" s="77">
        <v>38357</v>
      </c>
      <c r="S170" s="83">
        <f t="shared" si="31"/>
        <v>96.878236051827344</v>
      </c>
      <c r="T170" s="100">
        <v>12759</v>
      </c>
      <c r="U170" s="99">
        <f t="shared" si="32"/>
        <v>86.507559834565058</v>
      </c>
      <c r="V170" s="100">
        <v>25125</v>
      </c>
      <c r="W170" s="99">
        <f t="shared" si="33"/>
        <v>96.14280794397888</v>
      </c>
      <c r="X170" s="100">
        <f t="shared" si="26"/>
        <v>12366</v>
      </c>
      <c r="Y170" s="99">
        <f t="shared" si="34"/>
        <v>108.62614195361911</v>
      </c>
      <c r="Z170" s="100">
        <f t="shared" si="27"/>
        <v>50723</v>
      </c>
      <c r="AA170" s="101">
        <f t="shared" si="35"/>
        <v>99.50173607705436</v>
      </c>
      <c r="AB170" s="111"/>
      <c r="AC170" s="97"/>
      <c r="AD170" s="98"/>
      <c r="AE170" s="114"/>
    </row>
    <row r="171" spans="1:31" s="2" customFormat="1" ht="12" hidden="1" customHeight="1">
      <c r="A171" s="3"/>
      <c r="B171" s="25" t="s">
        <v>128</v>
      </c>
      <c r="C171" s="40" t="s">
        <v>11</v>
      </c>
      <c r="D171" s="66">
        <v>31064</v>
      </c>
      <c r="E171" s="83">
        <f t="shared" si="29"/>
        <v>100.9489145976862</v>
      </c>
      <c r="F171" s="77">
        <v>3268</v>
      </c>
      <c r="G171" s="83">
        <f t="shared" si="29"/>
        <v>88.756110809342744</v>
      </c>
      <c r="H171" s="86">
        <v>5404</v>
      </c>
      <c r="I171" s="83">
        <f t="shared" si="25"/>
        <v>102.8941355674029</v>
      </c>
      <c r="J171" s="77">
        <v>5372</v>
      </c>
      <c r="K171" s="83">
        <f t="shared" si="30"/>
        <v>84.385799560163363</v>
      </c>
      <c r="L171" s="77">
        <v>5</v>
      </c>
      <c r="M171" s="77" t="s">
        <v>4</v>
      </c>
      <c r="N171" s="77">
        <f t="shared" si="28"/>
        <v>1593</v>
      </c>
      <c r="O171" s="83">
        <f t="shared" si="37"/>
        <v>54.46153846153846</v>
      </c>
      <c r="P171" s="77">
        <v>3779</v>
      </c>
      <c r="Q171" s="83">
        <f t="shared" si="38"/>
        <v>109.82272595175822</v>
      </c>
      <c r="R171" s="77">
        <v>36436</v>
      </c>
      <c r="S171" s="83">
        <f t="shared" si="31"/>
        <v>98.109752813829502</v>
      </c>
      <c r="T171" s="100">
        <v>11969</v>
      </c>
      <c r="U171" s="99">
        <f t="shared" si="32"/>
        <v>86.725599594232307</v>
      </c>
      <c r="V171" s="100">
        <v>24026</v>
      </c>
      <c r="W171" s="99">
        <f t="shared" si="33"/>
        <v>97.476468679000334</v>
      </c>
      <c r="X171" s="100">
        <f t="shared" si="26"/>
        <v>12057</v>
      </c>
      <c r="Y171" s="99">
        <f t="shared" si="34"/>
        <v>111.15515810823268</v>
      </c>
      <c r="Z171" s="100">
        <f t="shared" si="27"/>
        <v>48493</v>
      </c>
      <c r="AA171" s="101">
        <f t="shared" si="35"/>
        <v>101.05866416588518</v>
      </c>
      <c r="AB171" s="111"/>
      <c r="AC171" s="97"/>
      <c r="AD171" s="98"/>
      <c r="AE171" s="114"/>
    </row>
    <row r="172" spans="1:31" s="2" customFormat="1" ht="12" hidden="1" customHeight="1">
      <c r="A172" s="3"/>
      <c r="B172" s="25" t="s">
        <v>129</v>
      </c>
      <c r="C172" s="40" t="s">
        <v>12</v>
      </c>
      <c r="D172" s="66">
        <v>29864</v>
      </c>
      <c r="E172" s="83">
        <f t="shared" si="29"/>
        <v>99.347970725216243</v>
      </c>
      <c r="F172" s="77">
        <v>3458</v>
      </c>
      <c r="G172" s="83">
        <f t="shared" si="29"/>
        <v>86.041303806917142</v>
      </c>
      <c r="H172" s="86">
        <v>3913</v>
      </c>
      <c r="I172" s="83">
        <f t="shared" si="25"/>
        <v>90.725712960816139</v>
      </c>
      <c r="J172" s="77">
        <v>4975</v>
      </c>
      <c r="K172" s="83">
        <f t="shared" si="30"/>
        <v>83.041228509430809</v>
      </c>
      <c r="L172" s="77">
        <v>6</v>
      </c>
      <c r="M172" s="77" t="s">
        <v>4</v>
      </c>
      <c r="N172" s="77">
        <f t="shared" si="28"/>
        <v>1500</v>
      </c>
      <c r="O172" s="83">
        <f t="shared" si="37"/>
        <v>53.744177714080976</v>
      </c>
      <c r="P172" s="77">
        <v>3475</v>
      </c>
      <c r="Q172" s="83">
        <f t="shared" si="38"/>
        <v>108.59375</v>
      </c>
      <c r="R172" s="77">
        <v>34839</v>
      </c>
      <c r="S172" s="83">
        <f t="shared" si="31"/>
        <v>96.638096030623288</v>
      </c>
      <c r="T172" s="100">
        <v>11630</v>
      </c>
      <c r="U172" s="99">
        <f t="shared" si="32"/>
        <v>86.014348051179638</v>
      </c>
      <c r="V172" s="100">
        <v>23640</v>
      </c>
      <c r="W172" s="99">
        <f t="shared" si="33"/>
        <v>98.619164824162524</v>
      </c>
      <c r="X172" s="100">
        <f t="shared" si="26"/>
        <v>12010</v>
      </c>
      <c r="Y172" s="99">
        <f t="shared" si="34"/>
        <v>114.92822966507177</v>
      </c>
      <c r="Z172" s="100">
        <f t="shared" si="27"/>
        <v>46849</v>
      </c>
      <c r="AA172" s="101">
        <f t="shared" si="35"/>
        <v>100.74837100277414</v>
      </c>
      <c r="AB172" s="111"/>
      <c r="AC172" s="97"/>
      <c r="AD172" s="98"/>
      <c r="AE172" s="114"/>
    </row>
    <row r="173" spans="1:31" s="2" customFormat="1" ht="12" hidden="1" customHeight="1">
      <c r="A173" s="54"/>
      <c r="B173" s="25" t="s">
        <v>150</v>
      </c>
      <c r="C173" s="40" t="s">
        <v>151</v>
      </c>
      <c r="D173" s="66">
        <v>29327</v>
      </c>
      <c r="E173" s="83">
        <f t="shared" si="29"/>
        <v>100.88754343114658</v>
      </c>
      <c r="F173" s="77">
        <v>2606</v>
      </c>
      <c r="G173" s="83">
        <f t="shared" si="29"/>
        <v>86.091840105715235</v>
      </c>
      <c r="H173" s="86">
        <v>4471</v>
      </c>
      <c r="I173" s="83">
        <f t="shared" si="25"/>
        <v>106.19952494061758</v>
      </c>
      <c r="J173" s="77">
        <v>5092</v>
      </c>
      <c r="K173" s="83">
        <f t="shared" si="30"/>
        <v>85.738339787843074</v>
      </c>
      <c r="L173" s="77">
        <v>6</v>
      </c>
      <c r="M173" s="83">
        <f t="shared" si="39"/>
        <v>120</v>
      </c>
      <c r="N173" s="77">
        <f t="shared" si="28"/>
        <v>1502</v>
      </c>
      <c r="O173" s="83">
        <f t="shared" si="37"/>
        <v>55.691509084167592</v>
      </c>
      <c r="P173" s="77">
        <v>3590</v>
      </c>
      <c r="Q173" s="83">
        <f t="shared" si="38"/>
        <v>110.7341147439852</v>
      </c>
      <c r="R173" s="77">
        <v>34419</v>
      </c>
      <c r="S173" s="83">
        <f t="shared" si="31"/>
        <v>98.317527422303471</v>
      </c>
      <c r="T173" s="100">
        <v>11828</v>
      </c>
      <c r="U173" s="99">
        <f t="shared" si="32"/>
        <v>91.83229813664596</v>
      </c>
      <c r="V173" s="100">
        <v>23233</v>
      </c>
      <c r="W173" s="99">
        <f t="shared" si="33"/>
        <v>99.324526527296825</v>
      </c>
      <c r="X173" s="100">
        <f t="shared" si="26"/>
        <v>11405</v>
      </c>
      <c r="Y173" s="99">
        <f t="shared" si="34"/>
        <v>108.50537532109219</v>
      </c>
      <c r="Z173" s="100">
        <f t="shared" si="27"/>
        <v>45824</v>
      </c>
      <c r="AA173" s="101">
        <f t="shared" si="35"/>
        <v>100.67004986928536</v>
      </c>
      <c r="AB173" s="111"/>
      <c r="AC173" s="97"/>
      <c r="AD173" s="98"/>
      <c r="AE173" s="63"/>
    </row>
    <row r="174" spans="1:31" s="2" customFormat="1" ht="12" hidden="1" customHeight="1">
      <c r="A174" s="53"/>
      <c r="B174" s="25" t="s">
        <v>132</v>
      </c>
      <c r="C174" s="40" t="s">
        <v>133</v>
      </c>
      <c r="D174" s="66">
        <v>29579</v>
      </c>
      <c r="E174" s="83">
        <f t="shared" si="29"/>
        <v>104.14774127671561</v>
      </c>
      <c r="F174" s="77">
        <v>2925</v>
      </c>
      <c r="G174" s="83">
        <f t="shared" si="29"/>
        <v>106.75182481751824</v>
      </c>
      <c r="H174" s="86">
        <v>5670</v>
      </c>
      <c r="I174" s="83">
        <f t="shared" si="25"/>
        <v>113.53624349219062</v>
      </c>
      <c r="J174" s="77">
        <v>4728</v>
      </c>
      <c r="K174" s="83">
        <f t="shared" si="30"/>
        <v>81.587575496117339</v>
      </c>
      <c r="L174" s="77">
        <v>4</v>
      </c>
      <c r="M174" s="83">
        <f t="shared" si="39"/>
        <v>66.666666666666657</v>
      </c>
      <c r="N174" s="77">
        <f t="shared" si="28"/>
        <v>1406</v>
      </c>
      <c r="O174" s="83">
        <f t="shared" si="37"/>
        <v>52.38450074515648</v>
      </c>
      <c r="P174" s="77">
        <v>3322</v>
      </c>
      <c r="Q174" s="83">
        <f t="shared" si="38"/>
        <v>106.7823850851816</v>
      </c>
      <c r="R174" s="77">
        <v>34307</v>
      </c>
      <c r="S174" s="83">
        <f t="shared" si="31"/>
        <v>100.32459936834717</v>
      </c>
      <c r="T174" s="100">
        <v>11806</v>
      </c>
      <c r="U174" s="99">
        <f t="shared" si="32"/>
        <v>100.64791133844841</v>
      </c>
      <c r="V174" s="100">
        <v>23403</v>
      </c>
      <c r="W174" s="99">
        <f t="shared" si="33"/>
        <v>107.30890916594066</v>
      </c>
      <c r="X174" s="100">
        <f t="shared" si="26"/>
        <v>11597</v>
      </c>
      <c r="Y174" s="99">
        <f t="shared" si="34"/>
        <v>115.06101795813078</v>
      </c>
      <c r="Z174" s="100">
        <f t="shared" si="27"/>
        <v>45904</v>
      </c>
      <c r="AA174" s="101">
        <f t="shared" si="35"/>
        <v>103.67927724449464</v>
      </c>
      <c r="AB174" s="111"/>
      <c r="AC174" s="97"/>
      <c r="AD174" s="98"/>
      <c r="AE174" s="63"/>
    </row>
    <row r="175" spans="1:31" s="2" customFormat="1" ht="12" hidden="1" customHeight="1">
      <c r="A175" s="53"/>
      <c r="B175" s="26" t="s">
        <v>134</v>
      </c>
      <c r="C175" s="42" t="s">
        <v>16</v>
      </c>
      <c r="D175" s="67">
        <v>29614</v>
      </c>
      <c r="E175" s="84">
        <f t="shared" si="29"/>
        <v>94.931880108991834</v>
      </c>
      <c r="F175" s="75">
        <v>3839</v>
      </c>
      <c r="G175" s="83">
        <f t="shared" si="29"/>
        <v>128.35172183216315</v>
      </c>
      <c r="H175" s="75">
        <v>3392</v>
      </c>
      <c r="I175" s="84">
        <f t="shared" si="25"/>
        <v>96.555650441218333</v>
      </c>
      <c r="J175" s="76">
        <v>4967</v>
      </c>
      <c r="K175" s="84">
        <f t="shared" si="30"/>
        <v>72.947569393449839</v>
      </c>
      <c r="L175" s="75">
        <v>6</v>
      </c>
      <c r="M175" s="84">
        <f t="shared" si="39"/>
        <v>120</v>
      </c>
      <c r="N175" s="77">
        <f t="shared" si="28"/>
        <v>1583</v>
      </c>
      <c r="O175" s="84">
        <f t="shared" si="37"/>
        <v>51.080993868989999</v>
      </c>
      <c r="P175" s="76">
        <v>3384</v>
      </c>
      <c r="Q175" s="84">
        <f t="shared" si="38"/>
        <v>91.212938005390825</v>
      </c>
      <c r="R175" s="76">
        <v>34581</v>
      </c>
      <c r="S175" s="84">
        <f t="shared" si="31"/>
        <v>90.993053362803906</v>
      </c>
      <c r="T175" s="115">
        <v>12218</v>
      </c>
      <c r="U175" s="116">
        <f t="shared" si="32"/>
        <v>83.650554566616464</v>
      </c>
      <c r="V175" s="115">
        <v>24563</v>
      </c>
      <c r="W175" s="116">
        <f t="shared" si="33"/>
        <v>98.805309734513273</v>
      </c>
      <c r="X175" s="115">
        <f t="shared" si="26"/>
        <v>12345</v>
      </c>
      <c r="Y175" s="116">
        <f t="shared" si="34"/>
        <v>120.39204212990053</v>
      </c>
      <c r="Z175" s="115">
        <f t="shared" si="27"/>
        <v>46926</v>
      </c>
      <c r="AA175" s="117">
        <f t="shared" si="35"/>
        <v>97.239835882133534</v>
      </c>
      <c r="AB175" s="111"/>
      <c r="AC175" s="97"/>
      <c r="AD175" s="98"/>
      <c r="AE175" s="63"/>
    </row>
    <row r="176" spans="1:31" s="2" customFormat="1" ht="12" hidden="1" customHeight="1">
      <c r="A176" s="53"/>
      <c r="B176" s="24" t="s">
        <v>152</v>
      </c>
      <c r="C176" s="40" t="s">
        <v>153</v>
      </c>
      <c r="D176" s="68">
        <v>30114</v>
      </c>
      <c r="E176" s="85">
        <f t="shared" si="29"/>
        <v>99.010356731875717</v>
      </c>
      <c r="F176" s="79">
        <v>3577</v>
      </c>
      <c r="G176" s="85">
        <f t="shared" si="29"/>
        <v>120.15451797111186</v>
      </c>
      <c r="H176" s="88">
        <v>3707</v>
      </c>
      <c r="I176" s="85">
        <f t="shared" si="25"/>
        <v>89.801356589147289</v>
      </c>
      <c r="J176" s="79">
        <v>4805</v>
      </c>
      <c r="K176" s="85">
        <f t="shared" si="30"/>
        <v>65.170215651702151</v>
      </c>
      <c r="L176" s="79">
        <v>5</v>
      </c>
      <c r="M176" s="85">
        <f t="shared" si="39"/>
        <v>100</v>
      </c>
      <c r="N176" s="79">
        <f t="shared" si="28"/>
        <v>1412</v>
      </c>
      <c r="O176" s="85">
        <f t="shared" si="37"/>
        <v>39.966034531559579</v>
      </c>
      <c r="P176" s="79">
        <v>3393</v>
      </c>
      <c r="Q176" s="85">
        <f t="shared" si="38"/>
        <v>88.359375</v>
      </c>
      <c r="R176" s="79">
        <v>34919</v>
      </c>
      <c r="S176" s="85">
        <f t="shared" si="31"/>
        <v>92.40764263787446</v>
      </c>
      <c r="T176" s="118">
        <v>12011</v>
      </c>
      <c r="U176" s="119">
        <f t="shared" si="32"/>
        <v>90.29469252743948</v>
      </c>
      <c r="V176" s="118">
        <v>24767</v>
      </c>
      <c r="W176" s="119">
        <f t="shared" si="33"/>
        <v>109.4238755854025</v>
      </c>
      <c r="X176" s="118">
        <f t="shared" si="26"/>
        <v>12756</v>
      </c>
      <c r="Y176" s="119">
        <f t="shared" si="34"/>
        <v>136.69095585083585</v>
      </c>
      <c r="Z176" s="118">
        <f t="shared" si="27"/>
        <v>47675</v>
      </c>
      <c r="AA176" s="120">
        <f t="shared" si="35"/>
        <v>101.17784380305604</v>
      </c>
      <c r="AB176" s="111"/>
      <c r="AC176" s="97"/>
      <c r="AD176" s="98"/>
      <c r="AE176" s="63"/>
    </row>
    <row r="177" spans="1:31" s="2" customFormat="1" ht="12" hidden="1" customHeight="1">
      <c r="A177" s="53"/>
      <c r="B177" s="25" t="s">
        <v>62</v>
      </c>
      <c r="C177" s="40" t="s">
        <v>14</v>
      </c>
      <c r="D177" s="66">
        <v>31832</v>
      </c>
      <c r="E177" s="83">
        <f t="shared" si="29"/>
        <v>99.50920628966206</v>
      </c>
      <c r="F177" s="77">
        <v>2464</v>
      </c>
      <c r="G177" s="83">
        <f t="shared" si="29"/>
        <v>80.6282722513089</v>
      </c>
      <c r="H177" s="86">
        <v>5525</v>
      </c>
      <c r="I177" s="83">
        <f t="shared" si="25"/>
        <v>106.70142912321359</v>
      </c>
      <c r="J177" s="77">
        <v>4820</v>
      </c>
      <c r="K177" s="83">
        <f t="shared" si="30"/>
        <v>69.905728788977513</v>
      </c>
      <c r="L177" s="77">
        <v>5</v>
      </c>
      <c r="M177" s="83">
        <f t="shared" si="39"/>
        <v>71.428571428571431</v>
      </c>
      <c r="N177" s="77">
        <f t="shared" si="28"/>
        <v>1306</v>
      </c>
      <c r="O177" s="83">
        <f t="shared" si="37"/>
        <v>51.095461658841948</v>
      </c>
      <c r="P177" s="77">
        <v>3514</v>
      </c>
      <c r="Q177" s="83">
        <f t="shared" si="38"/>
        <v>80.986402396865643</v>
      </c>
      <c r="R177" s="77">
        <v>36652</v>
      </c>
      <c r="S177" s="83">
        <f t="shared" si="31"/>
        <v>94.259849809690365</v>
      </c>
      <c r="T177" s="100">
        <v>12384</v>
      </c>
      <c r="U177" s="99">
        <f t="shared" si="32"/>
        <v>93.740065097267433</v>
      </c>
      <c r="V177" s="100">
        <v>25551</v>
      </c>
      <c r="W177" s="99">
        <f t="shared" si="33"/>
        <v>107.47455203163119</v>
      </c>
      <c r="X177" s="100">
        <f t="shared" si="26"/>
        <v>13167</v>
      </c>
      <c r="Y177" s="99">
        <f t="shared" si="34"/>
        <v>124.6520874751491</v>
      </c>
      <c r="Z177" s="100">
        <f t="shared" si="27"/>
        <v>49819</v>
      </c>
      <c r="AA177" s="101">
        <f t="shared" si="35"/>
        <v>100.75232066657229</v>
      </c>
      <c r="AB177" s="111"/>
      <c r="AC177" s="97"/>
      <c r="AD177" s="98"/>
      <c r="AE177" s="63"/>
    </row>
    <row r="178" spans="1:31" s="2" customFormat="1" ht="12" hidden="1" customHeight="1">
      <c r="A178" s="53"/>
      <c r="B178" s="25" t="s">
        <v>137</v>
      </c>
      <c r="C178" s="40" t="s">
        <v>6</v>
      </c>
      <c r="D178" s="66">
        <v>32401</v>
      </c>
      <c r="E178" s="83">
        <f t="shared" si="29"/>
        <v>98.268227587043555</v>
      </c>
      <c r="F178" s="77">
        <v>2764</v>
      </c>
      <c r="G178" s="83">
        <f t="shared" si="29"/>
        <v>92.813969106783077</v>
      </c>
      <c r="H178" s="86">
        <v>5502</v>
      </c>
      <c r="I178" s="83">
        <f t="shared" si="25"/>
        <v>92.099096083026438</v>
      </c>
      <c r="J178" s="77">
        <v>4718</v>
      </c>
      <c r="K178" s="83">
        <f t="shared" si="30"/>
        <v>68.258101851851848</v>
      </c>
      <c r="L178" s="77">
        <v>5</v>
      </c>
      <c r="M178" s="83">
        <f t="shared" si="39"/>
        <v>83.333333333333343</v>
      </c>
      <c r="N178" s="77">
        <f t="shared" si="28"/>
        <v>1344</v>
      </c>
      <c r="O178" s="83">
        <f t="shared" si="37"/>
        <v>53.846153846153847</v>
      </c>
      <c r="P178" s="77">
        <v>3374</v>
      </c>
      <c r="Q178" s="83">
        <f t="shared" si="38"/>
        <v>76.403985507246375</v>
      </c>
      <c r="R178" s="77">
        <v>37119</v>
      </c>
      <c r="S178" s="83">
        <f t="shared" si="31"/>
        <v>93.067395446795715</v>
      </c>
      <c r="T178" s="100">
        <v>12647</v>
      </c>
      <c r="U178" s="99">
        <f t="shared" si="32"/>
        <v>97.569819472303649</v>
      </c>
      <c r="V178" s="100">
        <v>25596</v>
      </c>
      <c r="W178" s="99">
        <f t="shared" si="33"/>
        <v>102.8695442488546</v>
      </c>
      <c r="X178" s="100">
        <f t="shared" si="26"/>
        <v>12949</v>
      </c>
      <c r="Y178" s="99">
        <f t="shared" si="34"/>
        <v>108.63255033557047</v>
      </c>
      <c r="Z178" s="100">
        <f t="shared" si="27"/>
        <v>50068</v>
      </c>
      <c r="AA178" s="101">
        <f t="shared" si="35"/>
        <v>96.64890742027643</v>
      </c>
      <c r="AB178" s="111"/>
      <c r="AC178" s="97"/>
      <c r="AD178" s="98"/>
      <c r="AE178" s="63"/>
    </row>
    <row r="179" spans="1:31" s="2" customFormat="1" ht="12" hidden="1" customHeight="1">
      <c r="A179" s="53"/>
      <c r="B179" s="25" t="s">
        <v>138</v>
      </c>
      <c r="C179" s="40" t="s">
        <v>139</v>
      </c>
      <c r="D179" s="66">
        <v>32513</v>
      </c>
      <c r="E179" s="83">
        <f t="shared" si="29"/>
        <v>105.44186800713476</v>
      </c>
      <c r="F179" s="77">
        <v>3033</v>
      </c>
      <c r="G179" s="83">
        <f t="shared" si="29"/>
        <v>122.99270072992701</v>
      </c>
      <c r="H179" s="86">
        <v>3300</v>
      </c>
      <c r="I179" s="83">
        <f t="shared" si="25"/>
        <v>104.82846251588309</v>
      </c>
      <c r="J179" s="77">
        <v>5250</v>
      </c>
      <c r="K179" s="83">
        <f t="shared" si="30"/>
        <v>75.387708213670308</v>
      </c>
      <c r="L179" s="77">
        <v>7</v>
      </c>
      <c r="M179" s="83">
        <f t="shared" si="39"/>
        <v>63.636363636363633</v>
      </c>
      <c r="N179" s="77">
        <f t="shared" si="28"/>
        <v>1465</v>
      </c>
      <c r="O179" s="83">
        <f t="shared" si="37"/>
        <v>61.425576519916149</v>
      </c>
      <c r="P179" s="77">
        <v>3785</v>
      </c>
      <c r="Q179" s="83">
        <f t="shared" si="38"/>
        <v>82.659969425638792</v>
      </c>
      <c r="R179" s="77">
        <v>37763</v>
      </c>
      <c r="S179" s="83">
        <f t="shared" si="31"/>
        <v>99.904759385168916</v>
      </c>
      <c r="T179" s="100">
        <v>13430</v>
      </c>
      <c r="U179" s="99">
        <f t="shared" si="32"/>
        <v>104.49735449735449</v>
      </c>
      <c r="V179" s="100">
        <v>27144</v>
      </c>
      <c r="W179" s="99">
        <f t="shared" si="33"/>
        <v>104.2957042957043</v>
      </c>
      <c r="X179" s="100">
        <f t="shared" si="26"/>
        <v>13714</v>
      </c>
      <c r="Y179" s="99">
        <f t="shared" si="34"/>
        <v>104.09898284499772</v>
      </c>
      <c r="Z179" s="100">
        <f t="shared" si="27"/>
        <v>51477</v>
      </c>
      <c r="AA179" s="101">
        <f t="shared" si="35"/>
        <v>100.9887587546348</v>
      </c>
      <c r="AB179" s="111"/>
      <c r="AC179" s="97"/>
      <c r="AD179" s="98"/>
      <c r="AE179" s="63"/>
    </row>
    <row r="180" spans="1:31" s="2" customFormat="1" ht="12" hidden="1" customHeight="1">
      <c r="A180" s="53"/>
      <c r="B180" s="25" t="s">
        <v>140</v>
      </c>
      <c r="C180" s="40" t="s">
        <v>141</v>
      </c>
      <c r="D180" s="66">
        <v>29527</v>
      </c>
      <c r="E180" s="83">
        <f t="shared" si="29"/>
        <v>101.97547919184942</v>
      </c>
      <c r="F180" s="77">
        <v>2638</v>
      </c>
      <c r="G180" s="83">
        <f t="shared" si="29"/>
        <v>107.49796251018743</v>
      </c>
      <c r="H180" s="86">
        <v>476</v>
      </c>
      <c r="I180" s="83">
        <f t="shared" si="25"/>
        <v>101.49253731343283</v>
      </c>
      <c r="J180" s="77">
        <v>5230</v>
      </c>
      <c r="K180" s="83">
        <f t="shared" si="30"/>
        <v>74.427209335420514</v>
      </c>
      <c r="L180" s="77">
        <v>8</v>
      </c>
      <c r="M180" s="83">
        <f t="shared" si="39"/>
        <v>114.28571428571428</v>
      </c>
      <c r="N180" s="77">
        <f t="shared" si="28"/>
        <v>1464</v>
      </c>
      <c r="O180" s="83">
        <f t="shared" si="37"/>
        <v>63.076260232658335</v>
      </c>
      <c r="P180" s="77">
        <v>3766</v>
      </c>
      <c r="Q180" s="83">
        <f t="shared" si="38"/>
        <v>80.025499362515944</v>
      </c>
      <c r="R180" s="77">
        <v>34757</v>
      </c>
      <c r="S180" s="83">
        <f t="shared" si="31"/>
        <v>96.595519982213332</v>
      </c>
      <c r="T180" s="100">
        <v>12969</v>
      </c>
      <c r="U180" s="99">
        <f t="shared" si="32"/>
        <v>100</v>
      </c>
      <c r="V180" s="100">
        <v>26376</v>
      </c>
      <c r="W180" s="99">
        <f t="shared" si="33"/>
        <v>99.445764053840051</v>
      </c>
      <c r="X180" s="100">
        <f t="shared" si="26"/>
        <v>13407</v>
      </c>
      <c r="Y180" s="99">
        <f t="shared" si="34"/>
        <v>98.915449313855689</v>
      </c>
      <c r="Z180" s="100">
        <f t="shared" si="27"/>
        <v>48164</v>
      </c>
      <c r="AA180" s="101">
        <f t="shared" si="35"/>
        <v>97.230297157622729</v>
      </c>
      <c r="AB180" s="111"/>
      <c r="AC180" s="97"/>
      <c r="AD180" s="98"/>
      <c r="AE180" s="63"/>
    </row>
    <row r="181" spans="1:31" s="2" customFormat="1" ht="12" hidden="1" customHeight="1">
      <c r="A181" s="53"/>
      <c r="B181" s="25" t="s">
        <v>142</v>
      </c>
      <c r="C181" s="40" t="s">
        <v>9</v>
      </c>
      <c r="D181" s="66">
        <v>33872</v>
      </c>
      <c r="E181" s="83">
        <f t="shared" si="29"/>
        <v>101.1436591119472</v>
      </c>
      <c r="F181" s="77">
        <v>3338</v>
      </c>
      <c r="G181" s="83">
        <f t="shared" si="29"/>
        <v>101.76829268292681</v>
      </c>
      <c r="H181" s="86">
        <v>5101</v>
      </c>
      <c r="I181" s="83">
        <f t="shared" si="25"/>
        <v>105.41434180615829</v>
      </c>
      <c r="J181" s="77">
        <v>5042</v>
      </c>
      <c r="K181" s="83">
        <f t="shared" si="30"/>
        <v>70.037505209056818</v>
      </c>
      <c r="L181" s="77">
        <v>5</v>
      </c>
      <c r="M181" s="83">
        <f t="shared" si="39"/>
        <v>166.66666666666669</v>
      </c>
      <c r="N181" s="77">
        <f t="shared" si="28"/>
        <v>1362</v>
      </c>
      <c r="O181" s="83">
        <f t="shared" si="37"/>
        <v>51.826484018264843</v>
      </c>
      <c r="P181" s="77">
        <v>3680</v>
      </c>
      <c r="Q181" s="83">
        <f t="shared" si="38"/>
        <v>80.507547582585872</v>
      </c>
      <c r="R181" s="77">
        <v>38914</v>
      </c>
      <c r="S181" s="83">
        <f t="shared" si="31"/>
        <v>95.639992135273303</v>
      </c>
      <c r="T181" s="100">
        <v>13754</v>
      </c>
      <c r="U181" s="99">
        <f t="shared" si="32"/>
        <v>100.86535640950424</v>
      </c>
      <c r="V181" s="100">
        <v>26939</v>
      </c>
      <c r="W181" s="99">
        <f t="shared" si="33"/>
        <v>103.13157995482563</v>
      </c>
      <c r="X181" s="100">
        <f t="shared" si="26"/>
        <v>13185</v>
      </c>
      <c r="Y181" s="99">
        <f t="shared" si="34"/>
        <v>105.60672807368843</v>
      </c>
      <c r="Z181" s="100">
        <f t="shared" si="27"/>
        <v>52099</v>
      </c>
      <c r="AA181" s="101">
        <f t="shared" si="35"/>
        <v>97.980177909841458</v>
      </c>
      <c r="AB181" s="111"/>
      <c r="AC181" s="97"/>
      <c r="AD181" s="98"/>
      <c r="AE181" s="63"/>
    </row>
    <row r="182" spans="1:31" s="2" customFormat="1" ht="12" hidden="1" customHeight="1">
      <c r="A182" s="53"/>
      <c r="B182" s="25" t="s">
        <v>64</v>
      </c>
      <c r="C182" s="40" t="s">
        <v>10</v>
      </c>
      <c r="D182" s="66">
        <v>33430</v>
      </c>
      <c r="E182" s="83">
        <f t="shared" si="29"/>
        <v>102.93121497629166</v>
      </c>
      <c r="F182" s="77">
        <v>3113</v>
      </c>
      <c r="G182" s="83">
        <f t="shared" si="29"/>
        <v>115.12573964497041</v>
      </c>
      <c r="H182" s="86">
        <v>5800</v>
      </c>
      <c r="I182" s="83">
        <f t="shared" si="25"/>
        <v>105.26315789473684</v>
      </c>
      <c r="J182" s="77">
        <v>4472</v>
      </c>
      <c r="K182" s="83">
        <f t="shared" si="30"/>
        <v>76.067358394284739</v>
      </c>
      <c r="L182" s="77">
        <v>5</v>
      </c>
      <c r="M182" s="83">
        <f t="shared" si="39"/>
        <v>125</v>
      </c>
      <c r="N182" s="77">
        <f t="shared" si="28"/>
        <v>1275</v>
      </c>
      <c r="O182" s="83">
        <f t="shared" si="37"/>
        <v>71.149553571428569</v>
      </c>
      <c r="P182" s="77">
        <v>3197</v>
      </c>
      <c r="Q182" s="83">
        <f t="shared" si="38"/>
        <v>78.223635918766817</v>
      </c>
      <c r="R182" s="77">
        <v>37902</v>
      </c>
      <c r="S182" s="83">
        <f t="shared" si="31"/>
        <v>98.813775842740569</v>
      </c>
      <c r="T182" s="100">
        <v>13602</v>
      </c>
      <c r="U182" s="99">
        <f t="shared" si="32"/>
        <v>106.60710086997413</v>
      </c>
      <c r="V182" s="100">
        <v>26693</v>
      </c>
      <c r="W182" s="99">
        <f t="shared" si="33"/>
        <v>106.2407960199005</v>
      </c>
      <c r="X182" s="100">
        <f t="shared" si="26"/>
        <v>13091</v>
      </c>
      <c r="Y182" s="99">
        <f t="shared" si="34"/>
        <v>105.86284974931263</v>
      </c>
      <c r="Z182" s="100">
        <f t="shared" si="27"/>
        <v>50993</v>
      </c>
      <c r="AA182" s="101">
        <f t="shared" si="35"/>
        <v>100.53230290006505</v>
      </c>
      <c r="AB182" s="111"/>
      <c r="AC182" s="97"/>
      <c r="AD182" s="98"/>
      <c r="AE182" s="63"/>
    </row>
    <row r="183" spans="1:31" s="2" customFormat="1" ht="12" hidden="1" customHeight="1">
      <c r="A183" s="3"/>
      <c r="B183" s="25" t="s">
        <v>128</v>
      </c>
      <c r="C183" s="40" t="s">
        <v>11</v>
      </c>
      <c r="D183" s="66">
        <v>30827</v>
      </c>
      <c r="E183" s="83">
        <f t="shared" si="29"/>
        <v>99.237058975019309</v>
      </c>
      <c r="F183" s="77">
        <v>3165</v>
      </c>
      <c r="G183" s="83">
        <f t="shared" si="29"/>
        <v>96.848225214198294</v>
      </c>
      <c r="H183" s="86">
        <v>5337</v>
      </c>
      <c r="I183" s="83">
        <f t="shared" si="25"/>
        <v>98.760177646188012</v>
      </c>
      <c r="J183" s="77">
        <v>3992</v>
      </c>
      <c r="K183" s="83">
        <f t="shared" si="30"/>
        <v>74.31124348473567</v>
      </c>
      <c r="L183" s="77">
        <v>4</v>
      </c>
      <c r="M183" s="83">
        <f t="shared" si="39"/>
        <v>80</v>
      </c>
      <c r="N183" s="77">
        <f t="shared" si="28"/>
        <v>1154</v>
      </c>
      <c r="O183" s="83">
        <f t="shared" si="37"/>
        <v>72.441933458882616</v>
      </c>
      <c r="P183" s="77">
        <v>2838</v>
      </c>
      <c r="Q183" s="83">
        <f t="shared" si="38"/>
        <v>75.099232601217253</v>
      </c>
      <c r="R183" s="77">
        <v>34819</v>
      </c>
      <c r="S183" s="83">
        <f t="shared" si="31"/>
        <v>95.562081457898785</v>
      </c>
      <c r="T183" s="100">
        <v>11133</v>
      </c>
      <c r="U183" s="99">
        <f t="shared" si="32"/>
        <v>93.015289497869489</v>
      </c>
      <c r="V183" s="100">
        <v>23736</v>
      </c>
      <c r="W183" s="99">
        <f t="shared" si="33"/>
        <v>98.792974277865639</v>
      </c>
      <c r="X183" s="100">
        <f t="shared" si="26"/>
        <v>12603</v>
      </c>
      <c r="Y183" s="99">
        <f t="shared" si="34"/>
        <v>104.52848967404826</v>
      </c>
      <c r="Z183" s="100">
        <f t="shared" si="27"/>
        <v>47422</v>
      </c>
      <c r="AA183" s="101">
        <f t="shared" si="35"/>
        <v>97.791433815189819</v>
      </c>
      <c r="AB183" s="111"/>
      <c r="AC183" s="97"/>
      <c r="AD183" s="98"/>
      <c r="AE183" s="63"/>
    </row>
    <row r="184" spans="1:31" s="2" customFormat="1" ht="12" hidden="1" customHeight="1">
      <c r="A184" s="3"/>
      <c r="B184" s="25" t="s">
        <v>129</v>
      </c>
      <c r="C184" s="40" t="s">
        <v>12</v>
      </c>
      <c r="D184" s="66">
        <v>29105</v>
      </c>
      <c r="E184" s="83">
        <f t="shared" si="29"/>
        <v>97.458478435574605</v>
      </c>
      <c r="F184" s="77">
        <v>3171</v>
      </c>
      <c r="G184" s="83">
        <f t="shared" si="29"/>
        <v>91.700404858299606</v>
      </c>
      <c r="H184" s="86">
        <v>3925</v>
      </c>
      <c r="I184" s="83">
        <f t="shared" si="25"/>
        <v>100.30667007411193</v>
      </c>
      <c r="J184" s="77">
        <v>3651</v>
      </c>
      <c r="K184" s="83">
        <f t="shared" si="30"/>
        <v>73.386934673366838</v>
      </c>
      <c r="L184" s="77">
        <v>6</v>
      </c>
      <c r="M184" s="83">
        <f t="shared" si="39"/>
        <v>100</v>
      </c>
      <c r="N184" s="77">
        <f t="shared" si="28"/>
        <v>1095</v>
      </c>
      <c r="O184" s="83">
        <f t="shared" si="37"/>
        <v>73</v>
      </c>
      <c r="P184" s="77">
        <v>2556</v>
      </c>
      <c r="Q184" s="83">
        <f t="shared" si="38"/>
        <v>73.553956834532372</v>
      </c>
      <c r="R184" s="77">
        <v>32756</v>
      </c>
      <c r="S184" s="83">
        <f t="shared" si="31"/>
        <v>94.021068342948993</v>
      </c>
      <c r="T184" s="100">
        <v>11611</v>
      </c>
      <c r="U184" s="99">
        <f t="shared" si="32"/>
        <v>99.836629406706791</v>
      </c>
      <c r="V184" s="100">
        <v>24847</v>
      </c>
      <c r="W184" s="99">
        <f t="shared" si="33"/>
        <v>105.10575296108291</v>
      </c>
      <c r="X184" s="100">
        <f t="shared" si="26"/>
        <v>13236</v>
      </c>
      <c r="Y184" s="99">
        <f t="shared" si="34"/>
        <v>110.20815986677768</v>
      </c>
      <c r="Z184" s="100">
        <f t="shared" si="27"/>
        <v>45992</v>
      </c>
      <c r="AA184" s="101">
        <f t="shared" si="35"/>
        <v>98.170718691967807</v>
      </c>
      <c r="AB184" s="111"/>
      <c r="AC184" s="97"/>
      <c r="AD184" s="98"/>
      <c r="AE184" s="63"/>
    </row>
    <row r="185" spans="1:31" s="2" customFormat="1" ht="12" hidden="1" customHeight="1">
      <c r="A185" s="3"/>
      <c r="B185" s="25" t="s">
        <v>154</v>
      </c>
      <c r="C185" s="40" t="s">
        <v>155</v>
      </c>
      <c r="D185" s="66">
        <v>29487</v>
      </c>
      <c r="E185" s="83">
        <f t="shared" si="29"/>
        <v>100.54557233948238</v>
      </c>
      <c r="F185" s="77">
        <v>2619</v>
      </c>
      <c r="G185" s="83">
        <f t="shared" si="29"/>
        <v>100.49884881043745</v>
      </c>
      <c r="H185" s="86">
        <v>4710</v>
      </c>
      <c r="I185" s="83">
        <f t="shared" si="25"/>
        <v>105.34556027734287</v>
      </c>
      <c r="J185" s="77">
        <v>3642</v>
      </c>
      <c r="K185" s="83">
        <f t="shared" si="30"/>
        <v>71.52395915161037</v>
      </c>
      <c r="L185" s="77">
        <v>6</v>
      </c>
      <c r="M185" s="83">
        <f t="shared" si="39"/>
        <v>100</v>
      </c>
      <c r="N185" s="77">
        <f t="shared" si="28"/>
        <v>1031</v>
      </c>
      <c r="O185" s="83">
        <f t="shared" si="37"/>
        <v>68.641810918774965</v>
      </c>
      <c r="P185" s="77">
        <v>2611</v>
      </c>
      <c r="Q185" s="83">
        <f t="shared" si="38"/>
        <v>72.729805013927574</v>
      </c>
      <c r="R185" s="77">
        <v>33129</v>
      </c>
      <c r="S185" s="83">
        <f t="shared" si="31"/>
        <v>96.252070077573435</v>
      </c>
      <c r="T185" s="100">
        <v>11667</v>
      </c>
      <c r="U185" s="99">
        <f t="shared" si="32"/>
        <v>98.638823131552243</v>
      </c>
      <c r="V185" s="100">
        <v>24140</v>
      </c>
      <c r="W185" s="99">
        <f t="shared" si="33"/>
        <v>103.90392975508975</v>
      </c>
      <c r="X185" s="100">
        <f t="shared" si="26"/>
        <v>12473</v>
      </c>
      <c r="Y185" s="99">
        <f t="shared" si="34"/>
        <v>109.36431389741341</v>
      </c>
      <c r="Z185" s="100">
        <f t="shared" si="27"/>
        <v>45602</v>
      </c>
      <c r="AA185" s="101">
        <f t="shared" si="35"/>
        <v>99.51553770949721</v>
      </c>
      <c r="AB185" s="111"/>
      <c r="AC185" s="97"/>
      <c r="AD185" s="98"/>
      <c r="AE185" s="114"/>
    </row>
    <row r="186" spans="1:31" s="2" customFormat="1" ht="12" hidden="1" customHeight="1">
      <c r="A186" s="3"/>
      <c r="B186" s="25" t="s">
        <v>132</v>
      </c>
      <c r="C186" s="40" t="s">
        <v>133</v>
      </c>
      <c r="D186" s="66">
        <v>28050</v>
      </c>
      <c r="E186" s="83">
        <f t="shared" si="29"/>
        <v>94.830792116028263</v>
      </c>
      <c r="F186" s="77">
        <v>2506</v>
      </c>
      <c r="G186" s="83">
        <f t="shared" si="29"/>
        <v>85.675213675213683</v>
      </c>
      <c r="H186" s="86">
        <v>5070</v>
      </c>
      <c r="I186" s="83">
        <f t="shared" si="25"/>
        <v>89.417989417989418</v>
      </c>
      <c r="J186" s="77">
        <v>3446</v>
      </c>
      <c r="K186" s="83">
        <f t="shared" si="30"/>
        <v>72.884940778341786</v>
      </c>
      <c r="L186" s="77">
        <v>7</v>
      </c>
      <c r="M186" s="83">
        <f t="shared" si="39"/>
        <v>175</v>
      </c>
      <c r="N186" s="77">
        <f t="shared" si="28"/>
        <v>1031</v>
      </c>
      <c r="O186" s="83">
        <f t="shared" si="37"/>
        <v>73.328591749644374</v>
      </c>
      <c r="P186" s="77">
        <v>2415</v>
      </c>
      <c r="Q186" s="83">
        <f t="shared" si="38"/>
        <v>72.697170379289588</v>
      </c>
      <c r="R186" s="77">
        <v>31496</v>
      </c>
      <c r="S186" s="83">
        <f t="shared" si="31"/>
        <v>91.806336899175108</v>
      </c>
      <c r="T186" s="100">
        <v>10792</v>
      </c>
      <c r="U186" s="99">
        <f t="shared" si="32"/>
        <v>91.411146874470603</v>
      </c>
      <c r="V186" s="100">
        <v>22419</v>
      </c>
      <c r="W186" s="99">
        <f t="shared" si="33"/>
        <v>95.795410844763495</v>
      </c>
      <c r="X186" s="100">
        <f t="shared" si="26"/>
        <v>11627</v>
      </c>
      <c r="Y186" s="99">
        <f t="shared" si="34"/>
        <v>100.25868759161851</v>
      </c>
      <c r="Z186" s="100">
        <f t="shared" si="27"/>
        <v>43123</v>
      </c>
      <c r="AA186" s="101">
        <f t="shared" si="35"/>
        <v>93.941704426629485</v>
      </c>
      <c r="AB186" s="111"/>
      <c r="AC186" s="97"/>
      <c r="AD186" s="98"/>
      <c r="AE186" s="114"/>
    </row>
    <row r="187" spans="1:31" s="2" customFormat="1" ht="12" hidden="1" customHeight="1">
      <c r="A187" s="3"/>
      <c r="B187" s="26" t="s">
        <v>134</v>
      </c>
      <c r="C187" s="40" t="s">
        <v>16</v>
      </c>
      <c r="D187" s="67">
        <v>28735</v>
      </c>
      <c r="E187" s="84">
        <f t="shared" si="29"/>
        <v>97.031809279394878</v>
      </c>
      <c r="F187" s="75">
        <v>2755</v>
      </c>
      <c r="G187" s="83">
        <f t="shared" si="29"/>
        <v>71.763480072935664</v>
      </c>
      <c r="H187" s="75">
        <v>3002</v>
      </c>
      <c r="I187" s="84">
        <f t="shared" si="25"/>
        <v>88.502358490566039</v>
      </c>
      <c r="J187" s="76">
        <v>3674</v>
      </c>
      <c r="K187" s="84">
        <f t="shared" si="30"/>
        <v>73.968190054358772</v>
      </c>
      <c r="L187" s="75">
        <v>8</v>
      </c>
      <c r="M187" s="84">
        <f t="shared" si="39"/>
        <v>133.33333333333331</v>
      </c>
      <c r="N187" s="78">
        <f t="shared" si="28"/>
        <v>1098</v>
      </c>
      <c r="O187" s="84">
        <f t="shared" si="37"/>
        <v>69.361970941250789</v>
      </c>
      <c r="P187" s="76">
        <v>2576</v>
      </c>
      <c r="Q187" s="84">
        <f t="shared" si="38"/>
        <v>76.122931442080372</v>
      </c>
      <c r="R187" s="76">
        <v>32409</v>
      </c>
      <c r="S187" s="84">
        <f t="shared" si="31"/>
        <v>93.719094300338341</v>
      </c>
      <c r="T187" s="115">
        <v>11438</v>
      </c>
      <c r="U187" s="116">
        <f t="shared" si="32"/>
        <v>93.615976428220662</v>
      </c>
      <c r="V187" s="115">
        <v>24415</v>
      </c>
      <c r="W187" s="116">
        <f t="shared" si="33"/>
        <v>99.397467736025732</v>
      </c>
      <c r="X187" s="115">
        <f t="shared" si="26"/>
        <v>12977</v>
      </c>
      <c r="Y187" s="116">
        <f t="shared" si="34"/>
        <v>105.11948157148643</v>
      </c>
      <c r="Z187" s="115">
        <f t="shared" si="27"/>
        <v>45386</v>
      </c>
      <c r="AA187" s="117">
        <f t="shared" si="35"/>
        <v>96.718237224566337</v>
      </c>
      <c r="AB187" s="111"/>
      <c r="AC187" s="97"/>
      <c r="AD187" s="98"/>
      <c r="AE187" s="114"/>
    </row>
    <row r="188" spans="1:31" s="2" customFormat="1" ht="12" hidden="1" customHeight="1">
      <c r="A188" s="57"/>
      <c r="B188" s="24" t="s">
        <v>156</v>
      </c>
      <c r="C188" s="41" t="s">
        <v>157</v>
      </c>
      <c r="D188" s="68">
        <v>30071</v>
      </c>
      <c r="E188" s="85">
        <f t="shared" si="29"/>
        <v>99.85720927143521</v>
      </c>
      <c r="F188" s="79">
        <v>3642</v>
      </c>
      <c r="G188" s="85">
        <f t="shared" si="29"/>
        <v>101.81716522225328</v>
      </c>
      <c r="H188" s="88">
        <v>3914</v>
      </c>
      <c r="I188" s="85">
        <f t="shared" si="25"/>
        <v>105.58403021311034</v>
      </c>
      <c r="J188" s="79">
        <v>3789</v>
      </c>
      <c r="K188" s="85">
        <f t="shared" si="30"/>
        <v>78.855359001040583</v>
      </c>
      <c r="L188" s="79">
        <v>7</v>
      </c>
      <c r="M188" s="85">
        <f t="shared" si="39"/>
        <v>140</v>
      </c>
      <c r="N188" s="77">
        <f t="shared" si="28"/>
        <v>1146</v>
      </c>
      <c r="O188" s="85">
        <f t="shared" si="37"/>
        <v>81.161473087818692</v>
      </c>
      <c r="P188" s="79">
        <v>2643</v>
      </c>
      <c r="Q188" s="85">
        <f t="shared" si="38"/>
        <v>77.89566755083996</v>
      </c>
      <c r="R188" s="79">
        <v>33860</v>
      </c>
      <c r="S188" s="85">
        <f t="shared" si="31"/>
        <v>96.967267103868963</v>
      </c>
      <c r="T188" s="118">
        <v>12176</v>
      </c>
      <c r="U188" s="119">
        <f t="shared" si="32"/>
        <v>101.37374073765714</v>
      </c>
      <c r="V188" s="118">
        <v>24379</v>
      </c>
      <c r="W188" s="119">
        <f t="shared" si="33"/>
        <v>98.433399281301732</v>
      </c>
      <c r="X188" s="118">
        <f t="shared" si="26"/>
        <v>12203</v>
      </c>
      <c r="Y188" s="119">
        <f t="shared" si="34"/>
        <v>95.66478519912198</v>
      </c>
      <c r="Z188" s="118">
        <f t="shared" si="27"/>
        <v>46063</v>
      </c>
      <c r="AA188" s="120">
        <f t="shared" si="35"/>
        <v>96.618772941793395</v>
      </c>
      <c r="AB188" s="111"/>
      <c r="AC188" s="97"/>
      <c r="AD188" s="98"/>
      <c r="AE188" s="114"/>
    </row>
    <row r="189" spans="1:31" s="2" customFormat="1" ht="12" hidden="1" customHeight="1">
      <c r="A189" s="57"/>
      <c r="B189" s="25" t="s">
        <v>62</v>
      </c>
      <c r="C189" s="40" t="s">
        <v>14</v>
      </c>
      <c r="D189" s="66">
        <v>32811</v>
      </c>
      <c r="E189" s="83">
        <f t="shared" si="29"/>
        <v>103.075521487811</v>
      </c>
      <c r="F189" s="77">
        <v>3070</v>
      </c>
      <c r="G189" s="83">
        <f t="shared" si="29"/>
        <v>124.59415584415585</v>
      </c>
      <c r="H189" s="86">
        <v>5356</v>
      </c>
      <c r="I189" s="83">
        <f t="shared" ref="I189:I200" si="40">H189/H177*100</f>
        <v>96.941176470588232</v>
      </c>
      <c r="J189" s="77">
        <v>4006</v>
      </c>
      <c r="K189" s="83">
        <f t="shared" si="30"/>
        <v>83.112033195020757</v>
      </c>
      <c r="L189" s="77">
        <v>8</v>
      </c>
      <c r="M189" s="83">
        <f t="shared" si="39"/>
        <v>160</v>
      </c>
      <c r="N189" s="77">
        <f t="shared" si="28"/>
        <v>1157</v>
      </c>
      <c r="O189" s="83">
        <f t="shared" si="37"/>
        <v>88.591117917304757</v>
      </c>
      <c r="P189" s="77">
        <v>2849</v>
      </c>
      <c r="Q189" s="83">
        <f t="shared" si="38"/>
        <v>81.075697211155372</v>
      </c>
      <c r="R189" s="77">
        <v>36817</v>
      </c>
      <c r="S189" s="83">
        <f t="shared" si="31"/>
        <v>100.45018007202881</v>
      </c>
      <c r="T189" s="100">
        <v>12477</v>
      </c>
      <c r="U189" s="99">
        <f t="shared" si="32"/>
        <v>100.75096899224806</v>
      </c>
      <c r="V189" s="100">
        <v>25189</v>
      </c>
      <c r="W189" s="99">
        <f t="shared" si="33"/>
        <v>98.583225705451838</v>
      </c>
      <c r="X189" s="100">
        <f t="shared" si="26"/>
        <v>12712</v>
      </c>
      <c r="Y189" s="99">
        <f t="shared" si="34"/>
        <v>96.544391281233388</v>
      </c>
      <c r="Z189" s="100">
        <f t="shared" si="27"/>
        <v>49529</v>
      </c>
      <c r="AA189" s="101">
        <f t="shared" si="35"/>
        <v>99.417892771834033</v>
      </c>
      <c r="AB189" s="111"/>
      <c r="AC189" s="97"/>
      <c r="AD189" s="98"/>
      <c r="AE189" s="114"/>
    </row>
    <row r="190" spans="1:31" s="2" customFormat="1" ht="12" hidden="1" customHeight="1">
      <c r="A190" s="57"/>
      <c r="B190" s="25" t="s">
        <v>137</v>
      </c>
      <c r="C190" s="40" t="s">
        <v>6</v>
      </c>
      <c r="D190" s="66">
        <v>32366</v>
      </c>
      <c r="E190" s="83">
        <f t="shared" si="29"/>
        <v>99.891978642634484</v>
      </c>
      <c r="F190" s="77">
        <v>2480</v>
      </c>
      <c r="G190" s="83">
        <f t="shared" si="29"/>
        <v>89.725036179450072</v>
      </c>
      <c r="H190" s="86">
        <v>5616</v>
      </c>
      <c r="I190" s="83">
        <f t="shared" si="40"/>
        <v>102.07197382769901</v>
      </c>
      <c r="J190" s="77">
        <v>4201</v>
      </c>
      <c r="K190" s="83">
        <f t="shared" si="30"/>
        <v>89.041966935142014</v>
      </c>
      <c r="L190" s="77">
        <v>6</v>
      </c>
      <c r="M190" s="83">
        <f t="shared" si="39"/>
        <v>120</v>
      </c>
      <c r="N190" s="77">
        <f t="shared" si="28"/>
        <v>1188</v>
      </c>
      <c r="O190" s="83">
        <f t="shared" si="37"/>
        <v>88.392857142857139</v>
      </c>
      <c r="P190" s="77">
        <v>3013</v>
      </c>
      <c r="Q190" s="83">
        <f t="shared" si="38"/>
        <v>89.300533491404863</v>
      </c>
      <c r="R190" s="77">
        <v>36567</v>
      </c>
      <c r="S190" s="83">
        <f t="shared" si="31"/>
        <v>98.512890972278342</v>
      </c>
      <c r="T190" s="100">
        <v>12206</v>
      </c>
      <c r="U190" s="99">
        <f t="shared" si="32"/>
        <v>96.513007037242033</v>
      </c>
      <c r="V190" s="100">
        <v>25145</v>
      </c>
      <c r="W190" s="99">
        <f t="shared" si="33"/>
        <v>98.238005938427875</v>
      </c>
      <c r="X190" s="100">
        <f t="shared" si="26"/>
        <v>12939</v>
      </c>
      <c r="Y190" s="99">
        <f t="shared" si="34"/>
        <v>99.922773959379114</v>
      </c>
      <c r="Z190" s="100">
        <f t="shared" si="27"/>
        <v>49506</v>
      </c>
      <c r="AA190" s="101">
        <f t="shared" si="35"/>
        <v>98.877526563873133</v>
      </c>
      <c r="AB190" s="111"/>
      <c r="AC190" s="97"/>
      <c r="AD190" s="98"/>
      <c r="AE190" s="114"/>
    </row>
    <row r="191" spans="1:31" s="2" customFormat="1" ht="12" hidden="1" customHeight="1">
      <c r="A191" s="57"/>
      <c r="B191" s="25" t="s">
        <v>138</v>
      </c>
      <c r="C191" s="40" t="s">
        <v>139</v>
      </c>
      <c r="D191" s="66">
        <v>32009</v>
      </c>
      <c r="E191" s="83">
        <f t="shared" si="29"/>
        <v>98.449850828899216</v>
      </c>
      <c r="F191" s="77">
        <v>2323</v>
      </c>
      <c r="G191" s="83">
        <f t="shared" si="29"/>
        <v>76.590834157599744</v>
      </c>
      <c r="H191" s="86">
        <v>3368</v>
      </c>
      <c r="I191" s="83">
        <f t="shared" si="40"/>
        <v>102.06060606060605</v>
      </c>
      <c r="J191" s="77">
        <v>4254</v>
      </c>
      <c r="K191" s="83">
        <f t="shared" si="30"/>
        <v>81.028571428571425</v>
      </c>
      <c r="L191" s="77">
        <v>6</v>
      </c>
      <c r="M191" s="83">
        <f t="shared" si="39"/>
        <v>85.714285714285708</v>
      </c>
      <c r="N191" s="77">
        <f t="shared" si="28"/>
        <v>1264</v>
      </c>
      <c r="O191" s="83">
        <f t="shared" si="37"/>
        <v>86.279863481228674</v>
      </c>
      <c r="P191" s="77">
        <v>2990</v>
      </c>
      <c r="Q191" s="83">
        <f t="shared" si="38"/>
        <v>78.996036988110959</v>
      </c>
      <c r="R191" s="77">
        <v>36263</v>
      </c>
      <c r="S191" s="83">
        <f t="shared" si="31"/>
        <v>96.027857956200506</v>
      </c>
      <c r="T191" s="100">
        <v>12688</v>
      </c>
      <c r="U191" s="99">
        <f t="shared" si="32"/>
        <v>94.475055845122853</v>
      </c>
      <c r="V191" s="100">
        <v>26649</v>
      </c>
      <c r="W191" s="99">
        <f t="shared" si="33"/>
        <v>98.176392572944295</v>
      </c>
      <c r="X191" s="100">
        <f t="shared" si="26"/>
        <v>13961</v>
      </c>
      <c r="Y191" s="99">
        <f t="shared" si="34"/>
        <v>101.80107918914977</v>
      </c>
      <c r="Z191" s="100">
        <f t="shared" si="27"/>
        <v>50224</v>
      </c>
      <c r="AA191" s="101">
        <f t="shared" si="35"/>
        <v>97.565903218913292</v>
      </c>
      <c r="AB191" s="111"/>
      <c r="AC191" s="97"/>
      <c r="AD191" s="98"/>
      <c r="AE191" s="114"/>
    </row>
    <row r="192" spans="1:31" s="2" customFormat="1" ht="12" hidden="1" customHeight="1">
      <c r="A192" s="57"/>
      <c r="B192" s="25" t="s">
        <v>140</v>
      </c>
      <c r="C192" s="40" t="s">
        <v>141</v>
      </c>
      <c r="D192" s="66">
        <v>29121</v>
      </c>
      <c r="E192" s="83">
        <f t="shared" si="29"/>
        <v>98.624987299759539</v>
      </c>
      <c r="F192" s="77">
        <v>2397</v>
      </c>
      <c r="G192" s="83">
        <f t="shared" si="29"/>
        <v>90.864291129643675</v>
      </c>
      <c r="H192" s="86">
        <v>509</v>
      </c>
      <c r="I192" s="83">
        <f t="shared" si="40"/>
        <v>106.9327731092437</v>
      </c>
      <c r="J192" s="77">
        <v>4123</v>
      </c>
      <c r="K192" s="83">
        <f t="shared" si="30"/>
        <v>78.833652007648183</v>
      </c>
      <c r="L192" s="77">
        <v>7</v>
      </c>
      <c r="M192" s="83">
        <f t="shared" si="39"/>
        <v>87.5</v>
      </c>
      <c r="N192" s="77">
        <f t="shared" si="28"/>
        <v>1243</v>
      </c>
      <c r="O192" s="83">
        <f t="shared" si="37"/>
        <v>84.904371584699462</v>
      </c>
      <c r="P192" s="77">
        <v>2880</v>
      </c>
      <c r="Q192" s="83">
        <f t="shared" si="38"/>
        <v>76.47371216144451</v>
      </c>
      <c r="R192" s="77">
        <v>33244</v>
      </c>
      <c r="S192" s="83">
        <f t="shared" si="31"/>
        <v>95.646920044883046</v>
      </c>
      <c r="T192" s="100">
        <v>12246</v>
      </c>
      <c r="U192" s="99">
        <f t="shared" si="32"/>
        <v>94.425167707610456</v>
      </c>
      <c r="V192" s="100">
        <v>27087</v>
      </c>
      <c r="W192" s="99">
        <f t="shared" si="33"/>
        <v>102.69563239308461</v>
      </c>
      <c r="X192" s="100">
        <f t="shared" si="26"/>
        <v>14841</v>
      </c>
      <c r="Y192" s="99">
        <f t="shared" si="34"/>
        <v>110.69590512418885</v>
      </c>
      <c r="Z192" s="100">
        <f t="shared" si="27"/>
        <v>48085</v>
      </c>
      <c r="AA192" s="101">
        <f t="shared" si="35"/>
        <v>99.83597707831575</v>
      </c>
      <c r="AB192" s="111"/>
      <c r="AC192" s="97"/>
      <c r="AD192" s="98"/>
      <c r="AE192" s="114"/>
    </row>
    <row r="193" spans="1:31" s="2" customFormat="1" ht="12" hidden="1" customHeight="1">
      <c r="A193" s="57"/>
      <c r="B193" s="25" t="s">
        <v>142</v>
      </c>
      <c r="C193" s="40" t="s">
        <v>9</v>
      </c>
      <c r="D193" s="66">
        <v>33206</v>
      </c>
      <c r="E193" s="83">
        <f t="shared" si="29"/>
        <v>98.033774208786014</v>
      </c>
      <c r="F193" s="77">
        <v>2955</v>
      </c>
      <c r="G193" s="83">
        <f t="shared" si="29"/>
        <v>88.526063511084487</v>
      </c>
      <c r="H193" s="86">
        <v>4993</v>
      </c>
      <c r="I193" s="83">
        <f t="shared" si="40"/>
        <v>97.882768084689275</v>
      </c>
      <c r="J193" s="77">
        <v>3962</v>
      </c>
      <c r="K193" s="83">
        <f t="shared" si="30"/>
        <v>78.579928599761999</v>
      </c>
      <c r="L193" s="77">
        <v>6</v>
      </c>
      <c r="M193" s="83">
        <f t="shared" si="39"/>
        <v>120</v>
      </c>
      <c r="N193" s="77">
        <f t="shared" si="28"/>
        <v>1258</v>
      </c>
      <c r="O193" s="83">
        <f t="shared" si="37"/>
        <v>92.364170337738614</v>
      </c>
      <c r="P193" s="77">
        <v>2704</v>
      </c>
      <c r="Q193" s="83">
        <f t="shared" si="38"/>
        <v>73.478260869565219</v>
      </c>
      <c r="R193" s="77">
        <v>37168</v>
      </c>
      <c r="S193" s="83">
        <f t="shared" si="31"/>
        <v>95.513182916174131</v>
      </c>
      <c r="T193" s="100">
        <v>12803</v>
      </c>
      <c r="U193" s="99">
        <f t="shared" si="32"/>
        <v>93.085647811545741</v>
      </c>
      <c r="V193" s="100">
        <v>26714</v>
      </c>
      <c r="W193" s="99">
        <f t="shared" si="33"/>
        <v>99.164779687441992</v>
      </c>
      <c r="X193" s="100">
        <f t="shared" si="26"/>
        <v>13911</v>
      </c>
      <c r="Y193" s="99">
        <f t="shared" si="34"/>
        <v>105.50625711035266</v>
      </c>
      <c r="Z193" s="100">
        <f t="shared" si="27"/>
        <v>51079</v>
      </c>
      <c r="AA193" s="101">
        <f t="shared" si="35"/>
        <v>98.042188909575998</v>
      </c>
      <c r="AB193" s="111"/>
      <c r="AC193" s="97"/>
      <c r="AD193" s="98"/>
      <c r="AE193" s="114"/>
    </row>
    <row r="194" spans="1:31" s="2" customFormat="1" ht="12" hidden="1" customHeight="1">
      <c r="A194" s="57"/>
      <c r="B194" s="25" t="s">
        <v>64</v>
      </c>
      <c r="C194" s="40" t="s">
        <v>10</v>
      </c>
      <c r="D194" s="66">
        <v>33190</v>
      </c>
      <c r="E194" s="83">
        <f t="shared" si="29"/>
        <v>99.282081962309292</v>
      </c>
      <c r="F194" s="77">
        <v>3030</v>
      </c>
      <c r="G194" s="83">
        <f t="shared" si="29"/>
        <v>97.333761644715707</v>
      </c>
      <c r="H194" s="86">
        <v>5839</v>
      </c>
      <c r="I194" s="83">
        <f t="shared" si="40"/>
        <v>100.67241379310346</v>
      </c>
      <c r="J194" s="77">
        <v>3952</v>
      </c>
      <c r="K194" s="83">
        <f t="shared" si="30"/>
        <v>88.372093023255815</v>
      </c>
      <c r="L194" s="77">
        <v>6</v>
      </c>
      <c r="M194" s="83">
        <f t="shared" si="39"/>
        <v>120</v>
      </c>
      <c r="N194" s="77">
        <f t="shared" si="28"/>
        <v>1215</v>
      </c>
      <c r="O194" s="83">
        <f t="shared" si="37"/>
        <v>95.294117647058812</v>
      </c>
      <c r="P194" s="77">
        <v>2737</v>
      </c>
      <c r="Q194" s="83">
        <f t="shared" si="38"/>
        <v>85.611510791366911</v>
      </c>
      <c r="R194" s="77">
        <v>37142</v>
      </c>
      <c r="S194" s="83">
        <f t="shared" si="31"/>
        <v>97.994828768930404</v>
      </c>
      <c r="T194" s="100">
        <v>12391</v>
      </c>
      <c r="U194" s="99">
        <f t="shared" si="32"/>
        <v>91.096897515071319</v>
      </c>
      <c r="V194" s="100">
        <v>25834</v>
      </c>
      <c r="W194" s="99">
        <f t="shared" si="33"/>
        <v>96.781927846251818</v>
      </c>
      <c r="X194" s="100">
        <f t="shared" si="26"/>
        <v>13443</v>
      </c>
      <c r="Y194" s="99">
        <f t="shared" si="34"/>
        <v>102.68887021617905</v>
      </c>
      <c r="Z194" s="100">
        <f t="shared" si="27"/>
        <v>50585</v>
      </c>
      <c r="AA194" s="101">
        <f t="shared" si="35"/>
        <v>99.19989018100523</v>
      </c>
      <c r="AB194" s="111"/>
      <c r="AC194" s="97"/>
      <c r="AD194" s="98"/>
      <c r="AE194" s="114"/>
    </row>
    <row r="195" spans="1:31" s="2" customFormat="1" ht="12" hidden="1" customHeight="1">
      <c r="A195" s="57"/>
      <c r="B195" s="25" t="s">
        <v>128</v>
      </c>
      <c r="C195" s="40" t="s">
        <v>11</v>
      </c>
      <c r="D195" s="66">
        <v>30055</v>
      </c>
      <c r="E195" s="83">
        <f t="shared" si="29"/>
        <v>97.495701819833258</v>
      </c>
      <c r="F195" s="77">
        <v>3088</v>
      </c>
      <c r="G195" s="83">
        <f t="shared" si="29"/>
        <v>97.567140600315966</v>
      </c>
      <c r="H195" s="86">
        <v>5326</v>
      </c>
      <c r="I195" s="83">
        <f t="shared" si="40"/>
        <v>99.793891699456623</v>
      </c>
      <c r="J195" s="77">
        <v>3529</v>
      </c>
      <c r="K195" s="83">
        <f t="shared" si="30"/>
        <v>88.401803607214418</v>
      </c>
      <c r="L195" s="77">
        <v>6</v>
      </c>
      <c r="M195" s="83">
        <f t="shared" si="39"/>
        <v>150</v>
      </c>
      <c r="N195" s="77">
        <f t="shared" si="28"/>
        <v>1120</v>
      </c>
      <c r="O195" s="83">
        <f t="shared" si="37"/>
        <v>97.053726169844026</v>
      </c>
      <c r="P195" s="77">
        <v>2409</v>
      </c>
      <c r="Q195" s="83">
        <f t="shared" si="38"/>
        <v>84.883720930232556</v>
      </c>
      <c r="R195" s="77">
        <v>33584</v>
      </c>
      <c r="S195" s="83">
        <f t="shared" si="31"/>
        <v>96.453085958815592</v>
      </c>
      <c r="T195" s="100">
        <v>11218</v>
      </c>
      <c r="U195" s="99">
        <f t="shared" si="32"/>
        <v>100.76349591305129</v>
      </c>
      <c r="V195" s="100">
        <v>23476</v>
      </c>
      <c r="W195" s="99">
        <f t="shared" si="33"/>
        <v>98.904617458712508</v>
      </c>
      <c r="X195" s="100">
        <f t="shared" si="26"/>
        <v>12258</v>
      </c>
      <c r="Y195" s="99">
        <f t="shared" si="34"/>
        <v>97.262556534158534</v>
      </c>
      <c r="Z195" s="100">
        <f t="shared" si="27"/>
        <v>45842</v>
      </c>
      <c r="AA195" s="101">
        <f t="shared" si="35"/>
        <v>96.668213065665725</v>
      </c>
      <c r="AB195" s="111"/>
      <c r="AC195" s="97"/>
      <c r="AD195" s="98"/>
      <c r="AE195" s="114"/>
    </row>
    <row r="196" spans="1:31" s="63" customFormat="1" ht="12" hidden="1" customHeight="1">
      <c r="A196" s="57"/>
      <c r="B196" s="25" t="s">
        <v>129</v>
      </c>
      <c r="C196" s="40" t="s">
        <v>12</v>
      </c>
      <c r="D196" s="66">
        <v>28564</v>
      </c>
      <c r="E196" s="83">
        <f t="shared" si="29"/>
        <v>98.141212850025767</v>
      </c>
      <c r="F196" s="77">
        <v>2570</v>
      </c>
      <c r="G196" s="83">
        <f t="shared" si="29"/>
        <v>81.046988331756538</v>
      </c>
      <c r="H196" s="86">
        <v>4040</v>
      </c>
      <c r="I196" s="83">
        <f t="shared" si="40"/>
        <v>102.92993630573248</v>
      </c>
      <c r="J196" s="77">
        <v>3326</v>
      </c>
      <c r="K196" s="83">
        <f t="shared" si="30"/>
        <v>91.0983292248699</v>
      </c>
      <c r="L196" s="77">
        <v>6</v>
      </c>
      <c r="M196" s="83">
        <f t="shared" si="39"/>
        <v>100</v>
      </c>
      <c r="N196" s="77">
        <f t="shared" si="28"/>
        <v>1028</v>
      </c>
      <c r="O196" s="83">
        <f t="shared" si="37"/>
        <v>93.881278538812779</v>
      </c>
      <c r="P196" s="77">
        <v>2298</v>
      </c>
      <c r="Q196" s="83">
        <f t="shared" si="38"/>
        <v>89.906103286384976</v>
      </c>
      <c r="R196" s="77">
        <v>31890</v>
      </c>
      <c r="S196" s="83">
        <f t="shared" si="31"/>
        <v>97.35620954939553</v>
      </c>
      <c r="T196" s="100">
        <v>10798</v>
      </c>
      <c r="U196" s="99">
        <f t="shared" si="32"/>
        <v>92.99801911980019</v>
      </c>
      <c r="V196" s="100">
        <v>22210</v>
      </c>
      <c r="W196" s="99">
        <f t="shared" si="33"/>
        <v>89.387048738278267</v>
      </c>
      <c r="X196" s="100">
        <f t="shared" si="26"/>
        <v>11412</v>
      </c>
      <c r="Y196" s="99">
        <f t="shared" si="34"/>
        <v>86.219401631912959</v>
      </c>
      <c r="Z196" s="100">
        <f t="shared" si="27"/>
        <v>43302</v>
      </c>
      <c r="AA196" s="101">
        <f t="shared" si="35"/>
        <v>94.15115672290834</v>
      </c>
      <c r="AB196" s="111"/>
      <c r="AC196" s="97"/>
      <c r="AD196" s="98"/>
      <c r="AE196" s="114"/>
    </row>
    <row r="197" spans="1:31" s="63" customFormat="1" ht="12" hidden="1" customHeight="1">
      <c r="A197" s="57"/>
      <c r="B197" s="25" t="s">
        <v>163</v>
      </c>
      <c r="C197" s="40" t="s">
        <v>162</v>
      </c>
      <c r="D197" s="66">
        <v>29041</v>
      </c>
      <c r="E197" s="83">
        <f t="shared" ref="E197:E208" si="41">D197/D185*100</f>
        <v>98.487469054159462</v>
      </c>
      <c r="F197" s="77">
        <v>2664</v>
      </c>
      <c r="G197" s="83">
        <f t="shared" ref="G197:G208" si="42">F197/F185*100</f>
        <v>101.71821305841924</v>
      </c>
      <c r="H197" s="86">
        <v>4691</v>
      </c>
      <c r="I197" s="83">
        <f t="shared" si="40"/>
        <v>99.596602972399154</v>
      </c>
      <c r="J197" s="77">
        <v>3339</v>
      </c>
      <c r="K197" s="83">
        <f t="shared" ref="K197:K208" si="43">J197/J185*100</f>
        <v>91.680395387149915</v>
      </c>
      <c r="L197" s="77">
        <v>5</v>
      </c>
      <c r="M197" s="83">
        <f t="shared" ref="M197:M208" si="44">L197/L185*100</f>
        <v>83.333333333333343</v>
      </c>
      <c r="N197" s="77">
        <f t="shared" ref="N197:N208" si="45">J197-P197</f>
        <v>992</v>
      </c>
      <c r="O197" s="83">
        <f t="shared" ref="O197:O208" si="46">N197/N185*100</f>
        <v>96.217264791464601</v>
      </c>
      <c r="P197" s="77">
        <v>2347</v>
      </c>
      <c r="Q197" s="83">
        <f t="shared" ref="Q197:Q208" si="47">P197/P185*100</f>
        <v>89.888931443891224</v>
      </c>
      <c r="R197" s="77">
        <v>32380</v>
      </c>
      <c r="S197" s="83">
        <f t="shared" ref="S197:S208" si="48">R197/R185*100</f>
        <v>97.739140933924958</v>
      </c>
      <c r="T197" s="100">
        <v>10670</v>
      </c>
      <c r="U197" s="99">
        <f t="shared" ref="U197:U208" si="49">T197/T185*100</f>
        <v>91.454529870575129</v>
      </c>
      <c r="V197" s="100">
        <v>22846</v>
      </c>
      <c r="W197" s="99">
        <f t="shared" ref="W197:W208" si="50">V197/V185*100</f>
        <v>94.63960231980117</v>
      </c>
      <c r="X197" s="100">
        <f t="shared" ref="X197:X208" si="51">V197-T197</f>
        <v>12176</v>
      </c>
      <c r="Y197" s="99">
        <f t="shared" ref="Y197:Y208" si="52">X197/X185*100</f>
        <v>97.618856730537956</v>
      </c>
      <c r="Z197" s="100">
        <f t="shared" ref="Z197:Z208" si="53">R197+X197</f>
        <v>44556</v>
      </c>
      <c r="AA197" s="101">
        <f t="shared" ref="AA197:AA208" si="54">Z197/Z185*100</f>
        <v>97.706240954344111</v>
      </c>
      <c r="AB197" s="111"/>
      <c r="AC197" s="97"/>
      <c r="AD197" s="98"/>
    </row>
    <row r="198" spans="1:31" s="63" customFormat="1" ht="12" hidden="1" customHeight="1">
      <c r="A198" s="57"/>
      <c r="B198" s="25" t="s">
        <v>76</v>
      </c>
      <c r="C198" s="40" t="s">
        <v>133</v>
      </c>
      <c r="D198" s="66">
        <v>29204</v>
      </c>
      <c r="E198" s="83">
        <f t="shared" si="41"/>
        <v>104.11408199643495</v>
      </c>
      <c r="F198" s="77">
        <v>3059</v>
      </c>
      <c r="G198" s="83">
        <f t="shared" si="42"/>
        <v>122.06703910614524</v>
      </c>
      <c r="H198" s="86">
        <v>5122</v>
      </c>
      <c r="I198" s="83">
        <f t="shared" si="40"/>
        <v>101.02564102564102</v>
      </c>
      <c r="J198" s="77">
        <v>3001</v>
      </c>
      <c r="K198" s="83">
        <f t="shared" si="43"/>
        <v>87.086477074869421</v>
      </c>
      <c r="L198" s="77">
        <v>4</v>
      </c>
      <c r="M198" s="83">
        <f t="shared" si="44"/>
        <v>57.142857142857139</v>
      </c>
      <c r="N198" s="77">
        <f t="shared" si="45"/>
        <v>916</v>
      </c>
      <c r="O198" s="83">
        <f t="shared" si="46"/>
        <v>88.845780795344325</v>
      </c>
      <c r="P198" s="77">
        <v>2085</v>
      </c>
      <c r="Q198" s="83">
        <f t="shared" si="47"/>
        <v>86.335403726708066</v>
      </c>
      <c r="R198" s="77">
        <v>32205</v>
      </c>
      <c r="S198" s="83">
        <f t="shared" si="48"/>
        <v>102.25107950215902</v>
      </c>
      <c r="T198" s="100">
        <v>10860</v>
      </c>
      <c r="U198" s="99">
        <f t="shared" si="49"/>
        <v>100.63009636767977</v>
      </c>
      <c r="V198" s="100">
        <v>21198</v>
      </c>
      <c r="W198" s="99">
        <f t="shared" si="50"/>
        <v>94.553726749632006</v>
      </c>
      <c r="X198" s="100">
        <f t="shared" si="51"/>
        <v>10338</v>
      </c>
      <c r="Y198" s="99">
        <f t="shared" si="52"/>
        <v>88.913735271351172</v>
      </c>
      <c r="Z198" s="100">
        <f t="shared" si="53"/>
        <v>42543</v>
      </c>
      <c r="AA198" s="101">
        <f t="shared" si="54"/>
        <v>98.655010087424344</v>
      </c>
      <c r="AB198" s="111"/>
      <c r="AC198" s="97"/>
      <c r="AD198" s="98"/>
    </row>
    <row r="199" spans="1:31" s="63" customFormat="1" ht="12" hidden="1" customHeight="1">
      <c r="A199" s="57"/>
      <c r="B199" s="26" t="s">
        <v>134</v>
      </c>
      <c r="C199" s="42" t="s">
        <v>16</v>
      </c>
      <c r="D199" s="67">
        <v>29011</v>
      </c>
      <c r="E199" s="84">
        <f t="shared" si="41"/>
        <v>100.96050113102488</v>
      </c>
      <c r="F199" s="75">
        <v>2683</v>
      </c>
      <c r="G199" s="84">
        <f t="shared" si="42"/>
        <v>97.386569872958262</v>
      </c>
      <c r="H199" s="75">
        <v>3386</v>
      </c>
      <c r="I199" s="84">
        <f t="shared" si="40"/>
        <v>112.79147235176549</v>
      </c>
      <c r="J199" s="76">
        <v>3254</v>
      </c>
      <c r="K199" s="84">
        <f t="shared" si="43"/>
        <v>88.568317909635269</v>
      </c>
      <c r="L199" s="75">
        <v>6</v>
      </c>
      <c r="M199" s="84">
        <f t="shared" si="44"/>
        <v>75</v>
      </c>
      <c r="N199" s="78">
        <f t="shared" si="45"/>
        <v>935</v>
      </c>
      <c r="O199" s="84">
        <f t="shared" si="46"/>
        <v>85.154826958105645</v>
      </c>
      <c r="P199" s="76">
        <v>2319</v>
      </c>
      <c r="Q199" s="84">
        <f t="shared" si="47"/>
        <v>90.023291925465841</v>
      </c>
      <c r="R199" s="76">
        <v>32265</v>
      </c>
      <c r="S199" s="84">
        <f t="shared" si="48"/>
        <v>99.55567897806165</v>
      </c>
      <c r="T199" s="115">
        <v>10668</v>
      </c>
      <c r="U199" s="116">
        <f t="shared" si="49"/>
        <v>93.26805385556915</v>
      </c>
      <c r="V199" s="115">
        <v>22663</v>
      </c>
      <c r="W199" s="116">
        <f t="shared" si="50"/>
        <v>92.824083555191478</v>
      </c>
      <c r="X199" s="115">
        <f t="shared" si="51"/>
        <v>11995</v>
      </c>
      <c r="Y199" s="116">
        <f t="shared" si="52"/>
        <v>92.43276566232565</v>
      </c>
      <c r="Z199" s="115">
        <f t="shared" si="53"/>
        <v>44260</v>
      </c>
      <c r="AA199" s="117">
        <f t="shared" si="54"/>
        <v>97.519058740580803</v>
      </c>
      <c r="AB199" s="111"/>
      <c r="AC199" s="97"/>
      <c r="AD199" s="98"/>
    </row>
    <row r="200" spans="1:31" s="63" customFormat="1" ht="12" hidden="1" customHeight="1">
      <c r="A200" s="57"/>
      <c r="B200" s="25" t="s">
        <v>170</v>
      </c>
      <c r="C200" s="40" t="s">
        <v>171</v>
      </c>
      <c r="D200" s="66">
        <v>29880</v>
      </c>
      <c r="E200" s="83">
        <f t="shared" si="41"/>
        <v>99.364836553490079</v>
      </c>
      <c r="F200" s="77">
        <v>3220</v>
      </c>
      <c r="G200" s="83">
        <f t="shared" si="42"/>
        <v>88.412959912136188</v>
      </c>
      <c r="H200" s="86">
        <v>3897</v>
      </c>
      <c r="I200" s="83">
        <f t="shared" si="40"/>
        <v>99.565661727133374</v>
      </c>
      <c r="J200" s="77">
        <v>3318</v>
      </c>
      <c r="K200" s="83">
        <f t="shared" si="43"/>
        <v>87.569279493269988</v>
      </c>
      <c r="L200" s="77">
        <v>6</v>
      </c>
      <c r="M200" s="83">
        <f t="shared" si="44"/>
        <v>85.714285714285708</v>
      </c>
      <c r="N200" s="77">
        <f t="shared" si="45"/>
        <v>914</v>
      </c>
      <c r="O200" s="83">
        <f t="shared" si="46"/>
        <v>79.755671902268759</v>
      </c>
      <c r="P200" s="77">
        <v>2404</v>
      </c>
      <c r="Q200" s="83">
        <f t="shared" si="47"/>
        <v>90.95724555429436</v>
      </c>
      <c r="R200" s="77">
        <v>33198</v>
      </c>
      <c r="S200" s="83">
        <f t="shared" si="48"/>
        <v>98.044890726520975</v>
      </c>
      <c r="T200" s="100">
        <v>11452</v>
      </c>
      <c r="U200" s="99">
        <f t="shared" si="49"/>
        <v>94.053876478318003</v>
      </c>
      <c r="V200" s="100">
        <v>23591</v>
      </c>
      <c r="W200" s="99">
        <f t="shared" si="50"/>
        <v>96.767709914270483</v>
      </c>
      <c r="X200" s="100">
        <f t="shared" si="51"/>
        <v>12139</v>
      </c>
      <c r="Y200" s="99">
        <f t="shared" si="52"/>
        <v>99.475538801933951</v>
      </c>
      <c r="Z200" s="100">
        <f t="shared" si="53"/>
        <v>45337</v>
      </c>
      <c r="AA200" s="101">
        <f t="shared" si="54"/>
        <v>98.423897705316634</v>
      </c>
      <c r="AB200" s="111"/>
      <c r="AC200" s="97"/>
      <c r="AD200" s="98"/>
    </row>
    <row r="201" spans="1:31" s="63" customFormat="1" ht="12" hidden="1" customHeight="1">
      <c r="A201" s="57"/>
      <c r="B201" s="25" t="s">
        <v>172</v>
      </c>
      <c r="C201" s="40" t="s">
        <v>14</v>
      </c>
      <c r="D201" s="66">
        <v>32349</v>
      </c>
      <c r="E201" s="83">
        <f t="shared" si="41"/>
        <v>98.591935631343148</v>
      </c>
      <c r="F201" s="77">
        <v>2603</v>
      </c>
      <c r="G201" s="83">
        <f t="shared" si="42"/>
        <v>84.788273615635177</v>
      </c>
      <c r="H201" s="86">
        <v>5409</v>
      </c>
      <c r="I201" s="83">
        <f t="shared" ref="I201:I212" si="55">H201/H189*100</f>
        <v>100.98954443614639</v>
      </c>
      <c r="J201" s="77">
        <v>3460</v>
      </c>
      <c r="K201" s="83">
        <f t="shared" si="43"/>
        <v>86.370444333499748</v>
      </c>
      <c r="L201" s="77">
        <v>4</v>
      </c>
      <c r="M201" s="83">
        <f t="shared" si="44"/>
        <v>50</v>
      </c>
      <c r="N201" s="77">
        <f t="shared" si="45"/>
        <v>957</v>
      </c>
      <c r="O201" s="83">
        <f t="shared" si="46"/>
        <v>82.713915298184958</v>
      </c>
      <c r="P201" s="77">
        <v>2503</v>
      </c>
      <c r="Q201" s="83">
        <f t="shared" si="47"/>
        <v>87.85538785538786</v>
      </c>
      <c r="R201" s="77">
        <v>35809</v>
      </c>
      <c r="S201" s="83">
        <f t="shared" si="48"/>
        <v>97.262134340114628</v>
      </c>
      <c r="T201" s="100">
        <v>11919</v>
      </c>
      <c r="U201" s="99">
        <f t="shared" si="49"/>
        <v>95.52777109882183</v>
      </c>
      <c r="V201" s="100">
        <v>25011</v>
      </c>
      <c r="W201" s="99">
        <f t="shared" si="50"/>
        <v>99.293342331970308</v>
      </c>
      <c r="X201" s="100">
        <f t="shared" si="51"/>
        <v>13092</v>
      </c>
      <c r="Y201" s="99">
        <f t="shared" si="52"/>
        <v>102.98930144745123</v>
      </c>
      <c r="Z201" s="100">
        <f t="shared" si="53"/>
        <v>48901</v>
      </c>
      <c r="AA201" s="101">
        <f t="shared" si="54"/>
        <v>98.732055967211124</v>
      </c>
      <c r="AB201" s="111"/>
      <c r="AC201" s="97"/>
      <c r="AD201" s="98"/>
    </row>
    <row r="202" spans="1:31" s="63" customFormat="1" ht="12" hidden="1" customHeight="1">
      <c r="A202" s="57"/>
      <c r="B202" s="25" t="s">
        <v>74</v>
      </c>
      <c r="C202" s="40" t="s">
        <v>6</v>
      </c>
      <c r="D202" s="66">
        <v>32964</v>
      </c>
      <c r="E202" s="83">
        <f t="shared" si="41"/>
        <v>101.84761787060495</v>
      </c>
      <c r="F202" s="77">
        <v>2197</v>
      </c>
      <c r="G202" s="83">
        <f t="shared" si="42"/>
        <v>88.588709677419359</v>
      </c>
      <c r="H202" s="86">
        <v>5971</v>
      </c>
      <c r="I202" s="83">
        <f t="shared" si="55"/>
        <v>106.32122507122507</v>
      </c>
      <c r="J202" s="77">
        <v>3572</v>
      </c>
      <c r="K202" s="83">
        <f t="shared" si="43"/>
        <v>85.027374434658412</v>
      </c>
      <c r="L202" s="77">
        <v>5</v>
      </c>
      <c r="M202" s="83">
        <f t="shared" si="44"/>
        <v>83.333333333333343</v>
      </c>
      <c r="N202" s="77">
        <f t="shared" si="45"/>
        <v>972</v>
      </c>
      <c r="O202" s="83">
        <f t="shared" si="46"/>
        <v>81.818181818181827</v>
      </c>
      <c r="P202" s="77">
        <v>2600</v>
      </c>
      <c r="Q202" s="83">
        <f t="shared" si="47"/>
        <v>86.292731496846997</v>
      </c>
      <c r="R202" s="77">
        <v>36536</v>
      </c>
      <c r="S202" s="83">
        <f t="shared" si="48"/>
        <v>99.915224109169458</v>
      </c>
      <c r="T202" s="100">
        <v>12208</v>
      </c>
      <c r="U202" s="99">
        <f t="shared" si="49"/>
        <v>100.01638538423725</v>
      </c>
      <c r="V202" s="100">
        <v>24713</v>
      </c>
      <c r="W202" s="99">
        <f t="shared" si="50"/>
        <v>98.281964605289318</v>
      </c>
      <c r="X202" s="100">
        <f t="shared" si="51"/>
        <v>12505</v>
      </c>
      <c r="Y202" s="99">
        <f t="shared" si="52"/>
        <v>96.645799520828504</v>
      </c>
      <c r="Z202" s="100">
        <f t="shared" si="53"/>
        <v>49041</v>
      </c>
      <c r="AA202" s="101">
        <f t="shared" si="54"/>
        <v>99.060719912737852</v>
      </c>
      <c r="AB202" s="111"/>
      <c r="AC202" s="97"/>
      <c r="AD202" s="98"/>
    </row>
    <row r="203" spans="1:31" s="63" customFormat="1" ht="12" hidden="1" customHeight="1">
      <c r="A203" s="57"/>
      <c r="B203" s="25" t="s">
        <v>173</v>
      </c>
      <c r="C203" s="40" t="s">
        <v>174</v>
      </c>
      <c r="D203" s="66">
        <v>31317</v>
      </c>
      <c r="E203" s="83">
        <f t="shared" si="41"/>
        <v>97.838108032115969</v>
      </c>
      <c r="F203" s="77">
        <v>2169</v>
      </c>
      <c r="G203" s="83">
        <f t="shared" si="42"/>
        <v>93.370641411967284</v>
      </c>
      <c r="H203" s="86">
        <v>3459</v>
      </c>
      <c r="I203" s="83">
        <f t="shared" si="55"/>
        <v>102.7019002375297</v>
      </c>
      <c r="J203" s="77">
        <v>3824</v>
      </c>
      <c r="K203" s="83">
        <f t="shared" si="43"/>
        <v>89.891866478608378</v>
      </c>
      <c r="L203" s="77">
        <v>5</v>
      </c>
      <c r="M203" s="83">
        <f t="shared" si="44"/>
        <v>83.333333333333343</v>
      </c>
      <c r="N203" s="77">
        <f t="shared" si="45"/>
        <v>1018</v>
      </c>
      <c r="O203" s="83">
        <f t="shared" si="46"/>
        <v>80.537974683544306</v>
      </c>
      <c r="P203" s="77">
        <v>2806</v>
      </c>
      <c r="Q203" s="83">
        <f t="shared" si="47"/>
        <v>93.84615384615384</v>
      </c>
      <c r="R203" s="77">
        <v>35141</v>
      </c>
      <c r="S203" s="83">
        <f t="shared" si="48"/>
        <v>96.905937181148829</v>
      </c>
      <c r="T203" s="100">
        <v>11944</v>
      </c>
      <c r="U203" s="99">
        <f t="shared" si="49"/>
        <v>94.13619167717529</v>
      </c>
      <c r="V203" s="100">
        <v>26685</v>
      </c>
      <c r="W203" s="99">
        <f t="shared" si="50"/>
        <v>100.13508949679162</v>
      </c>
      <c r="X203" s="100">
        <f t="shared" si="51"/>
        <v>14741</v>
      </c>
      <c r="Y203" s="99">
        <f t="shared" si="52"/>
        <v>105.58699233579256</v>
      </c>
      <c r="Z203" s="100">
        <f t="shared" si="53"/>
        <v>49882</v>
      </c>
      <c r="AA203" s="101">
        <f t="shared" si="54"/>
        <v>99.319050653074228</v>
      </c>
      <c r="AB203" s="111"/>
      <c r="AC203" s="97"/>
      <c r="AD203" s="98"/>
    </row>
    <row r="204" spans="1:31" s="63" customFormat="1" ht="12" hidden="1" customHeight="1">
      <c r="A204" s="57"/>
      <c r="B204" s="25" t="s">
        <v>75</v>
      </c>
      <c r="C204" s="40" t="s">
        <v>175</v>
      </c>
      <c r="D204" s="66">
        <v>28370</v>
      </c>
      <c r="E204" s="83">
        <f t="shared" si="41"/>
        <v>97.421105044469627</v>
      </c>
      <c r="F204" s="77">
        <v>2304</v>
      </c>
      <c r="G204" s="83">
        <f t="shared" si="42"/>
        <v>96.120150187734666</v>
      </c>
      <c r="H204" s="86">
        <v>581</v>
      </c>
      <c r="I204" s="83">
        <f t="shared" si="55"/>
        <v>114.14538310412574</v>
      </c>
      <c r="J204" s="77">
        <v>3789</v>
      </c>
      <c r="K204" s="83">
        <f t="shared" si="43"/>
        <v>91.899102595197661</v>
      </c>
      <c r="L204" s="77">
        <v>5</v>
      </c>
      <c r="M204" s="83">
        <f t="shared" si="44"/>
        <v>71.428571428571431</v>
      </c>
      <c r="N204" s="77">
        <f t="shared" si="45"/>
        <v>1067</v>
      </c>
      <c r="O204" s="83">
        <f t="shared" si="46"/>
        <v>85.840707964601776</v>
      </c>
      <c r="P204" s="77">
        <v>2722</v>
      </c>
      <c r="Q204" s="83">
        <f t="shared" si="47"/>
        <v>94.513888888888886</v>
      </c>
      <c r="R204" s="77">
        <v>32159</v>
      </c>
      <c r="S204" s="83">
        <f t="shared" si="48"/>
        <v>96.736253158464677</v>
      </c>
      <c r="T204" s="100">
        <v>11318</v>
      </c>
      <c r="U204" s="99">
        <f t="shared" si="49"/>
        <v>92.422015351951657</v>
      </c>
      <c r="V204" s="100">
        <v>25832</v>
      </c>
      <c r="W204" s="99">
        <f t="shared" si="50"/>
        <v>95.366781112710896</v>
      </c>
      <c r="X204" s="100">
        <f t="shared" si="51"/>
        <v>14514</v>
      </c>
      <c r="Y204" s="99">
        <f t="shared" si="52"/>
        <v>97.796644430968257</v>
      </c>
      <c r="Z204" s="100">
        <f t="shared" si="53"/>
        <v>46673</v>
      </c>
      <c r="AA204" s="101">
        <f t="shared" si="54"/>
        <v>97.063533326401171</v>
      </c>
      <c r="AB204" s="111"/>
      <c r="AC204" s="97"/>
      <c r="AD204" s="98"/>
    </row>
    <row r="205" spans="1:31" s="63" customFormat="1" ht="12" hidden="1" customHeight="1">
      <c r="A205" s="57"/>
      <c r="B205" s="25" t="s">
        <v>63</v>
      </c>
      <c r="C205" s="40" t="s">
        <v>9</v>
      </c>
      <c r="D205" s="66">
        <v>33102</v>
      </c>
      <c r="E205" s="83">
        <f t="shared" si="41"/>
        <v>99.686803589712696</v>
      </c>
      <c r="F205" s="77">
        <v>2761</v>
      </c>
      <c r="G205" s="83">
        <f t="shared" si="42"/>
        <v>93.434856175972925</v>
      </c>
      <c r="H205" s="86">
        <v>5514</v>
      </c>
      <c r="I205" s="83">
        <f t="shared" si="55"/>
        <v>110.43460845183257</v>
      </c>
      <c r="J205" s="77">
        <v>3560</v>
      </c>
      <c r="K205" s="83">
        <f t="shared" si="43"/>
        <v>89.85360928823826</v>
      </c>
      <c r="L205" s="77">
        <v>5</v>
      </c>
      <c r="M205" s="83">
        <f t="shared" si="44"/>
        <v>83.333333333333343</v>
      </c>
      <c r="N205" s="77">
        <f t="shared" si="45"/>
        <v>1016</v>
      </c>
      <c r="O205" s="83">
        <f t="shared" si="46"/>
        <v>80.763116057233702</v>
      </c>
      <c r="P205" s="77">
        <v>2544</v>
      </c>
      <c r="Q205" s="83">
        <f t="shared" si="47"/>
        <v>94.082840236686394</v>
      </c>
      <c r="R205" s="77">
        <v>36662</v>
      </c>
      <c r="S205" s="83">
        <f t="shared" si="48"/>
        <v>98.638613861386133</v>
      </c>
      <c r="T205" s="100">
        <v>12169</v>
      </c>
      <c r="U205" s="99">
        <f t="shared" si="49"/>
        <v>95.048035616652342</v>
      </c>
      <c r="V205" s="100">
        <v>26076</v>
      </c>
      <c r="W205" s="99">
        <f t="shared" si="50"/>
        <v>97.6117391629857</v>
      </c>
      <c r="X205" s="100">
        <f t="shared" si="51"/>
        <v>13907</v>
      </c>
      <c r="Y205" s="99">
        <f t="shared" si="52"/>
        <v>99.971245776723464</v>
      </c>
      <c r="Z205" s="100">
        <f t="shared" si="53"/>
        <v>50569</v>
      </c>
      <c r="AA205" s="101">
        <f t="shared" si="54"/>
        <v>99.001546623857166</v>
      </c>
      <c r="AB205" s="111"/>
      <c r="AC205" s="97"/>
      <c r="AD205" s="98"/>
    </row>
    <row r="206" spans="1:31" s="63" customFormat="1" ht="12" hidden="1" customHeight="1">
      <c r="A206" s="57"/>
      <c r="B206" s="25" t="s">
        <v>71</v>
      </c>
      <c r="C206" s="40" t="s">
        <v>10</v>
      </c>
      <c r="D206" s="66">
        <v>33121</v>
      </c>
      <c r="E206" s="83">
        <f t="shared" si="41"/>
        <v>99.792106056040979</v>
      </c>
      <c r="F206" s="77">
        <v>2885</v>
      </c>
      <c r="G206" s="83">
        <f t="shared" si="42"/>
        <v>95.21452145214522</v>
      </c>
      <c r="H206" s="86">
        <v>5615</v>
      </c>
      <c r="I206" s="83">
        <f t="shared" si="55"/>
        <v>96.163726665524919</v>
      </c>
      <c r="J206" s="77">
        <v>3285</v>
      </c>
      <c r="K206" s="83">
        <f t="shared" si="43"/>
        <v>83.122469635627525</v>
      </c>
      <c r="L206" s="77">
        <v>5</v>
      </c>
      <c r="M206" s="83">
        <f t="shared" si="44"/>
        <v>83.333333333333343</v>
      </c>
      <c r="N206" s="77">
        <f t="shared" si="45"/>
        <v>998</v>
      </c>
      <c r="O206" s="83">
        <f t="shared" si="46"/>
        <v>82.139917695473258</v>
      </c>
      <c r="P206" s="77">
        <v>2287</v>
      </c>
      <c r="Q206" s="83">
        <f t="shared" si="47"/>
        <v>83.558640847643403</v>
      </c>
      <c r="R206" s="77">
        <v>36406</v>
      </c>
      <c r="S206" s="83">
        <f t="shared" si="48"/>
        <v>98.018415809595609</v>
      </c>
      <c r="T206" s="100">
        <v>11918</v>
      </c>
      <c r="U206" s="99">
        <f t="shared" si="49"/>
        <v>96.182713259623924</v>
      </c>
      <c r="V206" s="100">
        <v>25798</v>
      </c>
      <c r="W206" s="99">
        <f t="shared" si="50"/>
        <v>99.860648757451415</v>
      </c>
      <c r="X206" s="100">
        <f t="shared" si="51"/>
        <v>13880</v>
      </c>
      <c r="Y206" s="99">
        <f t="shared" si="52"/>
        <v>103.2507624786134</v>
      </c>
      <c r="Z206" s="100">
        <f t="shared" si="53"/>
        <v>50286</v>
      </c>
      <c r="AA206" s="101">
        <f t="shared" si="54"/>
        <v>99.408915686468319</v>
      </c>
      <c r="AB206" s="111"/>
      <c r="AC206" s="97"/>
      <c r="AD206" s="98"/>
    </row>
    <row r="207" spans="1:31" s="63" customFormat="1" ht="12" hidden="1" customHeight="1">
      <c r="A207" s="57"/>
      <c r="B207" s="25" t="s">
        <v>65</v>
      </c>
      <c r="C207" s="40" t="s">
        <v>11</v>
      </c>
      <c r="D207" s="66">
        <v>30403</v>
      </c>
      <c r="E207" s="83">
        <f t="shared" si="41"/>
        <v>101.15787722508733</v>
      </c>
      <c r="F207" s="77">
        <v>2783</v>
      </c>
      <c r="G207" s="83">
        <f t="shared" si="42"/>
        <v>90.123056994818654</v>
      </c>
      <c r="H207" s="86">
        <v>5291</v>
      </c>
      <c r="I207" s="83">
        <f t="shared" si="55"/>
        <v>99.342846413819004</v>
      </c>
      <c r="J207" s="77">
        <v>2904</v>
      </c>
      <c r="K207" s="83">
        <f t="shared" si="43"/>
        <v>82.289600453386228</v>
      </c>
      <c r="L207" s="77">
        <v>4</v>
      </c>
      <c r="M207" s="83">
        <f t="shared" si="44"/>
        <v>66.666666666666657</v>
      </c>
      <c r="N207" s="77">
        <f t="shared" si="45"/>
        <v>946</v>
      </c>
      <c r="O207" s="83">
        <f t="shared" si="46"/>
        <v>84.464285714285708</v>
      </c>
      <c r="P207" s="77">
        <v>1958</v>
      </c>
      <c r="Q207" s="83">
        <f t="shared" si="47"/>
        <v>81.278538812785385</v>
      </c>
      <c r="R207" s="77">
        <v>33307</v>
      </c>
      <c r="S207" s="83">
        <f t="shared" si="48"/>
        <v>99.175202477370178</v>
      </c>
      <c r="T207" s="100">
        <v>10857</v>
      </c>
      <c r="U207" s="99">
        <f t="shared" si="49"/>
        <v>96.781957568193974</v>
      </c>
      <c r="V207" s="100">
        <v>24606</v>
      </c>
      <c r="W207" s="99">
        <f t="shared" si="50"/>
        <v>104.8134264781053</v>
      </c>
      <c r="X207" s="100">
        <f t="shared" si="51"/>
        <v>13749</v>
      </c>
      <c r="Y207" s="99">
        <f t="shared" si="52"/>
        <v>112.16348507097406</v>
      </c>
      <c r="Z207" s="100">
        <f t="shared" si="53"/>
        <v>47056</v>
      </c>
      <c r="AA207" s="101">
        <f t="shared" si="54"/>
        <v>102.64822651716767</v>
      </c>
      <c r="AB207" s="111"/>
      <c r="AC207" s="97"/>
      <c r="AD207" s="98"/>
    </row>
    <row r="208" spans="1:31" s="63" customFormat="1" ht="12" hidden="1" customHeight="1">
      <c r="A208" s="57"/>
      <c r="B208" s="25" t="s">
        <v>66</v>
      </c>
      <c r="C208" s="40" t="s">
        <v>12</v>
      </c>
      <c r="D208" s="66">
        <v>28767</v>
      </c>
      <c r="E208" s="83">
        <f t="shared" si="41"/>
        <v>100.71068477804228</v>
      </c>
      <c r="F208" s="77">
        <v>2862</v>
      </c>
      <c r="G208" s="83">
        <f t="shared" si="42"/>
        <v>111.36186770428016</v>
      </c>
      <c r="H208" s="86">
        <v>4186</v>
      </c>
      <c r="I208" s="83">
        <f t="shared" si="55"/>
        <v>103.61386138613862</v>
      </c>
      <c r="J208" s="77">
        <v>3001</v>
      </c>
      <c r="K208" s="83">
        <f t="shared" si="43"/>
        <v>90.22850270595309</v>
      </c>
      <c r="L208" s="77">
        <v>6</v>
      </c>
      <c r="M208" s="83">
        <f t="shared" si="44"/>
        <v>100</v>
      </c>
      <c r="N208" s="77">
        <f t="shared" si="45"/>
        <v>927</v>
      </c>
      <c r="O208" s="83">
        <f t="shared" si="46"/>
        <v>90.175097276264594</v>
      </c>
      <c r="P208" s="77">
        <v>2074</v>
      </c>
      <c r="Q208" s="83">
        <f t="shared" si="47"/>
        <v>90.252393385552651</v>
      </c>
      <c r="R208" s="77">
        <v>31768</v>
      </c>
      <c r="S208" s="83">
        <f t="shared" si="48"/>
        <v>99.61743493258075</v>
      </c>
      <c r="T208" s="100">
        <v>10734</v>
      </c>
      <c r="U208" s="99">
        <f t="shared" si="49"/>
        <v>99.407297647712539</v>
      </c>
      <c r="V208" s="100">
        <v>24159</v>
      </c>
      <c r="W208" s="99">
        <f t="shared" si="50"/>
        <v>108.77532642953625</v>
      </c>
      <c r="X208" s="100">
        <f t="shared" si="51"/>
        <v>13425</v>
      </c>
      <c r="Y208" s="99">
        <f t="shared" si="52"/>
        <v>117.63932702418506</v>
      </c>
      <c r="Z208" s="100">
        <f t="shared" si="53"/>
        <v>45193</v>
      </c>
      <c r="AA208" s="101">
        <f t="shared" si="54"/>
        <v>104.36700383354119</v>
      </c>
      <c r="AB208" s="111"/>
      <c r="AC208" s="97"/>
      <c r="AD208" s="98"/>
    </row>
    <row r="209" spans="1:31" s="63" customFormat="1" ht="12" hidden="1" customHeight="1">
      <c r="A209" s="57"/>
      <c r="B209" s="25" t="s">
        <v>176</v>
      </c>
      <c r="C209" s="40" t="s">
        <v>177</v>
      </c>
      <c r="D209" s="66">
        <v>28267</v>
      </c>
      <c r="E209" s="83">
        <f t="shared" ref="E209:E220" si="56">D209/D197*100</f>
        <v>97.334802520574357</v>
      </c>
      <c r="F209" s="77">
        <v>2192</v>
      </c>
      <c r="G209" s="83">
        <f t="shared" ref="G209:G220" si="57">F209/F197*100</f>
        <v>82.282282282282281</v>
      </c>
      <c r="H209" s="86">
        <v>4632</v>
      </c>
      <c r="I209" s="83">
        <f t="shared" si="55"/>
        <v>98.742272436580691</v>
      </c>
      <c r="J209" s="77">
        <v>2774</v>
      </c>
      <c r="K209" s="83">
        <f t="shared" ref="K209:K220" si="58">J209/J197*100</f>
        <v>83.078766097634031</v>
      </c>
      <c r="L209" s="77">
        <v>5</v>
      </c>
      <c r="M209" s="83">
        <f t="shared" ref="M209:M220" si="59">L209/L197*100</f>
        <v>100</v>
      </c>
      <c r="N209" s="77">
        <f t="shared" ref="N209:N220" si="60">J209-P209</f>
        <v>886</v>
      </c>
      <c r="O209" s="83">
        <f t="shared" ref="O209:O220" si="61">N209/N197*100</f>
        <v>89.314516129032256</v>
      </c>
      <c r="P209" s="77">
        <v>1888</v>
      </c>
      <c r="Q209" s="83">
        <f t="shared" ref="Q209:Q220" si="62">P209/P197*100</f>
        <v>80.443118875159783</v>
      </c>
      <c r="R209" s="77">
        <v>31041</v>
      </c>
      <c r="S209" s="83">
        <f t="shared" ref="S209:S220" si="63">R209/R197*100</f>
        <v>95.864731315626926</v>
      </c>
      <c r="T209" s="100">
        <v>10065</v>
      </c>
      <c r="U209" s="99">
        <f t="shared" ref="U209:U220" si="64">T209/T197*100</f>
        <v>94.329896907216494</v>
      </c>
      <c r="V209" s="100">
        <v>23645</v>
      </c>
      <c r="W209" s="99">
        <f t="shared" ref="W209:W220" si="65">V209/V197*100</f>
        <v>103.49732994834982</v>
      </c>
      <c r="X209" s="100">
        <f t="shared" ref="X209:X220" si="66">V209-T209</f>
        <v>13580</v>
      </c>
      <c r="Y209" s="99">
        <f t="shared" ref="Y209:Y220" si="67">X209/X197*100</f>
        <v>111.53088042049934</v>
      </c>
      <c r="Z209" s="100">
        <f t="shared" ref="Z209:Z220" si="68">R209+X209</f>
        <v>44621</v>
      </c>
      <c r="AA209" s="101">
        <f t="shared" ref="AA209:AA220" si="69">Z209/Z197*100</f>
        <v>100.14588383158274</v>
      </c>
      <c r="AB209" s="111"/>
      <c r="AC209" s="98"/>
      <c r="AD209" s="98"/>
    </row>
    <row r="210" spans="1:31" s="63" customFormat="1" ht="12" hidden="1" customHeight="1">
      <c r="A210" s="57"/>
      <c r="B210" s="25" t="s">
        <v>67</v>
      </c>
      <c r="C210" s="40" t="s">
        <v>178</v>
      </c>
      <c r="D210" s="66">
        <v>27134</v>
      </c>
      <c r="E210" s="83">
        <f t="shared" si="56"/>
        <v>92.911929872620192</v>
      </c>
      <c r="F210" s="77">
        <v>1635</v>
      </c>
      <c r="G210" s="83">
        <f t="shared" si="57"/>
        <v>53.448839490029421</v>
      </c>
      <c r="H210" s="86">
        <v>5352</v>
      </c>
      <c r="I210" s="83">
        <f t="shared" si="55"/>
        <v>104.49043342444358</v>
      </c>
      <c r="J210" s="77">
        <v>2529</v>
      </c>
      <c r="K210" s="83">
        <f t="shared" si="58"/>
        <v>84.27190936354549</v>
      </c>
      <c r="L210" s="77">
        <v>4</v>
      </c>
      <c r="M210" s="83">
        <f t="shared" si="59"/>
        <v>100</v>
      </c>
      <c r="N210" s="77">
        <f t="shared" si="60"/>
        <v>808</v>
      </c>
      <c r="O210" s="83">
        <f t="shared" si="61"/>
        <v>88.209606986899558</v>
      </c>
      <c r="P210" s="77">
        <v>1721</v>
      </c>
      <c r="Q210" s="83">
        <f t="shared" si="62"/>
        <v>82.541966426858522</v>
      </c>
      <c r="R210" s="77">
        <v>29663</v>
      </c>
      <c r="S210" s="83">
        <f t="shared" si="63"/>
        <v>92.106815711845996</v>
      </c>
      <c r="T210" s="100">
        <v>9327</v>
      </c>
      <c r="U210" s="99">
        <f t="shared" si="64"/>
        <v>85.883977900552495</v>
      </c>
      <c r="V210" s="100">
        <v>22048</v>
      </c>
      <c r="W210" s="99">
        <f t="shared" si="65"/>
        <v>104.00981224643834</v>
      </c>
      <c r="X210" s="100">
        <f t="shared" si="66"/>
        <v>12721</v>
      </c>
      <c r="Y210" s="99">
        <f t="shared" si="67"/>
        <v>123.05088024763012</v>
      </c>
      <c r="Z210" s="100">
        <f t="shared" si="68"/>
        <v>42384</v>
      </c>
      <c r="AA210" s="101">
        <f t="shared" si="69"/>
        <v>99.626260489387207</v>
      </c>
      <c r="AB210" s="111"/>
      <c r="AC210" s="98"/>
      <c r="AD210" s="98"/>
    </row>
    <row r="211" spans="1:31" s="2" customFormat="1" ht="12" hidden="1" customHeight="1">
      <c r="A211" s="3"/>
      <c r="B211" s="51" t="s">
        <v>68</v>
      </c>
      <c r="C211" s="52" t="s">
        <v>16</v>
      </c>
      <c r="D211" s="102">
        <v>28925</v>
      </c>
      <c r="E211" s="103">
        <f t="shared" si="56"/>
        <v>99.703560718348214</v>
      </c>
      <c r="F211" s="104">
        <v>2816</v>
      </c>
      <c r="G211" s="103">
        <f t="shared" si="57"/>
        <v>104.95713753261275</v>
      </c>
      <c r="H211" s="104">
        <v>3825</v>
      </c>
      <c r="I211" s="103">
        <f t="shared" si="55"/>
        <v>112.96515062020083</v>
      </c>
      <c r="J211" s="106">
        <v>2786</v>
      </c>
      <c r="K211" s="103">
        <f t="shared" si="58"/>
        <v>85.617701290719111</v>
      </c>
      <c r="L211" s="104">
        <v>5</v>
      </c>
      <c r="M211" s="103">
        <f t="shared" si="59"/>
        <v>83.333333333333343</v>
      </c>
      <c r="N211" s="107">
        <f t="shared" si="60"/>
        <v>754</v>
      </c>
      <c r="O211" s="103">
        <f t="shared" si="61"/>
        <v>80.641711229946523</v>
      </c>
      <c r="P211" s="106">
        <v>2032</v>
      </c>
      <c r="Q211" s="103">
        <f t="shared" si="62"/>
        <v>87.623975851660191</v>
      </c>
      <c r="R211" s="106">
        <v>31711</v>
      </c>
      <c r="S211" s="103">
        <f t="shared" si="63"/>
        <v>98.282969161630248</v>
      </c>
      <c r="T211" s="121">
        <v>10488</v>
      </c>
      <c r="U211" s="122">
        <f t="shared" si="64"/>
        <v>98.312710911136108</v>
      </c>
      <c r="V211" s="121">
        <v>25218</v>
      </c>
      <c r="W211" s="122">
        <f t="shared" si="65"/>
        <v>111.27388253982262</v>
      </c>
      <c r="X211" s="121">
        <f t="shared" si="66"/>
        <v>14730</v>
      </c>
      <c r="Y211" s="122">
        <f t="shared" si="67"/>
        <v>122.80116715298041</v>
      </c>
      <c r="Z211" s="121">
        <f t="shared" si="68"/>
        <v>46441</v>
      </c>
      <c r="AA211" s="123">
        <f t="shared" si="69"/>
        <v>104.92769995481248</v>
      </c>
      <c r="AB211" s="111"/>
      <c r="AC211" s="98"/>
      <c r="AD211" s="98"/>
      <c r="AE211" s="63"/>
    </row>
    <row r="212" spans="1:31" s="2" customFormat="1" ht="12" hidden="1" customHeight="1">
      <c r="A212" s="3"/>
      <c r="B212" s="25" t="s">
        <v>182</v>
      </c>
      <c r="C212" s="40" t="s">
        <v>183</v>
      </c>
      <c r="D212" s="66">
        <v>28202</v>
      </c>
      <c r="E212" s="83">
        <f t="shared" si="56"/>
        <v>94.384203480589022</v>
      </c>
      <c r="F212" s="77">
        <v>2678</v>
      </c>
      <c r="G212" s="83">
        <f t="shared" si="57"/>
        <v>83.16770186335404</v>
      </c>
      <c r="H212" s="86">
        <v>4179</v>
      </c>
      <c r="I212" s="83">
        <f t="shared" si="55"/>
        <v>107.23633564280215</v>
      </c>
      <c r="J212" s="77">
        <v>2991</v>
      </c>
      <c r="K212" s="83">
        <f t="shared" si="58"/>
        <v>90.14466546112115</v>
      </c>
      <c r="L212" s="77">
        <v>5</v>
      </c>
      <c r="M212" s="83">
        <f t="shared" si="59"/>
        <v>83.333333333333343</v>
      </c>
      <c r="N212" s="77">
        <f t="shared" si="60"/>
        <v>577</v>
      </c>
      <c r="O212" s="83">
        <f t="shared" si="61"/>
        <v>63.12910284463895</v>
      </c>
      <c r="P212" s="77">
        <v>2414</v>
      </c>
      <c r="Q212" s="83">
        <f t="shared" si="62"/>
        <v>100.41597337770382</v>
      </c>
      <c r="R212" s="77">
        <v>31193</v>
      </c>
      <c r="S212" s="83">
        <f t="shared" si="63"/>
        <v>93.960479546960656</v>
      </c>
      <c r="T212" s="100">
        <v>9571</v>
      </c>
      <c r="U212" s="99">
        <f t="shared" si="64"/>
        <v>83.574921411107226</v>
      </c>
      <c r="V212" s="100">
        <v>24367</v>
      </c>
      <c r="W212" s="99">
        <f t="shared" si="65"/>
        <v>103.28939002161842</v>
      </c>
      <c r="X212" s="100">
        <f t="shared" si="66"/>
        <v>14796</v>
      </c>
      <c r="Y212" s="99">
        <f t="shared" si="67"/>
        <v>121.88812917044238</v>
      </c>
      <c r="Z212" s="100">
        <f t="shared" si="68"/>
        <v>45989</v>
      </c>
      <c r="AA212" s="101">
        <f t="shared" si="69"/>
        <v>101.43811897567107</v>
      </c>
      <c r="AB212" s="111"/>
      <c r="AC212" s="98"/>
      <c r="AD212" s="98"/>
      <c r="AE212" s="63"/>
    </row>
    <row r="213" spans="1:31" s="2" customFormat="1" ht="12" hidden="1" customHeight="1">
      <c r="A213" s="3"/>
      <c r="B213" s="25" t="s">
        <v>14</v>
      </c>
      <c r="C213" s="40" t="s">
        <v>14</v>
      </c>
      <c r="D213" s="66">
        <v>30209</v>
      </c>
      <c r="E213" s="83">
        <f t="shared" si="56"/>
        <v>93.384648675384099</v>
      </c>
      <c r="F213" s="77">
        <v>2277</v>
      </c>
      <c r="G213" s="83">
        <f t="shared" si="57"/>
        <v>87.475989243180948</v>
      </c>
      <c r="H213" s="86">
        <v>4944</v>
      </c>
      <c r="I213" s="83">
        <f t="shared" ref="I213:I224" si="70">H213/H201*100</f>
        <v>91.403216860787566</v>
      </c>
      <c r="J213" s="77">
        <v>3233</v>
      </c>
      <c r="K213" s="83">
        <f t="shared" si="58"/>
        <v>93.439306358381501</v>
      </c>
      <c r="L213" s="77">
        <v>3</v>
      </c>
      <c r="M213" s="83">
        <f t="shared" si="59"/>
        <v>75</v>
      </c>
      <c r="N213" s="77">
        <f t="shared" si="60"/>
        <v>611</v>
      </c>
      <c r="O213" s="83">
        <f t="shared" si="61"/>
        <v>63.845350052246609</v>
      </c>
      <c r="P213" s="77">
        <v>2622</v>
      </c>
      <c r="Q213" s="83">
        <f t="shared" si="62"/>
        <v>104.75429484618456</v>
      </c>
      <c r="R213" s="77">
        <v>33442</v>
      </c>
      <c r="S213" s="83">
        <f t="shared" si="63"/>
        <v>93.389929905889574</v>
      </c>
      <c r="T213" s="100">
        <v>10209</v>
      </c>
      <c r="U213" s="99">
        <f t="shared" si="64"/>
        <v>85.653158822048823</v>
      </c>
      <c r="V213" s="100">
        <v>25344</v>
      </c>
      <c r="W213" s="99">
        <f t="shared" si="65"/>
        <v>101.33141417776179</v>
      </c>
      <c r="X213" s="100">
        <f t="shared" si="66"/>
        <v>15135</v>
      </c>
      <c r="Y213" s="99">
        <f t="shared" si="67"/>
        <v>115.60494958753438</v>
      </c>
      <c r="Z213" s="100">
        <f t="shared" si="68"/>
        <v>48577</v>
      </c>
      <c r="AA213" s="101">
        <f t="shared" si="69"/>
        <v>99.337436862231854</v>
      </c>
      <c r="AB213" s="111"/>
      <c r="AC213" s="98"/>
      <c r="AD213" s="98"/>
      <c r="AE213" s="63"/>
    </row>
    <row r="214" spans="1:31" s="2" customFormat="1" ht="12" hidden="1" customHeight="1">
      <c r="A214" s="3"/>
      <c r="B214" s="25" t="s">
        <v>6</v>
      </c>
      <c r="C214" s="40" t="s">
        <v>6</v>
      </c>
      <c r="D214" s="66">
        <v>31136</v>
      </c>
      <c r="E214" s="83">
        <f t="shared" si="56"/>
        <v>94.454556485863364</v>
      </c>
      <c r="F214" s="77">
        <v>2178</v>
      </c>
      <c r="G214" s="83">
        <f t="shared" si="57"/>
        <v>99.13518434228493</v>
      </c>
      <c r="H214" s="86">
        <v>6144</v>
      </c>
      <c r="I214" s="83">
        <f t="shared" si="70"/>
        <v>102.89733712945906</v>
      </c>
      <c r="J214" s="77">
        <v>3305</v>
      </c>
      <c r="K214" s="83">
        <f t="shared" si="58"/>
        <v>92.525195968645008</v>
      </c>
      <c r="L214" s="77">
        <v>4</v>
      </c>
      <c r="M214" s="83">
        <f t="shared" si="59"/>
        <v>80</v>
      </c>
      <c r="N214" s="77">
        <f t="shared" si="60"/>
        <v>610</v>
      </c>
      <c r="O214" s="83">
        <f t="shared" si="61"/>
        <v>62.757201646090536</v>
      </c>
      <c r="P214" s="77">
        <v>2695</v>
      </c>
      <c r="Q214" s="83">
        <f t="shared" si="62"/>
        <v>103.65384615384616</v>
      </c>
      <c r="R214" s="77">
        <v>34441</v>
      </c>
      <c r="S214" s="83">
        <f t="shared" si="63"/>
        <v>94.265929494197508</v>
      </c>
      <c r="T214" s="100">
        <v>10109</v>
      </c>
      <c r="U214" s="99">
        <f t="shared" si="64"/>
        <v>82.806356487549152</v>
      </c>
      <c r="V214" s="100">
        <v>25859</v>
      </c>
      <c r="W214" s="99">
        <f t="shared" si="65"/>
        <v>104.63723546311658</v>
      </c>
      <c r="X214" s="100">
        <f t="shared" si="66"/>
        <v>15750</v>
      </c>
      <c r="Y214" s="99">
        <f t="shared" si="67"/>
        <v>125.94962015193923</v>
      </c>
      <c r="Z214" s="100">
        <f t="shared" si="68"/>
        <v>50191</v>
      </c>
      <c r="AA214" s="101">
        <f t="shared" si="69"/>
        <v>102.34497665218898</v>
      </c>
      <c r="AB214" s="111"/>
      <c r="AC214" s="98"/>
      <c r="AD214" s="98"/>
      <c r="AE214" s="63"/>
    </row>
    <row r="215" spans="1:31" s="2" customFormat="1" ht="12" hidden="1" customHeight="1">
      <c r="A215" s="3"/>
      <c r="B215" s="25" t="s">
        <v>7</v>
      </c>
      <c r="C215" s="40" t="s">
        <v>7</v>
      </c>
      <c r="D215" s="66">
        <v>29724</v>
      </c>
      <c r="E215" s="83">
        <f t="shared" si="56"/>
        <v>94.913305872209989</v>
      </c>
      <c r="F215" s="77">
        <v>2788</v>
      </c>
      <c r="G215" s="83">
        <f t="shared" si="57"/>
        <v>128.53849700322729</v>
      </c>
      <c r="H215" s="86">
        <v>3236</v>
      </c>
      <c r="I215" s="83">
        <f t="shared" si="70"/>
        <v>93.553050014455039</v>
      </c>
      <c r="J215" s="77">
        <v>3502</v>
      </c>
      <c r="K215" s="83">
        <f t="shared" si="58"/>
        <v>91.579497907949786</v>
      </c>
      <c r="L215" s="77">
        <v>4</v>
      </c>
      <c r="M215" s="83">
        <f t="shared" si="59"/>
        <v>80</v>
      </c>
      <c r="N215" s="77">
        <f t="shared" si="60"/>
        <v>617</v>
      </c>
      <c r="O215" s="83">
        <f t="shared" si="61"/>
        <v>60.609037328094303</v>
      </c>
      <c r="P215" s="77">
        <v>2885</v>
      </c>
      <c r="Q215" s="83">
        <f t="shared" si="62"/>
        <v>102.81539558089807</v>
      </c>
      <c r="R215" s="77">
        <v>33226</v>
      </c>
      <c r="S215" s="83">
        <f t="shared" si="63"/>
        <v>94.550525027745365</v>
      </c>
      <c r="T215" s="100">
        <v>10542</v>
      </c>
      <c r="U215" s="99">
        <f t="shared" si="64"/>
        <v>88.261888814467511</v>
      </c>
      <c r="V215" s="100">
        <v>27517</v>
      </c>
      <c r="W215" s="99">
        <f t="shared" si="65"/>
        <v>103.11785647367435</v>
      </c>
      <c r="X215" s="100">
        <f t="shared" si="66"/>
        <v>16975</v>
      </c>
      <c r="Y215" s="99">
        <f t="shared" si="67"/>
        <v>115.15500983651042</v>
      </c>
      <c r="Z215" s="100">
        <f t="shared" si="68"/>
        <v>50201</v>
      </c>
      <c r="AA215" s="101">
        <f t="shared" si="69"/>
        <v>100.63950924181067</v>
      </c>
      <c r="AB215" s="111"/>
      <c r="AC215" s="98"/>
      <c r="AD215" s="98"/>
      <c r="AE215" s="63"/>
    </row>
    <row r="216" spans="1:31" s="2" customFormat="1" ht="12" hidden="1" customHeight="1">
      <c r="A216" s="3"/>
      <c r="B216" s="25" t="s">
        <v>8</v>
      </c>
      <c r="C216" s="40" t="s">
        <v>8</v>
      </c>
      <c r="D216" s="66">
        <v>27037</v>
      </c>
      <c r="E216" s="83">
        <f t="shared" si="56"/>
        <v>95.301374691575617</v>
      </c>
      <c r="F216" s="77">
        <v>2462</v>
      </c>
      <c r="G216" s="83">
        <f t="shared" si="57"/>
        <v>106.85763888888889</v>
      </c>
      <c r="H216" s="86">
        <v>618</v>
      </c>
      <c r="I216" s="83">
        <f t="shared" si="70"/>
        <v>106.36833046471601</v>
      </c>
      <c r="J216" s="77">
        <v>3562</v>
      </c>
      <c r="K216" s="83">
        <f t="shared" si="58"/>
        <v>94.008973343890219</v>
      </c>
      <c r="L216" s="77">
        <v>5</v>
      </c>
      <c r="M216" s="83">
        <f t="shared" si="59"/>
        <v>100</v>
      </c>
      <c r="N216" s="77">
        <f t="shared" si="60"/>
        <v>601</v>
      </c>
      <c r="O216" s="83">
        <f t="shared" si="61"/>
        <v>56.326148078725403</v>
      </c>
      <c r="P216" s="77">
        <v>2961</v>
      </c>
      <c r="Q216" s="83">
        <f t="shared" si="62"/>
        <v>108.78030859662013</v>
      </c>
      <c r="R216" s="77">
        <v>30599</v>
      </c>
      <c r="S216" s="83">
        <f t="shared" si="63"/>
        <v>95.149102894990506</v>
      </c>
      <c r="T216" s="100">
        <v>10041</v>
      </c>
      <c r="U216" s="99">
        <f t="shared" si="64"/>
        <v>88.717087824704009</v>
      </c>
      <c r="V216" s="100">
        <v>27461</v>
      </c>
      <c r="W216" s="99">
        <f t="shared" si="65"/>
        <v>106.30613192938992</v>
      </c>
      <c r="X216" s="100">
        <f t="shared" si="66"/>
        <v>17420</v>
      </c>
      <c r="Y216" s="99">
        <f t="shared" si="67"/>
        <v>120.02204767810389</v>
      </c>
      <c r="Z216" s="100">
        <f t="shared" si="68"/>
        <v>48019</v>
      </c>
      <c r="AA216" s="101">
        <f t="shared" si="69"/>
        <v>102.88389432862684</v>
      </c>
      <c r="AB216" s="111"/>
      <c r="AC216" s="98"/>
      <c r="AD216" s="98"/>
      <c r="AE216" s="63"/>
    </row>
    <row r="217" spans="1:31" s="2" customFormat="1" ht="12" hidden="1" customHeight="1">
      <c r="A217" s="1"/>
      <c r="B217" s="25" t="s">
        <v>9</v>
      </c>
      <c r="C217" s="40" t="s">
        <v>9</v>
      </c>
      <c r="D217" s="66">
        <v>30601</v>
      </c>
      <c r="E217" s="83">
        <f t="shared" si="56"/>
        <v>92.444565283064478</v>
      </c>
      <c r="F217" s="77">
        <v>2756</v>
      </c>
      <c r="G217" s="83">
        <f t="shared" si="57"/>
        <v>99.818906193408182</v>
      </c>
      <c r="H217" s="86">
        <v>5135</v>
      </c>
      <c r="I217" s="83">
        <f t="shared" si="70"/>
        <v>93.126586869785996</v>
      </c>
      <c r="J217" s="77">
        <v>3246</v>
      </c>
      <c r="K217" s="83">
        <f t="shared" si="58"/>
        <v>91.17977528089888</v>
      </c>
      <c r="L217" s="77">
        <v>4</v>
      </c>
      <c r="M217" s="83">
        <f t="shared" si="59"/>
        <v>80</v>
      </c>
      <c r="N217" s="77">
        <f t="shared" si="60"/>
        <v>547</v>
      </c>
      <c r="O217" s="83">
        <f t="shared" si="61"/>
        <v>53.838582677165356</v>
      </c>
      <c r="P217" s="77">
        <v>2699</v>
      </c>
      <c r="Q217" s="83">
        <f t="shared" si="62"/>
        <v>106.0927672955975</v>
      </c>
      <c r="R217" s="77">
        <v>33847</v>
      </c>
      <c r="S217" s="83">
        <f t="shared" si="63"/>
        <v>92.321750040914296</v>
      </c>
      <c r="T217" s="100">
        <v>10434</v>
      </c>
      <c r="U217" s="99">
        <f t="shared" si="64"/>
        <v>85.742460350069848</v>
      </c>
      <c r="V217" s="100">
        <v>26763</v>
      </c>
      <c r="W217" s="99">
        <f t="shared" si="65"/>
        <v>102.63460653474459</v>
      </c>
      <c r="X217" s="100">
        <f t="shared" si="66"/>
        <v>16329</v>
      </c>
      <c r="Y217" s="99">
        <f t="shared" si="67"/>
        <v>117.41568994031783</v>
      </c>
      <c r="Z217" s="100">
        <f t="shared" si="68"/>
        <v>50176</v>
      </c>
      <c r="AA217" s="101">
        <f t="shared" si="69"/>
        <v>99.222844034883025</v>
      </c>
      <c r="AB217" s="111"/>
      <c r="AC217" s="98"/>
      <c r="AD217" s="98"/>
      <c r="AE217" s="63"/>
    </row>
    <row r="218" spans="1:31" s="2" customFormat="1" ht="12" hidden="1" customHeight="1">
      <c r="A218" s="1"/>
      <c r="B218" s="25" t="s">
        <v>10</v>
      </c>
      <c r="C218" s="40" t="s">
        <v>10</v>
      </c>
      <c r="D218" s="66">
        <v>31726</v>
      </c>
      <c r="E218" s="83">
        <f t="shared" si="56"/>
        <v>95.788170647021531</v>
      </c>
      <c r="F218" s="77">
        <v>3567</v>
      </c>
      <c r="G218" s="83">
        <f t="shared" si="57"/>
        <v>123.63951473136916</v>
      </c>
      <c r="H218" s="86">
        <v>5420</v>
      </c>
      <c r="I218" s="83">
        <f t="shared" si="70"/>
        <v>96.527159394479085</v>
      </c>
      <c r="J218" s="77">
        <v>3270</v>
      </c>
      <c r="K218" s="83">
        <f t="shared" si="58"/>
        <v>99.543378995433784</v>
      </c>
      <c r="L218" s="77">
        <v>4</v>
      </c>
      <c r="M218" s="83">
        <f t="shared" si="59"/>
        <v>80</v>
      </c>
      <c r="N218" s="77">
        <f t="shared" si="60"/>
        <v>567</v>
      </c>
      <c r="O218" s="83">
        <f t="shared" si="61"/>
        <v>56.813627254509015</v>
      </c>
      <c r="P218" s="77">
        <v>2703</v>
      </c>
      <c r="Q218" s="83">
        <f t="shared" si="62"/>
        <v>118.18976825535637</v>
      </c>
      <c r="R218" s="77">
        <v>34996</v>
      </c>
      <c r="S218" s="83">
        <f t="shared" si="63"/>
        <v>96.127012030983906</v>
      </c>
      <c r="T218" s="100">
        <v>10756</v>
      </c>
      <c r="U218" s="99">
        <f t="shared" si="64"/>
        <v>90.250041953347875</v>
      </c>
      <c r="V218" s="100">
        <v>27197</v>
      </c>
      <c r="W218" s="99">
        <f t="shared" si="65"/>
        <v>105.42290100007752</v>
      </c>
      <c r="X218" s="100">
        <f t="shared" si="66"/>
        <v>16441</v>
      </c>
      <c r="Y218" s="99">
        <f t="shared" si="67"/>
        <v>118.45100864553315</v>
      </c>
      <c r="Z218" s="100">
        <f t="shared" si="68"/>
        <v>51437</v>
      </c>
      <c r="AA218" s="101">
        <f t="shared" si="69"/>
        <v>102.2889074493895</v>
      </c>
      <c r="AB218" s="111"/>
      <c r="AC218" s="98"/>
      <c r="AD218" s="98"/>
      <c r="AE218" s="63"/>
    </row>
    <row r="219" spans="1:31" s="2" customFormat="1" ht="12" hidden="1" customHeight="1">
      <c r="A219" s="1"/>
      <c r="B219" s="25" t="s">
        <v>11</v>
      </c>
      <c r="C219" s="40" t="s">
        <v>11</v>
      </c>
      <c r="D219" s="72">
        <v>29735</v>
      </c>
      <c r="E219" s="80">
        <f t="shared" si="56"/>
        <v>97.802848403118119</v>
      </c>
      <c r="F219" s="77">
        <v>3465</v>
      </c>
      <c r="G219" s="80">
        <f t="shared" si="57"/>
        <v>124.50592885375494</v>
      </c>
      <c r="H219" s="105">
        <v>5192</v>
      </c>
      <c r="I219" s="80">
        <f t="shared" si="70"/>
        <v>98.128898128898129</v>
      </c>
      <c r="J219" s="69">
        <v>2859</v>
      </c>
      <c r="K219" s="80">
        <f t="shared" si="58"/>
        <v>98.450413223140501</v>
      </c>
      <c r="L219" s="69">
        <v>4</v>
      </c>
      <c r="M219" s="80">
        <f t="shared" si="59"/>
        <v>100</v>
      </c>
      <c r="N219" s="69">
        <f t="shared" si="60"/>
        <v>518</v>
      </c>
      <c r="O219" s="80">
        <f t="shared" si="61"/>
        <v>54.756871035940804</v>
      </c>
      <c r="P219" s="69">
        <v>2341</v>
      </c>
      <c r="Q219" s="80">
        <f t="shared" si="62"/>
        <v>119.56077630234934</v>
      </c>
      <c r="R219" s="77">
        <v>32594</v>
      </c>
      <c r="S219" s="80">
        <f t="shared" si="63"/>
        <v>97.859308853994648</v>
      </c>
      <c r="T219" s="124">
        <v>10254</v>
      </c>
      <c r="U219" s="125">
        <f t="shared" si="64"/>
        <v>94.44597955236253</v>
      </c>
      <c r="V219" s="124">
        <v>25627</v>
      </c>
      <c r="W219" s="125">
        <f t="shared" si="65"/>
        <v>104.1493944566366</v>
      </c>
      <c r="X219" s="124">
        <f t="shared" si="66"/>
        <v>15373</v>
      </c>
      <c r="Y219" s="125">
        <f t="shared" si="67"/>
        <v>111.81176812859117</v>
      </c>
      <c r="Z219" s="124">
        <f t="shared" si="68"/>
        <v>47967</v>
      </c>
      <c r="AA219" s="126">
        <f t="shared" si="69"/>
        <v>101.93599115946957</v>
      </c>
      <c r="AB219" s="111"/>
      <c r="AC219" s="98"/>
      <c r="AD219" s="98"/>
      <c r="AE219" s="63"/>
    </row>
    <row r="220" spans="1:31" s="2" customFormat="1" ht="12" hidden="1" customHeight="1">
      <c r="A220" s="3"/>
      <c r="B220" s="25" t="s">
        <v>12</v>
      </c>
      <c r="C220" s="40" t="s">
        <v>12</v>
      </c>
      <c r="D220" s="72">
        <v>28204</v>
      </c>
      <c r="E220" s="80">
        <f t="shared" si="56"/>
        <v>98.042896374317792</v>
      </c>
      <c r="F220" s="77">
        <v>3015</v>
      </c>
      <c r="G220" s="80">
        <f t="shared" si="57"/>
        <v>105.34591194968554</v>
      </c>
      <c r="H220" s="105">
        <v>4151</v>
      </c>
      <c r="I220" s="80">
        <f t="shared" si="70"/>
        <v>99.163879598662206</v>
      </c>
      <c r="J220" s="69">
        <v>2820</v>
      </c>
      <c r="K220" s="80">
        <f t="shared" si="58"/>
        <v>93.968677107630796</v>
      </c>
      <c r="L220" s="69">
        <v>5</v>
      </c>
      <c r="M220" s="80">
        <f t="shared" si="59"/>
        <v>83.333333333333343</v>
      </c>
      <c r="N220" s="69">
        <f t="shared" si="60"/>
        <v>456</v>
      </c>
      <c r="O220" s="80">
        <f t="shared" si="61"/>
        <v>49.190938511326863</v>
      </c>
      <c r="P220" s="69">
        <v>2364</v>
      </c>
      <c r="Q220" s="80">
        <f t="shared" si="62"/>
        <v>113.98264223722276</v>
      </c>
      <c r="R220" s="69">
        <v>31024</v>
      </c>
      <c r="S220" s="80">
        <f t="shared" si="63"/>
        <v>97.658020649710394</v>
      </c>
      <c r="T220" s="124">
        <v>9813</v>
      </c>
      <c r="U220" s="125">
        <f t="shared" si="64"/>
        <v>91.419787590832868</v>
      </c>
      <c r="V220" s="124">
        <v>25170</v>
      </c>
      <c r="W220" s="125">
        <f t="shared" si="65"/>
        <v>104.18477585992798</v>
      </c>
      <c r="X220" s="124">
        <f t="shared" si="66"/>
        <v>15357</v>
      </c>
      <c r="Y220" s="125">
        <f t="shared" si="67"/>
        <v>114.39106145251397</v>
      </c>
      <c r="Z220" s="124">
        <f t="shared" si="68"/>
        <v>46381</v>
      </c>
      <c r="AA220" s="126">
        <f t="shared" si="69"/>
        <v>102.62872568760648</v>
      </c>
      <c r="AB220" s="111"/>
      <c r="AC220" s="98"/>
      <c r="AD220" s="98"/>
      <c r="AE220" s="63"/>
    </row>
    <row r="221" spans="1:31" s="2" customFormat="1" ht="12" hidden="1" customHeight="1">
      <c r="A221" s="3"/>
      <c r="B221" s="25" t="s">
        <v>184</v>
      </c>
      <c r="C221" s="40" t="s">
        <v>185</v>
      </c>
      <c r="D221" s="72">
        <v>28361</v>
      </c>
      <c r="E221" s="80">
        <f t="shared" ref="E221:E232" si="71">D221/D209*100</f>
        <v>100.33254324831076</v>
      </c>
      <c r="F221" s="77">
        <v>2721</v>
      </c>
      <c r="G221" s="80">
        <f t="shared" ref="G221:G232" si="72">F221/F209*100</f>
        <v>124.13321167883211</v>
      </c>
      <c r="H221" s="105">
        <v>4431</v>
      </c>
      <c r="I221" s="80">
        <f t="shared" si="70"/>
        <v>95.660621761658021</v>
      </c>
      <c r="J221" s="69">
        <v>2754</v>
      </c>
      <c r="K221" s="80">
        <f t="shared" ref="K221:K232" si="73">J221/J209*100</f>
        <v>99.279019466474409</v>
      </c>
      <c r="L221" s="69">
        <v>4</v>
      </c>
      <c r="M221" s="80">
        <f t="shared" ref="M221:M232" si="74">L221/L209*100</f>
        <v>80</v>
      </c>
      <c r="N221" s="69">
        <f t="shared" ref="N221:N232" si="75">J221-P221</f>
        <v>488</v>
      </c>
      <c r="O221" s="80">
        <f t="shared" ref="O221:O232" si="76">N221/N209*100</f>
        <v>55.079006772009031</v>
      </c>
      <c r="P221" s="69">
        <v>2266</v>
      </c>
      <c r="Q221" s="80">
        <f t="shared" ref="Q221:Q232" si="77">P221/P209*100</f>
        <v>120.02118644067797</v>
      </c>
      <c r="R221" s="69">
        <v>31115</v>
      </c>
      <c r="S221" s="80">
        <f t="shared" ref="S221:S232" si="78">R221/R209*100</f>
        <v>100.23839438162429</v>
      </c>
      <c r="T221" s="124">
        <v>9804</v>
      </c>
      <c r="U221" s="125">
        <f t="shared" ref="U221:U232" si="79">T221/T209*100</f>
        <v>97.406855439642328</v>
      </c>
      <c r="V221" s="124">
        <v>25845</v>
      </c>
      <c r="W221" s="125">
        <f t="shared" ref="W221:W232" si="80">V221/V209*100</f>
        <v>109.30429266229646</v>
      </c>
      <c r="X221" s="124">
        <f t="shared" ref="X221:X232" si="81">V221-T221</f>
        <v>16041</v>
      </c>
      <c r="Y221" s="125">
        <f t="shared" ref="Y221:Y232" si="82">X221/X209*100</f>
        <v>118.12223858615612</v>
      </c>
      <c r="Z221" s="124">
        <f t="shared" ref="Z221:Z232" si="83">R221+X221</f>
        <v>47156</v>
      </c>
      <c r="AA221" s="126">
        <f t="shared" ref="AA221:AA232" si="84">Z221/Z209*100</f>
        <v>105.68118150646558</v>
      </c>
      <c r="AB221" s="111"/>
      <c r="AC221" s="98"/>
      <c r="AD221" s="98"/>
      <c r="AE221" s="63"/>
    </row>
    <row r="222" spans="1:31" s="2" customFormat="1" ht="12" hidden="1" customHeight="1">
      <c r="A222" s="3"/>
      <c r="B222" s="25" t="s">
        <v>15</v>
      </c>
      <c r="C222" s="40" t="s">
        <v>15</v>
      </c>
      <c r="D222" s="72">
        <v>28569</v>
      </c>
      <c r="E222" s="80">
        <f t="shared" si="71"/>
        <v>105.28856784845581</v>
      </c>
      <c r="F222" s="77">
        <v>2705</v>
      </c>
      <c r="G222" s="80">
        <f t="shared" si="72"/>
        <v>165.4434250764526</v>
      </c>
      <c r="H222" s="105">
        <v>5408</v>
      </c>
      <c r="I222" s="80">
        <f t="shared" si="70"/>
        <v>101.04633781763827</v>
      </c>
      <c r="J222" s="69">
        <v>2693</v>
      </c>
      <c r="K222" s="80">
        <f t="shared" si="73"/>
        <v>106.48477659153816</v>
      </c>
      <c r="L222" s="69">
        <v>4</v>
      </c>
      <c r="M222" s="80">
        <f t="shared" si="74"/>
        <v>100</v>
      </c>
      <c r="N222" s="69">
        <f t="shared" si="75"/>
        <v>444</v>
      </c>
      <c r="O222" s="80">
        <f t="shared" si="76"/>
        <v>54.950495049504951</v>
      </c>
      <c r="P222" s="69">
        <v>2249</v>
      </c>
      <c r="Q222" s="80">
        <f t="shared" si="77"/>
        <v>130.67983730389307</v>
      </c>
      <c r="R222" s="69">
        <v>31262</v>
      </c>
      <c r="S222" s="80">
        <f t="shared" si="78"/>
        <v>105.39055388868289</v>
      </c>
      <c r="T222" s="124">
        <v>9402</v>
      </c>
      <c r="U222" s="125">
        <f t="shared" si="79"/>
        <v>100.80411707944677</v>
      </c>
      <c r="V222" s="124">
        <v>24755</v>
      </c>
      <c r="W222" s="125">
        <f t="shared" si="80"/>
        <v>112.27775761973875</v>
      </c>
      <c r="X222" s="124">
        <f t="shared" si="81"/>
        <v>15353</v>
      </c>
      <c r="Y222" s="125">
        <f t="shared" si="82"/>
        <v>120.69019731153212</v>
      </c>
      <c r="Z222" s="124">
        <f t="shared" si="83"/>
        <v>46615</v>
      </c>
      <c r="AA222" s="126">
        <f t="shared" si="84"/>
        <v>109.98254058135146</v>
      </c>
      <c r="AB222" s="111"/>
      <c r="AC222" s="98"/>
      <c r="AD222" s="98"/>
      <c r="AE222" s="63"/>
    </row>
    <row r="223" spans="1:31" s="2" customFormat="1" ht="12" hidden="1" customHeight="1">
      <c r="A223" s="3"/>
      <c r="B223" s="26" t="s">
        <v>16</v>
      </c>
      <c r="C223" s="42" t="s">
        <v>16</v>
      </c>
      <c r="D223" s="73">
        <v>28465</v>
      </c>
      <c r="E223" s="81">
        <f t="shared" si="71"/>
        <v>98.409680207433013</v>
      </c>
      <c r="F223" s="75">
        <v>3026</v>
      </c>
      <c r="G223" s="81">
        <f t="shared" si="72"/>
        <v>107.45738636363636</v>
      </c>
      <c r="H223" s="75">
        <v>3548</v>
      </c>
      <c r="I223" s="81">
        <f t="shared" si="70"/>
        <v>92.75816993464052</v>
      </c>
      <c r="J223" s="127">
        <v>2716</v>
      </c>
      <c r="K223" s="81">
        <f t="shared" si="73"/>
        <v>97.48743718592965</v>
      </c>
      <c r="L223" s="75">
        <v>4</v>
      </c>
      <c r="M223" s="81">
        <f t="shared" si="74"/>
        <v>80</v>
      </c>
      <c r="N223" s="70">
        <f t="shared" si="75"/>
        <v>464</v>
      </c>
      <c r="O223" s="81">
        <f t="shared" si="76"/>
        <v>61.53846153846154</v>
      </c>
      <c r="P223" s="76">
        <v>2252</v>
      </c>
      <c r="Q223" s="81">
        <f t="shared" si="77"/>
        <v>110.8267716535433</v>
      </c>
      <c r="R223" s="127">
        <v>31181</v>
      </c>
      <c r="S223" s="81">
        <f t="shared" si="78"/>
        <v>98.328655671533539</v>
      </c>
      <c r="T223" s="133">
        <v>7755</v>
      </c>
      <c r="U223" s="134">
        <f t="shared" si="79"/>
        <v>73.941647597254004</v>
      </c>
      <c r="V223" s="133">
        <v>25988</v>
      </c>
      <c r="W223" s="134">
        <f t="shared" si="80"/>
        <v>103.05337457371719</v>
      </c>
      <c r="X223" s="133">
        <f t="shared" si="81"/>
        <v>18233</v>
      </c>
      <c r="Y223" s="134">
        <f t="shared" si="82"/>
        <v>123.78139850644942</v>
      </c>
      <c r="Z223" s="133">
        <f t="shared" si="83"/>
        <v>49414</v>
      </c>
      <c r="AA223" s="135">
        <f t="shared" si="84"/>
        <v>106.40167093731831</v>
      </c>
      <c r="AB223" s="111"/>
      <c r="AC223" s="98"/>
      <c r="AD223" s="98"/>
      <c r="AE223" s="63"/>
    </row>
    <row r="224" spans="1:31" s="2" customFormat="1" ht="12" hidden="1" customHeight="1">
      <c r="A224" s="3"/>
      <c r="B224" s="25" t="s">
        <v>189</v>
      </c>
      <c r="C224" s="40" t="s">
        <v>190</v>
      </c>
      <c r="D224" s="66">
        <v>28163</v>
      </c>
      <c r="E224" s="83">
        <f t="shared" si="71"/>
        <v>99.86171193532374</v>
      </c>
      <c r="F224" s="77">
        <v>2670</v>
      </c>
      <c r="G224" s="83">
        <f t="shared" si="72"/>
        <v>99.70126960418223</v>
      </c>
      <c r="H224" s="86">
        <v>3753</v>
      </c>
      <c r="I224" s="83">
        <f t="shared" si="70"/>
        <v>89.806173725771714</v>
      </c>
      <c r="J224" s="77">
        <v>3156</v>
      </c>
      <c r="K224" s="83">
        <f t="shared" si="73"/>
        <v>105.51654964894684</v>
      </c>
      <c r="L224" s="77">
        <v>4</v>
      </c>
      <c r="M224" s="83">
        <f t="shared" si="74"/>
        <v>80</v>
      </c>
      <c r="N224" s="77">
        <f t="shared" si="75"/>
        <v>487</v>
      </c>
      <c r="O224" s="83">
        <f t="shared" si="76"/>
        <v>84.402079722703633</v>
      </c>
      <c r="P224" s="77">
        <v>2669</v>
      </c>
      <c r="Q224" s="83">
        <f t="shared" si="77"/>
        <v>110.56338028169014</v>
      </c>
      <c r="R224" s="77">
        <v>31319</v>
      </c>
      <c r="S224" s="83">
        <f t="shared" si="78"/>
        <v>100.40393678068797</v>
      </c>
      <c r="T224" s="100">
        <v>9983</v>
      </c>
      <c r="U224" s="99">
        <f t="shared" si="79"/>
        <v>104.30467035837425</v>
      </c>
      <c r="V224" s="100">
        <v>25655</v>
      </c>
      <c r="W224" s="99">
        <f t="shared" si="80"/>
        <v>105.28583740304511</v>
      </c>
      <c r="X224" s="100">
        <f t="shared" si="81"/>
        <v>15672</v>
      </c>
      <c r="Y224" s="99">
        <f t="shared" si="82"/>
        <v>105.92051905920519</v>
      </c>
      <c r="Z224" s="100">
        <f t="shared" si="83"/>
        <v>46991</v>
      </c>
      <c r="AA224" s="101">
        <f t="shared" si="84"/>
        <v>102.17878188262411</v>
      </c>
      <c r="AB224" s="111"/>
      <c r="AC224" s="98"/>
      <c r="AD224" s="98"/>
      <c r="AE224" s="63"/>
    </row>
    <row r="225" spans="1:31" s="2" customFormat="1" ht="12" hidden="1" customHeight="1">
      <c r="A225" s="3"/>
      <c r="B225" s="25" t="s">
        <v>14</v>
      </c>
      <c r="C225" s="40" t="s">
        <v>14</v>
      </c>
      <c r="D225" s="66">
        <v>31082</v>
      </c>
      <c r="E225" s="83">
        <f t="shared" si="71"/>
        <v>102.8898672581019</v>
      </c>
      <c r="F225" s="77">
        <v>2861</v>
      </c>
      <c r="G225" s="83">
        <f t="shared" si="72"/>
        <v>125.64778216952131</v>
      </c>
      <c r="H225" s="86">
        <v>5111</v>
      </c>
      <c r="I225" s="83">
        <f t="shared" ref="I225:I236" si="85">H225/H213*100</f>
        <v>103.37783171521036</v>
      </c>
      <c r="J225" s="77">
        <v>3428</v>
      </c>
      <c r="K225" s="83">
        <f t="shared" si="73"/>
        <v>106.03154964429322</v>
      </c>
      <c r="L225" s="77">
        <v>3</v>
      </c>
      <c r="M225" s="83">
        <f t="shared" si="74"/>
        <v>100</v>
      </c>
      <c r="N225" s="77">
        <f t="shared" si="75"/>
        <v>482</v>
      </c>
      <c r="O225" s="83">
        <f t="shared" si="76"/>
        <v>78.887070376432078</v>
      </c>
      <c r="P225" s="77">
        <v>2946</v>
      </c>
      <c r="Q225" s="83">
        <f t="shared" si="77"/>
        <v>112.35697940503432</v>
      </c>
      <c r="R225" s="77">
        <v>34510</v>
      </c>
      <c r="S225" s="83">
        <f t="shared" si="78"/>
        <v>103.19358890018539</v>
      </c>
      <c r="T225" s="100">
        <v>10706</v>
      </c>
      <c r="U225" s="99">
        <f t="shared" si="79"/>
        <v>104.86825350181212</v>
      </c>
      <c r="V225" s="100">
        <v>27692</v>
      </c>
      <c r="W225" s="99">
        <f t="shared" si="80"/>
        <v>109.26452020202019</v>
      </c>
      <c r="X225" s="100">
        <f t="shared" si="81"/>
        <v>16986</v>
      </c>
      <c r="Y225" s="99">
        <f t="shared" si="82"/>
        <v>112.22993062438059</v>
      </c>
      <c r="Z225" s="100">
        <f t="shared" si="83"/>
        <v>51496</v>
      </c>
      <c r="AA225" s="101">
        <f t="shared" si="84"/>
        <v>106.00901661280029</v>
      </c>
      <c r="AB225" s="111"/>
      <c r="AC225" s="98"/>
      <c r="AD225" s="98"/>
      <c r="AE225" s="63"/>
    </row>
    <row r="226" spans="1:31" s="2" customFormat="1" ht="12" hidden="1" customHeight="1">
      <c r="A226" s="3"/>
      <c r="B226" s="25" t="s">
        <v>6</v>
      </c>
      <c r="C226" s="40" t="s">
        <v>6</v>
      </c>
      <c r="D226" s="66">
        <v>31086</v>
      </c>
      <c r="E226" s="83">
        <f t="shared" si="71"/>
        <v>99.839414182939365</v>
      </c>
      <c r="F226" s="77">
        <v>2402</v>
      </c>
      <c r="G226" s="83">
        <f t="shared" si="72"/>
        <v>110.28466483011938</v>
      </c>
      <c r="H226" s="86">
        <v>5819</v>
      </c>
      <c r="I226" s="83">
        <f t="shared" si="85"/>
        <v>94.710286458333343</v>
      </c>
      <c r="J226" s="77">
        <v>3203</v>
      </c>
      <c r="K226" s="83">
        <f t="shared" si="73"/>
        <v>96.913767019667176</v>
      </c>
      <c r="L226" s="77">
        <v>4</v>
      </c>
      <c r="M226" s="83">
        <f t="shared" si="74"/>
        <v>100</v>
      </c>
      <c r="N226" s="77">
        <f t="shared" si="75"/>
        <v>481</v>
      </c>
      <c r="O226" s="83">
        <f t="shared" si="76"/>
        <v>78.852459016393439</v>
      </c>
      <c r="P226" s="77">
        <v>2722</v>
      </c>
      <c r="Q226" s="83">
        <f t="shared" si="77"/>
        <v>101.00185528756957</v>
      </c>
      <c r="R226" s="77">
        <v>34289</v>
      </c>
      <c r="S226" s="83">
        <f t="shared" si="78"/>
        <v>99.55866554397376</v>
      </c>
      <c r="T226" s="100">
        <v>9703</v>
      </c>
      <c r="U226" s="99">
        <f t="shared" si="79"/>
        <v>95.983776832525464</v>
      </c>
      <c r="V226" s="100">
        <v>27239</v>
      </c>
      <c r="W226" s="99">
        <f t="shared" si="80"/>
        <v>105.33663328048262</v>
      </c>
      <c r="X226" s="100">
        <f t="shared" si="81"/>
        <v>17536</v>
      </c>
      <c r="Y226" s="99">
        <f t="shared" si="82"/>
        <v>111.33968253968254</v>
      </c>
      <c r="Z226" s="100">
        <f t="shared" si="83"/>
        <v>51825</v>
      </c>
      <c r="AA226" s="101">
        <f t="shared" si="84"/>
        <v>103.25556374648841</v>
      </c>
      <c r="AB226" s="111"/>
      <c r="AC226" s="98"/>
      <c r="AD226" s="98"/>
      <c r="AE226" s="63"/>
    </row>
    <row r="227" spans="1:31" s="2" customFormat="1" ht="12" hidden="1" customHeight="1">
      <c r="A227" s="3"/>
      <c r="B227" s="25" t="s">
        <v>7</v>
      </c>
      <c r="C227" s="40" t="s">
        <v>7</v>
      </c>
      <c r="D227" s="66">
        <v>29909</v>
      </c>
      <c r="E227" s="83">
        <f t="shared" si="71"/>
        <v>100.62239267931639</v>
      </c>
      <c r="F227" s="77">
        <v>2837</v>
      </c>
      <c r="G227" s="83">
        <f t="shared" si="72"/>
        <v>101.75753228120516</v>
      </c>
      <c r="H227" s="86">
        <v>3092</v>
      </c>
      <c r="I227" s="83">
        <f t="shared" si="85"/>
        <v>95.550061804697165</v>
      </c>
      <c r="J227" s="77">
        <v>3523</v>
      </c>
      <c r="K227" s="83">
        <f t="shared" si="73"/>
        <v>100.59965733866363</v>
      </c>
      <c r="L227" s="77">
        <v>3</v>
      </c>
      <c r="M227" s="83">
        <f t="shared" si="74"/>
        <v>75</v>
      </c>
      <c r="N227" s="77">
        <f t="shared" si="75"/>
        <v>499</v>
      </c>
      <c r="O227" s="83">
        <f t="shared" si="76"/>
        <v>80.875202593192881</v>
      </c>
      <c r="P227" s="77">
        <v>3024</v>
      </c>
      <c r="Q227" s="83">
        <f t="shared" si="77"/>
        <v>104.81802426343154</v>
      </c>
      <c r="R227" s="77">
        <v>33432</v>
      </c>
      <c r="S227" s="83">
        <f t="shared" si="78"/>
        <v>100.61999638837055</v>
      </c>
      <c r="T227" s="100">
        <v>10019</v>
      </c>
      <c r="U227" s="99">
        <f t="shared" si="79"/>
        <v>95.03889205084424</v>
      </c>
      <c r="V227" s="100">
        <v>28307</v>
      </c>
      <c r="W227" s="99">
        <f t="shared" si="80"/>
        <v>102.87095250208962</v>
      </c>
      <c r="X227" s="100">
        <f t="shared" si="81"/>
        <v>18288</v>
      </c>
      <c r="Y227" s="99">
        <f t="shared" si="82"/>
        <v>107.73490427098676</v>
      </c>
      <c r="Z227" s="100">
        <f t="shared" si="83"/>
        <v>51720</v>
      </c>
      <c r="AA227" s="101">
        <f t="shared" si="84"/>
        <v>103.02583613872234</v>
      </c>
      <c r="AB227" s="111"/>
      <c r="AC227" s="98"/>
      <c r="AD227" s="98"/>
      <c r="AE227" s="63"/>
    </row>
    <row r="228" spans="1:31" s="2" customFormat="1" ht="12" hidden="1" customHeight="1">
      <c r="A228" s="3"/>
      <c r="B228" s="25" t="s">
        <v>8</v>
      </c>
      <c r="C228" s="40" t="s">
        <v>8</v>
      </c>
      <c r="D228" s="66">
        <v>28555</v>
      </c>
      <c r="E228" s="83">
        <f t="shared" si="71"/>
        <v>105.61452823907977</v>
      </c>
      <c r="F228" s="77">
        <v>2891</v>
      </c>
      <c r="G228" s="83">
        <f t="shared" si="72"/>
        <v>117.42485783915515</v>
      </c>
      <c r="H228" s="86">
        <v>628</v>
      </c>
      <c r="I228" s="83">
        <f t="shared" si="85"/>
        <v>101.61812297734627</v>
      </c>
      <c r="J228" s="77">
        <v>3705</v>
      </c>
      <c r="K228" s="83">
        <f t="shared" si="73"/>
        <v>104.01459854014598</v>
      </c>
      <c r="L228" s="77">
        <v>4</v>
      </c>
      <c r="M228" s="83">
        <f t="shared" si="74"/>
        <v>80</v>
      </c>
      <c r="N228" s="77">
        <f t="shared" si="75"/>
        <v>533</v>
      </c>
      <c r="O228" s="83">
        <f t="shared" si="76"/>
        <v>88.685524126455903</v>
      </c>
      <c r="P228" s="77">
        <v>3172</v>
      </c>
      <c r="Q228" s="83">
        <f t="shared" si="77"/>
        <v>107.12597095575819</v>
      </c>
      <c r="R228" s="77">
        <v>32260</v>
      </c>
      <c r="S228" s="83">
        <f t="shared" si="78"/>
        <v>105.42828196999903</v>
      </c>
      <c r="T228" s="100">
        <v>10172</v>
      </c>
      <c r="U228" s="99">
        <f t="shared" si="79"/>
        <v>101.30465093118215</v>
      </c>
      <c r="V228" s="100">
        <v>28780</v>
      </c>
      <c r="W228" s="99">
        <f t="shared" si="80"/>
        <v>104.80317541240305</v>
      </c>
      <c r="X228" s="100">
        <f t="shared" si="81"/>
        <v>18608</v>
      </c>
      <c r="Y228" s="99">
        <f t="shared" si="82"/>
        <v>106.81974741676234</v>
      </c>
      <c r="Z228" s="100">
        <f t="shared" si="83"/>
        <v>50868</v>
      </c>
      <c r="AA228" s="101">
        <f t="shared" si="84"/>
        <v>105.9330681605198</v>
      </c>
      <c r="AB228" s="111"/>
      <c r="AC228" s="98"/>
      <c r="AD228" s="98"/>
      <c r="AE228" s="63"/>
    </row>
    <row r="229" spans="1:31" s="2" customFormat="1" ht="12" hidden="1" customHeight="1">
      <c r="A229" s="1"/>
      <c r="B229" s="25" t="s">
        <v>9</v>
      </c>
      <c r="C229" s="40" t="s">
        <v>9</v>
      </c>
      <c r="D229" s="66">
        <v>31212</v>
      </c>
      <c r="E229" s="83">
        <f t="shared" si="71"/>
        <v>101.99666677559559</v>
      </c>
      <c r="F229" s="77">
        <v>2992</v>
      </c>
      <c r="G229" s="83">
        <f t="shared" si="72"/>
        <v>108.56313497822931</v>
      </c>
      <c r="H229" s="86">
        <v>4907</v>
      </c>
      <c r="I229" s="83">
        <f t="shared" si="85"/>
        <v>95.559883154819872</v>
      </c>
      <c r="J229" s="77">
        <v>3394</v>
      </c>
      <c r="K229" s="83">
        <f t="shared" si="73"/>
        <v>104.55945779420826</v>
      </c>
      <c r="L229" s="77">
        <v>3</v>
      </c>
      <c r="M229" s="83">
        <f t="shared" si="74"/>
        <v>75</v>
      </c>
      <c r="N229" s="77">
        <f t="shared" si="75"/>
        <v>477</v>
      </c>
      <c r="O229" s="83">
        <f t="shared" si="76"/>
        <v>87.202925045703836</v>
      </c>
      <c r="P229" s="77">
        <v>2917</v>
      </c>
      <c r="Q229" s="83">
        <f t="shared" si="77"/>
        <v>108.07706557984437</v>
      </c>
      <c r="R229" s="77">
        <v>34606</v>
      </c>
      <c r="S229" s="83">
        <f t="shared" si="78"/>
        <v>102.24244393890152</v>
      </c>
      <c r="T229" s="100">
        <v>10258</v>
      </c>
      <c r="U229" s="99">
        <f t="shared" si="79"/>
        <v>98.313206823845121</v>
      </c>
      <c r="V229" s="100">
        <v>28526</v>
      </c>
      <c r="W229" s="99">
        <f t="shared" si="80"/>
        <v>106.58745282666369</v>
      </c>
      <c r="X229" s="100">
        <f t="shared" si="81"/>
        <v>18268</v>
      </c>
      <c r="Y229" s="99">
        <f t="shared" si="82"/>
        <v>111.87457896993081</v>
      </c>
      <c r="Z229" s="100">
        <f t="shared" si="83"/>
        <v>52874</v>
      </c>
      <c r="AA229" s="101">
        <f t="shared" si="84"/>
        <v>105.37707270408163</v>
      </c>
      <c r="AB229" s="111"/>
      <c r="AC229" s="98"/>
      <c r="AD229" s="98"/>
      <c r="AE229" s="63"/>
    </row>
    <row r="230" spans="1:31" s="2" customFormat="1" ht="12" hidden="1" customHeight="1">
      <c r="A230" s="1"/>
      <c r="B230" s="25" t="s">
        <v>10</v>
      </c>
      <c r="C230" s="40" t="s">
        <v>10</v>
      </c>
      <c r="D230" s="66">
        <v>31642</v>
      </c>
      <c r="E230" s="83">
        <f t="shared" si="71"/>
        <v>99.735232931980079</v>
      </c>
      <c r="F230" s="77">
        <v>3298</v>
      </c>
      <c r="G230" s="83">
        <f t="shared" si="72"/>
        <v>92.458648724418282</v>
      </c>
      <c r="H230" s="86">
        <v>5494</v>
      </c>
      <c r="I230" s="83">
        <f t="shared" si="85"/>
        <v>101.36531365313652</v>
      </c>
      <c r="J230" s="77">
        <v>3242</v>
      </c>
      <c r="K230" s="83">
        <f t="shared" si="73"/>
        <v>99.14373088685015</v>
      </c>
      <c r="L230" s="77">
        <v>3</v>
      </c>
      <c r="M230" s="83">
        <f t="shared" si="74"/>
        <v>75</v>
      </c>
      <c r="N230" s="77">
        <f t="shared" si="75"/>
        <v>450</v>
      </c>
      <c r="O230" s="83">
        <f t="shared" si="76"/>
        <v>79.365079365079367</v>
      </c>
      <c r="P230" s="77">
        <v>2792</v>
      </c>
      <c r="Q230" s="83">
        <f t="shared" si="77"/>
        <v>103.29263780984093</v>
      </c>
      <c r="R230" s="77">
        <v>34884</v>
      </c>
      <c r="S230" s="83">
        <f t="shared" si="78"/>
        <v>99.67996342439136</v>
      </c>
      <c r="T230" s="100">
        <v>10804</v>
      </c>
      <c r="U230" s="99">
        <f t="shared" si="79"/>
        <v>100.44626255113425</v>
      </c>
      <c r="V230" s="100">
        <v>27889</v>
      </c>
      <c r="W230" s="99">
        <f t="shared" si="80"/>
        <v>102.54439827922197</v>
      </c>
      <c r="X230" s="100">
        <f t="shared" si="81"/>
        <v>17085</v>
      </c>
      <c r="Y230" s="99">
        <f t="shared" si="82"/>
        <v>103.91703667660117</v>
      </c>
      <c r="Z230" s="100">
        <f t="shared" si="83"/>
        <v>51969</v>
      </c>
      <c r="AA230" s="101">
        <f t="shared" si="84"/>
        <v>101.03427493827401</v>
      </c>
      <c r="AB230" s="111"/>
      <c r="AC230" s="98"/>
      <c r="AD230" s="98"/>
      <c r="AE230" s="63"/>
    </row>
    <row r="231" spans="1:31" s="2" customFormat="1" ht="12" hidden="1" customHeight="1">
      <c r="A231" s="1"/>
      <c r="B231" s="25" t="s">
        <v>11</v>
      </c>
      <c r="C231" s="40" t="s">
        <v>11</v>
      </c>
      <c r="D231" s="72">
        <v>29883</v>
      </c>
      <c r="E231" s="80">
        <f t="shared" si="71"/>
        <v>100.49772994787287</v>
      </c>
      <c r="F231" s="69">
        <v>3412</v>
      </c>
      <c r="G231" s="80">
        <f t="shared" si="72"/>
        <v>98.47041847041848</v>
      </c>
      <c r="H231" s="105">
        <v>5306</v>
      </c>
      <c r="I231" s="80">
        <f t="shared" si="85"/>
        <v>102.19568567026194</v>
      </c>
      <c r="J231" s="69">
        <v>2817</v>
      </c>
      <c r="K231" s="80">
        <f t="shared" si="73"/>
        <v>98.530954879328434</v>
      </c>
      <c r="L231" s="69">
        <v>3</v>
      </c>
      <c r="M231" s="80">
        <f t="shared" si="74"/>
        <v>75</v>
      </c>
      <c r="N231" s="69">
        <f t="shared" si="75"/>
        <v>400</v>
      </c>
      <c r="O231" s="80">
        <f t="shared" si="76"/>
        <v>77.220077220077215</v>
      </c>
      <c r="P231" s="69">
        <v>2417</v>
      </c>
      <c r="Q231" s="80">
        <f t="shared" si="77"/>
        <v>103.24647586501494</v>
      </c>
      <c r="R231" s="69">
        <v>32700</v>
      </c>
      <c r="S231" s="80">
        <f t="shared" si="78"/>
        <v>100.32521322942873</v>
      </c>
      <c r="T231" s="124">
        <v>10120</v>
      </c>
      <c r="U231" s="125">
        <f t="shared" si="79"/>
        <v>98.693192900331582</v>
      </c>
      <c r="V231" s="124">
        <v>26374</v>
      </c>
      <c r="W231" s="125">
        <f t="shared" si="80"/>
        <v>102.91489444726265</v>
      </c>
      <c r="X231" s="124">
        <f t="shared" si="81"/>
        <v>16254</v>
      </c>
      <c r="Y231" s="125">
        <f t="shared" si="82"/>
        <v>105.73082677421452</v>
      </c>
      <c r="Z231" s="124">
        <f t="shared" si="83"/>
        <v>48954</v>
      </c>
      <c r="AA231" s="126">
        <f t="shared" si="84"/>
        <v>102.05766464444307</v>
      </c>
      <c r="AB231" s="111"/>
      <c r="AC231" s="98"/>
      <c r="AD231" s="98"/>
      <c r="AE231" s="63"/>
    </row>
    <row r="232" spans="1:31" s="2" customFormat="1" ht="12" hidden="1" customHeight="1">
      <c r="A232" s="3"/>
      <c r="B232" s="25" t="s">
        <v>12</v>
      </c>
      <c r="C232" s="40" t="s">
        <v>12</v>
      </c>
      <c r="D232" s="72">
        <v>28095</v>
      </c>
      <c r="E232" s="80">
        <f t="shared" si="71"/>
        <v>99.613529995745282</v>
      </c>
      <c r="F232" s="69">
        <v>3370</v>
      </c>
      <c r="G232" s="80">
        <f t="shared" si="72"/>
        <v>111.77446102819238</v>
      </c>
      <c r="H232" s="105">
        <v>3805</v>
      </c>
      <c r="I232" s="80">
        <f t="shared" si="85"/>
        <v>91.664659118284746</v>
      </c>
      <c r="J232" s="69">
        <v>2581</v>
      </c>
      <c r="K232" s="80">
        <f t="shared" si="73"/>
        <v>91.524822695035454</v>
      </c>
      <c r="L232" s="69">
        <v>4</v>
      </c>
      <c r="M232" s="80">
        <f t="shared" si="74"/>
        <v>80</v>
      </c>
      <c r="N232" s="69">
        <f t="shared" si="75"/>
        <v>389</v>
      </c>
      <c r="O232" s="80">
        <f t="shared" si="76"/>
        <v>85.307017543859658</v>
      </c>
      <c r="P232" s="69">
        <v>2192</v>
      </c>
      <c r="Q232" s="80">
        <f t="shared" si="77"/>
        <v>92.724196277495778</v>
      </c>
      <c r="R232" s="69">
        <v>30676</v>
      </c>
      <c r="S232" s="80">
        <f t="shared" si="78"/>
        <v>98.878287777204747</v>
      </c>
      <c r="T232" s="124">
        <v>9868</v>
      </c>
      <c r="U232" s="125">
        <f t="shared" si="79"/>
        <v>100.560480994599</v>
      </c>
      <c r="V232" s="124">
        <v>26744</v>
      </c>
      <c r="W232" s="125">
        <f t="shared" si="80"/>
        <v>106.25347636074692</v>
      </c>
      <c r="X232" s="124">
        <f t="shared" si="81"/>
        <v>16876</v>
      </c>
      <c r="Y232" s="125">
        <f t="shared" si="82"/>
        <v>109.89125480237026</v>
      </c>
      <c r="Z232" s="124">
        <f t="shared" si="83"/>
        <v>47552</v>
      </c>
      <c r="AA232" s="126">
        <f t="shared" si="84"/>
        <v>102.52474073435242</v>
      </c>
      <c r="AB232" s="111"/>
      <c r="AC232" s="98"/>
      <c r="AD232" s="98"/>
      <c r="AE232" s="63"/>
    </row>
    <row r="233" spans="1:31" s="2" customFormat="1" ht="12" hidden="1" customHeight="1">
      <c r="A233" s="3"/>
      <c r="B233" s="25" t="s">
        <v>191</v>
      </c>
      <c r="C233" s="40" t="s">
        <v>192</v>
      </c>
      <c r="D233" s="72">
        <v>28506</v>
      </c>
      <c r="E233" s="80">
        <f t="shared" ref="E233:E244" si="86">D233/D221*100</f>
        <v>100.51126547018794</v>
      </c>
      <c r="F233" s="69">
        <v>3010</v>
      </c>
      <c r="G233" s="80">
        <f t="shared" ref="G233:G244" si="87">F233/F221*100</f>
        <v>110.62109518559353</v>
      </c>
      <c r="H233" s="105">
        <v>4446</v>
      </c>
      <c r="I233" s="80">
        <f t="shared" si="85"/>
        <v>100.33852403520649</v>
      </c>
      <c r="J233" s="69">
        <v>2917</v>
      </c>
      <c r="K233" s="80">
        <f t="shared" ref="K233:K244" si="88">J233/J221*100</f>
        <v>105.91866376180101</v>
      </c>
      <c r="L233" s="69">
        <v>3</v>
      </c>
      <c r="M233" s="80">
        <f t="shared" ref="M233:M244" si="89">L233/L221*100</f>
        <v>75</v>
      </c>
      <c r="N233" s="69">
        <f t="shared" ref="N233:N244" si="90">J233-P233</f>
        <v>398</v>
      </c>
      <c r="O233" s="80">
        <f t="shared" ref="O233:O244" si="91">N233/N221*100</f>
        <v>81.557377049180317</v>
      </c>
      <c r="P233" s="69">
        <v>2519</v>
      </c>
      <c r="Q233" s="80">
        <f t="shared" ref="Q233:Q244" si="92">P233/P221*100</f>
        <v>111.16504854368931</v>
      </c>
      <c r="R233" s="69">
        <v>31423</v>
      </c>
      <c r="S233" s="80">
        <f t="shared" ref="S233:S244" si="93">R233/R221*100</f>
        <v>100.98987626546683</v>
      </c>
      <c r="T233" s="124">
        <v>9818</v>
      </c>
      <c r="U233" s="125">
        <f t="shared" ref="U233:U244" si="94">T233/T221*100</f>
        <v>100.14279885760915</v>
      </c>
      <c r="V233" s="124">
        <v>26164</v>
      </c>
      <c r="W233" s="125">
        <f t="shared" ref="W233:W244" si="95">V233/V221*100</f>
        <v>101.23428129231959</v>
      </c>
      <c r="X233" s="124">
        <f t="shared" ref="X233:X244" si="96">V233-T233</f>
        <v>16346</v>
      </c>
      <c r="Y233" s="125">
        <f t="shared" ref="Y233:Y244" si="97">X233/X221*100</f>
        <v>101.90137771959354</v>
      </c>
      <c r="Z233" s="124">
        <f t="shared" ref="Z233:Z244" si="98">R233+X233</f>
        <v>47769</v>
      </c>
      <c r="AA233" s="126">
        <f t="shared" ref="AA233:AA244" si="99">Z233/Z221*100</f>
        <v>101.29994062261429</v>
      </c>
      <c r="AB233" s="111"/>
      <c r="AC233" s="98"/>
      <c r="AD233" s="98"/>
      <c r="AE233" s="63"/>
    </row>
    <row r="234" spans="1:31" s="2" customFormat="1" ht="12" hidden="1" customHeight="1">
      <c r="A234" s="3"/>
      <c r="B234" s="25" t="s">
        <v>15</v>
      </c>
      <c r="C234" s="40" t="s">
        <v>15</v>
      </c>
      <c r="D234" s="72">
        <v>27205</v>
      </c>
      <c r="E234" s="80">
        <f t="shared" si="86"/>
        <v>95.225594175504909</v>
      </c>
      <c r="F234" s="69">
        <v>2509</v>
      </c>
      <c r="G234" s="80">
        <f t="shared" si="87"/>
        <v>92.754158964879849</v>
      </c>
      <c r="H234" s="105">
        <v>5381</v>
      </c>
      <c r="I234" s="80">
        <f t="shared" si="85"/>
        <v>99.500739644970409</v>
      </c>
      <c r="J234" s="69">
        <v>2662</v>
      </c>
      <c r="K234" s="80">
        <f t="shared" si="88"/>
        <v>98.848867434088376</v>
      </c>
      <c r="L234" s="69">
        <v>3</v>
      </c>
      <c r="M234" s="80">
        <f t="shared" si="89"/>
        <v>75</v>
      </c>
      <c r="N234" s="69">
        <f t="shared" si="90"/>
        <v>369</v>
      </c>
      <c r="O234" s="80">
        <f t="shared" si="91"/>
        <v>83.108108108108098</v>
      </c>
      <c r="P234" s="69">
        <v>2293</v>
      </c>
      <c r="Q234" s="80">
        <f t="shared" si="92"/>
        <v>101.95642507781236</v>
      </c>
      <c r="R234" s="69">
        <v>29867</v>
      </c>
      <c r="S234" s="80">
        <f t="shared" si="93"/>
        <v>95.537713518009085</v>
      </c>
      <c r="T234" s="124">
        <v>8961</v>
      </c>
      <c r="U234" s="125">
        <f t="shared" si="94"/>
        <v>95.30950861518825</v>
      </c>
      <c r="V234" s="124">
        <v>23567</v>
      </c>
      <c r="W234" s="125">
        <f t="shared" si="95"/>
        <v>95.20096950111089</v>
      </c>
      <c r="X234" s="124">
        <f t="shared" si="96"/>
        <v>14606</v>
      </c>
      <c r="Y234" s="125">
        <f t="shared" si="97"/>
        <v>95.134501400377786</v>
      </c>
      <c r="Z234" s="124">
        <f t="shared" si="98"/>
        <v>44473</v>
      </c>
      <c r="AA234" s="126">
        <f t="shared" si="99"/>
        <v>95.404912581786988</v>
      </c>
      <c r="AB234" s="111"/>
      <c r="AC234" s="98"/>
      <c r="AD234" s="98"/>
      <c r="AE234" s="63"/>
    </row>
    <row r="235" spans="1:31" s="2" customFormat="1" ht="12" hidden="1" customHeight="1">
      <c r="A235" s="3"/>
      <c r="B235" s="25" t="s">
        <v>16</v>
      </c>
      <c r="C235" s="40" t="s">
        <v>16</v>
      </c>
      <c r="D235" s="72">
        <v>28010</v>
      </c>
      <c r="E235" s="80">
        <f t="shared" si="86"/>
        <v>98.401545757948355</v>
      </c>
      <c r="F235" s="152">
        <v>3014</v>
      </c>
      <c r="G235" s="80">
        <f t="shared" si="87"/>
        <v>99.603436880370126</v>
      </c>
      <c r="H235" s="152">
        <v>3474</v>
      </c>
      <c r="I235" s="80">
        <f t="shared" si="85"/>
        <v>97.914317925591888</v>
      </c>
      <c r="J235" s="153">
        <v>2965</v>
      </c>
      <c r="K235" s="80">
        <f t="shared" si="88"/>
        <v>109.16789396170839</v>
      </c>
      <c r="L235" s="152">
        <v>3</v>
      </c>
      <c r="M235" s="80">
        <f t="shared" si="89"/>
        <v>75</v>
      </c>
      <c r="N235" s="69">
        <f t="shared" si="90"/>
        <v>392</v>
      </c>
      <c r="O235" s="80">
        <f t="shared" si="91"/>
        <v>84.482758620689651</v>
      </c>
      <c r="P235" s="87">
        <v>2573</v>
      </c>
      <c r="Q235" s="80">
        <f t="shared" si="92"/>
        <v>114.25399644760212</v>
      </c>
      <c r="R235" s="153">
        <v>30975</v>
      </c>
      <c r="S235" s="80">
        <f t="shared" si="93"/>
        <v>99.339341265514264</v>
      </c>
      <c r="T235" s="124">
        <v>9659</v>
      </c>
      <c r="U235" s="125">
        <f t="shared" si="94"/>
        <v>124.55190199871052</v>
      </c>
      <c r="V235" s="124">
        <v>25921</v>
      </c>
      <c r="W235" s="125">
        <f t="shared" si="95"/>
        <v>99.74218870247806</v>
      </c>
      <c r="X235" s="124">
        <f t="shared" si="96"/>
        <v>16262</v>
      </c>
      <c r="Y235" s="125">
        <f t="shared" si="97"/>
        <v>89.189930346075798</v>
      </c>
      <c r="Z235" s="124">
        <f t="shared" si="98"/>
        <v>47237</v>
      </c>
      <c r="AA235" s="126">
        <f t="shared" si="99"/>
        <v>95.594365969158531</v>
      </c>
      <c r="AB235" s="111"/>
      <c r="AC235" s="98"/>
      <c r="AD235" s="98"/>
      <c r="AE235" s="63"/>
    </row>
    <row r="236" spans="1:31" s="2" customFormat="1" ht="12" hidden="1" customHeight="1">
      <c r="A236" s="3"/>
      <c r="B236" s="24" t="s">
        <v>195</v>
      </c>
      <c r="C236" s="41" t="s">
        <v>196</v>
      </c>
      <c r="D236" s="68">
        <v>28666</v>
      </c>
      <c r="E236" s="85">
        <f t="shared" si="86"/>
        <v>101.78603131768634</v>
      </c>
      <c r="F236" s="79">
        <v>2955</v>
      </c>
      <c r="G236" s="85">
        <f t="shared" si="87"/>
        <v>110.67415730337078</v>
      </c>
      <c r="H236" s="88">
        <v>3930</v>
      </c>
      <c r="I236" s="85">
        <f t="shared" si="85"/>
        <v>104.7162270183853</v>
      </c>
      <c r="J236" s="79">
        <v>2962</v>
      </c>
      <c r="K236" s="85">
        <f t="shared" si="88"/>
        <v>93.852978453738913</v>
      </c>
      <c r="L236" s="79">
        <v>3</v>
      </c>
      <c r="M236" s="85">
        <f t="shared" si="89"/>
        <v>75</v>
      </c>
      <c r="N236" s="79">
        <f t="shared" si="90"/>
        <v>401</v>
      </c>
      <c r="O236" s="85">
        <f t="shared" si="91"/>
        <v>82.340862422997958</v>
      </c>
      <c r="P236" s="79">
        <v>2561</v>
      </c>
      <c r="Q236" s="85">
        <f t="shared" si="92"/>
        <v>95.953540651929558</v>
      </c>
      <c r="R236" s="79">
        <v>31628</v>
      </c>
      <c r="S236" s="85">
        <f t="shared" si="93"/>
        <v>100.98662153964047</v>
      </c>
      <c r="T236" s="118">
        <v>10005</v>
      </c>
      <c r="U236" s="119">
        <f t="shared" si="94"/>
        <v>100.2203746368827</v>
      </c>
      <c r="V236" s="118">
        <v>25256</v>
      </c>
      <c r="W236" s="119">
        <f t="shared" si="95"/>
        <v>98.444747612551168</v>
      </c>
      <c r="X236" s="118">
        <f t="shared" si="96"/>
        <v>15251</v>
      </c>
      <c r="Y236" s="119">
        <f t="shared" si="97"/>
        <v>97.313680449208789</v>
      </c>
      <c r="Z236" s="118">
        <f t="shared" si="98"/>
        <v>46879</v>
      </c>
      <c r="AA236" s="120">
        <f t="shared" si="99"/>
        <v>99.76165648741248</v>
      </c>
      <c r="AB236" s="111"/>
      <c r="AC236" s="98"/>
      <c r="AD236" s="98"/>
      <c r="AE236" s="63"/>
    </row>
    <row r="237" spans="1:31" s="2" customFormat="1" ht="12" hidden="1" customHeight="1">
      <c r="A237" s="3"/>
      <c r="B237" s="25" t="s">
        <v>197</v>
      </c>
      <c r="C237" s="40" t="s">
        <v>14</v>
      </c>
      <c r="D237" s="66">
        <v>32225</v>
      </c>
      <c r="E237" s="83">
        <f t="shared" si="86"/>
        <v>103.67736953863972</v>
      </c>
      <c r="F237" s="77">
        <v>2941</v>
      </c>
      <c r="G237" s="83">
        <f t="shared" si="87"/>
        <v>102.79622509612022</v>
      </c>
      <c r="H237" s="86">
        <v>5235</v>
      </c>
      <c r="I237" s="83">
        <f t="shared" ref="I237:I248" si="100">H237/H225*100</f>
        <v>102.4261396986891</v>
      </c>
      <c r="J237" s="77">
        <v>3257</v>
      </c>
      <c r="K237" s="83">
        <f t="shared" si="88"/>
        <v>95.01166861143524</v>
      </c>
      <c r="L237" s="77">
        <v>4</v>
      </c>
      <c r="M237" s="83">
        <f t="shared" si="89"/>
        <v>133.33333333333331</v>
      </c>
      <c r="N237" s="77">
        <f t="shared" si="90"/>
        <v>372</v>
      </c>
      <c r="O237" s="83">
        <f t="shared" si="91"/>
        <v>77.178423236514533</v>
      </c>
      <c r="P237" s="77">
        <v>2885</v>
      </c>
      <c r="Q237" s="83">
        <f t="shared" si="92"/>
        <v>97.929395790902916</v>
      </c>
      <c r="R237" s="77">
        <v>35482</v>
      </c>
      <c r="S237" s="83">
        <f t="shared" si="93"/>
        <v>102.81657490582441</v>
      </c>
      <c r="T237" s="100">
        <v>10837</v>
      </c>
      <c r="U237" s="99">
        <f t="shared" si="94"/>
        <v>101.22361292733046</v>
      </c>
      <c r="V237" s="100">
        <v>26190</v>
      </c>
      <c r="W237" s="99">
        <f t="shared" si="95"/>
        <v>94.576050845009391</v>
      </c>
      <c r="X237" s="100">
        <f t="shared" si="96"/>
        <v>15353</v>
      </c>
      <c r="Y237" s="99">
        <f t="shared" si="97"/>
        <v>90.386200400329685</v>
      </c>
      <c r="Z237" s="100">
        <f t="shared" si="98"/>
        <v>50835</v>
      </c>
      <c r="AA237" s="101">
        <f t="shared" si="99"/>
        <v>98.716405157682146</v>
      </c>
      <c r="AB237" s="111"/>
      <c r="AC237" s="98"/>
      <c r="AD237" s="98"/>
      <c r="AE237" s="63"/>
    </row>
    <row r="238" spans="1:31" s="2" customFormat="1" ht="12" hidden="1" customHeight="1">
      <c r="A238" s="3"/>
      <c r="B238" s="25" t="s">
        <v>198</v>
      </c>
      <c r="C238" s="40" t="s">
        <v>6</v>
      </c>
      <c r="D238" s="66">
        <v>32016</v>
      </c>
      <c r="E238" s="83">
        <f t="shared" si="86"/>
        <v>102.99170044392973</v>
      </c>
      <c r="F238" s="77">
        <v>2624</v>
      </c>
      <c r="G238" s="83">
        <f t="shared" si="87"/>
        <v>109.24229808492922</v>
      </c>
      <c r="H238" s="86">
        <v>5667</v>
      </c>
      <c r="I238" s="83">
        <f t="shared" si="100"/>
        <v>97.387867331156556</v>
      </c>
      <c r="J238" s="77">
        <v>3254</v>
      </c>
      <c r="K238" s="83">
        <f t="shared" si="88"/>
        <v>101.59225725881986</v>
      </c>
      <c r="L238" s="77">
        <v>3</v>
      </c>
      <c r="M238" s="83">
        <f t="shared" si="89"/>
        <v>75</v>
      </c>
      <c r="N238" s="77">
        <f t="shared" si="90"/>
        <v>431</v>
      </c>
      <c r="O238" s="83">
        <f t="shared" si="91"/>
        <v>89.604989604989598</v>
      </c>
      <c r="P238" s="77">
        <v>2823</v>
      </c>
      <c r="Q238" s="83">
        <f t="shared" si="92"/>
        <v>103.71050698016164</v>
      </c>
      <c r="R238" s="77">
        <v>35270</v>
      </c>
      <c r="S238" s="83">
        <f t="shared" si="93"/>
        <v>102.86097582315028</v>
      </c>
      <c r="T238" s="100">
        <v>10772</v>
      </c>
      <c r="U238" s="99">
        <f t="shared" si="94"/>
        <v>111.01721117180254</v>
      </c>
      <c r="V238" s="100">
        <v>26277</v>
      </c>
      <c r="W238" s="99">
        <f t="shared" si="95"/>
        <v>96.468299129924006</v>
      </c>
      <c r="X238" s="100">
        <f t="shared" si="96"/>
        <v>15505</v>
      </c>
      <c r="Y238" s="99">
        <f t="shared" si="97"/>
        <v>88.418111313868607</v>
      </c>
      <c r="Z238" s="100">
        <f t="shared" si="98"/>
        <v>50775</v>
      </c>
      <c r="AA238" s="101">
        <f t="shared" si="99"/>
        <v>97.9739507959479</v>
      </c>
      <c r="AB238" s="111"/>
      <c r="AC238" s="98"/>
      <c r="AD238" s="98"/>
      <c r="AE238" s="63"/>
    </row>
    <row r="239" spans="1:31" s="2" customFormat="1" ht="12" hidden="1" customHeight="1">
      <c r="A239" s="3"/>
      <c r="B239" s="25" t="s">
        <v>199</v>
      </c>
      <c r="C239" s="40" t="s">
        <v>80</v>
      </c>
      <c r="D239" s="66">
        <v>30884</v>
      </c>
      <c r="E239" s="83">
        <f t="shared" si="86"/>
        <v>103.25988832792805</v>
      </c>
      <c r="F239" s="77">
        <v>2480</v>
      </c>
      <c r="G239" s="83">
        <f t="shared" si="87"/>
        <v>87.416284807895664</v>
      </c>
      <c r="H239" s="86">
        <v>3231</v>
      </c>
      <c r="I239" s="83">
        <f t="shared" si="100"/>
        <v>104.49547218628719</v>
      </c>
      <c r="J239" s="77">
        <v>3632</v>
      </c>
      <c r="K239" s="83">
        <f t="shared" si="88"/>
        <v>103.09395401646324</v>
      </c>
      <c r="L239" s="77">
        <v>3</v>
      </c>
      <c r="M239" s="83">
        <f t="shared" si="89"/>
        <v>100</v>
      </c>
      <c r="N239" s="77">
        <f t="shared" si="90"/>
        <v>440</v>
      </c>
      <c r="O239" s="83">
        <f t="shared" si="91"/>
        <v>88.176352705410821</v>
      </c>
      <c r="P239" s="77">
        <v>3192</v>
      </c>
      <c r="Q239" s="83">
        <f t="shared" si="92"/>
        <v>105.55555555555556</v>
      </c>
      <c r="R239" s="77">
        <v>34516</v>
      </c>
      <c r="S239" s="83">
        <f t="shared" si="93"/>
        <v>103.24240248863363</v>
      </c>
      <c r="T239" s="100">
        <v>10735</v>
      </c>
      <c r="U239" s="99">
        <f t="shared" si="94"/>
        <v>107.14642179858269</v>
      </c>
      <c r="V239" s="100">
        <v>27524</v>
      </c>
      <c r="W239" s="99">
        <f t="shared" si="95"/>
        <v>97.233899742113266</v>
      </c>
      <c r="X239" s="100">
        <f t="shared" si="96"/>
        <v>16789</v>
      </c>
      <c r="Y239" s="99">
        <f t="shared" si="97"/>
        <v>91.803368328958882</v>
      </c>
      <c r="Z239" s="100">
        <f t="shared" si="98"/>
        <v>51305</v>
      </c>
      <c r="AA239" s="101">
        <f t="shared" si="99"/>
        <v>99.197602474864652</v>
      </c>
      <c r="AB239" s="111"/>
      <c r="AC239" s="98"/>
      <c r="AD239" s="98"/>
      <c r="AE239" s="63"/>
    </row>
    <row r="240" spans="1:31" s="2" customFormat="1" ht="12" hidden="1" customHeight="1">
      <c r="A240" s="3"/>
      <c r="B240" s="25" t="s">
        <v>200</v>
      </c>
      <c r="C240" s="40" t="s">
        <v>201</v>
      </c>
      <c r="D240" s="66">
        <v>28373</v>
      </c>
      <c r="E240" s="83">
        <f t="shared" si="86"/>
        <v>99.362633514270698</v>
      </c>
      <c r="F240" s="77">
        <v>2404</v>
      </c>
      <c r="G240" s="83">
        <f t="shared" si="87"/>
        <v>83.154617779315117</v>
      </c>
      <c r="H240" s="86">
        <v>780</v>
      </c>
      <c r="I240" s="83">
        <f t="shared" si="100"/>
        <v>124.20382165605095</v>
      </c>
      <c r="J240" s="77">
        <v>3515</v>
      </c>
      <c r="K240" s="83">
        <f t="shared" si="88"/>
        <v>94.871794871794862</v>
      </c>
      <c r="L240" s="77">
        <v>4</v>
      </c>
      <c r="M240" s="83">
        <f t="shared" si="89"/>
        <v>100</v>
      </c>
      <c r="N240" s="77">
        <f t="shared" si="90"/>
        <v>445</v>
      </c>
      <c r="O240" s="83">
        <f t="shared" si="91"/>
        <v>83.489681050656657</v>
      </c>
      <c r="P240" s="77">
        <v>3070</v>
      </c>
      <c r="Q240" s="83">
        <f t="shared" si="92"/>
        <v>96.784363177805801</v>
      </c>
      <c r="R240" s="77">
        <v>31888</v>
      </c>
      <c r="S240" s="83">
        <f t="shared" si="93"/>
        <v>98.846869187848725</v>
      </c>
      <c r="T240" s="100">
        <v>10608</v>
      </c>
      <c r="U240" s="99">
        <f t="shared" si="94"/>
        <v>104.28627605190719</v>
      </c>
      <c r="V240" s="100">
        <v>27468</v>
      </c>
      <c r="W240" s="99">
        <f t="shared" si="95"/>
        <v>95.441278665740086</v>
      </c>
      <c r="X240" s="100">
        <f t="shared" si="96"/>
        <v>16860</v>
      </c>
      <c r="Y240" s="99">
        <f t="shared" si="97"/>
        <v>90.606190885640586</v>
      </c>
      <c r="Z240" s="100">
        <f t="shared" si="98"/>
        <v>48748</v>
      </c>
      <c r="AA240" s="101">
        <f t="shared" si="99"/>
        <v>95.832350397106239</v>
      </c>
      <c r="AB240" s="111"/>
      <c r="AC240" s="98"/>
      <c r="AD240" s="98"/>
      <c r="AE240" s="63"/>
    </row>
    <row r="241" spans="1:31" s="2" customFormat="1" ht="12" hidden="1" customHeight="1">
      <c r="A241" s="1"/>
      <c r="B241" s="25" t="s">
        <v>202</v>
      </c>
      <c r="C241" s="40" t="s">
        <v>9</v>
      </c>
      <c r="D241" s="66">
        <v>32101</v>
      </c>
      <c r="E241" s="83">
        <f t="shared" si="86"/>
        <v>102.8482634884019</v>
      </c>
      <c r="F241" s="77">
        <v>2748</v>
      </c>
      <c r="G241" s="83">
        <f t="shared" si="87"/>
        <v>91.844919786096256</v>
      </c>
      <c r="H241" s="86">
        <v>5274</v>
      </c>
      <c r="I241" s="83">
        <f t="shared" si="100"/>
        <v>107.47911147340534</v>
      </c>
      <c r="J241" s="77">
        <v>3350</v>
      </c>
      <c r="K241" s="83">
        <f t="shared" si="88"/>
        <v>98.703594578668245</v>
      </c>
      <c r="L241" s="77">
        <v>3</v>
      </c>
      <c r="M241" s="83">
        <f t="shared" si="89"/>
        <v>100</v>
      </c>
      <c r="N241" s="77">
        <f t="shared" si="90"/>
        <v>439</v>
      </c>
      <c r="O241" s="83">
        <f t="shared" si="91"/>
        <v>92.033542976939202</v>
      </c>
      <c r="P241" s="77">
        <v>2911</v>
      </c>
      <c r="Q241" s="83">
        <f t="shared" si="92"/>
        <v>99.794309221803218</v>
      </c>
      <c r="R241" s="77">
        <v>35451</v>
      </c>
      <c r="S241" s="83">
        <f t="shared" si="93"/>
        <v>102.44177310293013</v>
      </c>
      <c r="T241" s="100">
        <v>10885</v>
      </c>
      <c r="U241" s="99">
        <f t="shared" si="94"/>
        <v>106.11230259309808</v>
      </c>
      <c r="V241" s="100">
        <v>26697</v>
      </c>
      <c r="W241" s="99">
        <f t="shared" si="95"/>
        <v>93.588305405594895</v>
      </c>
      <c r="X241" s="100">
        <f t="shared" si="96"/>
        <v>15812</v>
      </c>
      <c r="Y241" s="99">
        <f t="shared" si="97"/>
        <v>86.555725859426332</v>
      </c>
      <c r="Z241" s="100">
        <f t="shared" si="98"/>
        <v>51263</v>
      </c>
      <c r="AA241" s="101">
        <f t="shared" si="99"/>
        <v>96.953133865415893</v>
      </c>
      <c r="AB241" s="111"/>
      <c r="AC241" s="98"/>
      <c r="AD241" s="98"/>
      <c r="AE241" s="63"/>
    </row>
    <row r="242" spans="1:31" s="2" customFormat="1" ht="12" hidden="1" customHeight="1">
      <c r="A242" s="1"/>
      <c r="B242" s="25" t="s">
        <v>203</v>
      </c>
      <c r="C242" s="40" t="s">
        <v>10</v>
      </c>
      <c r="D242" s="66">
        <v>32448</v>
      </c>
      <c r="E242" s="83">
        <f t="shared" si="86"/>
        <v>102.54724732949876</v>
      </c>
      <c r="F242" s="77">
        <v>3294</v>
      </c>
      <c r="G242" s="83">
        <f t="shared" si="87"/>
        <v>99.878714372346877</v>
      </c>
      <c r="H242" s="86">
        <v>5490</v>
      </c>
      <c r="I242" s="83">
        <f t="shared" si="100"/>
        <v>99.927193301783774</v>
      </c>
      <c r="J242" s="77">
        <v>3155</v>
      </c>
      <c r="K242" s="83">
        <f t="shared" si="88"/>
        <v>97.316471314003707</v>
      </c>
      <c r="L242" s="77">
        <v>4</v>
      </c>
      <c r="M242" s="83">
        <f t="shared" si="89"/>
        <v>133.33333333333331</v>
      </c>
      <c r="N242" s="77">
        <f t="shared" si="90"/>
        <v>389</v>
      </c>
      <c r="O242" s="83">
        <f t="shared" si="91"/>
        <v>86.444444444444443</v>
      </c>
      <c r="P242" s="77">
        <v>2766</v>
      </c>
      <c r="Q242" s="83">
        <f t="shared" si="92"/>
        <v>99.068767908309454</v>
      </c>
      <c r="R242" s="77">
        <v>35603</v>
      </c>
      <c r="S242" s="83">
        <f t="shared" si="93"/>
        <v>102.06111684439858</v>
      </c>
      <c r="T242" s="100">
        <v>10959</v>
      </c>
      <c r="U242" s="99">
        <f t="shared" si="94"/>
        <v>101.4346538319141</v>
      </c>
      <c r="V242" s="100">
        <v>26939</v>
      </c>
      <c r="W242" s="99">
        <f t="shared" si="95"/>
        <v>96.593639069167054</v>
      </c>
      <c r="X242" s="100">
        <f t="shared" si="96"/>
        <v>15980</v>
      </c>
      <c r="Y242" s="99">
        <f t="shared" si="97"/>
        <v>93.53233830845771</v>
      </c>
      <c r="Z242" s="100">
        <f t="shared" si="98"/>
        <v>51583</v>
      </c>
      <c r="AA242" s="101">
        <f t="shared" si="99"/>
        <v>99.257249514133434</v>
      </c>
      <c r="AB242" s="111"/>
      <c r="AC242" s="98"/>
      <c r="AD242" s="98"/>
      <c r="AE242" s="63"/>
    </row>
    <row r="243" spans="1:31" s="2" customFormat="1" ht="12" hidden="1" customHeight="1">
      <c r="A243" s="1"/>
      <c r="B243" s="25" t="s">
        <v>204</v>
      </c>
      <c r="C243" s="40" t="s">
        <v>11</v>
      </c>
      <c r="D243" s="72">
        <v>31007</v>
      </c>
      <c r="E243" s="80">
        <f t="shared" si="86"/>
        <v>103.76133587658536</v>
      </c>
      <c r="F243" s="69">
        <v>3493</v>
      </c>
      <c r="G243" s="80">
        <f t="shared" si="87"/>
        <v>102.37397420867526</v>
      </c>
      <c r="H243" s="105">
        <v>5223</v>
      </c>
      <c r="I243" s="80">
        <f t="shared" si="100"/>
        <v>98.435733132303056</v>
      </c>
      <c r="J243" s="69">
        <v>2845</v>
      </c>
      <c r="K243" s="80">
        <f t="shared" si="88"/>
        <v>100.99396521121761</v>
      </c>
      <c r="L243" s="69">
        <v>4</v>
      </c>
      <c r="M243" s="80">
        <f t="shared" si="89"/>
        <v>133.33333333333331</v>
      </c>
      <c r="N243" s="69">
        <f t="shared" si="90"/>
        <v>392</v>
      </c>
      <c r="O243" s="80">
        <f t="shared" si="91"/>
        <v>98</v>
      </c>
      <c r="P243" s="69">
        <v>2453</v>
      </c>
      <c r="Q243" s="80">
        <f t="shared" si="92"/>
        <v>101.48944973107157</v>
      </c>
      <c r="R243" s="69">
        <v>33852</v>
      </c>
      <c r="S243" s="80">
        <f t="shared" si="93"/>
        <v>103.52293577981651</v>
      </c>
      <c r="T243" s="124">
        <v>10520</v>
      </c>
      <c r="U243" s="125">
        <f t="shared" si="94"/>
        <v>103.95256916996047</v>
      </c>
      <c r="V243" s="124">
        <v>25182</v>
      </c>
      <c r="W243" s="125">
        <f t="shared" si="95"/>
        <v>95.48039736103739</v>
      </c>
      <c r="X243" s="124">
        <f t="shared" si="96"/>
        <v>14662</v>
      </c>
      <c r="Y243" s="125">
        <f t="shared" si="97"/>
        <v>90.205487879906485</v>
      </c>
      <c r="Z243" s="124">
        <f t="shared" si="98"/>
        <v>48514</v>
      </c>
      <c r="AA243" s="126">
        <f t="shared" si="99"/>
        <v>99.101197042121171</v>
      </c>
      <c r="AB243" s="111"/>
      <c r="AC243" s="98"/>
      <c r="AD243" s="98"/>
      <c r="AE243" s="63"/>
    </row>
    <row r="244" spans="1:31" s="2" customFormat="1" ht="12" hidden="1" customHeight="1">
      <c r="A244" s="3"/>
      <c r="B244" s="25" t="s">
        <v>66</v>
      </c>
      <c r="C244" s="40" t="s">
        <v>12</v>
      </c>
      <c r="D244" s="72">
        <v>28966</v>
      </c>
      <c r="E244" s="80">
        <f t="shared" si="86"/>
        <v>103.10019576437088</v>
      </c>
      <c r="F244" s="69">
        <v>2966</v>
      </c>
      <c r="G244" s="80">
        <f t="shared" si="87"/>
        <v>88.011869436201778</v>
      </c>
      <c r="H244" s="105">
        <v>3932</v>
      </c>
      <c r="I244" s="80">
        <f t="shared" si="100"/>
        <v>103.3377135348226</v>
      </c>
      <c r="J244" s="69">
        <v>2685</v>
      </c>
      <c r="K244" s="80">
        <f t="shared" si="88"/>
        <v>104.02944595118171</v>
      </c>
      <c r="L244" s="69">
        <v>4</v>
      </c>
      <c r="M244" s="80">
        <f t="shared" si="89"/>
        <v>100</v>
      </c>
      <c r="N244" s="69">
        <f t="shared" si="90"/>
        <v>386</v>
      </c>
      <c r="O244" s="80">
        <f t="shared" si="91"/>
        <v>99.228791773778923</v>
      </c>
      <c r="P244" s="69">
        <v>2299</v>
      </c>
      <c r="Q244" s="80">
        <f t="shared" si="92"/>
        <v>104.88138686131387</v>
      </c>
      <c r="R244" s="69">
        <v>31651</v>
      </c>
      <c r="S244" s="80">
        <f t="shared" si="93"/>
        <v>103.17838049289347</v>
      </c>
      <c r="T244" s="124">
        <v>8986</v>
      </c>
      <c r="U244" s="125">
        <f t="shared" si="94"/>
        <v>91.062018646128905</v>
      </c>
      <c r="V244" s="124">
        <v>24721</v>
      </c>
      <c r="W244" s="125">
        <f t="shared" si="95"/>
        <v>92.435686509123542</v>
      </c>
      <c r="X244" s="124">
        <f t="shared" si="96"/>
        <v>15735</v>
      </c>
      <c r="Y244" s="125">
        <f t="shared" si="97"/>
        <v>93.238919175159992</v>
      </c>
      <c r="Z244" s="124">
        <f t="shared" si="98"/>
        <v>47386</v>
      </c>
      <c r="AA244" s="126">
        <f t="shared" si="99"/>
        <v>99.650908479138621</v>
      </c>
      <c r="AB244" s="111"/>
      <c r="AC244" s="98"/>
      <c r="AD244" s="98"/>
      <c r="AE244" s="63"/>
    </row>
    <row r="245" spans="1:31" s="2" customFormat="1" ht="12" hidden="1" customHeight="1">
      <c r="A245" s="3"/>
      <c r="B245" s="25" t="s">
        <v>205</v>
      </c>
      <c r="C245" s="40" t="s">
        <v>206</v>
      </c>
      <c r="D245" s="72">
        <v>29338</v>
      </c>
      <c r="E245" s="80">
        <f t="shared" ref="E245:E256" si="101">D245/D233*100</f>
        <v>102.91868378586963</v>
      </c>
      <c r="F245" s="69">
        <v>2602</v>
      </c>
      <c r="G245" s="80">
        <f t="shared" ref="G245:G256" si="102">F245/F233*100</f>
        <v>86.44518272425249</v>
      </c>
      <c r="H245" s="105">
        <v>4667</v>
      </c>
      <c r="I245" s="80">
        <f t="shared" si="100"/>
        <v>104.97076023391814</v>
      </c>
      <c r="J245" s="69">
        <v>2654</v>
      </c>
      <c r="K245" s="80">
        <f t="shared" ref="K245:K256" si="103">J245/J233*100</f>
        <v>90.983887555707923</v>
      </c>
      <c r="L245" s="69">
        <v>4</v>
      </c>
      <c r="M245" s="80">
        <f t="shared" ref="M245:M256" si="104">L245/L233*100</f>
        <v>133.33333333333331</v>
      </c>
      <c r="N245" s="69">
        <f t="shared" ref="N245:N256" si="105">J245-P245</f>
        <v>363</v>
      </c>
      <c r="O245" s="80">
        <f t="shared" ref="O245:O256" si="106">N245/N233*100</f>
        <v>91.206030150753776</v>
      </c>
      <c r="P245" s="69">
        <v>2291</v>
      </c>
      <c r="Q245" s="80">
        <f t="shared" ref="Q245:Q256" si="107">P245/P233*100</f>
        <v>90.948789202064305</v>
      </c>
      <c r="R245" s="69">
        <v>31992</v>
      </c>
      <c r="S245" s="80">
        <f t="shared" ref="S245:S256" si="108">R245/R233*100</f>
        <v>101.81077554657416</v>
      </c>
      <c r="T245" s="69">
        <v>7372</v>
      </c>
      <c r="U245" s="80">
        <f t="shared" ref="U245:U256" si="109">T245/T233*100</f>
        <v>75.08657567732736</v>
      </c>
      <c r="V245" s="69">
        <v>23685</v>
      </c>
      <c r="W245" s="80">
        <f t="shared" ref="W245:W256" si="110">V245/V233*100</f>
        <v>90.525149059776794</v>
      </c>
      <c r="X245" s="69">
        <f t="shared" ref="X245:X256" si="111">V245-T245</f>
        <v>16313</v>
      </c>
      <c r="Y245" s="80">
        <f t="shared" ref="Y245:Y256" si="112">X245/X233*100</f>
        <v>99.798115746971732</v>
      </c>
      <c r="Z245" s="69">
        <f t="shared" ref="Z245:Z256" si="113">R245+X245</f>
        <v>48305</v>
      </c>
      <c r="AA245" s="162">
        <f t="shared" ref="AA245:AA256" si="114">Z245/Z233*100</f>
        <v>101.12206661223806</v>
      </c>
      <c r="AB245" s="111"/>
      <c r="AC245" s="98"/>
      <c r="AD245" s="98"/>
      <c r="AE245" s="63"/>
    </row>
    <row r="246" spans="1:31" s="2" customFormat="1" ht="12" hidden="1" customHeight="1">
      <c r="A246" s="3"/>
      <c r="B246" s="25" t="s">
        <v>15</v>
      </c>
      <c r="C246" s="40" t="s">
        <v>15</v>
      </c>
      <c r="D246" s="72">
        <v>28011</v>
      </c>
      <c r="E246" s="80">
        <f t="shared" si="101"/>
        <v>102.96269068185995</v>
      </c>
      <c r="F246" s="69">
        <v>2573</v>
      </c>
      <c r="G246" s="80">
        <f t="shared" si="102"/>
        <v>102.55081705858909</v>
      </c>
      <c r="H246" s="105">
        <v>5143</v>
      </c>
      <c r="I246" s="80">
        <f t="shared" si="100"/>
        <v>95.577030291767329</v>
      </c>
      <c r="J246" s="69">
        <v>2638</v>
      </c>
      <c r="K246" s="80">
        <f t="shared" si="103"/>
        <v>99.098422238918104</v>
      </c>
      <c r="L246" s="69">
        <v>3</v>
      </c>
      <c r="M246" s="80">
        <f t="shared" si="104"/>
        <v>100</v>
      </c>
      <c r="N246" s="69">
        <f t="shared" si="105"/>
        <v>357</v>
      </c>
      <c r="O246" s="80">
        <f t="shared" si="106"/>
        <v>96.747967479674799</v>
      </c>
      <c r="P246" s="69">
        <v>2281</v>
      </c>
      <c r="Q246" s="80">
        <f t="shared" si="107"/>
        <v>99.476668120366327</v>
      </c>
      <c r="R246" s="69">
        <v>30649</v>
      </c>
      <c r="S246" s="80">
        <f t="shared" si="108"/>
        <v>102.61827434961663</v>
      </c>
      <c r="T246" s="69">
        <v>9472</v>
      </c>
      <c r="U246" s="80">
        <f t="shared" si="109"/>
        <v>105.70248856154447</v>
      </c>
      <c r="V246" s="69">
        <v>22289</v>
      </c>
      <c r="W246" s="80">
        <f t="shared" si="110"/>
        <v>94.577162982136045</v>
      </c>
      <c r="X246" s="69">
        <f t="shared" si="111"/>
        <v>12817</v>
      </c>
      <c r="Y246" s="80">
        <f t="shared" si="112"/>
        <v>87.751608927837879</v>
      </c>
      <c r="Z246" s="69">
        <f t="shared" si="113"/>
        <v>43466</v>
      </c>
      <c r="AA246" s="162">
        <f t="shared" si="114"/>
        <v>97.735704809659794</v>
      </c>
      <c r="AB246" s="111"/>
      <c r="AC246" s="98"/>
      <c r="AD246" s="98"/>
      <c r="AE246" s="63"/>
    </row>
    <row r="247" spans="1:31" s="2" customFormat="1" ht="12" hidden="1" customHeight="1">
      <c r="A247" s="3"/>
      <c r="B247" s="26" t="s">
        <v>16</v>
      </c>
      <c r="C247" s="42" t="s">
        <v>16</v>
      </c>
      <c r="D247" s="73">
        <v>28290</v>
      </c>
      <c r="E247" s="81">
        <f t="shared" si="101"/>
        <v>100.99964298464835</v>
      </c>
      <c r="F247" s="75">
        <v>2334</v>
      </c>
      <c r="G247" s="81">
        <f t="shared" si="102"/>
        <v>77.438619774386197</v>
      </c>
      <c r="H247" s="75">
        <v>3238</v>
      </c>
      <c r="I247" s="81">
        <f t="shared" si="100"/>
        <v>93.206678180771434</v>
      </c>
      <c r="J247" s="127">
        <v>2660</v>
      </c>
      <c r="K247" s="81">
        <f t="shared" si="103"/>
        <v>89.713322091062395</v>
      </c>
      <c r="L247" s="75">
        <v>5</v>
      </c>
      <c r="M247" s="81">
        <f t="shared" si="104"/>
        <v>166.66666666666669</v>
      </c>
      <c r="N247" s="70">
        <f t="shared" si="105"/>
        <v>422</v>
      </c>
      <c r="O247" s="81">
        <f t="shared" si="106"/>
        <v>107.65306122448979</v>
      </c>
      <c r="P247" s="76">
        <v>2238</v>
      </c>
      <c r="Q247" s="81">
        <f t="shared" si="107"/>
        <v>86.98017877963467</v>
      </c>
      <c r="R247" s="127">
        <v>30950</v>
      </c>
      <c r="S247" s="81">
        <f t="shared" si="108"/>
        <v>99.919289749798224</v>
      </c>
      <c r="T247" s="70">
        <v>9940</v>
      </c>
      <c r="U247" s="81">
        <f t="shared" si="109"/>
        <v>102.90920385133036</v>
      </c>
      <c r="V247" s="70">
        <v>24684</v>
      </c>
      <c r="W247" s="81">
        <f t="shared" si="110"/>
        <v>95.227807569152418</v>
      </c>
      <c r="X247" s="70">
        <f t="shared" si="111"/>
        <v>14744</v>
      </c>
      <c r="Y247" s="81">
        <f t="shared" si="112"/>
        <v>90.665354814905925</v>
      </c>
      <c r="Z247" s="70">
        <f t="shared" si="113"/>
        <v>45694</v>
      </c>
      <c r="AA247" s="163">
        <f t="shared" si="114"/>
        <v>96.733492812837397</v>
      </c>
      <c r="AB247" s="111"/>
      <c r="AC247" s="98"/>
      <c r="AD247" s="98"/>
      <c r="AE247" s="63"/>
    </row>
    <row r="248" spans="1:31" s="2" customFormat="1" ht="12" customHeight="1">
      <c r="A248" s="3"/>
      <c r="B248" s="24" t="s">
        <v>209</v>
      </c>
      <c r="C248" s="41" t="s">
        <v>210</v>
      </c>
      <c r="D248" s="68">
        <v>28988</v>
      </c>
      <c r="E248" s="85">
        <f t="shared" si="101"/>
        <v>101.12328193678923</v>
      </c>
      <c r="F248" s="79">
        <v>2156</v>
      </c>
      <c r="G248" s="85">
        <f t="shared" si="102"/>
        <v>72.96108291032148</v>
      </c>
      <c r="H248" s="88">
        <v>3910</v>
      </c>
      <c r="I248" s="85">
        <f t="shared" si="100"/>
        <v>99.491094147582686</v>
      </c>
      <c r="J248" s="79">
        <v>2876</v>
      </c>
      <c r="K248" s="85">
        <f t="shared" si="103"/>
        <v>97.09655638082377</v>
      </c>
      <c r="L248" s="79">
        <v>3</v>
      </c>
      <c r="M248" s="85">
        <f t="shared" si="104"/>
        <v>100</v>
      </c>
      <c r="N248" s="79">
        <f t="shared" si="105"/>
        <v>518</v>
      </c>
      <c r="O248" s="85">
        <f t="shared" si="106"/>
        <v>129.17705735660846</v>
      </c>
      <c r="P248" s="79">
        <v>2358</v>
      </c>
      <c r="Q248" s="85">
        <f t="shared" si="107"/>
        <v>92.073408824677855</v>
      </c>
      <c r="R248" s="79">
        <v>31864</v>
      </c>
      <c r="S248" s="85">
        <f t="shared" si="108"/>
        <v>100.74617427595803</v>
      </c>
      <c r="T248" s="79">
        <v>9960</v>
      </c>
      <c r="U248" s="85">
        <f t="shared" si="109"/>
        <v>99.550224887556226</v>
      </c>
      <c r="V248" s="79">
        <v>25169</v>
      </c>
      <c r="W248" s="85">
        <f t="shared" si="110"/>
        <v>99.655527399429829</v>
      </c>
      <c r="X248" s="79">
        <f t="shared" si="111"/>
        <v>15209</v>
      </c>
      <c r="Y248" s="85">
        <f t="shared" si="112"/>
        <v>99.724608222411646</v>
      </c>
      <c r="Z248" s="79">
        <f t="shared" si="113"/>
        <v>47073</v>
      </c>
      <c r="AA248" s="165">
        <f t="shared" si="114"/>
        <v>100.41383135305789</v>
      </c>
      <c r="AB248" s="111"/>
      <c r="AC248" s="98"/>
      <c r="AD248" s="98"/>
      <c r="AE248" s="63"/>
    </row>
    <row r="249" spans="1:31" s="2" customFormat="1" ht="12" customHeight="1">
      <c r="A249" s="3"/>
      <c r="B249" s="25" t="s">
        <v>197</v>
      </c>
      <c r="C249" s="40" t="s">
        <v>14</v>
      </c>
      <c r="D249" s="66">
        <v>32502</v>
      </c>
      <c r="E249" s="83">
        <f t="shared" si="101"/>
        <v>100.85958107059736</v>
      </c>
      <c r="F249" s="77">
        <v>2487</v>
      </c>
      <c r="G249" s="83">
        <f t="shared" si="102"/>
        <v>84.563073784427061</v>
      </c>
      <c r="H249" s="86">
        <v>5557</v>
      </c>
      <c r="I249" s="83">
        <f t="shared" ref="I249:I260" si="115">H249/H237*100</f>
        <v>106.15090735434576</v>
      </c>
      <c r="J249" s="77">
        <v>2720</v>
      </c>
      <c r="K249" s="83">
        <f t="shared" si="103"/>
        <v>83.512434755910348</v>
      </c>
      <c r="L249" s="77">
        <v>3</v>
      </c>
      <c r="M249" s="83">
        <f t="shared" si="104"/>
        <v>75</v>
      </c>
      <c r="N249" s="77">
        <f t="shared" si="105"/>
        <v>706</v>
      </c>
      <c r="O249" s="83">
        <f t="shared" si="106"/>
        <v>189.78494623655914</v>
      </c>
      <c r="P249" s="77">
        <v>2014</v>
      </c>
      <c r="Q249" s="83">
        <f t="shared" si="107"/>
        <v>69.809358752166375</v>
      </c>
      <c r="R249" s="77">
        <v>35222</v>
      </c>
      <c r="S249" s="83">
        <f t="shared" si="108"/>
        <v>99.267234090524767</v>
      </c>
      <c r="T249" s="77">
        <v>11034</v>
      </c>
      <c r="U249" s="83">
        <f t="shared" si="109"/>
        <v>101.8178462674172</v>
      </c>
      <c r="V249" s="77">
        <v>27574</v>
      </c>
      <c r="W249" s="83">
        <f t="shared" si="110"/>
        <v>105.28445971744942</v>
      </c>
      <c r="X249" s="77">
        <f t="shared" si="111"/>
        <v>16540</v>
      </c>
      <c r="Y249" s="83">
        <f t="shared" si="112"/>
        <v>107.7313880023448</v>
      </c>
      <c r="Z249" s="77">
        <f t="shared" si="113"/>
        <v>51762</v>
      </c>
      <c r="AA249" s="164">
        <f t="shared" si="114"/>
        <v>101.82354676895839</v>
      </c>
      <c r="AB249" s="111"/>
      <c r="AC249" s="98"/>
      <c r="AD249" s="98"/>
      <c r="AE249" s="63"/>
    </row>
    <row r="250" spans="1:31" s="2" customFormat="1" ht="12" customHeight="1">
      <c r="A250" s="3"/>
      <c r="B250" s="25" t="s">
        <v>198</v>
      </c>
      <c r="C250" s="40" t="s">
        <v>6</v>
      </c>
      <c r="D250" s="66">
        <v>32740</v>
      </c>
      <c r="E250" s="83">
        <f t="shared" si="101"/>
        <v>102.26136931534234</v>
      </c>
      <c r="F250" s="77">
        <v>2691</v>
      </c>
      <c r="G250" s="83">
        <f t="shared" si="102"/>
        <v>102.55335365853659</v>
      </c>
      <c r="H250" s="86">
        <v>5426</v>
      </c>
      <c r="I250" s="83">
        <f t="shared" si="115"/>
        <v>95.747308981824602</v>
      </c>
      <c r="J250" s="77">
        <v>2629</v>
      </c>
      <c r="K250" s="83">
        <f t="shared" si="103"/>
        <v>80.792870313460355</v>
      </c>
      <c r="L250" s="77">
        <v>3</v>
      </c>
      <c r="M250" s="83">
        <f t="shared" si="104"/>
        <v>100</v>
      </c>
      <c r="N250" s="77">
        <f t="shared" si="105"/>
        <v>561</v>
      </c>
      <c r="O250" s="83">
        <f t="shared" si="106"/>
        <v>130.16241299303942</v>
      </c>
      <c r="P250" s="77">
        <v>2068</v>
      </c>
      <c r="Q250" s="83">
        <f t="shared" si="107"/>
        <v>73.255402054551894</v>
      </c>
      <c r="R250" s="77">
        <v>35369</v>
      </c>
      <c r="S250" s="83">
        <f t="shared" si="108"/>
        <v>100.28069180606749</v>
      </c>
      <c r="T250" s="77">
        <v>11321</v>
      </c>
      <c r="U250" s="83">
        <f t="shared" si="109"/>
        <v>105.09654660230225</v>
      </c>
      <c r="V250" s="77">
        <v>27442</v>
      </c>
      <c r="W250" s="83">
        <f t="shared" si="110"/>
        <v>104.43353503063516</v>
      </c>
      <c r="X250" s="77">
        <f t="shared" si="111"/>
        <v>16121</v>
      </c>
      <c r="Y250" s="83">
        <f t="shared" si="112"/>
        <v>103.97291196388261</v>
      </c>
      <c r="Z250" s="77">
        <f t="shared" si="113"/>
        <v>51490</v>
      </c>
      <c r="AA250" s="164">
        <f t="shared" si="114"/>
        <v>101.4081733136386</v>
      </c>
      <c r="AB250" s="111"/>
      <c r="AC250" s="98"/>
      <c r="AD250" s="98"/>
      <c r="AE250" s="63"/>
    </row>
    <row r="251" spans="1:31" s="2" customFormat="1" ht="12" customHeight="1">
      <c r="A251" s="3"/>
      <c r="B251" s="25" t="s">
        <v>199</v>
      </c>
      <c r="C251" s="40" t="s">
        <v>80</v>
      </c>
      <c r="D251" s="66">
        <v>31159</v>
      </c>
      <c r="E251" s="83">
        <f t="shared" si="101"/>
        <v>100.89042870094546</v>
      </c>
      <c r="F251" s="77">
        <v>2100</v>
      </c>
      <c r="G251" s="83">
        <f t="shared" si="102"/>
        <v>84.677419354838719</v>
      </c>
      <c r="H251" s="86">
        <v>3208</v>
      </c>
      <c r="I251" s="83">
        <f t="shared" si="115"/>
        <v>99.288146084803458</v>
      </c>
      <c r="J251" s="77">
        <v>3410</v>
      </c>
      <c r="K251" s="83">
        <f t="shared" si="103"/>
        <v>93.887665198237897</v>
      </c>
      <c r="L251" s="77">
        <v>2</v>
      </c>
      <c r="M251" s="83">
        <f t="shared" si="104"/>
        <v>66.666666666666657</v>
      </c>
      <c r="N251" s="77">
        <f t="shared" si="105"/>
        <v>841</v>
      </c>
      <c r="O251" s="83">
        <f t="shared" si="106"/>
        <v>191.13636363636363</v>
      </c>
      <c r="P251" s="77">
        <v>2569</v>
      </c>
      <c r="Q251" s="83">
        <f t="shared" si="107"/>
        <v>80.482456140350877</v>
      </c>
      <c r="R251" s="77">
        <v>34569</v>
      </c>
      <c r="S251" s="83">
        <f t="shared" si="108"/>
        <v>100.15355197589524</v>
      </c>
      <c r="T251" s="77">
        <v>11061</v>
      </c>
      <c r="U251" s="83">
        <f t="shared" si="109"/>
        <v>103.03679552864462</v>
      </c>
      <c r="V251" s="77">
        <v>28702</v>
      </c>
      <c r="W251" s="83">
        <f t="shared" si="110"/>
        <v>104.27990117715449</v>
      </c>
      <c r="X251" s="77">
        <f t="shared" si="111"/>
        <v>17641</v>
      </c>
      <c r="Y251" s="83">
        <f t="shared" si="112"/>
        <v>105.0747513252725</v>
      </c>
      <c r="Z251" s="77">
        <f t="shared" si="113"/>
        <v>52210</v>
      </c>
      <c r="AA251" s="164">
        <f t="shared" si="114"/>
        <v>101.76396062761914</v>
      </c>
      <c r="AB251" s="111"/>
      <c r="AC251" s="98"/>
      <c r="AD251" s="98"/>
      <c r="AE251" s="63"/>
    </row>
    <row r="252" spans="1:31" s="2" customFormat="1" ht="12" customHeight="1">
      <c r="A252" s="3"/>
      <c r="B252" s="25" t="s">
        <v>200</v>
      </c>
      <c r="C252" s="40" t="s">
        <v>201</v>
      </c>
      <c r="D252" s="66">
        <v>28844</v>
      </c>
      <c r="E252" s="83">
        <f t="shared" si="101"/>
        <v>101.66002890071546</v>
      </c>
      <c r="F252" s="77">
        <v>2298</v>
      </c>
      <c r="G252" s="83">
        <f t="shared" si="102"/>
        <v>95.590682196339444</v>
      </c>
      <c r="H252" s="86">
        <v>774</v>
      </c>
      <c r="I252" s="83">
        <f t="shared" si="115"/>
        <v>99.230769230769226</v>
      </c>
      <c r="J252" s="77">
        <v>3319</v>
      </c>
      <c r="K252" s="83">
        <f t="shared" si="103"/>
        <v>94.423897581792318</v>
      </c>
      <c r="L252" s="77">
        <v>3</v>
      </c>
      <c r="M252" s="83">
        <f t="shared" si="104"/>
        <v>75</v>
      </c>
      <c r="N252" s="77">
        <f t="shared" si="105"/>
        <v>816</v>
      </c>
      <c r="O252" s="83">
        <f t="shared" si="106"/>
        <v>183.37078651685391</v>
      </c>
      <c r="P252" s="77">
        <v>2503</v>
      </c>
      <c r="Q252" s="83">
        <f t="shared" si="107"/>
        <v>81.530944625407159</v>
      </c>
      <c r="R252" s="77">
        <v>32163</v>
      </c>
      <c r="S252" s="83">
        <f t="shared" si="108"/>
        <v>100.86239337681886</v>
      </c>
      <c r="T252" s="77">
        <v>10743</v>
      </c>
      <c r="U252" s="83">
        <f t="shared" si="109"/>
        <v>101.27262443438913</v>
      </c>
      <c r="V252" s="77">
        <v>27663</v>
      </c>
      <c r="W252" s="83">
        <f t="shared" si="110"/>
        <v>100.70991699432066</v>
      </c>
      <c r="X252" s="77">
        <f t="shared" si="111"/>
        <v>16920</v>
      </c>
      <c r="Y252" s="83">
        <f t="shared" si="112"/>
        <v>100.35587188612101</v>
      </c>
      <c r="Z252" s="77">
        <f t="shared" si="113"/>
        <v>49083</v>
      </c>
      <c r="AA252" s="164">
        <f t="shared" si="114"/>
        <v>100.6872076803151</v>
      </c>
      <c r="AB252" s="111"/>
      <c r="AC252" s="98"/>
      <c r="AD252" s="98"/>
      <c r="AE252" s="63"/>
    </row>
    <row r="253" spans="1:31" s="2" customFormat="1" ht="12" customHeight="1">
      <c r="A253" s="1"/>
      <c r="B253" s="25" t="s">
        <v>202</v>
      </c>
      <c r="C253" s="40" t="s">
        <v>9</v>
      </c>
      <c r="D253" s="66">
        <v>29931</v>
      </c>
      <c r="E253" s="83">
        <f t="shared" si="101"/>
        <v>93.240085978629949</v>
      </c>
      <c r="F253" s="77">
        <v>2531</v>
      </c>
      <c r="G253" s="83">
        <f t="shared" si="102"/>
        <v>92.103347889374092</v>
      </c>
      <c r="H253" s="86">
        <v>4668</v>
      </c>
      <c r="I253" s="83">
        <f t="shared" si="115"/>
        <v>88.509670079635953</v>
      </c>
      <c r="J253" s="77">
        <v>2841</v>
      </c>
      <c r="K253" s="83">
        <f t="shared" si="103"/>
        <v>84.805970149253724</v>
      </c>
      <c r="L253" s="77">
        <v>2</v>
      </c>
      <c r="M253" s="83">
        <f t="shared" si="104"/>
        <v>66.666666666666657</v>
      </c>
      <c r="N253" s="77">
        <f t="shared" si="105"/>
        <v>865</v>
      </c>
      <c r="O253" s="83">
        <f t="shared" si="106"/>
        <v>197.03872437357631</v>
      </c>
      <c r="P253" s="77">
        <v>1976</v>
      </c>
      <c r="Q253" s="83">
        <f t="shared" si="107"/>
        <v>67.880453452421847</v>
      </c>
      <c r="R253" s="77">
        <v>32772</v>
      </c>
      <c r="S253" s="83">
        <f t="shared" si="108"/>
        <v>92.443090462892442</v>
      </c>
      <c r="T253" s="77">
        <v>11574</v>
      </c>
      <c r="U253" s="83">
        <f t="shared" si="109"/>
        <v>106.32981166743225</v>
      </c>
      <c r="V253" s="77">
        <v>27040</v>
      </c>
      <c r="W253" s="83">
        <f t="shared" si="110"/>
        <v>101.28478855302095</v>
      </c>
      <c r="X253" s="77">
        <f t="shared" si="111"/>
        <v>15466</v>
      </c>
      <c r="Y253" s="83">
        <f t="shared" si="112"/>
        <v>97.811788515051859</v>
      </c>
      <c r="Z253" s="77">
        <f t="shared" si="113"/>
        <v>48238</v>
      </c>
      <c r="AA253" s="164">
        <f t="shared" si="114"/>
        <v>94.099057799972684</v>
      </c>
      <c r="AB253" s="111"/>
      <c r="AC253" s="98"/>
      <c r="AD253" s="98"/>
      <c r="AE253" s="63"/>
    </row>
    <row r="254" spans="1:31" s="2" customFormat="1" ht="12" customHeight="1">
      <c r="A254" s="1"/>
      <c r="B254" s="25" t="s">
        <v>203</v>
      </c>
      <c r="C254" s="40" t="s">
        <v>10</v>
      </c>
      <c r="D254" s="66">
        <v>32649</v>
      </c>
      <c r="E254" s="83">
        <f t="shared" si="101"/>
        <v>100.6194526627219</v>
      </c>
      <c r="F254" s="77">
        <v>3553</v>
      </c>
      <c r="G254" s="83">
        <f t="shared" si="102"/>
        <v>107.86278081360048</v>
      </c>
      <c r="H254" s="86">
        <v>5843</v>
      </c>
      <c r="I254" s="83">
        <f t="shared" si="115"/>
        <v>106.42987249544626</v>
      </c>
      <c r="J254" s="77">
        <v>2946</v>
      </c>
      <c r="K254" s="83">
        <f t="shared" si="103"/>
        <v>93.37559429477021</v>
      </c>
      <c r="L254" s="77">
        <v>2</v>
      </c>
      <c r="M254" s="83">
        <f t="shared" si="104"/>
        <v>50</v>
      </c>
      <c r="N254" s="77">
        <f t="shared" si="105"/>
        <v>826</v>
      </c>
      <c r="O254" s="83">
        <f t="shared" si="106"/>
        <v>212.33933161953726</v>
      </c>
      <c r="P254" s="77">
        <v>2120</v>
      </c>
      <c r="Q254" s="83">
        <f t="shared" si="107"/>
        <v>76.644974692697033</v>
      </c>
      <c r="R254" s="77">
        <v>35595</v>
      </c>
      <c r="S254" s="83">
        <f t="shared" si="108"/>
        <v>99.977529983428354</v>
      </c>
      <c r="T254" s="77">
        <v>11836</v>
      </c>
      <c r="U254" s="83">
        <f t="shared" si="109"/>
        <v>108.00255497764395</v>
      </c>
      <c r="V254" s="77">
        <v>29484</v>
      </c>
      <c r="W254" s="83">
        <f t="shared" si="110"/>
        <v>109.44726975760051</v>
      </c>
      <c r="X254" s="77">
        <f t="shared" si="111"/>
        <v>17648</v>
      </c>
      <c r="Y254" s="83">
        <f t="shared" si="112"/>
        <v>110.4380475594493</v>
      </c>
      <c r="Z254" s="77">
        <f t="shared" si="113"/>
        <v>53243</v>
      </c>
      <c r="AA254" s="164">
        <f t="shared" si="114"/>
        <v>103.2181144950856</v>
      </c>
      <c r="AB254" s="111"/>
      <c r="AC254" s="98"/>
      <c r="AD254" s="98"/>
      <c r="AE254" s="63"/>
    </row>
    <row r="255" spans="1:31" s="2" customFormat="1" ht="12" customHeight="1">
      <c r="A255" s="1"/>
      <c r="B255" s="25" t="s">
        <v>204</v>
      </c>
      <c r="C255" s="40" t="s">
        <v>11</v>
      </c>
      <c r="D255" s="72">
        <v>30222</v>
      </c>
      <c r="E255" s="80">
        <f t="shared" si="101"/>
        <v>97.468313606604966</v>
      </c>
      <c r="F255" s="69">
        <v>3042</v>
      </c>
      <c r="G255" s="80">
        <f t="shared" si="102"/>
        <v>87.088462639564852</v>
      </c>
      <c r="H255" s="105">
        <v>5356</v>
      </c>
      <c r="I255" s="80">
        <f t="shared" si="115"/>
        <v>102.5464292552173</v>
      </c>
      <c r="J255" s="69">
        <v>2375</v>
      </c>
      <c r="K255" s="80">
        <f t="shared" si="103"/>
        <v>83.479789103690678</v>
      </c>
      <c r="L255" s="69">
        <v>2</v>
      </c>
      <c r="M255" s="80">
        <f t="shared" si="104"/>
        <v>50</v>
      </c>
      <c r="N255" s="69">
        <f t="shared" si="105"/>
        <v>619</v>
      </c>
      <c r="O255" s="80">
        <f t="shared" si="106"/>
        <v>157.90816326530611</v>
      </c>
      <c r="P255" s="69">
        <v>1756</v>
      </c>
      <c r="Q255" s="80">
        <f t="shared" si="107"/>
        <v>71.58581328984917</v>
      </c>
      <c r="R255" s="69">
        <v>32597</v>
      </c>
      <c r="S255" s="80">
        <f t="shared" si="108"/>
        <v>96.292685808814838</v>
      </c>
      <c r="T255" s="69">
        <v>10305</v>
      </c>
      <c r="U255" s="80">
        <f t="shared" si="109"/>
        <v>97.956273764258555</v>
      </c>
      <c r="V255" s="69">
        <v>26588</v>
      </c>
      <c r="W255" s="80">
        <f t="shared" si="110"/>
        <v>105.58335318878565</v>
      </c>
      <c r="X255" s="69">
        <f t="shared" si="111"/>
        <v>16283</v>
      </c>
      <c r="Y255" s="80">
        <f t="shared" si="112"/>
        <v>111.05579047878871</v>
      </c>
      <c r="Z255" s="69">
        <f t="shared" si="113"/>
        <v>48880</v>
      </c>
      <c r="AA255" s="162">
        <f t="shared" si="114"/>
        <v>100.75442140413075</v>
      </c>
      <c r="AB255" s="111"/>
      <c r="AC255" s="98"/>
      <c r="AD255" s="98"/>
      <c r="AE255" s="63"/>
    </row>
    <row r="256" spans="1:31" s="2" customFormat="1" ht="12" customHeight="1">
      <c r="A256" s="3"/>
      <c r="B256" s="25" t="s">
        <v>66</v>
      </c>
      <c r="C256" s="40" t="s">
        <v>12</v>
      </c>
      <c r="D256" s="72">
        <v>28331</v>
      </c>
      <c r="E256" s="80">
        <f t="shared" si="101"/>
        <v>97.807774632327565</v>
      </c>
      <c r="F256" s="69">
        <v>2571</v>
      </c>
      <c r="G256" s="80">
        <f t="shared" si="102"/>
        <v>86.682400539447073</v>
      </c>
      <c r="H256" s="105">
        <v>3869</v>
      </c>
      <c r="I256" s="80">
        <f t="shared" si="115"/>
        <v>98.39776195320448</v>
      </c>
      <c r="J256" s="69">
        <v>2233</v>
      </c>
      <c r="K256" s="80">
        <f t="shared" si="103"/>
        <v>83.165735567970202</v>
      </c>
      <c r="L256" s="69">
        <v>3</v>
      </c>
      <c r="M256" s="80">
        <f t="shared" si="104"/>
        <v>75</v>
      </c>
      <c r="N256" s="69">
        <f t="shared" si="105"/>
        <v>611</v>
      </c>
      <c r="O256" s="80">
        <f t="shared" si="106"/>
        <v>158.29015544041451</v>
      </c>
      <c r="P256" s="69">
        <v>1622</v>
      </c>
      <c r="Q256" s="80">
        <f t="shared" si="107"/>
        <v>70.552414093083954</v>
      </c>
      <c r="R256" s="69">
        <v>30564</v>
      </c>
      <c r="S256" s="80">
        <f t="shared" si="108"/>
        <v>96.565669331142772</v>
      </c>
      <c r="T256" s="69">
        <v>9910</v>
      </c>
      <c r="U256" s="80">
        <f t="shared" si="109"/>
        <v>110.28266191853994</v>
      </c>
      <c r="V256" s="69">
        <v>25937</v>
      </c>
      <c r="W256" s="80">
        <f t="shared" si="110"/>
        <v>104.91889486671251</v>
      </c>
      <c r="X256" s="69">
        <f t="shared" si="111"/>
        <v>16027</v>
      </c>
      <c r="Y256" s="80">
        <f t="shared" si="112"/>
        <v>101.85573562122656</v>
      </c>
      <c r="Z256" s="69">
        <f t="shared" si="113"/>
        <v>46591</v>
      </c>
      <c r="AA256" s="162">
        <f t="shared" si="114"/>
        <v>98.322289283754699</v>
      </c>
      <c r="AB256" s="111"/>
      <c r="AC256" s="98"/>
      <c r="AD256" s="98"/>
      <c r="AE256" s="63"/>
    </row>
    <row r="257" spans="1:31" s="2" customFormat="1" ht="12" customHeight="1">
      <c r="A257" s="3"/>
      <c r="B257" s="25" t="s">
        <v>211</v>
      </c>
      <c r="C257" s="40" t="s">
        <v>212</v>
      </c>
      <c r="D257" s="72">
        <v>29097</v>
      </c>
      <c r="E257" s="80">
        <f t="shared" ref="E257:E268" si="116">D257/D245*100</f>
        <v>99.178539777762637</v>
      </c>
      <c r="F257" s="69">
        <v>2702</v>
      </c>
      <c r="G257" s="80">
        <f t="shared" ref="G257:G268" si="117">F257/F245*100</f>
        <v>103.84319754035359</v>
      </c>
      <c r="H257" s="105">
        <v>4843</v>
      </c>
      <c r="I257" s="80">
        <f t="shared" si="115"/>
        <v>103.77115920291409</v>
      </c>
      <c r="J257" s="69">
        <v>2193</v>
      </c>
      <c r="K257" s="80">
        <f t="shared" ref="K257:K268" si="118">J257/J245*100</f>
        <v>82.629992464204975</v>
      </c>
      <c r="L257" s="69">
        <v>2</v>
      </c>
      <c r="M257" s="80">
        <f t="shared" ref="M257:M268" si="119">L257/L245*100</f>
        <v>50</v>
      </c>
      <c r="N257" s="69">
        <f t="shared" ref="N257:N268" si="120">J257-P257</f>
        <v>569</v>
      </c>
      <c r="O257" s="80">
        <f t="shared" ref="O257:O268" si="121">N257/N245*100</f>
        <v>156.74931129476585</v>
      </c>
      <c r="P257" s="69">
        <v>1624</v>
      </c>
      <c r="Q257" s="80">
        <f t="shared" ref="Q257:Q268" si="122">P257/P245*100</f>
        <v>70.886075949367083</v>
      </c>
      <c r="R257" s="69">
        <v>31290</v>
      </c>
      <c r="S257" s="80">
        <f t="shared" ref="S257:S268" si="123">R257/R245*100</f>
        <v>97.805701425356347</v>
      </c>
      <c r="T257" s="69">
        <v>10180</v>
      </c>
      <c r="U257" s="80">
        <f t="shared" ref="U257:U268" si="124">T257/T245*100</f>
        <v>138.09007053716766</v>
      </c>
      <c r="V257" s="69">
        <v>26709</v>
      </c>
      <c r="W257" s="80">
        <f t="shared" ref="W257:W268" si="125">V257/V245*100</f>
        <v>112.76757441418619</v>
      </c>
      <c r="X257" s="69">
        <f t="shared" ref="X257:X268" si="126">V257-T257</f>
        <v>16529</v>
      </c>
      <c r="Y257" s="80">
        <f t="shared" ref="Y257:Y268" si="127">X257/X245*100</f>
        <v>101.32409734567523</v>
      </c>
      <c r="Z257" s="69">
        <f t="shared" ref="Z257:Z268" si="128">R257+X257</f>
        <v>47819</v>
      </c>
      <c r="AA257" s="162">
        <f t="shared" ref="AA257:AA268" si="129">Z257/Z245*100</f>
        <v>98.993892971742056</v>
      </c>
      <c r="AB257" s="111"/>
      <c r="AC257" s="98"/>
      <c r="AD257" s="98"/>
      <c r="AE257" s="63"/>
    </row>
    <row r="258" spans="1:31" s="2" customFormat="1" ht="12" customHeight="1">
      <c r="A258" s="3"/>
      <c r="B258" s="25" t="s">
        <v>15</v>
      </c>
      <c r="C258" s="40" t="s">
        <v>15</v>
      </c>
      <c r="D258" s="72">
        <v>27311</v>
      </c>
      <c r="E258" s="80">
        <f t="shared" si="116"/>
        <v>97.500981757166826</v>
      </c>
      <c r="F258" s="69">
        <v>2108</v>
      </c>
      <c r="G258" s="80">
        <f t="shared" si="117"/>
        <v>81.92771084337349</v>
      </c>
      <c r="H258" s="105">
        <v>5185</v>
      </c>
      <c r="I258" s="80">
        <f t="shared" si="115"/>
        <v>100.81664398211161</v>
      </c>
      <c r="J258" s="69">
        <v>1946</v>
      </c>
      <c r="K258" s="80">
        <f t="shared" si="118"/>
        <v>73.768006065200908</v>
      </c>
      <c r="L258" s="69">
        <v>2</v>
      </c>
      <c r="M258" s="80">
        <f t="shared" si="119"/>
        <v>66.666666666666657</v>
      </c>
      <c r="N258" s="69">
        <f t="shared" si="120"/>
        <v>519</v>
      </c>
      <c r="O258" s="80">
        <f t="shared" si="121"/>
        <v>145.37815126050418</v>
      </c>
      <c r="P258" s="69">
        <v>1427</v>
      </c>
      <c r="Q258" s="80">
        <f t="shared" si="122"/>
        <v>62.560280578693551</v>
      </c>
      <c r="R258" s="69">
        <v>29257</v>
      </c>
      <c r="S258" s="80">
        <f t="shared" si="123"/>
        <v>95.458253124082347</v>
      </c>
      <c r="T258" s="69">
        <v>9287</v>
      </c>
      <c r="U258" s="80">
        <f t="shared" si="124"/>
        <v>98.046875</v>
      </c>
      <c r="V258" s="69">
        <v>24323</v>
      </c>
      <c r="W258" s="80">
        <f t="shared" si="125"/>
        <v>109.12557763919422</v>
      </c>
      <c r="X258" s="69">
        <f t="shared" si="126"/>
        <v>15036</v>
      </c>
      <c r="Y258" s="80">
        <f t="shared" si="127"/>
        <v>117.31294374658657</v>
      </c>
      <c r="Z258" s="69">
        <f t="shared" si="128"/>
        <v>44293</v>
      </c>
      <c r="AA258" s="162">
        <f t="shared" si="129"/>
        <v>101.90263654350527</v>
      </c>
      <c r="AB258" s="111"/>
      <c r="AC258" s="98"/>
      <c r="AD258" s="98"/>
      <c r="AE258" s="63"/>
    </row>
    <row r="259" spans="1:31" s="2" customFormat="1" ht="12" customHeight="1">
      <c r="A259" s="3"/>
      <c r="B259" s="26" t="s">
        <v>16</v>
      </c>
      <c r="C259" s="42" t="s">
        <v>16</v>
      </c>
      <c r="D259" s="73">
        <v>28360</v>
      </c>
      <c r="E259" s="81">
        <f t="shared" si="116"/>
        <v>100.24743725698127</v>
      </c>
      <c r="F259" s="75">
        <v>2390</v>
      </c>
      <c r="G259" s="81">
        <f t="shared" si="117"/>
        <v>102.39931448157668</v>
      </c>
      <c r="H259" s="75">
        <v>3221</v>
      </c>
      <c r="I259" s="81">
        <f t="shared" si="115"/>
        <v>99.474984558369357</v>
      </c>
      <c r="J259" s="127">
        <v>2225</v>
      </c>
      <c r="K259" s="81">
        <f t="shared" si="118"/>
        <v>83.646616541353382</v>
      </c>
      <c r="L259" s="75">
        <v>2</v>
      </c>
      <c r="M259" s="81">
        <f t="shared" si="119"/>
        <v>40</v>
      </c>
      <c r="N259" s="70">
        <f t="shared" si="120"/>
        <v>598</v>
      </c>
      <c r="O259" s="81">
        <f t="shared" si="121"/>
        <v>141.70616113744077</v>
      </c>
      <c r="P259" s="76">
        <v>1627</v>
      </c>
      <c r="Q259" s="81">
        <f t="shared" si="122"/>
        <v>72.698838248436104</v>
      </c>
      <c r="R259" s="127">
        <v>30585</v>
      </c>
      <c r="S259" s="81">
        <f t="shared" si="123"/>
        <v>98.820678513731835</v>
      </c>
      <c r="T259" s="70">
        <v>9824</v>
      </c>
      <c r="U259" s="81">
        <f t="shared" si="124"/>
        <v>98.832997987927556</v>
      </c>
      <c r="V259" s="70">
        <v>25843</v>
      </c>
      <c r="W259" s="81">
        <f t="shared" si="125"/>
        <v>104.6953492140658</v>
      </c>
      <c r="X259" s="70">
        <f t="shared" si="126"/>
        <v>16019</v>
      </c>
      <c r="Y259" s="81">
        <f t="shared" si="127"/>
        <v>108.64758545849158</v>
      </c>
      <c r="Z259" s="70">
        <f t="shared" si="128"/>
        <v>46604</v>
      </c>
      <c r="AA259" s="163">
        <f t="shared" si="129"/>
        <v>101.99150873199983</v>
      </c>
      <c r="AB259" s="111"/>
      <c r="AC259" s="98"/>
      <c r="AD259" s="98"/>
      <c r="AE259" s="63"/>
    </row>
    <row r="260" spans="1:31" s="2" customFormat="1" ht="12" customHeight="1">
      <c r="A260" s="3"/>
      <c r="B260" s="24" t="s">
        <v>223</v>
      </c>
      <c r="C260" s="41" t="s">
        <v>224</v>
      </c>
      <c r="D260" s="68">
        <v>28220</v>
      </c>
      <c r="E260" s="85">
        <f t="shared" si="116"/>
        <v>97.350627846005239</v>
      </c>
      <c r="F260" s="79">
        <v>2818</v>
      </c>
      <c r="G260" s="85">
        <f t="shared" si="117"/>
        <v>130.70500927643783</v>
      </c>
      <c r="H260" s="88">
        <v>3461</v>
      </c>
      <c r="I260" s="85">
        <f t="shared" si="115"/>
        <v>88.516624040920703</v>
      </c>
      <c r="J260" s="79">
        <v>2441</v>
      </c>
      <c r="K260" s="85">
        <f t="shared" si="118"/>
        <v>84.874826147426987</v>
      </c>
      <c r="L260" s="79">
        <v>3</v>
      </c>
      <c r="M260" s="85">
        <f t="shared" si="119"/>
        <v>100</v>
      </c>
      <c r="N260" s="79">
        <f t="shared" si="120"/>
        <v>657</v>
      </c>
      <c r="O260" s="85">
        <f t="shared" si="121"/>
        <v>126.83397683397683</v>
      </c>
      <c r="P260" s="79">
        <v>1784</v>
      </c>
      <c r="Q260" s="85">
        <f t="shared" si="122"/>
        <v>75.65733672603902</v>
      </c>
      <c r="R260" s="79">
        <v>30661</v>
      </c>
      <c r="S260" s="85">
        <f t="shared" si="123"/>
        <v>96.224579462716548</v>
      </c>
      <c r="T260" s="79">
        <v>9785</v>
      </c>
      <c r="U260" s="85">
        <f t="shared" si="124"/>
        <v>98.242971887550198</v>
      </c>
      <c r="V260" s="79">
        <v>24879</v>
      </c>
      <c r="W260" s="85">
        <f t="shared" si="125"/>
        <v>98.847788946720172</v>
      </c>
      <c r="X260" s="79">
        <f t="shared" si="126"/>
        <v>15094</v>
      </c>
      <c r="Y260" s="85">
        <f t="shared" si="127"/>
        <v>99.243868761917284</v>
      </c>
      <c r="Z260" s="79">
        <f t="shared" si="128"/>
        <v>45755</v>
      </c>
      <c r="AA260" s="165">
        <f t="shared" si="129"/>
        <v>97.200093471841612</v>
      </c>
      <c r="AB260" s="111"/>
      <c r="AC260" s="98"/>
      <c r="AD260" s="98"/>
      <c r="AE260" s="63"/>
    </row>
    <row r="261" spans="1:31" s="2" customFormat="1" ht="12" customHeight="1">
      <c r="A261" s="3"/>
      <c r="B261" s="25" t="s">
        <v>62</v>
      </c>
      <c r="C261" s="40" t="s">
        <v>225</v>
      </c>
      <c r="D261" s="66">
        <v>32084</v>
      </c>
      <c r="E261" s="83">
        <f t="shared" si="116"/>
        <v>98.713925296904804</v>
      </c>
      <c r="F261" s="77">
        <v>3142</v>
      </c>
      <c r="G261" s="83">
        <f t="shared" si="117"/>
        <v>126.33695215118617</v>
      </c>
      <c r="H261" s="86">
        <v>5117</v>
      </c>
      <c r="I261" s="83">
        <f t="shared" ref="I261:I272" si="130">H261/H249*100</f>
        <v>92.082058664747166</v>
      </c>
      <c r="J261" s="77">
        <v>2691</v>
      </c>
      <c r="K261" s="83">
        <f t="shared" si="118"/>
        <v>98.933823529411768</v>
      </c>
      <c r="L261" s="77">
        <v>3</v>
      </c>
      <c r="M261" s="83">
        <f t="shared" si="119"/>
        <v>100</v>
      </c>
      <c r="N261" s="77">
        <f t="shared" si="120"/>
        <v>715</v>
      </c>
      <c r="O261" s="83">
        <f t="shared" si="121"/>
        <v>101.27478753541077</v>
      </c>
      <c r="P261" s="77">
        <v>1976</v>
      </c>
      <c r="Q261" s="83">
        <f t="shared" si="122"/>
        <v>98.113207547169807</v>
      </c>
      <c r="R261" s="77">
        <v>34775</v>
      </c>
      <c r="S261" s="83">
        <f t="shared" si="123"/>
        <v>98.730906819601387</v>
      </c>
      <c r="T261" s="77">
        <v>10834</v>
      </c>
      <c r="U261" s="83">
        <f t="shared" si="124"/>
        <v>98.187420699655618</v>
      </c>
      <c r="V261" s="77">
        <v>26305</v>
      </c>
      <c r="W261" s="83">
        <f t="shared" si="125"/>
        <v>95.397838543555523</v>
      </c>
      <c r="X261" s="77">
        <f t="shared" si="126"/>
        <v>15471</v>
      </c>
      <c r="Y261" s="83">
        <f t="shared" si="127"/>
        <v>93.536880290205559</v>
      </c>
      <c r="Z261" s="77">
        <f t="shared" si="128"/>
        <v>50246</v>
      </c>
      <c r="AA261" s="164">
        <f t="shared" si="129"/>
        <v>97.071210540550979</v>
      </c>
      <c r="AB261" s="111"/>
      <c r="AC261" s="98"/>
      <c r="AD261" s="98"/>
      <c r="AE261" s="63"/>
    </row>
    <row r="262" spans="1:31" s="2" customFormat="1" ht="12" customHeight="1">
      <c r="A262" s="3"/>
      <c r="B262" s="25" t="s">
        <v>74</v>
      </c>
      <c r="C262" s="40" t="s">
        <v>6</v>
      </c>
      <c r="D262" s="66">
        <v>31404</v>
      </c>
      <c r="E262" s="83">
        <f t="shared" si="116"/>
        <v>95.919364691508861</v>
      </c>
      <c r="F262" s="77">
        <v>2566</v>
      </c>
      <c r="G262" s="83">
        <f t="shared" si="117"/>
        <v>95.354886659234481</v>
      </c>
      <c r="H262" s="86">
        <v>5561</v>
      </c>
      <c r="I262" s="83">
        <f t="shared" si="130"/>
        <v>102.48802064135643</v>
      </c>
      <c r="J262" s="77">
        <v>2602</v>
      </c>
      <c r="K262" s="83">
        <f t="shared" si="118"/>
        <v>98.972993533662986</v>
      </c>
      <c r="L262" s="77">
        <v>2</v>
      </c>
      <c r="M262" s="83">
        <f t="shared" si="119"/>
        <v>66.666666666666657</v>
      </c>
      <c r="N262" s="77">
        <f t="shared" si="120"/>
        <v>776</v>
      </c>
      <c r="O262" s="83">
        <f t="shared" si="121"/>
        <v>138.32442067736187</v>
      </c>
      <c r="P262" s="77">
        <v>1826</v>
      </c>
      <c r="Q262" s="83">
        <f t="shared" si="122"/>
        <v>88.297872340425528</v>
      </c>
      <c r="R262" s="77">
        <v>34006</v>
      </c>
      <c r="S262" s="83">
        <f t="shared" si="123"/>
        <v>96.14634284260228</v>
      </c>
      <c r="T262" s="77">
        <v>10671</v>
      </c>
      <c r="U262" s="83">
        <f t="shared" si="124"/>
        <v>94.258457733415781</v>
      </c>
      <c r="V262" s="77">
        <v>26157</v>
      </c>
      <c r="W262" s="83">
        <f t="shared" si="125"/>
        <v>95.317396691203257</v>
      </c>
      <c r="X262" s="77">
        <f t="shared" si="126"/>
        <v>15486</v>
      </c>
      <c r="Y262" s="83">
        <f t="shared" si="127"/>
        <v>96.061038397121763</v>
      </c>
      <c r="Z262" s="77">
        <f t="shared" si="128"/>
        <v>49492</v>
      </c>
      <c r="AA262" s="164">
        <f t="shared" si="129"/>
        <v>96.119634880559332</v>
      </c>
      <c r="AB262" s="111"/>
      <c r="AC262" s="98"/>
      <c r="AD262" s="98"/>
      <c r="AE262" s="63"/>
    </row>
    <row r="263" spans="1:31" s="2" customFormat="1" ht="12" customHeight="1">
      <c r="A263" s="3"/>
      <c r="B263" s="25" t="s">
        <v>226</v>
      </c>
      <c r="C263" s="40" t="s">
        <v>80</v>
      </c>
      <c r="D263" s="66">
        <v>30247</v>
      </c>
      <c r="E263" s="83">
        <f t="shared" si="116"/>
        <v>97.07307679964056</v>
      </c>
      <c r="F263" s="77">
        <v>2611</v>
      </c>
      <c r="G263" s="83">
        <f t="shared" si="117"/>
        <v>124.33333333333334</v>
      </c>
      <c r="H263" s="86">
        <v>3393</v>
      </c>
      <c r="I263" s="83">
        <f t="shared" si="130"/>
        <v>105.76683291770574</v>
      </c>
      <c r="J263" s="77">
        <v>2687</v>
      </c>
      <c r="K263" s="83">
        <f t="shared" si="118"/>
        <v>78.797653958944281</v>
      </c>
      <c r="L263" s="77">
        <v>3</v>
      </c>
      <c r="M263" s="83">
        <f t="shared" si="119"/>
        <v>150</v>
      </c>
      <c r="N263" s="77">
        <f t="shared" si="120"/>
        <v>770</v>
      </c>
      <c r="O263" s="83">
        <f t="shared" si="121"/>
        <v>91.557669441141499</v>
      </c>
      <c r="P263" s="77">
        <v>1917</v>
      </c>
      <c r="Q263" s="83">
        <f t="shared" si="122"/>
        <v>74.620474892954462</v>
      </c>
      <c r="R263" s="77">
        <v>32934</v>
      </c>
      <c r="S263" s="83">
        <f t="shared" si="123"/>
        <v>95.270328907402586</v>
      </c>
      <c r="T263" s="77">
        <v>10517</v>
      </c>
      <c r="U263" s="83">
        <f t="shared" si="124"/>
        <v>95.081819003706713</v>
      </c>
      <c r="V263" s="77">
        <v>27251</v>
      </c>
      <c r="W263" s="83">
        <f t="shared" si="125"/>
        <v>94.94460316354261</v>
      </c>
      <c r="X263" s="77">
        <f t="shared" si="126"/>
        <v>16734</v>
      </c>
      <c r="Y263" s="83">
        <f t="shared" si="127"/>
        <v>94.858568108383878</v>
      </c>
      <c r="Z263" s="77">
        <f t="shared" si="128"/>
        <v>49668</v>
      </c>
      <c r="AA263" s="164">
        <f t="shared" si="129"/>
        <v>95.131200919364119</v>
      </c>
      <c r="AB263" s="111"/>
      <c r="AC263" s="98"/>
      <c r="AD263" s="98"/>
      <c r="AE263" s="63"/>
    </row>
    <row r="264" spans="1:31" s="2" customFormat="1" ht="12" customHeight="1">
      <c r="A264" s="3"/>
      <c r="B264" s="25" t="s">
        <v>227</v>
      </c>
      <c r="C264" s="40" t="s">
        <v>228</v>
      </c>
      <c r="D264" s="66">
        <v>28932</v>
      </c>
      <c r="E264" s="83">
        <f t="shared" si="116"/>
        <v>100.30508944667869</v>
      </c>
      <c r="F264" s="77">
        <v>3246</v>
      </c>
      <c r="G264" s="83">
        <f t="shared" si="117"/>
        <v>141.25326370757182</v>
      </c>
      <c r="H264" s="86">
        <v>1002</v>
      </c>
      <c r="I264" s="83">
        <f t="shared" si="130"/>
        <v>129.45736434108528</v>
      </c>
      <c r="J264" s="77">
        <v>2872</v>
      </c>
      <c r="K264" s="83">
        <f t="shared" si="118"/>
        <v>86.53208797830672</v>
      </c>
      <c r="L264" s="77">
        <v>3</v>
      </c>
      <c r="M264" s="83">
        <f t="shared" si="119"/>
        <v>100</v>
      </c>
      <c r="N264" s="77">
        <f t="shared" si="120"/>
        <v>821</v>
      </c>
      <c r="O264" s="83">
        <f t="shared" si="121"/>
        <v>100.61274509803921</v>
      </c>
      <c r="P264" s="77">
        <v>2051</v>
      </c>
      <c r="Q264" s="83">
        <f t="shared" si="122"/>
        <v>81.941669996004791</v>
      </c>
      <c r="R264" s="77">
        <v>31804</v>
      </c>
      <c r="S264" s="83">
        <f t="shared" si="123"/>
        <v>98.883810589808164</v>
      </c>
      <c r="T264" s="77">
        <v>10695</v>
      </c>
      <c r="U264" s="83">
        <f t="shared" si="124"/>
        <v>99.553197430885234</v>
      </c>
      <c r="V264" s="77">
        <v>27713</v>
      </c>
      <c r="W264" s="83">
        <f t="shared" si="125"/>
        <v>100.18074684596753</v>
      </c>
      <c r="X264" s="77">
        <f t="shared" si="126"/>
        <v>17018</v>
      </c>
      <c r="Y264" s="83">
        <f t="shared" si="127"/>
        <v>100.57919621749409</v>
      </c>
      <c r="Z264" s="77">
        <f t="shared" si="128"/>
        <v>48822</v>
      </c>
      <c r="AA264" s="164">
        <f t="shared" si="129"/>
        <v>99.468247662123346</v>
      </c>
      <c r="AB264" s="111"/>
      <c r="AC264" s="98"/>
      <c r="AD264" s="98"/>
      <c r="AE264" s="63"/>
    </row>
    <row r="265" spans="1:31" s="2" customFormat="1" ht="12" customHeight="1">
      <c r="A265" s="1"/>
      <c r="B265" s="25" t="s">
        <v>229</v>
      </c>
      <c r="C265" s="40" t="s">
        <v>9</v>
      </c>
      <c r="D265" s="66">
        <v>32012</v>
      </c>
      <c r="E265" s="83">
        <f t="shared" si="116"/>
        <v>106.95265777955964</v>
      </c>
      <c r="F265" s="77">
        <v>3139</v>
      </c>
      <c r="G265" s="83">
        <f t="shared" si="117"/>
        <v>124.02212564203872</v>
      </c>
      <c r="H265" s="86">
        <v>5260</v>
      </c>
      <c r="I265" s="83">
        <f t="shared" si="130"/>
        <v>112.68209083119109</v>
      </c>
      <c r="J265" s="77">
        <v>2711</v>
      </c>
      <c r="K265" s="83">
        <f t="shared" si="118"/>
        <v>95.424146427314327</v>
      </c>
      <c r="L265" s="77">
        <v>2</v>
      </c>
      <c r="M265" s="83">
        <f t="shared" si="119"/>
        <v>100</v>
      </c>
      <c r="N265" s="77">
        <f t="shared" si="120"/>
        <v>840</v>
      </c>
      <c r="O265" s="83">
        <f t="shared" si="121"/>
        <v>97.109826589595372</v>
      </c>
      <c r="P265" s="77">
        <v>1871</v>
      </c>
      <c r="Q265" s="83">
        <f t="shared" si="122"/>
        <v>94.686234817813769</v>
      </c>
      <c r="R265" s="77">
        <v>34723</v>
      </c>
      <c r="S265" s="83">
        <f t="shared" si="123"/>
        <v>105.95325277676065</v>
      </c>
      <c r="T265" s="77">
        <v>11082</v>
      </c>
      <c r="U265" s="83">
        <f t="shared" si="124"/>
        <v>95.749092794193885</v>
      </c>
      <c r="V265" s="77">
        <v>27022</v>
      </c>
      <c r="W265" s="83">
        <f t="shared" si="125"/>
        <v>99.933431952662716</v>
      </c>
      <c r="X265" s="77">
        <f t="shared" si="126"/>
        <v>15940</v>
      </c>
      <c r="Y265" s="83">
        <f t="shared" si="127"/>
        <v>103.06478727531359</v>
      </c>
      <c r="Z265" s="77">
        <f t="shared" si="128"/>
        <v>50663</v>
      </c>
      <c r="AA265" s="164">
        <f t="shared" si="129"/>
        <v>105.02715701314315</v>
      </c>
      <c r="AB265" s="111"/>
      <c r="AC265" s="98"/>
      <c r="AD265" s="98"/>
      <c r="AE265" s="63"/>
    </row>
    <row r="266" spans="1:31" s="2" customFormat="1" ht="12" customHeight="1">
      <c r="A266" s="1"/>
      <c r="B266" s="25" t="s">
        <v>230</v>
      </c>
      <c r="C266" s="40" t="s">
        <v>10</v>
      </c>
      <c r="D266" s="66">
        <v>32883</v>
      </c>
      <c r="E266" s="83">
        <f t="shared" si="116"/>
        <v>100.71671414132133</v>
      </c>
      <c r="F266" s="77">
        <v>4258</v>
      </c>
      <c r="G266" s="83">
        <f t="shared" si="117"/>
        <v>119.84238671545174</v>
      </c>
      <c r="H266" s="86">
        <v>5529</v>
      </c>
      <c r="I266" s="83">
        <f t="shared" si="130"/>
        <v>94.626048262878655</v>
      </c>
      <c r="J266" s="77">
        <v>2489</v>
      </c>
      <c r="K266" s="83">
        <f t="shared" si="118"/>
        <v>84.487440597420232</v>
      </c>
      <c r="L266" s="77">
        <v>3</v>
      </c>
      <c r="M266" s="83">
        <f t="shared" si="119"/>
        <v>150</v>
      </c>
      <c r="N266" s="77">
        <f t="shared" si="120"/>
        <v>767</v>
      </c>
      <c r="O266" s="83">
        <f t="shared" si="121"/>
        <v>92.857142857142861</v>
      </c>
      <c r="P266" s="77">
        <v>1722</v>
      </c>
      <c r="Q266" s="83">
        <f t="shared" si="122"/>
        <v>81.226415094339615</v>
      </c>
      <c r="R266" s="77">
        <v>35372</v>
      </c>
      <c r="S266" s="83">
        <f t="shared" si="123"/>
        <v>99.373507515100428</v>
      </c>
      <c r="T266" s="77">
        <v>10826</v>
      </c>
      <c r="U266" s="83">
        <f t="shared" si="124"/>
        <v>91.466711726934776</v>
      </c>
      <c r="V266" s="77">
        <v>27997</v>
      </c>
      <c r="W266" s="83">
        <f t="shared" si="125"/>
        <v>94.956586623253287</v>
      </c>
      <c r="X266" s="77">
        <f t="shared" si="126"/>
        <v>17171</v>
      </c>
      <c r="Y266" s="83">
        <f t="shared" si="127"/>
        <v>97.297144152311873</v>
      </c>
      <c r="Z266" s="77">
        <f t="shared" si="128"/>
        <v>52543</v>
      </c>
      <c r="AA266" s="164">
        <f t="shared" si="129"/>
        <v>98.68527318145108</v>
      </c>
      <c r="AB266" s="111"/>
      <c r="AC266" s="98"/>
      <c r="AD266" s="98"/>
      <c r="AE266" s="63"/>
    </row>
    <row r="267" spans="1:31" s="2" customFormat="1" ht="12" customHeight="1">
      <c r="A267" s="1"/>
      <c r="B267" s="25" t="s">
        <v>231</v>
      </c>
      <c r="C267" s="40" t="s">
        <v>11</v>
      </c>
      <c r="D267" s="72">
        <v>30450</v>
      </c>
      <c r="E267" s="80">
        <f t="shared" si="116"/>
        <v>100.75441731189201</v>
      </c>
      <c r="F267" s="69">
        <v>3539</v>
      </c>
      <c r="G267" s="80">
        <f t="shared" si="117"/>
        <v>116.33793556870479</v>
      </c>
      <c r="H267" s="105">
        <v>5389</v>
      </c>
      <c r="I267" s="80">
        <f t="shared" si="130"/>
        <v>100.61613144137415</v>
      </c>
      <c r="J267" s="69">
        <v>2278</v>
      </c>
      <c r="K267" s="80">
        <f t="shared" si="118"/>
        <v>95.915789473684214</v>
      </c>
      <c r="L267" s="69">
        <v>2</v>
      </c>
      <c r="M267" s="80">
        <f t="shared" si="119"/>
        <v>100</v>
      </c>
      <c r="N267" s="69">
        <f t="shared" si="120"/>
        <v>677</v>
      </c>
      <c r="O267" s="80">
        <f t="shared" si="121"/>
        <v>109.36995153473343</v>
      </c>
      <c r="P267" s="69">
        <v>1601</v>
      </c>
      <c r="Q267" s="80">
        <f t="shared" si="122"/>
        <v>91.173120728929376</v>
      </c>
      <c r="R267" s="69">
        <v>32728</v>
      </c>
      <c r="S267" s="80">
        <f t="shared" si="123"/>
        <v>100.40187747338712</v>
      </c>
      <c r="T267" s="69">
        <v>9894</v>
      </c>
      <c r="U267" s="80">
        <f t="shared" si="124"/>
        <v>96.011644832605541</v>
      </c>
      <c r="V267" s="69">
        <v>25383</v>
      </c>
      <c r="W267" s="80">
        <f t="shared" si="125"/>
        <v>95.467880246727844</v>
      </c>
      <c r="X267" s="69">
        <f t="shared" si="126"/>
        <v>15489</v>
      </c>
      <c r="Y267" s="80">
        <f t="shared" si="127"/>
        <v>95.123748694957939</v>
      </c>
      <c r="Z267" s="69">
        <f t="shared" si="128"/>
        <v>48217</v>
      </c>
      <c r="AA267" s="162">
        <f t="shared" si="129"/>
        <v>98.643617021276597</v>
      </c>
      <c r="AB267" s="111"/>
      <c r="AC267" s="98"/>
      <c r="AD267" s="98"/>
      <c r="AE267" s="63"/>
    </row>
    <row r="268" spans="1:31" s="2" customFormat="1" ht="12" customHeight="1">
      <c r="A268" s="3"/>
      <c r="B268" s="25" t="s">
        <v>232</v>
      </c>
      <c r="C268" s="40" t="s">
        <v>12</v>
      </c>
      <c r="D268" s="72">
        <v>29595</v>
      </c>
      <c r="E268" s="80">
        <f t="shared" si="116"/>
        <v>104.46154389184991</v>
      </c>
      <c r="F268" s="69">
        <v>3551</v>
      </c>
      <c r="G268" s="80">
        <f t="shared" si="117"/>
        <v>138.11746402178139</v>
      </c>
      <c r="H268" s="105">
        <v>4204</v>
      </c>
      <c r="I268" s="80">
        <f t="shared" si="130"/>
        <v>108.6585681054536</v>
      </c>
      <c r="J268" s="69">
        <v>2189</v>
      </c>
      <c r="K268" s="80">
        <f t="shared" si="118"/>
        <v>98.029556650246306</v>
      </c>
      <c r="L268" s="69">
        <v>3</v>
      </c>
      <c r="M268" s="80">
        <f t="shared" si="119"/>
        <v>100</v>
      </c>
      <c r="N268" s="69">
        <f t="shared" si="120"/>
        <v>648</v>
      </c>
      <c r="O268" s="80">
        <f t="shared" si="121"/>
        <v>106.0556464811784</v>
      </c>
      <c r="P268" s="69">
        <v>1541</v>
      </c>
      <c r="Q268" s="80">
        <f t="shared" si="122"/>
        <v>95.006165228113431</v>
      </c>
      <c r="R268" s="69">
        <v>31784</v>
      </c>
      <c r="S268" s="80">
        <f t="shared" si="123"/>
        <v>103.9916241329669</v>
      </c>
      <c r="T268" s="69">
        <v>10180</v>
      </c>
      <c r="U268" s="80">
        <f t="shared" si="124"/>
        <v>102.72452068617559</v>
      </c>
      <c r="V268" s="69">
        <v>25500</v>
      </c>
      <c r="W268" s="80">
        <f t="shared" si="125"/>
        <v>98.315148243821568</v>
      </c>
      <c r="X268" s="69">
        <f t="shared" si="126"/>
        <v>15320</v>
      </c>
      <c r="Y268" s="80">
        <f t="shared" si="127"/>
        <v>95.588694078742122</v>
      </c>
      <c r="Z268" s="69">
        <f t="shared" si="128"/>
        <v>47104</v>
      </c>
      <c r="AA268" s="162">
        <f t="shared" si="129"/>
        <v>101.10107102230043</v>
      </c>
      <c r="AB268" s="111"/>
      <c r="AC268" s="98"/>
      <c r="AD268" s="98"/>
      <c r="AE268" s="63"/>
    </row>
    <row r="269" spans="1:31" s="2" customFormat="1" ht="12" customHeight="1">
      <c r="A269" s="3"/>
      <c r="B269" s="25" t="s">
        <v>233</v>
      </c>
      <c r="C269" s="40" t="s">
        <v>234</v>
      </c>
      <c r="D269" s="72">
        <v>30084</v>
      </c>
      <c r="E269" s="80">
        <f t="shared" ref="E269:E280" si="131">D269/D257*100</f>
        <v>103.39210227858541</v>
      </c>
      <c r="F269" s="69">
        <v>2987</v>
      </c>
      <c r="G269" s="80">
        <f t="shared" ref="G269:G280" si="132">F269/F257*100</f>
        <v>110.54774241302738</v>
      </c>
      <c r="H269" s="105">
        <v>4788</v>
      </c>
      <c r="I269" s="80">
        <f t="shared" si="130"/>
        <v>98.864340284947346</v>
      </c>
      <c r="J269" s="69">
        <v>2243</v>
      </c>
      <c r="K269" s="80">
        <f t="shared" ref="K269:K280" si="133">J269/J257*100</f>
        <v>102.27998176014592</v>
      </c>
      <c r="L269" s="69">
        <v>3</v>
      </c>
      <c r="M269" s="80">
        <f t="shared" ref="M269:M274" si="134">L269/L257*100</f>
        <v>150</v>
      </c>
      <c r="N269" s="69">
        <f t="shared" ref="N269:N280" si="135">J269-P269</f>
        <v>638</v>
      </c>
      <c r="O269" s="80">
        <f t="shared" ref="O269:O280" si="136">N269/N257*100</f>
        <v>112.12653778558874</v>
      </c>
      <c r="P269" s="69">
        <v>1605</v>
      </c>
      <c r="Q269" s="80">
        <f t="shared" ref="Q269:Q280" si="137">P269/P257*100</f>
        <v>98.830049261083744</v>
      </c>
      <c r="R269" s="69">
        <v>32327</v>
      </c>
      <c r="S269" s="80">
        <f t="shared" ref="S269:S280" si="138">R269/R257*100</f>
        <v>103.31415787791627</v>
      </c>
      <c r="T269" s="69">
        <v>9642</v>
      </c>
      <c r="U269" s="80">
        <f t="shared" ref="U269:U280" si="139">T269/T257*100</f>
        <v>94.715127701375252</v>
      </c>
      <c r="V269" s="69">
        <v>25347</v>
      </c>
      <c r="W269" s="80">
        <f t="shared" ref="W269:W280" si="140">V269/V257*100</f>
        <v>94.900595304953384</v>
      </c>
      <c r="X269" s="69">
        <f t="shared" ref="X269:X280" si="141">V269-T269</f>
        <v>15705</v>
      </c>
      <c r="Y269" s="80">
        <f t="shared" ref="Y269:Y280" si="142">X269/X257*100</f>
        <v>95.014822433299045</v>
      </c>
      <c r="Z269" s="69">
        <f t="shared" ref="Z269:Z280" si="143">R269+X269</f>
        <v>48032</v>
      </c>
      <c r="AA269" s="162">
        <f t="shared" ref="AA269:AA280" si="144">Z269/Z257*100</f>
        <v>100.4454296409377</v>
      </c>
      <c r="AB269" s="111"/>
      <c r="AC269" s="98"/>
      <c r="AD269" s="98"/>
      <c r="AE269" s="63"/>
    </row>
    <row r="270" spans="1:31" s="2" customFormat="1" ht="12" customHeight="1">
      <c r="A270" s="3"/>
      <c r="B270" s="25" t="s">
        <v>235</v>
      </c>
      <c r="C270" s="40" t="s">
        <v>236</v>
      </c>
      <c r="D270" s="72">
        <v>29169</v>
      </c>
      <c r="E270" s="80">
        <f t="shared" si="131"/>
        <v>106.80311962213027</v>
      </c>
      <c r="F270" s="69">
        <v>2818</v>
      </c>
      <c r="G270" s="80">
        <f t="shared" si="132"/>
        <v>133.68121442125238</v>
      </c>
      <c r="H270" s="105">
        <v>4983</v>
      </c>
      <c r="I270" s="80">
        <f t="shared" si="130"/>
        <v>96.104146576663453</v>
      </c>
      <c r="J270" s="69">
        <v>2126</v>
      </c>
      <c r="K270" s="80">
        <f t="shared" si="133"/>
        <v>109.2497430626927</v>
      </c>
      <c r="L270" s="69">
        <v>2</v>
      </c>
      <c r="M270" s="80">
        <f t="shared" si="134"/>
        <v>100</v>
      </c>
      <c r="N270" s="69">
        <f t="shared" si="135"/>
        <v>623</v>
      </c>
      <c r="O270" s="80">
        <f t="shared" si="136"/>
        <v>120.03853564547207</v>
      </c>
      <c r="P270" s="69">
        <v>1503</v>
      </c>
      <c r="Q270" s="80">
        <f t="shared" si="137"/>
        <v>105.32585844428873</v>
      </c>
      <c r="R270" s="69">
        <v>31295</v>
      </c>
      <c r="S270" s="80">
        <f t="shared" si="138"/>
        <v>106.96585432546057</v>
      </c>
      <c r="T270" s="69">
        <v>9513</v>
      </c>
      <c r="U270" s="80">
        <f t="shared" si="139"/>
        <v>102.43350920641758</v>
      </c>
      <c r="V270" s="69">
        <v>24884</v>
      </c>
      <c r="W270" s="80">
        <f t="shared" si="140"/>
        <v>102.30645890720717</v>
      </c>
      <c r="X270" s="69">
        <f t="shared" si="141"/>
        <v>15371</v>
      </c>
      <c r="Y270" s="80">
        <f t="shared" si="142"/>
        <v>102.22798616653365</v>
      </c>
      <c r="Z270" s="69">
        <f t="shared" si="143"/>
        <v>46666</v>
      </c>
      <c r="AA270" s="162">
        <f t="shared" si="144"/>
        <v>105.35750570067506</v>
      </c>
      <c r="AB270" s="111"/>
      <c r="AC270" s="98"/>
      <c r="AD270" s="98"/>
      <c r="AE270" s="63"/>
    </row>
    <row r="271" spans="1:31" s="2" customFormat="1" ht="12" customHeight="1">
      <c r="A271" s="3"/>
      <c r="B271" s="26" t="s">
        <v>237</v>
      </c>
      <c r="C271" s="42" t="s">
        <v>238</v>
      </c>
      <c r="D271" s="73">
        <v>26041</v>
      </c>
      <c r="E271" s="81">
        <f t="shared" si="131"/>
        <v>91.822990126939345</v>
      </c>
      <c r="F271" s="75">
        <v>2449</v>
      </c>
      <c r="G271" s="81">
        <f t="shared" si="132"/>
        <v>102.46861924686192</v>
      </c>
      <c r="H271" s="75">
        <v>409</v>
      </c>
      <c r="I271" s="81">
        <f t="shared" si="130"/>
        <v>12.697919900651971</v>
      </c>
      <c r="J271" s="127">
        <v>2386</v>
      </c>
      <c r="K271" s="81">
        <f t="shared" si="133"/>
        <v>107.23595505617978</v>
      </c>
      <c r="L271" s="75">
        <v>2</v>
      </c>
      <c r="M271" s="81">
        <f t="shared" si="134"/>
        <v>100</v>
      </c>
      <c r="N271" s="70">
        <f t="shared" si="135"/>
        <v>683</v>
      </c>
      <c r="O271" s="81">
        <f t="shared" si="136"/>
        <v>114.21404682274247</v>
      </c>
      <c r="P271" s="76">
        <v>1703</v>
      </c>
      <c r="Q271" s="81">
        <f t="shared" si="137"/>
        <v>104.67117393976643</v>
      </c>
      <c r="R271" s="127">
        <v>28427</v>
      </c>
      <c r="S271" s="81">
        <f t="shared" si="138"/>
        <v>92.944253719143362</v>
      </c>
      <c r="T271" s="70">
        <v>9101</v>
      </c>
      <c r="U271" s="81">
        <f t="shared" si="139"/>
        <v>92.640472312703579</v>
      </c>
      <c r="V271" s="70">
        <v>26686</v>
      </c>
      <c r="W271" s="81">
        <f t="shared" si="140"/>
        <v>103.26200518515651</v>
      </c>
      <c r="X271" s="70">
        <f t="shared" si="141"/>
        <v>17585</v>
      </c>
      <c r="Y271" s="81">
        <f t="shared" si="142"/>
        <v>109.77589112928396</v>
      </c>
      <c r="Z271" s="70">
        <f t="shared" si="143"/>
        <v>46012</v>
      </c>
      <c r="AA271" s="163">
        <f t="shared" si="144"/>
        <v>98.729722770577638</v>
      </c>
      <c r="AB271" s="111"/>
      <c r="AC271" s="98"/>
      <c r="AD271" s="98"/>
      <c r="AE271" s="63"/>
    </row>
    <row r="272" spans="1:31" s="2" customFormat="1" ht="12" customHeight="1">
      <c r="A272" s="3"/>
      <c r="B272" s="25" t="s">
        <v>239</v>
      </c>
      <c r="C272" s="40" t="s">
        <v>240</v>
      </c>
      <c r="D272" s="66">
        <v>26576</v>
      </c>
      <c r="E272" s="83">
        <f t="shared" si="131"/>
        <v>94.174344436569811</v>
      </c>
      <c r="F272" s="77">
        <v>2598</v>
      </c>
      <c r="G272" s="83">
        <f t="shared" si="132"/>
        <v>92.193044712562099</v>
      </c>
      <c r="H272" s="86">
        <v>422</v>
      </c>
      <c r="I272" s="83">
        <f t="shared" si="130"/>
        <v>12.193007801213522</v>
      </c>
      <c r="J272" s="77">
        <v>2515</v>
      </c>
      <c r="K272" s="83">
        <f t="shared" si="133"/>
        <v>103.03154444899631</v>
      </c>
      <c r="L272" s="77">
        <v>1</v>
      </c>
      <c r="M272" s="83">
        <f t="shared" si="134"/>
        <v>33.333333333333329</v>
      </c>
      <c r="N272" s="77">
        <f t="shared" si="135"/>
        <v>671</v>
      </c>
      <c r="O272" s="83">
        <f t="shared" si="136"/>
        <v>102.13089802130899</v>
      </c>
      <c r="P272" s="77">
        <v>1844</v>
      </c>
      <c r="Q272" s="83">
        <f t="shared" si="137"/>
        <v>103.36322869955157</v>
      </c>
      <c r="R272" s="77">
        <v>29091</v>
      </c>
      <c r="S272" s="83">
        <f t="shared" si="138"/>
        <v>94.879488601154563</v>
      </c>
      <c r="T272" s="77">
        <v>9118</v>
      </c>
      <c r="U272" s="83">
        <f t="shared" si="139"/>
        <v>93.183444047010738</v>
      </c>
      <c r="V272" s="77">
        <v>26209</v>
      </c>
      <c r="W272" s="83">
        <f t="shared" si="140"/>
        <v>105.34587403030669</v>
      </c>
      <c r="X272" s="77">
        <f t="shared" si="141"/>
        <v>17091</v>
      </c>
      <c r="Y272" s="83">
        <f t="shared" si="142"/>
        <v>113.2304226845104</v>
      </c>
      <c r="Z272" s="77">
        <f t="shared" si="143"/>
        <v>46182</v>
      </c>
      <c r="AA272" s="164">
        <f t="shared" si="144"/>
        <v>100.93323134083707</v>
      </c>
      <c r="AB272" s="111"/>
      <c r="AC272" s="98"/>
      <c r="AD272" s="98"/>
      <c r="AE272" s="63"/>
    </row>
    <row r="273" spans="1:31" s="2" customFormat="1" ht="12" customHeight="1">
      <c r="A273" s="3"/>
      <c r="B273" s="25" t="s">
        <v>241</v>
      </c>
      <c r="C273" s="40" t="s">
        <v>242</v>
      </c>
      <c r="D273" s="66">
        <v>27699</v>
      </c>
      <c r="E273" s="83">
        <f t="shared" si="131"/>
        <v>86.332751527240987</v>
      </c>
      <c r="F273" s="77">
        <v>1815</v>
      </c>
      <c r="G273" s="83">
        <f t="shared" si="132"/>
        <v>57.765754296626348</v>
      </c>
      <c r="H273" s="86">
        <v>355</v>
      </c>
      <c r="I273" s="83">
        <f t="shared" ref="I273:I295" si="145">H273/H261*100</f>
        <v>6.9376587844440101</v>
      </c>
      <c r="J273" s="77">
        <v>2730</v>
      </c>
      <c r="K273" s="83">
        <f t="shared" si="133"/>
        <v>101.44927536231884</v>
      </c>
      <c r="L273" s="77">
        <v>1</v>
      </c>
      <c r="M273" s="83">
        <f t="shared" si="134"/>
        <v>33.333333333333329</v>
      </c>
      <c r="N273" s="77">
        <f t="shared" si="135"/>
        <v>766</v>
      </c>
      <c r="O273" s="83">
        <f t="shared" si="136"/>
        <v>107.13286713286713</v>
      </c>
      <c r="P273" s="77">
        <v>1964</v>
      </c>
      <c r="Q273" s="83">
        <f t="shared" si="137"/>
        <v>99.392712550607285</v>
      </c>
      <c r="R273" s="77">
        <v>30429</v>
      </c>
      <c r="S273" s="83">
        <f t="shared" si="138"/>
        <v>87.502516175413376</v>
      </c>
      <c r="T273" s="77">
        <v>9694</v>
      </c>
      <c r="U273" s="83">
        <f t="shared" si="139"/>
        <v>89.477570611039326</v>
      </c>
      <c r="V273" s="77">
        <v>28160</v>
      </c>
      <c r="W273" s="83">
        <f t="shared" si="140"/>
        <v>107.05189127542292</v>
      </c>
      <c r="X273" s="77">
        <f t="shared" si="141"/>
        <v>18466</v>
      </c>
      <c r="Y273" s="83">
        <f t="shared" si="142"/>
        <v>119.35880033611272</v>
      </c>
      <c r="Z273" s="77">
        <f t="shared" si="143"/>
        <v>48895</v>
      </c>
      <c r="AA273" s="164">
        <f t="shared" si="144"/>
        <v>97.311228754527718</v>
      </c>
      <c r="AB273" s="111"/>
      <c r="AC273" s="98"/>
      <c r="AD273" s="98"/>
      <c r="AE273" s="63"/>
    </row>
    <row r="274" spans="1:31" s="2" customFormat="1" ht="12" customHeight="1">
      <c r="A274" s="3"/>
      <c r="B274" s="25" t="s">
        <v>243</v>
      </c>
      <c r="C274" s="40" t="s">
        <v>6</v>
      </c>
      <c r="D274" s="66">
        <v>32010</v>
      </c>
      <c r="E274" s="83">
        <f t="shared" si="131"/>
        <v>101.9296904852885</v>
      </c>
      <c r="F274" s="77">
        <v>2673</v>
      </c>
      <c r="G274" s="83">
        <f t="shared" si="132"/>
        <v>104.16991426344504</v>
      </c>
      <c r="H274" s="86">
        <v>4985</v>
      </c>
      <c r="I274" s="83">
        <f t="shared" si="145"/>
        <v>89.642150692321522</v>
      </c>
      <c r="J274" s="77">
        <v>2511</v>
      </c>
      <c r="K274" s="83">
        <f t="shared" si="133"/>
        <v>96.502690238278248</v>
      </c>
      <c r="L274" s="77">
        <v>1</v>
      </c>
      <c r="M274" s="83">
        <f t="shared" si="134"/>
        <v>50</v>
      </c>
      <c r="N274" s="77">
        <f t="shared" si="135"/>
        <v>727</v>
      </c>
      <c r="O274" s="83">
        <f t="shared" si="136"/>
        <v>93.685567010309285</v>
      </c>
      <c r="P274" s="77">
        <v>1784</v>
      </c>
      <c r="Q274" s="83">
        <f t="shared" si="137"/>
        <v>97.699890470974807</v>
      </c>
      <c r="R274" s="77">
        <v>34521</v>
      </c>
      <c r="S274" s="83">
        <f t="shared" si="138"/>
        <v>101.51443862847734</v>
      </c>
      <c r="T274" s="77">
        <v>10507</v>
      </c>
      <c r="U274" s="83">
        <f t="shared" si="139"/>
        <v>98.463124355730486</v>
      </c>
      <c r="V274" s="77">
        <v>28802</v>
      </c>
      <c r="W274" s="83">
        <f t="shared" si="140"/>
        <v>110.11201590396453</v>
      </c>
      <c r="X274" s="77">
        <f t="shared" si="141"/>
        <v>18295</v>
      </c>
      <c r="Y274" s="83">
        <f t="shared" si="142"/>
        <v>118.13896422575229</v>
      </c>
      <c r="Z274" s="77">
        <f t="shared" si="143"/>
        <v>52816</v>
      </c>
      <c r="AA274" s="164">
        <f t="shared" si="144"/>
        <v>106.71623696759072</v>
      </c>
      <c r="AB274" s="111"/>
      <c r="AC274" s="98"/>
      <c r="AD274" s="98"/>
      <c r="AE274" s="63"/>
    </row>
    <row r="275" spans="1:31" s="2" customFormat="1" ht="12" customHeight="1">
      <c r="A275" s="3"/>
      <c r="B275" s="25" t="s">
        <v>244</v>
      </c>
      <c r="C275" s="40" t="s">
        <v>245</v>
      </c>
      <c r="D275" s="66">
        <v>32547</v>
      </c>
      <c r="E275" s="83">
        <f t="shared" si="131"/>
        <v>107.60405990676762</v>
      </c>
      <c r="F275" s="77">
        <v>3598</v>
      </c>
      <c r="G275" s="83">
        <f t="shared" si="132"/>
        <v>137.80160857908848</v>
      </c>
      <c r="H275" s="86">
        <v>5304</v>
      </c>
      <c r="I275" s="83">
        <f t="shared" si="145"/>
        <v>156.32183908045977</v>
      </c>
      <c r="J275" s="77">
        <v>2366</v>
      </c>
      <c r="K275" s="83">
        <f t="shared" si="133"/>
        <v>88.053591365835501</v>
      </c>
      <c r="L275" s="77" t="s">
        <v>260</v>
      </c>
      <c r="M275" s="77" t="s">
        <v>260</v>
      </c>
      <c r="N275" s="77">
        <f t="shared" si="135"/>
        <v>720</v>
      </c>
      <c r="O275" s="83">
        <f t="shared" si="136"/>
        <v>93.506493506493499</v>
      </c>
      <c r="P275" s="77">
        <v>1646</v>
      </c>
      <c r="Q275" s="83">
        <f t="shared" si="137"/>
        <v>85.863328116849246</v>
      </c>
      <c r="R275" s="77">
        <v>34913</v>
      </c>
      <c r="S275" s="83">
        <f t="shared" si="138"/>
        <v>106.00898767231432</v>
      </c>
      <c r="T275" s="77">
        <v>11037</v>
      </c>
      <c r="U275" s="83">
        <f t="shared" si="139"/>
        <v>104.9443757725587</v>
      </c>
      <c r="V275" s="77">
        <v>29576</v>
      </c>
      <c r="W275" s="83">
        <f t="shared" si="140"/>
        <v>108.53179699827528</v>
      </c>
      <c r="X275" s="77">
        <f t="shared" si="141"/>
        <v>18539</v>
      </c>
      <c r="Y275" s="83">
        <f t="shared" si="142"/>
        <v>110.78642285167921</v>
      </c>
      <c r="Z275" s="77">
        <f t="shared" si="143"/>
        <v>53452</v>
      </c>
      <c r="AA275" s="164">
        <f t="shared" si="144"/>
        <v>107.61858742047193</v>
      </c>
      <c r="AB275" s="111"/>
      <c r="AC275" s="98"/>
      <c r="AD275" s="98"/>
      <c r="AE275" s="63"/>
    </row>
    <row r="276" spans="1:31" s="2" customFormat="1" ht="12" customHeight="1">
      <c r="A276" s="3"/>
      <c r="B276" s="25" t="s">
        <v>246</v>
      </c>
      <c r="C276" s="40" t="s">
        <v>247</v>
      </c>
      <c r="D276" s="66">
        <v>30781</v>
      </c>
      <c r="E276" s="83">
        <f t="shared" si="131"/>
        <v>106.39084750449331</v>
      </c>
      <c r="F276" s="77">
        <v>2815</v>
      </c>
      <c r="G276" s="83">
        <f t="shared" si="132"/>
        <v>86.722119531731352</v>
      </c>
      <c r="H276" s="86">
        <v>2824</v>
      </c>
      <c r="I276" s="83">
        <f t="shared" si="145"/>
        <v>281.83632734530937</v>
      </c>
      <c r="J276" s="77">
        <v>2533</v>
      </c>
      <c r="K276" s="83">
        <f t="shared" si="133"/>
        <v>88.19637883008356</v>
      </c>
      <c r="L276" s="77" t="s">
        <v>260</v>
      </c>
      <c r="M276" s="77" t="s">
        <v>260</v>
      </c>
      <c r="N276" s="77">
        <f t="shared" si="135"/>
        <v>786</v>
      </c>
      <c r="O276" s="83">
        <f t="shared" si="136"/>
        <v>95.73690621193667</v>
      </c>
      <c r="P276" s="77">
        <v>1747</v>
      </c>
      <c r="Q276" s="83">
        <f t="shared" si="137"/>
        <v>85.177961969770848</v>
      </c>
      <c r="R276" s="77">
        <v>33314</v>
      </c>
      <c r="S276" s="83">
        <f t="shared" si="138"/>
        <v>104.74783046157717</v>
      </c>
      <c r="T276" s="77">
        <v>10870</v>
      </c>
      <c r="U276" s="83">
        <f t="shared" si="139"/>
        <v>101.63627863487612</v>
      </c>
      <c r="V276" s="77">
        <v>30151</v>
      </c>
      <c r="W276" s="83">
        <f t="shared" si="140"/>
        <v>108.79731533937141</v>
      </c>
      <c r="X276" s="77">
        <f t="shared" si="141"/>
        <v>19281</v>
      </c>
      <c r="Y276" s="83">
        <f t="shared" si="142"/>
        <v>113.29768480432483</v>
      </c>
      <c r="Z276" s="77">
        <f t="shared" si="143"/>
        <v>52595</v>
      </c>
      <c r="AA276" s="164">
        <f t="shared" si="144"/>
        <v>107.72807340952851</v>
      </c>
      <c r="AB276" s="111"/>
      <c r="AC276" s="98"/>
      <c r="AD276" s="98"/>
      <c r="AE276" s="63"/>
    </row>
    <row r="277" spans="1:31" s="63" customFormat="1" ht="12" customHeight="1">
      <c r="A277" s="57"/>
      <c r="B277" s="25" t="s">
        <v>248</v>
      </c>
      <c r="C277" s="40" t="s">
        <v>9</v>
      </c>
      <c r="D277" s="66">
        <v>32264</v>
      </c>
      <c r="E277" s="83">
        <f t="shared" si="131"/>
        <v>100.78720479820066</v>
      </c>
      <c r="F277" s="77">
        <v>3559</v>
      </c>
      <c r="G277" s="83">
        <f t="shared" si="132"/>
        <v>113.38005734310291</v>
      </c>
      <c r="H277" s="86">
        <v>5590</v>
      </c>
      <c r="I277" s="83">
        <f t="shared" si="145"/>
        <v>106.27376425855513</v>
      </c>
      <c r="J277" s="77">
        <v>2347</v>
      </c>
      <c r="K277" s="83">
        <f t="shared" si="133"/>
        <v>86.573220213943188</v>
      </c>
      <c r="L277" s="77" t="s">
        <v>260</v>
      </c>
      <c r="M277" s="77" t="s">
        <v>260</v>
      </c>
      <c r="N277" s="77">
        <f t="shared" si="135"/>
        <v>796</v>
      </c>
      <c r="O277" s="83">
        <f t="shared" si="136"/>
        <v>94.761904761904759</v>
      </c>
      <c r="P277" s="77">
        <v>1551</v>
      </c>
      <c r="Q277" s="83">
        <f t="shared" si="137"/>
        <v>82.896846606092993</v>
      </c>
      <c r="R277" s="77">
        <v>34611</v>
      </c>
      <c r="S277" s="83">
        <f t="shared" si="138"/>
        <v>99.677447225182163</v>
      </c>
      <c r="T277" s="77">
        <v>11233</v>
      </c>
      <c r="U277" s="83">
        <f t="shared" si="139"/>
        <v>101.36256993322506</v>
      </c>
      <c r="V277" s="77">
        <v>31177</v>
      </c>
      <c r="W277" s="83">
        <f t="shared" si="140"/>
        <v>115.37636000296054</v>
      </c>
      <c r="X277" s="77">
        <f t="shared" si="141"/>
        <v>19944</v>
      </c>
      <c r="Y277" s="83">
        <f t="shared" si="142"/>
        <v>125.11919698870766</v>
      </c>
      <c r="Z277" s="77">
        <f t="shared" si="143"/>
        <v>54555</v>
      </c>
      <c r="AA277" s="164">
        <f t="shared" si="144"/>
        <v>107.68213489134082</v>
      </c>
      <c r="AB277" s="111"/>
      <c r="AC277" s="98"/>
      <c r="AD277" s="98"/>
    </row>
    <row r="278" spans="1:31" s="63" customFormat="1" ht="12" customHeight="1">
      <c r="A278" s="57"/>
      <c r="B278" s="25" t="s">
        <v>249</v>
      </c>
      <c r="C278" s="40" t="s">
        <v>10</v>
      </c>
      <c r="D278" s="66">
        <v>32806</v>
      </c>
      <c r="E278" s="83">
        <f t="shared" si="131"/>
        <v>99.765836450445519</v>
      </c>
      <c r="F278" s="77">
        <v>3682</v>
      </c>
      <c r="G278" s="83">
        <f t="shared" si="132"/>
        <v>86.4725223109441</v>
      </c>
      <c r="H278" s="86">
        <v>6079</v>
      </c>
      <c r="I278" s="83">
        <f t="shared" si="145"/>
        <v>109.9475492855851</v>
      </c>
      <c r="J278" s="77">
        <v>2136</v>
      </c>
      <c r="K278" s="83">
        <f t="shared" si="133"/>
        <v>85.817597428686227</v>
      </c>
      <c r="L278" s="77" t="s">
        <v>260</v>
      </c>
      <c r="M278" s="77" t="s">
        <v>260</v>
      </c>
      <c r="N278" s="77">
        <f t="shared" si="135"/>
        <v>661</v>
      </c>
      <c r="O278" s="83">
        <f t="shared" si="136"/>
        <v>86.179921773142112</v>
      </c>
      <c r="P278" s="77">
        <v>1475</v>
      </c>
      <c r="Q278" s="83">
        <f t="shared" si="137"/>
        <v>85.656213704994187</v>
      </c>
      <c r="R278" s="77">
        <v>34942</v>
      </c>
      <c r="S278" s="83">
        <f t="shared" si="138"/>
        <v>98.784349202759245</v>
      </c>
      <c r="T278" s="77">
        <v>10625</v>
      </c>
      <c r="U278" s="83">
        <f t="shared" si="139"/>
        <v>98.143358581193425</v>
      </c>
      <c r="V278" s="77">
        <v>29080</v>
      </c>
      <c r="W278" s="83">
        <f t="shared" si="140"/>
        <v>103.86827160052863</v>
      </c>
      <c r="X278" s="77">
        <f t="shared" si="141"/>
        <v>18455</v>
      </c>
      <c r="Y278" s="83">
        <f t="shared" si="142"/>
        <v>107.47772406965233</v>
      </c>
      <c r="Z278" s="77">
        <f t="shared" si="143"/>
        <v>53397</v>
      </c>
      <c r="AA278" s="164">
        <f t="shared" si="144"/>
        <v>101.62533543954476</v>
      </c>
      <c r="AB278" s="111"/>
      <c r="AC278" s="98"/>
      <c r="AD278" s="98"/>
    </row>
    <row r="279" spans="1:31" s="2" customFormat="1" ht="12" customHeight="1">
      <c r="A279" s="1"/>
      <c r="B279" s="25" t="s">
        <v>250</v>
      </c>
      <c r="C279" s="40" t="s">
        <v>11</v>
      </c>
      <c r="D279" s="66">
        <v>30308</v>
      </c>
      <c r="E279" s="83">
        <f t="shared" si="131"/>
        <v>99.533661740558287</v>
      </c>
      <c r="F279" s="77">
        <v>3331</v>
      </c>
      <c r="G279" s="83">
        <f t="shared" si="132"/>
        <v>94.122633512291614</v>
      </c>
      <c r="H279" s="86">
        <v>5454</v>
      </c>
      <c r="I279" s="83">
        <f t="shared" si="145"/>
        <v>101.20616069771758</v>
      </c>
      <c r="J279" s="77">
        <v>2028</v>
      </c>
      <c r="K279" s="83">
        <f t="shared" si="133"/>
        <v>89.025460930640904</v>
      </c>
      <c r="L279" s="77" t="s">
        <v>260</v>
      </c>
      <c r="M279" s="77" t="s">
        <v>260</v>
      </c>
      <c r="N279" s="77">
        <f t="shared" si="135"/>
        <v>614</v>
      </c>
      <c r="O279" s="83">
        <f t="shared" si="136"/>
        <v>90.694239290989671</v>
      </c>
      <c r="P279" s="77">
        <v>1414</v>
      </c>
      <c r="Q279" s="83">
        <f t="shared" si="137"/>
        <v>88.319800124921926</v>
      </c>
      <c r="R279" s="77">
        <v>32336</v>
      </c>
      <c r="S279" s="83">
        <f t="shared" si="138"/>
        <v>98.802248838914693</v>
      </c>
      <c r="T279" s="77">
        <v>9749</v>
      </c>
      <c r="U279" s="83">
        <f t="shared" si="139"/>
        <v>98.534465332524775</v>
      </c>
      <c r="V279" s="77">
        <v>27228</v>
      </c>
      <c r="W279" s="83">
        <f t="shared" si="140"/>
        <v>107.26864436827799</v>
      </c>
      <c r="X279" s="77">
        <f t="shared" si="141"/>
        <v>17479</v>
      </c>
      <c r="Y279" s="83">
        <f t="shared" si="142"/>
        <v>112.8478274904771</v>
      </c>
      <c r="Z279" s="77">
        <f t="shared" si="143"/>
        <v>49815</v>
      </c>
      <c r="AA279" s="164">
        <f t="shared" si="144"/>
        <v>103.31418379409752</v>
      </c>
      <c r="AB279" s="111"/>
      <c r="AC279" s="98"/>
      <c r="AD279" s="98"/>
      <c r="AE279" s="63"/>
    </row>
    <row r="280" spans="1:31" s="2" customFormat="1" ht="12" customHeight="1">
      <c r="A280" s="3"/>
      <c r="B280" s="25" t="s">
        <v>251</v>
      </c>
      <c r="C280" s="40" t="s">
        <v>12</v>
      </c>
      <c r="D280" s="66">
        <v>29517</v>
      </c>
      <c r="E280" s="83">
        <f t="shared" si="131"/>
        <v>99.736441966548412</v>
      </c>
      <c r="F280" s="77">
        <v>3187</v>
      </c>
      <c r="G280" s="83">
        <f t="shared" si="132"/>
        <v>89.749366375668828</v>
      </c>
      <c r="H280" s="86">
        <v>4678</v>
      </c>
      <c r="I280" s="83">
        <f t="shared" si="145"/>
        <v>111.27497621313036</v>
      </c>
      <c r="J280" s="77">
        <v>1955</v>
      </c>
      <c r="K280" s="83">
        <f t="shared" si="133"/>
        <v>89.310187300137045</v>
      </c>
      <c r="L280" s="77" t="s">
        <v>260</v>
      </c>
      <c r="M280" s="77" t="s">
        <v>260</v>
      </c>
      <c r="N280" s="77">
        <f t="shared" si="135"/>
        <v>599</v>
      </c>
      <c r="O280" s="83">
        <f t="shared" si="136"/>
        <v>92.438271604938265</v>
      </c>
      <c r="P280" s="77">
        <v>1356</v>
      </c>
      <c r="Q280" s="83">
        <f t="shared" si="137"/>
        <v>87.994808565866322</v>
      </c>
      <c r="R280" s="77">
        <v>31472</v>
      </c>
      <c r="S280" s="83">
        <f t="shared" si="138"/>
        <v>99.0183740246665</v>
      </c>
      <c r="T280" s="77">
        <v>9627</v>
      </c>
      <c r="U280" s="83">
        <f t="shared" si="139"/>
        <v>94.56777996070727</v>
      </c>
      <c r="V280" s="77">
        <v>26958</v>
      </c>
      <c r="W280" s="83">
        <f t="shared" si="140"/>
        <v>105.71764705882354</v>
      </c>
      <c r="X280" s="77">
        <f t="shared" si="141"/>
        <v>17331</v>
      </c>
      <c r="Y280" s="83">
        <f t="shared" si="142"/>
        <v>113.12663185378591</v>
      </c>
      <c r="Z280" s="77">
        <f t="shared" si="143"/>
        <v>48803</v>
      </c>
      <c r="AA280" s="164">
        <f t="shared" si="144"/>
        <v>103.60691236413044</v>
      </c>
      <c r="AB280" s="111"/>
      <c r="AC280" s="98"/>
      <c r="AD280" s="98"/>
      <c r="AE280" s="63"/>
    </row>
    <row r="281" spans="1:31" s="63" customFormat="1" ht="12" customHeight="1">
      <c r="A281" s="57"/>
      <c r="B281" s="25" t="s">
        <v>252</v>
      </c>
      <c r="C281" s="40" t="s">
        <v>253</v>
      </c>
      <c r="D281" s="66">
        <v>29959</v>
      </c>
      <c r="E281" s="83">
        <f t="shared" ref="E281:E295" si="146">D281/D269*100</f>
        <v>99.584496742454462</v>
      </c>
      <c r="F281" s="77">
        <v>2999</v>
      </c>
      <c r="G281" s="83">
        <f t="shared" ref="G281:G295" si="147">F281/F269*100</f>
        <v>100.40174087713424</v>
      </c>
      <c r="H281" s="86">
        <v>4766</v>
      </c>
      <c r="I281" s="83">
        <f t="shared" si="145"/>
        <v>99.5405179615706</v>
      </c>
      <c r="J281" s="77">
        <v>2040</v>
      </c>
      <c r="K281" s="83">
        <f t="shared" ref="K281:K295" si="148">J281/J269*100</f>
        <v>90.949621043245656</v>
      </c>
      <c r="L281" s="77" t="s">
        <v>260</v>
      </c>
      <c r="M281" s="77" t="s">
        <v>260</v>
      </c>
      <c r="N281" s="77">
        <f t="shared" ref="N281:N285" si="149">J281-P281</f>
        <v>611</v>
      </c>
      <c r="O281" s="83">
        <f t="shared" ref="O281:O295" si="150">N281/N269*100</f>
        <v>95.768025078369902</v>
      </c>
      <c r="P281" s="77">
        <v>1429</v>
      </c>
      <c r="Q281" s="83">
        <f t="shared" ref="Q281:Q295" si="151">P281/P269*100</f>
        <v>89.034267912772592</v>
      </c>
      <c r="R281" s="77">
        <v>31999</v>
      </c>
      <c r="S281" s="83">
        <f t="shared" ref="S281:S295" si="152">R281/R269*100</f>
        <v>98.985368268011271</v>
      </c>
      <c r="T281" s="77">
        <v>9591</v>
      </c>
      <c r="U281" s="83">
        <f t="shared" ref="U281:U295" si="153">T281/T269*100</f>
        <v>99.471064094586183</v>
      </c>
      <c r="V281" s="77">
        <v>26535</v>
      </c>
      <c r="W281" s="83">
        <f t="shared" ref="W281:W295" si="154">V281/V269*100</f>
        <v>104.68694520061545</v>
      </c>
      <c r="X281" s="77">
        <f t="shared" ref="X281:X295" si="155">V281-T281</f>
        <v>16944</v>
      </c>
      <c r="Y281" s="83">
        <f t="shared" ref="Y281:Y295" si="156">X281/X269*100</f>
        <v>107.88920725883477</v>
      </c>
      <c r="Z281" s="77">
        <f t="shared" ref="Z281:Z295" si="157">R281+X281</f>
        <v>48943</v>
      </c>
      <c r="AA281" s="164">
        <f t="shared" ref="AA281:AA295" si="158">Z281/Z269*100</f>
        <v>101.89665223184544</v>
      </c>
      <c r="AB281" s="111"/>
      <c r="AC281" s="98"/>
      <c r="AD281" s="98"/>
    </row>
    <row r="282" spans="1:31" s="63" customFormat="1" ht="12" customHeight="1">
      <c r="A282" s="57"/>
      <c r="B282" s="25" t="s">
        <v>254</v>
      </c>
      <c r="C282" s="40" t="s">
        <v>255</v>
      </c>
      <c r="D282" s="66">
        <v>27930</v>
      </c>
      <c r="E282" s="83">
        <f t="shared" si="146"/>
        <v>95.752339812814981</v>
      </c>
      <c r="F282" s="77">
        <v>2519</v>
      </c>
      <c r="G282" s="83">
        <f t="shared" si="147"/>
        <v>89.389638041163948</v>
      </c>
      <c r="H282" s="86">
        <v>5136</v>
      </c>
      <c r="I282" s="83">
        <f t="shared" si="145"/>
        <v>103.07043949428056</v>
      </c>
      <c r="J282" s="77">
        <v>1871</v>
      </c>
      <c r="K282" s="83">
        <f t="shared" si="148"/>
        <v>88.005644402634047</v>
      </c>
      <c r="L282" s="77" t="s">
        <v>260</v>
      </c>
      <c r="M282" s="77" t="s">
        <v>260</v>
      </c>
      <c r="N282" s="77">
        <f t="shared" si="149"/>
        <v>563</v>
      </c>
      <c r="O282" s="83">
        <f t="shared" si="150"/>
        <v>90.369181380417345</v>
      </c>
      <c r="P282" s="77">
        <v>1308</v>
      </c>
      <c r="Q282" s="83">
        <f t="shared" si="151"/>
        <v>87.025948103792416</v>
      </c>
      <c r="R282" s="77">
        <v>29801</v>
      </c>
      <c r="S282" s="83">
        <f t="shared" si="152"/>
        <v>95.226074452787984</v>
      </c>
      <c r="T282" s="77">
        <v>8583</v>
      </c>
      <c r="U282" s="83">
        <f t="shared" si="153"/>
        <v>90.223904131188903</v>
      </c>
      <c r="V282" s="77">
        <v>24727</v>
      </c>
      <c r="W282" s="83">
        <f t="shared" si="154"/>
        <v>99.369072496383211</v>
      </c>
      <c r="X282" s="77">
        <f t="shared" si="155"/>
        <v>16144</v>
      </c>
      <c r="Y282" s="83">
        <f t="shared" si="156"/>
        <v>105.02895062129984</v>
      </c>
      <c r="Z282" s="77">
        <f t="shared" si="157"/>
        <v>45945</v>
      </c>
      <c r="AA282" s="164">
        <f t="shared" si="158"/>
        <v>98.454977928256113</v>
      </c>
      <c r="AB282" s="111"/>
      <c r="AC282" s="98"/>
      <c r="AD282" s="98"/>
    </row>
    <row r="283" spans="1:31" s="63" customFormat="1" ht="12" customHeight="1">
      <c r="A283" s="57"/>
      <c r="B283" s="26" t="s">
        <v>256</v>
      </c>
      <c r="C283" s="42" t="s">
        <v>257</v>
      </c>
      <c r="D283" s="67">
        <v>29487</v>
      </c>
      <c r="E283" s="84">
        <f t="shared" si="146"/>
        <v>113.23297876425637</v>
      </c>
      <c r="F283" s="75">
        <v>3355</v>
      </c>
      <c r="G283" s="84">
        <f t="shared" si="147"/>
        <v>136.99469171090243</v>
      </c>
      <c r="H283" s="75">
        <v>4043</v>
      </c>
      <c r="I283" s="84">
        <f t="shared" si="145"/>
        <v>988.50855745721265</v>
      </c>
      <c r="J283" s="76">
        <v>2052</v>
      </c>
      <c r="K283" s="84">
        <f t="shared" si="148"/>
        <v>86.001676445934621</v>
      </c>
      <c r="L283" s="78" t="s">
        <v>260</v>
      </c>
      <c r="M283" s="78" t="s">
        <v>260</v>
      </c>
      <c r="N283" s="78">
        <f t="shared" si="149"/>
        <v>601</v>
      </c>
      <c r="O283" s="84">
        <f t="shared" si="150"/>
        <v>87.994143484626647</v>
      </c>
      <c r="P283" s="76">
        <v>1451</v>
      </c>
      <c r="Q283" s="84">
        <f t="shared" si="151"/>
        <v>85.202583675866123</v>
      </c>
      <c r="R283" s="76">
        <v>31539</v>
      </c>
      <c r="S283" s="84">
        <f t="shared" si="152"/>
        <v>110.94733879762198</v>
      </c>
      <c r="T283" s="78">
        <v>9949</v>
      </c>
      <c r="U283" s="84">
        <f t="shared" si="153"/>
        <v>109.31765740028567</v>
      </c>
      <c r="V283" s="78">
        <v>28127</v>
      </c>
      <c r="W283" s="84">
        <f t="shared" si="154"/>
        <v>105.39983511953834</v>
      </c>
      <c r="X283" s="78">
        <f t="shared" si="155"/>
        <v>18178</v>
      </c>
      <c r="Y283" s="84">
        <f t="shared" si="156"/>
        <v>103.37219220926926</v>
      </c>
      <c r="Z283" s="78">
        <f t="shared" si="157"/>
        <v>49717</v>
      </c>
      <c r="AA283" s="173">
        <f t="shared" si="158"/>
        <v>108.05224723985047</v>
      </c>
      <c r="AB283" s="111"/>
      <c r="AC283" s="98"/>
      <c r="AD283" s="98"/>
    </row>
    <row r="284" spans="1:31" s="2" customFormat="1" ht="12" customHeight="1">
      <c r="A284" s="3"/>
      <c r="B284" s="25" t="s">
        <v>263</v>
      </c>
      <c r="C284" s="40" t="s">
        <v>264</v>
      </c>
      <c r="D284" s="72">
        <v>28913</v>
      </c>
      <c r="E284" s="80">
        <f t="shared" si="146"/>
        <v>108.79364840457555</v>
      </c>
      <c r="F284" s="69">
        <v>3112</v>
      </c>
      <c r="G284" s="80">
        <f t="shared" si="147"/>
        <v>119.78444957659737</v>
      </c>
      <c r="H284" s="105">
        <v>3976</v>
      </c>
      <c r="I284" s="80">
        <f t="shared" si="145"/>
        <v>942.18009478672991</v>
      </c>
      <c r="J284" s="69">
        <v>2183</v>
      </c>
      <c r="K284" s="80">
        <f t="shared" si="148"/>
        <v>86.799204771371777</v>
      </c>
      <c r="L284" s="77" t="s">
        <v>260</v>
      </c>
      <c r="M284" s="77" t="s">
        <v>260</v>
      </c>
      <c r="N284" s="69">
        <f t="shared" si="149"/>
        <v>681</v>
      </c>
      <c r="O284" s="80">
        <f t="shared" si="150"/>
        <v>101.49031296572279</v>
      </c>
      <c r="P284" s="69">
        <v>1502</v>
      </c>
      <c r="Q284" s="80">
        <f t="shared" si="151"/>
        <v>81.453362255965288</v>
      </c>
      <c r="R284" s="69">
        <v>31096</v>
      </c>
      <c r="S284" s="80">
        <f t="shared" si="152"/>
        <v>106.89216596198136</v>
      </c>
      <c r="T284" s="69">
        <v>9387</v>
      </c>
      <c r="U284" s="80">
        <f t="shared" si="153"/>
        <v>102.95020837903049</v>
      </c>
      <c r="V284" s="69">
        <v>26644</v>
      </c>
      <c r="W284" s="80">
        <f t="shared" si="154"/>
        <v>101.65973520546376</v>
      </c>
      <c r="X284" s="69">
        <f t="shared" si="155"/>
        <v>17257</v>
      </c>
      <c r="Y284" s="80">
        <f t="shared" si="156"/>
        <v>100.9712714294073</v>
      </c>
      <c r="Z284" s="69">
        <f t="shared" si="157"/>
        <v>48353</v>
      </c>
      <c r="AA284" s="162">
        <f t="shared" si="158"/>
        <v>104.70096574422936</v>
      </c>
      <c r="AB284" s="1"/>
      <c r="AC284" s="148"/>
      <c r="AE284" s="148"/>
    </row>
    <row r="285" spans="1:31" s="63" customFormat="1" ht="12" customHeight="1">
      <c r="A285" s="57"/>
      <c r="B285" s="25" t="s">
        <v>265</v>
      </c>
      <c r="C285" s="40" t="s">
        <v>266</v>
      </c>
      <c r="D285" s="66">
        <v>31333</v>
      </c>
      <c r="E285" s="83">
        <f t="shared" si="146"/>
        <v>113.11960720603631</v>
      </c>
      <c r="F285" s="77">
        <v>2987</v>
      </c>
      <c r="G285" s="83">
        <f t="shared" si="147"/>
        <v>164.57300275482095</v>
      </c>
      <c r="H285" s="86">
        <v>5435</v>
      </c>
      <c r="I285" s="83">
        <f t="shared" si="145"/>
        <v>1530.9859154929577</v>
      </c>
      <c r="J285" s="77">
        <v>2290</v>
      </c>
      <c r="K285" s="83">
        <f t="shared" si="148"/>
        <v>83.882783882783883</v>
      </c>
      <c r="L285" s="77" t="s">
        <v>260</v>
      </c>
      <c r="M285" s="77" t="s">
        <v>260</v>
      </c>
      <c r="N285" s="77">
        <f t="shared" si="149"/>
        <v>673</v>
      </c>
      <c r="O285" s="83">
        <f t="shared" si="150"/>
        <v>87.859007832898172</v>
      </c>
      <c r="P285" s="77">
        <v>1617</v>
      </c>
      <c r="Q285" s="83">
        <f t="shared" si="151"/>
        <v>82.331975560081474</v>
      </c>
      <c r="R285" s="77">
        <v>33623</v>
      </c>
      <c r="S285" s="83">
        <f t="shared" si="152"/>
        <v>110.49656577606888</v>
      </c>
      <c r="T285" s="77">
        <v>9930</v>
      </c>
      <c r="U285" s="83">
        <f t="shared" si="153"/>
        <v>102.43449556426656</v>
      </c>
      <c r="V285" s="77">
        <v>27621</v>
      </c>
      <c r="W285" s="83">
        <f t="shared" si="154"/>
        <v>98.0859375</v>
      </c>
      <c r="X285" s="77">
        <f t="shared" si="155"/>
        <v>17691</v>
      </c>
      <c r="Y285" s="83">
        <f t="shared" si="156"/>
        <v>95.803097584750347</v>
      </c>
      <c r="Z285" s="77">
        <f t="shared" si="157"/>
        <v>51314</v>
      </c>
      <c r="AA285" s="164">
        <f t="shared" si="158"/>
        <v>104.94733612843849</v>
      </c>
      <c r="AB285" s="57"/>
    </row>
    <row r="286" spans="1:31" s="63" customFormat="1" ht="12" customHeight="1">
      <c r="A286" s="57"/>
      <c r="B286" s="25" t="s">
        <v>267</v>
      </c>
      <c r="C286" s="40" t="s">
        <v>6</v>
      </c>
      <c r="D286" s="66">
        <v>31891</v>
      </c>
      <c r="E286" s="83">
        <f t="shared" si="146"/>
        <v>99.628241174632919</v>
      </c>
      <c r="F286" s="77">
        <v>2771</v>
      </c>
      <c r="G286" s="83">
        <f t="shared" si="147"/>
        <v>103.66629255518146</v>
      </c>
      <c r="H286" s="86">
        <v>6193</v>
      </c>
      <c r="I286" s="83">
        <f t="shared" si="145"/>
        <v>124.23269809428285</v>
      </c>
      <c r="J286" s="77">
        <v>2287</v>
      </c>
      <c r="K286" s="83">
        <f t="shared" si="148"/>
        <v>91.079251294305053</v>
      </c>
      <c r="L286" s="77" t="s">
        <v>260</v>
      </c>
      <c r="M286" s="77" t="s">
        <v>260</v>
      </c>
      <c r="N286" s="77">
        <f>J286-P286</f>
        <v>676</v>
      </c>
      <c r="O286" s="83">
        <f t="shared" si="150"/>
        <v>92.984869325997238</v>
      </c>
      <c r="P286" s="77">
        <v>1611</v>
      </c>
      <c r="Q286" s="83">
        <f t="shared" si="151"/>
        <v>90.302690582959642</v>
      </c>
      <c r="R286" s="77">
        <v>34178</v>
      </c>
      <c r="S286" s="83">
        <f t="shared" si="152"/>
        <v>99.006401900292573</v>
      </c>
      <c r="T286" s="77">
        <v>9832</v>
      </c>
      <c r="U286" s="83">
        <f t="shared" si="153"/>
        <v>93.575711430474911</v>
      </c>
      <c r="V286" s="77">
        <v>28187</v>
      </c>
      <c r="W286" s="83">
        <f t="shared" si="154"/>
        <v>97.864731615860009</v>
      </c>
      <c r="X286" s="77">
        <f t="shared" si="155"/>
        <v>18355</v>
      </c>
      <c r="Y286" s="83">
        <f t="shared" si="156"/>
        <v>100.32795845859523</v>
      </c>
      <c r="Z286" s="77">
        <f t="shared" si="157"/>
        <v>52533</v>
      </c>
      <c r="AA286" s="164">
        <f t="shared" si="158"/>
        <v>99.464177521963038</v>
      </c>
      <c r="AB286" s="57"/>
    </row>
    <row r="287" spans="1:31" s="63" customFormat="1" ht="12" customHeight="1">
      <c r="A287" s="57"/>
      <c r="B287" s="25" t="s">
        <v>268</v>
      </c>
      <c r="C287" s="40" t="s">
        <v>269</v>
      </c>
      <c r="D287" s="66">
        <v>29872</v>
      </c>
      <c r="E287" s="83">
        <f t="shared" si="146"/>
        <v>91.781116539158759</v>
      </c>
      <c r="F287" s="77">
        <v>3142</v>
      </c>
      <c r="G287" s="83">
        <f t="shared" si="147"/>
        <v>87.326292384658146</v>
      </c>
      <c r="H287" s="86">
        <v>3204</v>
      </c>
      <c r="I287" s="83">
        <f t="shared" si="145"/>
        <v>60.407239819004523</v>
      </c>
      <c r="J287" s="77">
        <v>2247</v>
      </c>
      <c r="K287" s="83">
        <f t="shared" si="148"/>
        <v>94.970414201183431</v>
      </c>
      <c r="L287" s="77" t="s">
        <v>260</v>
      </c>
      <c r="M287" s="77" t="s">
        <v>260</v>
      </c>
      <c r="N287" s="77">
        <f t="shared" ref="N287:N289" si="159">J287-P287</f>
        <v>717</v>
      </c>
      <c r="O287" s="83">
        <f t="shared" si="150"/>
        <v>99.583333333333329</v>
      </c>
      <c r="P287" s="77">
        <v>1530</v>
      </c>
      <c r="Q287" s="83">
        <f t="shared" si="151"/>
        <v>92.952612393681662</v>
      </c>
      <c r="R287" s="77">
        <v>32119</v>
      </c>
      <c r="S287" s="83">
        <f t="shared" si="152"/>
        <v>91.997250307908232</v>
      </c>
      <c r="T287" s="77">
        <v>9890</v>
      </c>
      <c r="U287" s="83">
        <f t="shared" si="153"/>
        <v>89.607683247259217</v>
      </c>
      <c r="V287" s="77">
        <v>29083</v>
      </c>
      <c r="W287" s="83">
        <f t="shared" si="154"/>
        <v>98.333107925344876</v>
      </c>
      <c r="X287" s="77">
        <f t="shared" si="155"/>
        <v>19193</v>
      </c>
      <c r="Y287" s="83">
        <f t="shared" si="156"/>
        <v>103.52769836560765</v>
      </c>
      <c r="Z287" s="77">
        <f t="shared" si="157"/>
        <v>51312</v>
      </c>
      <c r="AA287" s="164">
        <f t="shared" si="158"/>
        <v>95.996407992217314</v>
      </c>
      <c r="AB287" s="57"/>
    </row>
    <row r="288" spans="1:31" s="63" customFormat="1" ht="12" customHeight="1">
      <c r="A288" s="57"/>
      <c r="B288" s="25" t="s">
        <v>270</v>
      </c>
      <c r="C288" s="40" t="s">
        <v>271</v>
      </c>
      <c r="D288" s="66">
        <v>28155</v>
      </c>
      <c r="E288" s="83">
        <f t="shared" si="146"/>
        <v>91.468763198076729</v>
      </c>
      <c r="F288" s="77">
        <v>3602</v>
      </c>
      <c r="G288" s="83">
        <f t="shared" si="147"/>
        <v>127.95737122557726</v>
      </c>
      <c r="H288" s="86">
        <v>900</v>
      </c>
      <c r="I288" s="83">
        <f t="shared" si="145"/>
        <v>31.869688385269125</v>
      </c>
      <c r="J288" s="77">
        <v>2185</v>
      </c>
      <c r="K288" s="83">
        <f t="shared" si="148"/>
        <v>86.261350177654947</v>
      </c>
      <c r="L288" s="77" t="s">
        <v>260</v>
      </c>
      <c r="M288" s="77" t="s">
        <v>260</v>
      </c>
      <c r="N288" s="77">
        <f t="shared" si="159"/>
        <v>722</v>
      </c>
      <c r="O288" s="83">
        <f t="shared" si="150"/>
        <v>91.857506361323161</v>
      </c>
      <c r="P288" s="77">
        <v>1463</v>
      </c>
      <c r="Q288" s="83">
        <f t="shared" si="151"/>
        <v>83.743560389238695</v>
      </c>
      <c r="R288" s="77">
        <v>30340</v>
      </c>
      <c r="S288" s="83">
        <f t="shared" si="152"/>
        <v>91.072822236897395</v>
      </c>
      <c r="T288" s="77">
        <v>9987</v>
      </c>
      <c r="U288" s="83">
        <f t="shared" si="153"/>
        <v>91.876724931002769</v>
      </c>
      <c r="V288" s="77">
        <v>29815</v>
      </c>
      <c r="W288" s="83">
        <f t="shared" si="154"/>
        <v>98.885609100859</v>
      </c>
      <c r="X288" s="77">
        <f t="shared" si="155"/>
        <v>19828</v>
      </c>
      <c r="Y288" s="83">
        <f t="shared" si="156"/>
        <v>102.83698978268762</v>
      </c>
      <c r="Z288" s="77">
        <f t="shared" si="157"/>
        <v>50168</v>
      </c>
      <c r="AA288" s="164">
        <f t="shared" si="158"/>
        <v>95.385492917577722</v>
      </c>
      <c r="AB288" s="57"/>
    </row>
    <row r="289" spans="1:31" s="63" customFormat="1" ht="12" customHeight="1">
      <c r="A289" s="57"/>
      <c r="B289" s="25" t="s">
        <v>272</v>
      </c>
      <c r="C289" s="40" t="s">
        <v>9</v>
      </c>
      <c r="D289" s="66">
        <v>31554</v>
      </c>
      <c r="E289" s="83">
        <f t="shared" si="146"/>
        <v>97.799404909496658</v>
      </c>
      <c r="F289" s="77">
        <v>3901</v>
      </c>
      <c r="G289" s="83">
        <f t="shared" si="147"/>
        <v>109.60944085417252</v>
      </c>
      <c r="H289" s="86">
        <v>5356</v>
      </c>
      <c r="I289" s="83">
        <f t="shared" si="145"/>
        <v>95.813953488372093</v>
      </c>
      <c r="J289" s="77">
        <v>2248</v>
      </c>
      <c r="K289" s="83">
        <f t="shared" si="148"/>
        <v>95.78184916915211</v>
      </c>
      <c r="L289" s="77" t="s">
        <v>260</v>
      </c>
      <c r="M289" s="77" t="s">
        <v>260</v>
      </c>
      <c r="N289" s="77">
        <f t="shared" si="159"/>
        <v>675</v>
      </c>
      <c r="O289" s="83">
        <f t="shared" si="150"/>
        <v>84.798994974874375</v>
      </c>
      <c r="P289" s="77">
        <v>1573</v>
      </c>
      <c r="Q289" s="83">
        <f t="shared" si="151"/>
        <v>101.41843971631207</v>
      </c>
      <c r="R289" s="77">
        <v>33802</v>
      </c>
      <c r="S289" s="83">
        <f t="shared" si="152"/>
        <v>97.662592817312415</v>
      </c>
      <c r="T289" s="77">
        <v>9721</v>
      </c>
      <c r="U289" s="83">
        <f t="shared" si="153"/>
        <v>86.53965993056174</v>
      </c>
      <c r="V289" s="77">
        <v>29022</v>
      </c>
      <c r="W289" s="83">
        <f t="shared" si="154"/>
        <v>93.087853225133912</v>
      </c>
      <c r="X289" s="77">
        <f t="shared" si="155"/>
        <v>19301</v>
      </c>
      <c r="Y289" s="83">
        <f t="shared" si="156"/>
        <v>96.775972723626154</v>
      </c>
      <c r="Z289" s="77">
        <f t="shared" si="157"/>
        <v>53103</v>
      </c>
      <c r="AA289" s="164">
        <f t="shared" si="158"/>
        <v>97.338465768490508</v>
      </c>
      <c r="AB289" s="57"/>
    </row>
    <row r="290" spans="1:31" s="63" customFormat="1" ht="12" customHeight="1">
      <c r="A290" s="57"/>
      <c r="B290" s="25" t="s">
        <v>273</v>
      </c>
      <c r="C290" s="40" t="s">
        <v>10</v>
      </c>
      <c r="D290" s="66">
        <v>32463</v>
      </c>
      <c r="E290" s="83">
        <f t="shared" si="146"/>
        <v>98.954459550082291</v>
      </c>
      <c r="F290" s="77">
        <v>4563</v>
      </c>
      <c r="G290" s="83">
        <f t="shared" si="147"/>
        <v>123.92721347093971</v>
      </c>
      <c r="H290" s="77">
        <v>5741</v>
      </c>
      <c r="I290" s="83">
        <f t="shared" si="145"/>
        <v>94.439874979437405</v>
      </c>
      <c r="J290" s="77">
        <v>2049</v>
      </c>
      <c r="K290" s="83">
        <f t="shared" si="148"/>
        <v>95.926966292134836</v>
      </c>
      <c r="L290" s="77" t="s">
        <v>260</v>
      </c>
      <c r="M290" s="77" t="s">
        <v>260</v>
      </c>
      <c r="N290" s="77">
        <f>J290-P290</f>
        <v>611</v>
      </c>
      <c r="O290" s="83">
        <f t="shared" si="150"/>
        <v>92.435703479576404</v>
      </c>
      <c r="P290" s="77">
        <v>1438</v>
      </c>
      <c r="Q290" s="83">
        <f t="shared" si="151"/>
        <v>97.491525423728802</v>
      </c>
      <c r="R290" s="77">
        <v>34512</v>
      </c>
      <c r="S290" s="83">
        <f t="shared" si="152"/>
        <v>98.769389273653488</v>
      </c>
      <c r="T290" s="77">
        <v>10146</v>
      </c>
      <c r="U290" s="83">
        <f t="shared" si="153"/>
        <v>95.49176470588236</v>
      </c>
      <c r="V290" s="77">
        <v>28979</v>
      </c>
      <c r="W290" s="83">
        <f t="shared" si="154"/>
        <v>99.652682255845932</v>
      </c>
      <c r="X290" s="77">
        <f t="shared" si="155"/>
        <v>18833</v>
      </c>
      <c r="Y290" s="83">
        <f t="shared" si="156"/>
        <v>102.04822541316716</v>
      </c>
      <c r="Z290" s="77">
        <f t="shared" si="157"/>
        <v>53345</v>
      </c>
      <c r="AA290" s="164">
        <f t="shared" si="158"/>
        <v>99.902616251849352</v>
      </c>
      <c r="AB290" s="57"/>
    </row>
    <row r="291" spans="1:31" s="63" customFormat="1" ht="12" customHeight="1">
      <c r="A291" s="57"/>
      <c r="B291" s="25" t="s">
        <v>274</v>
      </c>
      <c r="C291" s="40" t="s">
        <v>11</v>
      </c>
      <c r="D291" s="66">
        <v>29653</v>
      </c>
      <c r="E291" s="83">
        <f t="shared" si="146"/>
        <v>97.838854427873827</v>
      </c>
      <c r="F291" s="77">
        <v>3881</v>
      </c>
      <c r="G291" s="83">
        <f t="shared" si="147"/>
        <v>116.51155809066347</v>
      </c>
      <c r="H291" s="86">
        <v>5425</v>
      </c>
      <c r="I291" s="83">
        <f t="shared" si="145"/>
        <v>99.468280161349469</v>
      </c>
      <c r="J291" s="77">
        <v>1780</v>
      </c>
      <c r="K291" s="83">
        <f t="shared" si="148"/>
        <v>87.77120315581854</v>
      </c>
      <c r="L291" s="77" t="s">
        <v>260</v>
      </c>
      <c r="M291" s="77" t="s">
        <v>260</v>
      </c>
      <c r="N291" s="77">
        <f t="shared" ref="N291" si="160">J291-P291</f>
        <v>570</v>
      </c>
      <c r="O291" s="83">
        <f t="shared" si="150"/>
        <v>92.833876221498372</v>
      </c>
      <c r="P291" s="77">
        <v>1210</v>
      </c>
      <c r="Q291" s="83">
        <f t="shared" si="151"/>
        <v>85.572842998585571</v>
      </c>
      <c r="R291" s="77">
        <v>31433</v>
      </c>
      <c r="S291" s="83">
        <f t="shared" si="152"/>
        <v>97.207446808510639</v>
      </c>
      <c r="T291" s="77">
        <v>9080</v>
      </c>
      <c r="U291" s="83">
        <f t="shared" si="153"/>
        <v>93.137757718740389</v>
      </c>
      <c r="V291" s="77">
        <v>26817</v>
      </c>
      <c r="W291" s="83">
        <f t="shared" si="154"/>
        <v>98.490524460114585</v>
      </c>
      <c r="X291" s="77">
        <f t="shared" si="155"/>
        <v>17737</v>
      </c>
      <c r="Y291" s="83">
        <f t="shared" si="156"/>
        <v>101.47605698266491</v>
      </c>
      <c r="Z291" s="77">
        <f t="shared" si="157"/>
        <v>49170</v>
      </c>
      <c r="AA291" s="164">
        <f t="shared" si="158"/>
        <v>98.705209274314967</v>
      </c>
      <c r="AB291" s="57"/>
    </row>
    <row r="292" spans="1:31" s="63" customFormat="1" ht="12" customHeight="1">
      <c r="A292" s="57"/>
      <c r="B292" s="25" t="s">
        <v>275</v>
      </c>
      <c r="C292" s="40" t="s">
        <v>12</v>
      </c>
      <c r="D292" s="66">
        <v>27174</v>
      </c>
      <c r="E292" s="83">
        <f t="shared" si="146"/>
        <v>92.062201443236106</v>
      </c>
      <c r="F292" s="77">
        <v>3219</v>
      </c>
      <c r="G292" s="83">
        <f t="shared" si="147"/>
        <v>101.00407907122685</v>
      </c>
      <c r="H292" s="86">
        <v>4314</v>
      </c>
      <c r="I292" s="83">
        <f t="shared" si="145"/>
        <v>92.218896964514755</v>
      </c>
      <c r="J292" s="77">
        <v>1724</v>
      </c>
      <c r="K292" s="83">
        <f t="shared" si="148"/>
        <v>88.184143222506393</v>
      </c>
      <c r="L292" s="77" t="s">
        <v>260</v>
      </c>
      <c r="M292" s="77" t="s">
        <v>260</v>
      </c>
      <c r="N292" s="77">
        <f>J292-P292</f>
        <v>533</v>
      </c>
      <c r="O292" s="83">
        <f t="shared" si="150"/>
        <v>88.981636060100172</v>
      </c>
      <c r="P292" s="77">
        <v>1191</v>
      </c>
      <c r="Q292" s="83">
        <f t="shared" si="151"/>
        <v>87.83185840707965</v>
      </c>
      <c r="R292" s="77">
        <v>28898</v>
      </c>
      <c r="S292" s="83">
        <f t="shared" si="152"/>
        <v>91.82130147432639</v>
      </c>
      <c r="T292" s="77">
        <v>8400</v>
      </c>
      <c r="U292" s="83">
        <f t="shared" si="153"/>
        <v>87.254596447491423</v>
      </c>
      <c r="V292" s="77">
        <v>27392</v>
      </c>
      <c r="W292" s="83">
        <f t="shared" si="154"/>
        <v>101.60991171451887</v>
      </c>
      <c r="X292" s="77">
        <f t="shared" si="155"/>
        <v>18992</v>
      </c>
      <c r="Y292" s="83">
        <f t="shared" si="156"/>
        <v>109.58398245917719</v>
      </c>
      <c r="Z292" s="77">
        <f t="shared" si="157"/>
        <v>47890</v>
      </c>
      <c r="AA292" s="164">
        <f t="shared" si="158"/>
        <v>98.129213368030648</v>
      </c>
      <c r="AB292" s="57"/>
    </row>
    <row r="293" spans="1:31" s="63" customFormat="1" ht="12" customHeight="1">
      <c r="A293" s="57"/>
      <c r="B293" s="25" t="s">
        <v>276</v>
      </c>
      <c r="C293" s="40" t="s">
        <v>277</v>
      </c>
      <c r="D293" s="77">
        <v>27576</v>
      </c>
      <c r="E293" s="83">
        <f t="shared" si="146"/>
        <v>92.04579592109215</v>
      </c>
      <c r="F293" s="77">
        <v>3037</v>
      </c>
      <c r="G293" s="83">
        <f t="shared" si="147"/>
        <v>101.26708902967655</v>
      </c>
      <c r="H293" s="86">
        <v>4274</v>
      </c>
      <c r="I293" s="83">
        <f t="shared" si="145"/>
        <v>89.676877885018882</v>
      </c>
      <c r="J293" s="77">
        <v>1877</v>
      </c>
      <c r="K293" s="83">
        <f t="shared" si="148"/>
        <v>92.009803921568619</v>
      </c>
      <c r="L293" s="77" t="s">
        <v>260</v>
      </c>
      <c r="M293" s="77" t="s">
        <v>260</v>
      </c>
      <c r="N293" s="77">
        <f t="shared" ref="N293:N297" si="161">J293-P293</f>
        <v>531</v>
      </c>
      <c r="O293" s="83">
        <f t="shared" si="150"/>
        <v>86.906710310965636</v>
      </c>
      <c r="P293" s="77">
        <v>1346</v>
      </c>
      <c r="Q293" s="83">
        <f t="shared" si="151"/>
        <v>94.191742477256824</v>
      </c>
      <c r="R293" s="77">
        <v>29453</v>
      </c>
      <c r="S293" s="83">
        <f t="shared" si="152"/>
        <v>92.043501359417476</v>
      </c>
      <c r="T293" s="77">
        <v>8429</v>
      </c>
      <c r="U293" s="83">
        <f t="shared" si="153"/>
        <v>87.884475028672711</v>
      </c>
      <c r="V293" s="77">
        <v>27349</v>
      </c>
      <c r="W293" s="83">
        <f t="shared" si="154"/>
        <v>103.06764650461655</v>
      </c>
      <c r="X293" s="77">
        <f t="shared" si="155"/>
        <v>18920</v>
      </c>
      <c r="Y293" s="83">
        <f t="shared" si="156"/>
        <v>111.66194523135033</v>
      </c>
      <c r="Z293" s="77">
        <f t="shared" si="157"/>
        <v>48373</v>
      </c>
      <c r="AA293" s="164">
        <f t="shared" si="158"/>
        <v>98.835379931757345</v>
      </c>
      <c r="AB293" s="57"/>
    </row>
    <row r="294" spans="1:31" s="63" customFormat="1" ht="12" customHeight="1">
      <c r="A294" s="57"/>
      <c r="B294" s="25" t="s">
        <v>278</v>
      </c>
      <c r="C294" s="40" t="s">
        <v>279</v>
      </c>
      <c r="D294" s="66">
        <v>26372</v>
      </c>
      <c r="E294" s="83">
        <f t="shared" si="146"/>
        <v>94.421768707482983</v>
      </c>
      <c r="F294" s="77">
        <v>3230</v>
      </c>
      <c r="G294" s="83">
        <f t="shared" si="147"/>
        <v>128.22548630408892</v>
      </c>
      <c r="H294" s="86">
        <v>4827</v>
      </c>
      <c r="I294" s="83">
        <f t="shared" si="145"/>
        <v>93.983644859813083</v>
      </c>
      <c r="J294" s="77">
        <v>1756</v>
      </c>
      <c r="K294" s="83">
        <f t="shared" si="148"/>
        <v>93.853554249064672</v>
      </c>
      <c r="L294" s="77" t="s">
        <v>260</v>
      </c>
      <c r="M294" s="77" t="s">
        <v>260</v>
      </c>
      <c r="N294" s="77">
        <f t="shared" si="161"/>
        <v>491</v>
      </c>
      <c r="O294" s="83">
        <f t="shared" si="150"/>
        <v>87.211367673179396</v>
      </c>
      <c r="P294" s="77">
        <v>1265</v>
      </c>
      <c r="Q294" s="83">
        <f t="shared" si="151"/>
        <v>96.712538226299699</v>
      </c>
      <c r="R294" s="77">
        <v>28128</v>
      </c>
      <c r="S294" s="83">
        <f t="shared" si="152"/>
        <v>94.386094426361538</v>
      </c>
      <c r="T294" s="77">
        <v>7794</v>
      </c>
      <c r="U294" s="83">
        <f t="shared" si="153"/>
        <v>90.807409996504717</v>
      </c>
      <c r="V294" s="77">
        <v>25332</v>
      </c>
      <c r="W294" s="83">
        <f t="shared" si="154"/>
        <v>102.44671816233266</v>
      </c>
      <c r="X294" s="77">
        <f t="shared" si="155"/>
        <v>17538</v>
      </c>
      <c r="Y294" s="83">
        <f t="shared" si="156"/>
        <v>108.63478691774033</v>
      </c>
      <c r="Z294" s="77">
        <f t="shared" si="157"/>
        <v>45666</v>
      </c>
      <c r="AA294" s="164">
        <f t="shared" si="158"/>
        <v>99.392752203721841</v>
      </c>
      <c r="AB294" s="57"/>
    </row>
    <row r="295" spans="1:31" s="63" customFormat="1" ht="12" customHeight="1">
      <c r="A295" s="57"/>
      <c r="B295" s="25" t="s">
        <v>280</v>
      </c>
      <c r="C295" s="40" t="s">
        <v>281</v>
      </c>
      <c r="D295" s="66">
        <v>27794</v>
      </c>
      <c r="E295" s="83">
        <f t="shared" si="146"/>
        <v>94.258486790789163</v>
      </c>
      <c r="F295" s="152">
        <v>3994</v>
      </c>
      <c r="G295" s="83">
        <f t="shared" si="147"/>
        <v>119.04619970193741</v>
      </c>
      <c r="H295" s="152">
        <v>3535</v>
      </c>
      <c r="I295" s="83">
        <f t="shared" si="145"/>
        <v>87.435072965619582</v>
      </c>
      <c r="J295" s="87">
        <v>1803</v>
      </c>
      <c r="K295" s="83">
        <f t="shared" si="148"/>
        <v>87.865497076023388</v>
      </c>
      <c r="L295" s="77" t="s">
        <v>260</v>
      </c>
      <c r="M295" s="77" t="s">
        <v>260</v>
      </c>
      <c r="N295" s="77">
        <f t="shared" si="161"/>
        <v>508</v>
      </c>
      <c r="O295" s="83">
        <f t="shared" si="150"/>
        <v>84.525790349417633</v>
      </c>
      <c r="P295" s="87">
        <v>1295</v>
      </c>
      <c r="Q295" s="83">
        <f t="shared" si="151"/>
        <v>89.248793935217094</v>
      </c>
      <c r="R295" s="87">
        <v>29597</v>
      </c>
      <c r="S295" s="83">
        <f t="shared" si="152"/>
        <v>93.842544151685217</v>
      </c>
      <c r="T295" s="77">
        <v>8823</v>
      </c>
      <c r="U295" s="83">
        <f t="shared" si="153"/>
        <v>88.682279626093077</v>
      </c>
      <c r="V295" s="77">
        <v>28210</v>
      </c>
      <c r="W295" s="83">
        <f t="shared" si="154"/>
        <v>100.29509012692431</v>
      </c>
      <c r="X295" s="77">
        <f t="shared" si="155"/>
        <v>19387</v>
      </c>
      <c r="Y295" s="83">
        <f t="shared" si="156"/>
        <v>106.65089668830454</v>
      </c>
      <c r="Z295" s="77">
        <f t="shared" si="157"/>
        <v>48984</v>
      </c>
      <c r="AA295" s="164">
        <f t="shared" si="158"/>
        <v>98.525655208480003</v>
      </c>
      <c r="AB295" s="57"/>
    </row>
    <row r="296" spans="1:31" s="2" customFormat="1" ht="12" customHeight="1">
      <c r="A296" s="3"/>
      <c r="B296" s="24" t="s">
        <v>282</v>
      </c>
      <c r="C296" s="41" t="s">
        <v>283</v>
      </c>
      <c r="D296" s="74">
        <v>27856</v>
      </c>
      <c r="E296" s="82">
        <f t="shared" ref="E296:E307" si="162">D296/D284*100</f>
        <v>96.344205028879742</v>
      </c>
      <c r="F296" s="71">
        <v>3531</v>
      </c>
      <c r="G296" s="82">
        <f t="shared" ref="G296:G307" si="163">F296/F284*100</f>
        <v>113.46401028277636</v>
      </c>
      <c r="H296" s="180">
        <v>3946</v>
      </c>
      <c r="I296" s="82">
        <f t="shared" ref="I296:I307" si="164">H296/H284*100</f>
        <v>99.245472837022135</v>
      </c>
      <c r="J296" s="71">
        <v>1944</v>
      </c>
      <c r="K296" s="82">
        <f t="shared" ref="K296:K307" si="165">J296/J284*100</f>
        <v>89.05176362803482</v>
      </c>
      <c r="L296" s="79" t="s">
        <v>260</v>
      </c>
      <c r="M296" s="79" t="s">
        <v>260</v>
      </c>
      <c r="N296" s="71">
        <f t="shared" si="161"/>
        <v>548</v>
      </c>
      <c r="O296" s="82">
        <f t="shared" ref="O296:O307" si="166">N296/N284*100</f>
        <v>80.469897209985319</v>
      </c>
      <c r="P296" s="71">
        <v>1396</v>
      </c>
      <c r="Q296" s="82">
        <f t="shared" ref="Q296:Q307" si="167">P296/P284*100</f>
        <v>92.942743009320907</v>
      </c>
      <c r="R296" s="71">
        <v>29800</v>
      </c>
      <c r="S296" s="82">
        <f t="shared" ref="S296:S307" si="168">R296/R284*100</f>
        <v>95.832261384100846</v>
      </c>
      <c r="T296" s="71">
        <v>8800</v>
      </c>
      <c r="U296" s="82">
        <f t="shared" ref="U296:U307" si="169">T296/T284*100</f>
        <v>93.746670927878981</v>
      </c>
      <c r="V296" s="71">
        <v>27980</v>
      </c>
      <c r="W296" s="82">
        <f t="shared" ref="W296:W307" si="170">V296/V284*100</f>
        <v>105.01426212280438</v>
      </c>
      <c r="X296" s="71">
        <f t="shared" ref="X296:X307" si="171">V296-T296</f>
        <v>19180</v>
      </c>
      <c r="Y296" s="82">
        <f t="shared" ref="Y296:Y307" si="172">X296/X284*100</f>
        <v>111.14330416642521</v>
      </c>
      <c r="Z296" s="71">
        <f t="shared" ref="Z296:Z307" si="173">R296+X296</f>
        <v>48980</v>
      </c>
      <c r="AA296" s="179">
        <f t="shared" ref="AA296:AA307" si="174">Z296/Z284*100</f>
        <v>101.2967137509565</v>
      </c>
      <c r="AB296" s="1"/>
      <c r="AC296" s="148"/>
      <c r="AE296" s="148"/>
    </row>
    <row r="297" spans="1:31" s="63" customFormat="1" ht="12" customHeight="1">
      <c r="A297" s="57"/>
      <c r="B297" s="25" t="s">
        <v>284</v>
      </c>
      <c r="C297" s="40" t="s">
        <v>285</v>
      </c>
      <c r="D297" s="66">
        <v>30351</v>
      </c>
      <c r="E297" s="83">
        <f t="shared" si="162"/>
        <v>96.865924105575601</v>
      </c>
      <c r="F297" s="77">
        <v>3508</v>
      </c>
      <c r="G297" s="83">
        <f t="shared" si="163"/>
        <v>117.44224974891195</v>
      </c>
      <c r="H297" s="86">
        <v>5343</v>
      </c>
      <c r="I297" s="83">
        <f t="shared" si="164"/>
        <v>98.307267709291622</v>
      </c>
      <c r="J297" s="77">
        <v>2081</v>
      </c>
      <c r="K297" s="83">
        <f t="shared" si="165"/>
        <v>90.873362445414855</v>
      </c>
      <c r="L297" s="77" t="s">
        <v>260</v>
      </c>
      <c r="M297" s="77" t="s">
        <v>260</v>
      </c>
      <c r="N297" s="77">
        <f t="shared" si="161"/>
        <v>568</v>
      </c>
      <c r="O297" s="83">
        <f t="shared" si="166"/>
        <v>84.39821693907875</v>
      </c>
      <c r="P297" s="77">
        <v>1513</v>
      </c>
      <c r="Q297" s="83">
        <f t="shared" si="167"/>
        <v>93.568336425479288</v>
      </c>
      <c r="R297" s="77">
        <v>32432</v>
      </c>
      <c r="S297" s="83">
        <f t="shared" si="168"/>
        <v>96.457781875501894</v>
      </c>
      <c r="T297" s="77">
        <v>9523</v>
      </c>
      <c r="U297" s="83">
        <f t="shared" si="169"/>
        <v>95.90130916414904</v>
      </c>
      <c r="V297" s="77">
        <v>28810</v>
      </c>
      <c r="W297" s="83">
        <f t="shared" si="170"/>
        <v>104.30469570254517</v>
      </c>
      <c r="X297" s="77">
        <f t="shared" si="171"/>
        <v>19287</v>
      </c>
      <c r="Y297" s="83">
        <f t="shared" si="172"/>
        <v>109.02153637442768</v>
      </c>
      <c r="Z297" s="77">
        <f t="shared" si="173"/>
        <v>51719</v>
      </c>
      <c r="AA297" s="164">
        <f t="shared" si="174"/>
        <v>100.78925829208403</v>
      </c>
      <c r="AB297" s="57"/>
    </row>
    <row r="298" spans="1:31" s="63" customFormat="1" ht="12" customHeight="1">
      <c r="A298" s="57"/>
      <c r="B298" s="25" t="s">
        <v>286</v>
      </c>
      <c r="C298" s="40" t="s">
        <v>6</v>
      </c>
      <c r="D298" s="66">
        <v>30506</v>
      </c>
      <c r="E298" s="83">
        <f t="shared" si="162"/>
        <v>95.657081935342262</v>
      </c>
      <c r="F298" s="77">
        <v>2783</v>
      </c>
      <c r="G298" s="83">
        <f t="shared" si="163"/>
        <v>100.43305665824612</v>
      </c>
      <c r="H298" s="86">
        <v>6012</v>
      </c>
      <c r="I298" s="83">
        <f t="shared" si="164"/>
        <v>97.077345389956406</v>
      </c>
      <c r="J298" s="77">
        <v>2082</v>
      </c>
      <c r="K298" s="83">
        <f t="shared" si="165"/>
        <v>91.036292085701803</v>
      </c>
      <c r="L298" s="77" t="s">
        <v>260</v>
      </c>
      <c r="M298" s="77" t="s">
        <v>260</v>
      </c>
      <c r="N298" s="77">
        <f>J298-P298</f>
        <v>572</v>
      </c>
      <c r="O298" s="83">
        <f t="shared" si="166"/>
        <v>84.615384615384613</v>
      </c>
      <c r="P298" s="77">
        <v>1510</v>
      </c>
      <c r="Q298" s="83">
        <f t="shared" si="167"/>
        <v>93.730602110490381</v>
      </c>
      <c r="R298" s="77">
        <v>32588</v>
      </c>
      <c r="S298" s="83">
        <f t="shared" si="168"/>
        <v>95.347884604131323</v>
      </c>
      <c r="T298" s="77">
        <v>9522</v>
      </c>
      <c r="U298" s="83">
        <f t="shared" si="169"/>
        <v>96.847030105777051</v>
      </c>
      <c r="V298" s="77">
        <v>29111</v>
      </c>
      <c r="W298" s="83">
        <f t="shared" si="170"/>
        <v>103.278106928726</v>
      </c>
      <c r="X298" s="77">
        <f t="shared" si="171"/>
        <v>19589</v>
      </c>
      <c r="Y298" s="83">
        <f t="shared" si="172"/>
        <v>106.72296377008989</v>
      </c>
      <c r="Z298" s="77">
        <f t="shared" si="173"/>
        <v>52177</v>
      </c>
      <c r="AA298" s="164">
        <f t="shared" si="174"/>
        <v>99.322330725448765</v>
      </c>
      <c r="AB298" s="57"/>
    </row>
    <row r="299" spans="1:31" s="63" customFormat="1" ht="12" customHeight="1">
      <c r="A299" s="57"/>
      <c r="B299" s="25" t="s">
        <v>287</v>
      </c>
      <c r="C299" s="40" t="s">
        <v>288</v>
      </c>
      <c r="D299" s="66">
        <v>28457</v>
      </c>
      <c r="E299" s="83">
        <f t="shared" si="162"/>
        <v>95.263122656668457</v>
      </c>
      <c r="F299" s="77">
        <v>2733</v>
      </c>
      <c r="G299" s="83">
        <f t="shared" si="163"/>
        <v>86.982813494589422</v>
      </c>
      <c r="H299" s="86">
        <v>3185</v>
      </c>
      <c r="I299" s="83">
        <f t="shared" si="164"/>
        <v>99.406991260923846</v>
      </c>
      <c r="J299" s="77">
        <v>2284</v>
      </c>
      <c r="K299" s="83">
        <f t="shared" si="165"/>
        <v>101.64663996439698</v>
      </c>
      <c r="L299" s="77" t="s">
        <v>260</v>
      </c>
      <c r="M299" s="77" t="s">
        <v>260</v>
      </c>
      <c r="N299" s="77">
        <f t="shared" ref="N299:N301" si="175">J299-P299</f>
        <v>598</v>
      </c>
      <c r="O299" s="83">
        <f t="shared" si="166"/>
        <v>83.403068340306831</v>
      </c>
      <c r="P299" s="77">
        <v>1686</v>
      </c>
      <c r="Q299" s="83">
        <f t="shared" si="167"/>
        <v>110.19607843137256</v>
      </c>
      <c r="R299" s="77">
        <v>30741</v>
      </c>
      <c r="S299" s="83">
        <f t="shared" si="168"/>
        <v>95.709704536255799</v>
      </c>
      <c r="T299" s="77">
        <v>9570</v>
      </c>
      <c r="U299" s="83">
        <f t="shared" si="169"/>
        <v>96.764408493427695</v>
      </c>
      <c r="V299" s="77">
        <v>30294</v>
      </c>
      <c r="W299" s="83">
        <f t="shared" si="170"/>
        <v>104.16394457243064</v>
      </c>
      <c r="X299" s="77">
        <f t="shared" si="171"/>
        <v>20724</v>
      </c>
      <c r="Y299" s="83">
        <f t="shared" si="172"/>
        <v>107.97686656593551</v>
      </c>
      <c r="Z299" s="77">
        <f t="shared" si="173"/>
        <v>51465</v>
      </c>
      <c r="AA299" s="164">
        <f t="shared" si="174"/>
        <v>100.29817586529465</v>
      </c>
      <c r="AB299" s="57"/>
    </row>
    <row r="300" spans="1:31" s="63" customFormat="1" ht="12" customHeight="1">
      <c r="A300" s="57"/>
      <c r="B300" s="25" t="s">
        <v>289</v>
      </c>
      <c r="C300" s="40" t="s">
        <v>290</v>
      </c>
      <c r="D300" s="66">
        <v>27426</v>
      </c>
      <c r="E300" s="83">
        <f t="shared" si="162"/>
        <v>97.410761854022383</v>
      </c>
      <c r="F300" s="77">
        <v>3769</v>
      </c>
      <c r="G300" s="83">
        <f t="shared" si="163"/>
        <v>104.63631315935591</v>
      </c>
      <c r="H300" s="86">
        <v>1088</v>
      </c>
      <c r="I300" s="83">
        <f t="shared" si="164"/>
        <v>120.88888888888889</v>
      </c>
      <c r="J300" s="77">
        <v>2253</v>
      </c>
      <c r="K300" s="83">
        <f t="shared" si="165"/>
        <v>103.1121281464531</v>
      </c>
      <c r="L300" s="77" t="s">
        <v>260</v>
      </c>
      <c r="M300" s="77" t="s">
        <v>260</v>
      </c>
      <c r="N300" s="77">
        <f t="shared" si="175"/>
        <v>576</v>
      </c>
      <c r="O300" s="83">
        <f t="shared" si="166"/>
        <v>79.77839335180056</v>
      </c>
      <c r="P300" s="77">
        <v>1677</v>
      </c>
      <c r="Q300" s="83">
        <f t="shared" si="167"/>
        <v>114.62747778537252</v>
      </c>
      <c r="R300" s="77">
        <v>29679</v>
      </c>
      <c r="S300" s="83">
        <f t="shared" si="168"/>
        <v>97.821357943309167</v>
      </c>
      <c r="T300" s="77">
        <v>10139</v>
      </c>
      <c r="U300" s="83">
        <f t="shared" si="169"/>
        <v>101.52197857214378</v>
      </c>
      <c r="V300" s="77">
        <v>31394</v>
      </c>
      <c r="W300" s="83">
        <f t="shared" si="170"/>
        <v>105.29599195036054</v>
      </c>
      <c r="X300" s="77">
        <f t="shared" si="171"/>
        <v>21255</v>
      </c>
      <c r="Y300" s="83">
        <f t="shared" si="172"/>
        <v>107.19689328222715</v>
      </c>
      <c r="Z300" s="77">
        <f t="shared" si="173"/>
        <v>50934</v>
      </c>
      <c r="AA300" s="164">
        <f t="shared" si="174"/>
        <v>101.52686971774835</v>
      </c>
      <c r="AB300" s="57"/>
    </row>
    <row r="301" spans="1:31" s="63" customFormat="1" ht="12" customHeight="1">
      <c r="A301" s="57"/>
      <c r="B301" s="25" t="s">
        <v>291</v>
      </c>
      <c r="C301" s="40" t="s">
        <v>9</v>
      </c>
      <c r="D301" s="66">
        <v>30882</v>
      </c>
      <c r="E301" s="83">
        <f t="shared" si="162"/>
        <v>97.870317550865181</v>
      </c>
      <c r="F301" s="77">
        <v>3626</v>
      </c>
      <c r="G301" s="83">
        <f t="shared" si="163"/>
        <v>92.950525506280442</v>
      </c>
      <c r="H301" s="86">
        <v>5362</v>
      </c>
      <c r="I301" s="83">
        <f t="shared" si="164"/>
        <v>100.11202389843166</v>
      </c>
      <c r="J301" s="77">
        <v>2098</v>
      </c>
      <c r="K301" s="83">
        <f t="shared" si="165"/>
        <v>93.327402135231324</v>
      </c>
      <c r="L301" s="77" t="s">
        <v>260</v>
      </c>
      <c r="M301" s="77" t="s">
        <v>260</v>
      </c>
      <c r="N301" s="77">
        <f t="shared" si="175"/>
        <v>524</v>
      </c>
      <c r="O301" s="83">
        <f t="shared" si="166"/>
        <v>77.629629629629619</v>
      </c>
      <c r="P301" s="77">
        <v>1574</v>
      </c>
      <c r="Q301" s="83">
        <f t="shared" si="167"/>
        <v>100.06357279084553</v>
      </c>
      <c r="R301" s="77">
        <v>32980</v>
      </c>
      <c r="S301" s="83">
        <f t="shared" si="168"/>
        <v>97.568191231288097</v>
      </c>
      <c r="T301" s="77">
        <v>9984</v>
      </c>
      <c r="U301" s="83">
        <f t="shared" si="169"/>
        <v>102.70548297500257</v>
      </c>
      <c r="V301" s="77">
        <v>30462</v>
      </c>
      <c r="W301" s="83">
        <f t="shared" si="170"/>
        <v>104.96175315278064</v>
      </c>
      <c r="X301" s="77">
        <f t="shared" si="171"/>
        <v>20478</v>
      </c>
      <c r="Y301" s="83">
        <f t="shared" si="172"/>
        <v>106.09812963058909</v>
      </c>
      <c r="Z301" s="77">
        <f t="shared" si="173"/>
        <v>53458</v>
      </c>
      <c r="AA301" s="164">
        <f t="shared" si="174"/>
        <v>100.66851213679075</v>
      </c>
      <c r="AB301" s="57"/>
    </row>
    <row r="302" spans="1:31" s="63" customFormat="1" ht="12" customHeight="1">
      <c r="A302" s="57"/>
      <c r="B302" s="25" t="s">
        <v>292</v>
      </c>
      <c r="C302" s="40" t="s">
        <v>10</v>
      </c>
      <c r="D302" s="66">
        <v>31121</v>
      </c>
      <c r="E302" s="83">
        <f t="shared" si="162"/>
        <v>95.866062902381174</v>
      </c>
      <c r="F302" s="77">
        <v>4144</v>
      </c>
      <c r="G302" s="83">
        <f t="shared" si="163"/>
        <v>90.817444663598508</v>
      </c>
      <c r="H302" s="77">
        <v>5721</v>
      </c>
      <c r="I302" s="83">
        <f t="shared" si="164"/>
        <v>99.651628636126105</v>
      </c>
      <c r="J302" s="77">
        <v>1905</v>
      </c>
      <c r="K302" s="83">
        <f t="shared" si="165"/>
        <v>92.972181551976576</v>
      </c>
      <c r="L302" s="77" t="s">
        <v>260</v>
      </c>
      <c r="M302" s="77" t="s">
        <v>260</v>
      </c>
      <c r="N302" s="77">
        <f>J302-P302</f>
        <v>496</v>
      </c>
      <c r="O302" s="83">
        <f t="shared" si="166"/>
        <v>81.178396072013086</v>
      </c>
      <c r="P302" s="77">
        <v>1409</v>
      </c>
      <c r="Q302" s="83">
        <f t="shared" si="167"/>
        <v>97.983310152990271</v>
      </c>
      <c r="R302" s="77">
        <v>33026</v>
      </c>
      <c r="S302" s="83">
        <f t="shared" si="168"/>
        <v>95.694251274918869</v>
      </c>
      <c r="T302" s="77">
        <v>9962</v>
      </c>
      <c r="U302" s="83">
        <f t="shared" si="169"/>
        <v>98.186477429528878</v>
      </c>
      <c r="V302" s="77">
        <v>30546</v>
      </c>
      <c r="W302" s="83">
        <f t="shared" si="170"/>
        <v>105.40736395320749</v>
      </c>
      <c r="X302" s="77">
        <f t="shared" si="171"/>
        <v>20584</v>
      </c>
      <c r="Y302" s="83">
        <f t="shared" si="172"/>
        <v>109.29750969043698</v>
      </c>
      <c r="Z302" s="77">
        <f t="shared" si="173"/>
        <v>53610</v>
      </c>
      <c r="AA302" s="164">
        <f t="shared" si="174"/>
        <v>100.4967663323648</v>
      </c>
      <c r="AB302" s="57"/>
    </row>
    <row r="303" spans="1:31" s="63" customFormat="1" ht="12" customHeight="1">
      <c r="A303" s="57"/>
      <c r="B303" s="25" t="s">
        <v>293</v>
      </c>
      <c r="C303" s="40" t="s">
        <v>11</v>
      </c>
      <c r="D303" s="66">
        <v>27676</v>
      </c>
      <c r="E303" s="83">
        <f t="shared" si="162"/>
        <v>93.332883687991099</v>
      </c>
      <c r="F303" s="77">
        <v>3347</v>
      </c>
      <c r="G303" s="83">
        <f t="shared" si="163"/>
        <v>86.240659623808298</v>
      </c>
      <c r="H303" s="86">
        <v>5448</v>
      </c>
      <c r="I303" s="83">
        <f t="shared" si="164"/>
        <v>100.42396313364054</v>
      </c>
      <c r="J303" s="77">
        <v>1578</v>
      </c>
      <c r="K303" s="83">
        <f t="shared" si="165"/>
        <v>88.651685393258433</v>
      </c>
      <c r="L303" s="77" t="s">
        <v>260</v>
      </c>
      <c r="M303" s="77" t="s">
        <v>260</v>
      </c>
      <c r="N303" s="77">
        <f t="shared" ref="N303" si="176">J303-P303</f>
        <v>540</v>
      </c>
      <c r="O303" s="83">
        <f t="shared" si="166"/>
        <v>94.73684210526315</v>
      </c>
      <c r="P303" s="77">
        <v>1038</v>
      </c>
      <c r="Q303" s="83">
        <f t="shared" si="167"/>
        <v>85.785123966942152</v>
      </c>
      <c r="R303" s="77">
        <v>29254</v>
      </c>
      <c r="S303" s="83">
        <f t="shared" si="168"/>
        <v>93.067794992523773</v>
      </c>
      <c r="T303" s="77">
        <v>8582</v>
      </c>
      <c r="U303" s="83">
        <f t="shared" si="169"/>
        <v>94.515418502202635</v>
      </c>
      <c r="V303" s="77">
        <v>27034</v>
      </c>
      <c r="W303" s="83">
        <f t="shared" si="170"/>
        <v>100.80918820151396</v>
      </c>
      <c r="X303" s="77">
        <f t="shared" si="171"/>
        <v>18452</v>
      </c>
      <c r="Y303" s="83">
        <f t="shared" si="172"/>
        <v>104.0311213846761</v>
      </c>
      <c r="Z303" s="77">
        <f t="shared" si="173"/>
        <v>47706</v>
      </c>
      <c r="AA303" s="164">
        <f t="shared" si="174"/>
        <v>97.022574740695546</v>
      </c>
      <c r="AB303" s="57"/>
    </row>
    <row r="304" spans="1:31" s="63" customFormat="1" ht="12" customHeight="1">
      <c r="A304" s="57"/>
      <c r="B304" s="25" t="s">
        <v>294</v>
      </c>
      <c r="C304" s="40" t="s">
        <v>12</v>
      </c>
      <c r="D304" s="66">
        <v>26519</v>
      </c>
      <c r="E304" s="83">
        <f t="shared" si="162"/>
        <v>97.589607713255319</v>
      </c>
      <c r="F304" s="77">
        <v>3472</v>
      </c>
      <c r="G304" s="83">
        <f t="shared" si="163"/>
        <v>107.8595837216527</v>
      </c>
      <c r="H304" s="86">
        <v>4118</v>
      </c>
      <c r="I304" s="83">
        <f t="shared" si="164"/>
        <v>95.45665275846082</v>
      </c>
      <c r="J304" s="77">
        <v>1512</v>
      </c>
      <c r="K304" s="83">
        <f t="shared" si="165"/>
        <v>87.703016241299309</v>
      </c>
      <c r="L304" s="77" t="s">
        <v>260</v>
      </c>
      <c r="M304" s="77" t="s">
        <v>260</v>
      </c>
      <c r="N304" s="77">
        <f>J304-P304</f>
        <v>535</v>
      </c>
      <c r="O304" s="83">
        <f t="shared" si="166"/>
        <v>100.37523452157599</v>
      </c>
      <c r="P304" s="77">
        <v>977</v>
      </c>
      <c r="Q304" s="83">
        <f t="shared" si="167"/>
        <v>82.031905961376992</v>
      </c>
      <c r="R304" s="77">
        <v>28031</v>
      </c>
      <c r="S304" s="83">
        <f t="shared" si="168"/>
        <v>96.999792373174614</v>
      </c>
      <c r="T304" s="77">
        <v>8343</v>
      </c>
      <c r="U304" s="83">
        <f t="shared" si="169"/>
        <v>99.321428571428569</v>
      </c>
      <c r="V304" s="77">
        <v>27229</v>
      </c>
      <c r="W304" s="83">
        <f t="shared" si="170"/>
        <v>99.404935747663544</v>
      </c>
      <c r="X304" s="77">
        <f t="shared" si="171"/>
        <v>18886</v>
      </c>
      <c r="Y304" s="83">
        <f t="shared" si="172"/>
        <v>99.441870261162592</v>
      </c>
      <c r="Z304" s="77">
        <f t="shared" si="173"/>
        <v>46917</v>
      </c>
      <c r="AA304" s="164">
        <f t="shared" si="174"/>
        <v>97.968260597201919</v>
      </c>
      <c r="AB304" s="57"/>
    </row>
    <row r="305" spans="1:31" s="63" customFormat="1" ht="12" customHeight="1">
      <c r="A305" s="57"/>
      <c r="B305" s="25" t="s">
        <v>295</v>
      </c>
      <c r="C305" s="40" t="s">
        <v>296</v>
      </c>
      <c r="D305" s="77">
        <v>26213</v>
      </c>
      <c r="E305" s="83">
        <f t="shared" si="162"/>
        <v>95.05729619959385</v>
      </c>
      <c r="F305" s="77">
        <v>2800</v>
      </c>
      <c r="G305" s="83">
        <f t="shared" si="163"/>
        <v>92.196246295686535</v>
      </c>
      <c r="H305" s="86">
        <v>4598</v>
      </c>
      <c r="I305" s="83">
        <f t="shared" si="164"/>
        <v>107.58072063640618</v>
      </c>
      <c r="J305" s="77">
        <v>1604</v>
      </c>
      <c r="K305" s="83">
        <f t="shared" si="165"/>
        <v>85.45551411827384</v>
      </c>
      <c r="L305" s="77" t="s">
        <v>260</v>
      </c>
      <c r="M305" s="77" t="s">
        <v>260</v>
      </c>
      <c r="N305" s="77">
        <f t="shared" ref="N305:N309" si="177">J305-P305</f>
        <v>521</v>
      </c>
      <c r="O305" s="83">
        <f t="shared" si="166"/>
        <v>98.116760828625232</v>
      </c>
      <c r="P305" s="77">
        <v>1083</v>
      </c>
      <c r="Q305" s="83">
        <f t="shared" si="167"/>
        <v>80.460624071322442</v>
      </c>
      <c r="R305" s="77">
        <v>27817</v>
      </c>
      <c r="S305" s="83">
        <f t="shared" si="168"/>
        <v>94.445387566631581</v>
      </c>
      <c r="T305" s="77">
        <v>8184</v>
      </c>
      <c r="U305" s="83">
        <f t="shared" si="169"/>
        <v>97.093368133823702</v>
      </c>
      <c r="V305" s="77">
        <v>26821</v>
      </c>
      <c r="W305" s="83">
        <f t="shared" si="170"/>
        <v>98.069399246773187</v>
      </c>
      <c r="X305" s="77">
        <f t="shared" si="171"/>
        <v>18637</v>
      </c>
      <c r="Y305" s="83">
        <f t="shared" si="172"/>
        <v>98.504228329809735</v>
      </c>
      <c r="Z305" s="77">
        <f t="shared" si="173"/>
        <v>46454</v>
      </c>
      <c r="AA305" s="164">
        <f t="shared" si="174"/>
        <v>96.03291092138177</v>
      </c>
      <c r="AB305" s="57"/>
    </row>
    <row r="306" spans="1:31" s="63" customFormat="1" ht="12" customHeight="1">
      <c r="A306" s="57"/>
      <c r="B306" s="25" t="s">
        <v>297</v>
      </c>
      <c r="C306" s="40" t="s">
        <v>298</v>
      </c>
      <c r="D306" s="66">
        <v>25214</v>
      </c>
      <c r="E306" s="83">
        <f t="shared" si="162"/>
        <v>95.608979220385265</v>
      </c>
      <c r="F306" s="77">
        <v>2748</v>
      </c>
      <c r="G306" s="83">
        <f t="shared" si="163"/>
        <v>85.077399380804948</v>
      </c>
      <c r="H306" s="86">
        <v>5254</v>
      </c>
      <c r="I306" s="83">
        <f t="shared" si="164"/>
        <v>108.84607416614875</v>
      </c>
      <c r="J306" s="77">
        <v>1473</v>
      </c>
      <c r="K306" s="83">
        <f t="shared" si="165"/>
        <v>83.883826879271069</v>
      </c>
      <c r="L306" s="77" t="s">
        <v>260</v>
      </c>
      <c r="M306" s="77" t="s">
        <v>260</v>
      </c>
      <c r="N306" s="77">
        <f t="shared" si="177"/>
        <v>525</v>
      </c>
      <c r="O306" s="83">
        <f t="shared" si="166"/>
        <v>106.92464358452139</v>
      </c>
      <c r="P306" s="77">
        <v>948</v>
      </c>
      <c r="Q306" s="83">
        <f t="shared" si="167"/>
        <v>74.940711462450594</v>
      </c>
      <c r="R306" s="77">
        <v>26687</v>
      </c>
      <c r="S306" s="83">
        <f t="shared" si="168"/>
        <v>94.876990898748588</v>
      </c>
      <c r="T306" s="77">
        <v>7754</v>
      </c>
      <c r="U306" s="83">
        <f t="shared" si="169"/>
        <v>99.486784706184238</v>
      </c>
      <c r="V306" s="77">
        <v>24722</v>
      </c>
      <c r="W306" s="83">
        <f t="shared" si="170"/>
        <v>97.591978525185539</v>
      </c>
      <c r="X306" s="77">
        <f t="shared" si="171"/>
        <v>16968</v>
      </c>
      <c r="Y306" s="83">
        <f t="shared" si="172"/>
        <v>96.749914471433456</v>
      </c>
      <c r="Z306" s="77">
        <f t="shared" si="173"/>
        <v>43655</v>
      </c>
      <c r="AA306" s="164">
        <f t="shared" si="174"/>
        <v>95.596286077169012</v>
      </c>
      <c r="AB306" s="57"/>
    </row>
    <row r="307" spans="1:31" s="63" customFormat="1" ht="12" customHeight="1">
      <c r="A307" s="57"/>
      <c r="B307" s="25" t="s">
        <v>299</v>
      </c>
      <c r="C307" s="40" t="s">
        <v>300</v>
      </c>
      <c r="D307" s="66">
        <v>26304</v>
      </c>
      <c r="E307" s="83">
        <f t="shared" si="162"/>
        <v>94.639130747643378</v>
      </c>
      <c r="F307" s="152">
        <v>3327</v>
      </c>
      <c r="G307" s="83">
        <f t="shared" si="163"/>
        <v>83.299949924887329</v>
      </c>
      <c r="H307" s="152">
        <v>3547</v>
      </c>
      <c r="I307" s="83">
        <f t="shared" si="164"/>
        <v>100.33946251768033</v>
      </c>
      <c r="J307" s="87">
        <v>1561</v>
      </c>
      <c r="K307" s="83">
        <f t="shared" si="165"/>
        <v>86.577925679423188</v>
      </c>
      <c r="L307" s="77" t="s">
        <v>260</v>
      </c>
      <c r="M307" s="77" t="s">
        <v>260</v>
      </c>
      <c r="N307" s="77">
        <f t="shared" si="177"/>
        <v>543</v>
      </c>
      <c r="O307" s="83">
        <f t="shared" si="166"/>
        <v>106.88976377952757</v>
      </c>
      <c r="P307" s="87">
        <v>1018</v>
      </c>
      <c r="Q307" s="83">
        <f t="shared" si="167"/>
        <v>78.610038610038615</v>
      </c>
      <c r="R307" s="87">
        <v>27865</v>
      </c>
      <c r="S307" s="83">
        <f t="shared" si="168"/>
        <v>94.148055546170212</v>
      </c>
      <c r="T307" s="77">
        <v>8393</v>
      </c>
      <c r="U307" s="83">
        <f t="shared" si="169"/>
        <v>95.126374249121611</v>
      </c>
      <c r="V307" s="77">
        <v>27679</v>
      </c>
      <c r="W307" s="83">
        <f t="shared" si="170"/>
        <v>98.117688762850051</v>
      </c>
      <c r="X307" s="77">
        <f t="shared" si="171"/>
        <v>19286</v>
      </c>
      <c r="Y307" s="83">
        <f t="shared" si="172"/>
        <v>99.479032341259611</v>
      </c>
      <c r="Z307" s="77">
        <f t="shared" si="173"/>
        <v>47151</v>
      </c>
      <c r="AA307" s="164">
        <f t="shared" si="174"/>
        <v>96.257961783439498</v>
      </c>
      <c r="AB307" s="57"/>
    </row>
    <row r="308" spans="1:31" s="2" customFormat="1" ht="12" customHeight="1">
      <c r="A308" s="3"/>
      <c r="B308" s="24" t="s">
        <v>306</v>
      </c>
      <c r="C308" s="41" t="s">
        <v>307</v>
      </c>
      <c r="D308" s="74">
        <v>26192</v>
      </c>
      <c r="E308" s="82">
        <f t="shared" ref="E308:E319" si="178">D308/D296*100</f>
        <v>94.026421596783464</v>
      </c>
      <c r="F308" s="71">
        <v>2814</v>
      </c>
      <c r="G308" s="82">
        <f t="shared" ref="G308:G319" si="179">F308/F296*100</f>
        <v>79.69413763806287</v>
      </c>
      <c r="H308" s="180">
        <v>4065</v>
      </c>
      <c r="I308" s="82">
        <f t="shared" ref="I308:I319" si="180">H308/H296*100</f>
        <v>103.01571211353269</v>
      </c>
      <c r="J308" s="71">
        <v>1452</v>
      </c>
      <c r="K308" s="82">
        <f t="shared" ref="K308:K319" si="181">J308/J296*100</f>
        <v>74.691358024691354</v>
      </c>
      <c r="L308" s="79" t="s">
        <v>260</v>
      </c>
      <c r="M308" s="79" t="s">
        <v>260</v>
      </c>
      <c r="N308" s="71">
        <f t="shared" si="177"/>
        <v>454</v>
      </c>
      <c r="O308" s="82">
        <f t="shared" ref="O308:O319" si="182">N308/N296*100</f>
        <v>82.846715328467155</v>
      </c>
      <c r="P308" s="71">
        <v>998</v>
      </c>
      <c r="Q308" s="82">
        <f t="shared" ref="Q308:Q319" si="183">P308/P296*100</f>
        <v>71.489971346704877</v>
      </c>
      <c r="R308" s="71">
        <v>27644</v>
      </c>
      <c r="S308" s="82">
        <f t="shared" ref="S308:S319" si="184">R308/R296*100</f>
        <v>92.765100671140942</v>
      </c>
      <c r="T308" s="71">
        <v>7938</v>
      </c>
      <c r="U308" s="82">
        <f t="shared" ref="U308:U319" si="185">T308/T296*100</f>
        <v>90.204545454545453</v>
      </c>
      <c r="V308" s="71">
        <v>26770</v>
      </c>
      <c r="W308" s="82">
        <f t="shared" ref="W308:W319" si="186">V308/V296*100</f>
        <v>95.675482487491067</v>
      </c>
      <c r="X308" s="71">
        <f t="shared" ref="X308:X319" si="187">V308-T308</f>
        <v>18832</v>
      </c>
      <c r="Y308" s="82">
        <f t="shared" ref="Y308:Y319" si="188">X308/X296*100</f>
        <v>98.185610010427524</v>
      </c>
      <c r="Z308" s="71">
        <f t="shared" ref="Z308:Z319" si="189">R308+X308</f>
        <v>46476</v>
      </c>
      <c r="AA308" s="179">
        <f t="shared" ref="AA308:AA319" si="190">Z308/Z296*100</f>
        <v>94.887709269089427</v>
      </c>
      <c r="AB308" s="1"/>
      <c r="AC308" s="148"/>
      <c r="AE308" s="148"/>
    </row>
    <row r="309" spans="1:31" s="63" customFormat="1" ht="12" customHeight="1">
      <c r="A309" s="57"/>
      <c r="B309" s="25" t="s">
        <v>308</v>
      </c>
      <c r="C309" s="40" t="s">
        <v>309</v>
      </c>
      <c r="D309" s="66">
        <v>28723</v>
      </c>
      <c r="E309" s="83">
        <f t="shared" si="178"/>
        <v>94.636091067839615</v>
      </c>
      <c r="F309" s="77">
        <v>2632</v>
      </c>
      <c r="G309" s="83">
        <f t="shared" si="179"/>
        <v>75.028506271379698</v>
      </c>
      <c r="H309" s="86">
        <v>5513</v>
      </c>
      <c r="I309" s="83">
        <f t="shared" si="180"/>
        <v>103.18173310874042</v>
      </c>
      <c r="J309" s="77">
        <v>1638</v>
      </c>
      <c r="K309" s="83">
        <f t="shared" si="181"/>
        <v>78.712157616530504</v>
      </c>
      <c r="L309" s="77" t="s">
        <v>260</v>
      </c>
      <c r="M309" s="77" t="s">
        <v>260</v>
      </c>
      <c r="N309" s="77">
        <f t="shared" si="177"/>
        <v>483</v>
      </c>
      <c r="O309" s="83">
        <f t="shared" si="182"/>
        <v>85.035211267605632</v>
      </c>
      <c r="P309" s="77">
        <v>1155</v>
      </c>
      <c r="Q309" s="83">
        <f t="shared" si="183"/>
        <v>76.338400528750824</v>
      </c>
      <c r="R309" s="77">
        <v>30361</v>
      </c>
      <c r="S309" s="83">
        <f t="shared" si="184"/>
        <v>93.614331524420322</v>
      </c>
      <c r="T309" s="77">
        <v>8518</v>
      </c>
      <c r="U309" s="83">
        <f t="shared" si="185"/>
        <v>89.446602961251713</v>
      </c>
      <c r="V309" s="77">
        <v>28005</v>
      </c>
      <c r="W309" s="83">
        <f t="shared" si="186"/>
        <v>97.205831308573408</v>
      </c>
      <c r="X309" s="77">
        <f t="shared" si="187"/>
        <v>19487</v>
      </c>
      <c r="Y309" s="83">
        <f t="shared" si="188"/>
        <v>101.03696790584331</v>
      </c>
      <c r="Z309" s="77">
        <f t="shared" si="189"/>
        <v>49848</v>
      </c>
      <c r="AA309" s="164">
        <f t="shared" si="190"/>
        <v>96.382373982482264</v>
      </c>
      <c r="AB309" s="57"/>
    </row>
    <row r="310" spans="1:31" s="63" customFormat="1" ht="12" customHeight="1">
      <c r="A310" s="57"/>
      <c r="B310" s="25" t="s">
        <v>310</v>
      </c>
      <c r="C310" s="40" t="s">
        <v>6</v>
      </c>
      <c r="D310" s="66">
        <v>28161</v>
      </c>
      <c r="E310" s="83">
        <f t="shared" si="178"/>
        <v>92.312987608994959</v>
      </c>
      <c r="F310" s="77">
        <v>2160</v>
      </c>
      <c r="G310" s="83">
        <f t="shared" si="179"/>
        <v>77.614085519223863</v>
      </c>
      <c r="H310" s="86">
        <v>5626</v>
      </c>
      <c r="I310" s="83">
        <f t="shared" si="180"/>
        <v>93.57950765136394</v>
      </c>
      <c r="J310" s="77">
        <v>1647</v>
      </c>
      <c r="K310" s="83">
        <f t="shared" si="181"/>
        <v>79.106628242074933</v>
      </c>
      <c r="L310" s="77" t="s">
        <v>260</v>
      </c>
      <c r="M310" s="77" t="s">
        <v>260</v>
      </c>
      <c r="N310" s="77">
        <f>J310-P310</f>
        <v>487</v>
      </c>
      <c r="O310" s="83">
        <f t="shared" si="182"/>
        <v>85.139860139860133</v>
      </c>
      <c r="P310" s="77">
        <v>1160</v>
      </c>
      <c r="Q310" s="83">
        <f t="shared" si="183"/>
        <v>76.821192052980138</v>
      </c>
      <c r="R310" s="77">
        <v>29808</v>
      </c>
      <c r="S310" s="83">
        <f t="shared" si="184"/>
        <v>91.469252485577513</v>
      </c>
      <c r="T310" s="77">
        <v>8601</v>
      </c>
      <c r="U310" s="83">
        <f t="shared" si="185"/>
        <v>90.327662255828614</v>
      </c>
      <c r="V310" s="77">
        <v>27714</v>
      </c>
      <c r="W310" s="83">
        <f t="shared" si="186"/>
        <v>95.201126721857719</v>
      </c>
      <c r="X310" s="77">
        <f t="shared" si="187"/>
        <v>19113</v>
      </c>
      <c r="Y310" s="83">
        <f t="shared" si="188"/>
        <v>97.570064832303842</v>
      </c>
      <c r="Z310" s="77">
        <f t="shared" si="189"/>
        <v>48921</v>
      </c>
      <c r="AA310" s="164">
        <f t="shared" si="190"/>
        <v>93.759702550932403</v>
      </c>
      <c r="AB310" s="57"/>
    </row>
    <row r="311" spans="1:31" s="63" customFormat="1" ht="12" customHeight="1">
      <c r="A311" s="57"/>
      <c r="B311" s="25" t="s">
        <v>311</v>
      </c>
      <c r="C311" s="40" t="s">
        <v>312</v>
      </c>
      <c r="D311" s="66">
        <v>28041</v>
      </c>
      <c r="E311" s="83">
        <f t="shared" si="178"/>
        <v>98.538145271813619</v>
      </c>
      <c r="F311" s="77">
        <v>2757</v>
      </c>
      <c r="G311" s="83">
        <f t="shared" si="179"/>
        <v>100.87815587266739</v>
      </c>
      <c r="H311" s="86">
        <v>3412</v>
      </c>
      <c r="I311" s="83">
        <f t="shared" si="180"/>
        <v>107.12715855572998</v>
      </c>
      <c r="J311" s="77">
        <v>1843</v>
      </c>
      <c r="K311" s="83">
        <f t="shared" si="181"/>
        <v>80.691768826619963</v>
      </c>
      <c r="L311" s="77" t="s">
        <v>260</v>
      </c>
      <c r="M311" s="77" t="s">
        <v>260</v>
      </c>
      <c r="N311" s="77">
        <f t="shared" ref="N311:N313" si="191">J311-P311</f>
        <v>529</v>
      </c>
      <c r="O311" s="83">
        <f t="shared" si="182"/>
        <v>88.461538461538453</v>
      </c>
      <c r="P311" s="77">
        <v>1314</v>
      </c>
      <c r="Q311" s="83">
        <f t="shared" si="183"/>
        <v>77.935943060498232</v>
      </c>
      <c r="R311" s="77">
        <v>29884</v>
      </c>
      <c r="S311" s="83">
        <f t="shared" si="184"/>
        <v>97.212192186330952</v>
      </c>
      <c r="T311" s="77">
        <v>9071</v>
      </c>
      <c r="U311" s="83">
        <f t="shared" si="185"/>
        <v>94.785788923719963</v>
      </c>
      <c r="V311" s="77">
        <v>29544</v>
      </c>
      <c r="W311" s="83">
        <f t="shared" si="186"/>
        <v>97.524262230144586</v>
      </c>
      <c r="X311" s="77">
        <f t="shared" si="187"/>
        <v>20473</v>
      </c>
      <c r="Y311" s="83">
        <f t="shared" si="188"/>
        <v>98.788843852538122</v>
      </c>
      <c r="Z311" s="77">
        <f t="shared" si="189"/>
        <v>50357</v>
      </c>
      <c r="AA311" s="164">
        <f t="shared" si="190"/>
        <v>97.847080540172939</v>
      </c>
      <c r="AB311" s="57"/>
    </row>
    <row r="312" spans="1:31" s="63" customFormat="1" ht="12" customHeight="1">
      <c r="A312" s="57"/>
      <c r="B312" s="25" t="s">
        <v>313</v>
      </c>
      <c r="C312" s="40" t="s">
        <v>314</v>
      </c>
      <c r="D312" s="66">
        <v>25063</v>
      </c>
      <c r="E312" s="83">
        <f t="shared" si="178"/>
        <v>91.38408809159192</v>
      </c>
      <c r="F312" s="77">
        <v>2634</v>
      </c>
      <c r="G312" s="83">
        <f t="shared" si="179"/>
        <v>69.885911382329539</v>
      </c>
      <c r="H312" s="86">
        <v>1039</v>
      </c>
      <c r="I312" s="83">
        <f t="shared" si="180"/>
        <v>95.496323529411768</v>
      </c>
      <c r="J312" s="77">
        <v>1861</v>
      </c>
      <c r="K312" s="83">
        <f t="shared" si="181"/>
        <v>82.600976475810029</v>
      </c>
      <c r="L312" s="77" t="s">
        <v>260</v>
      </c>
      <c r="M312" s="77" t="s">
        <v>260</v>
      </c>
      <c r="N312" s="77">
        <f t="shared" si="191"/>
        <v>649</v>
      </c>
      <c r="O312" s="83">
        <f t="shared" si="182"/>
        <v>112.67361111111111</v>
      </c>
      <c r="P312" s="77">
        <v>1212</v>
      </c>
      <c r="Q312" s="83">
        <f t="shared" si="183"/>
        <v>72.271914132379251</v>
      </c>
      <c r="R312" s="77">
        <v>26924</v>
      </c>
      <c r="S312" s="83">
        <f t="shared" si="184"/>
        <v>90.71734222851174</v>
      </c>
      <c r="T312" s="77">
        <v>9050</v>
      </c>
      <c r="U312" s="83">
        <f t="shared" si="185"/>
        <v>89.259295788539305</v>
      </c>
      <c r="V312" s="77">
        <v>28893</v>
      </c>
      <c r="W312" s="83">
        <f t="shared" si="186"/>
        <v>92.033509587819324</v>
      </c>
      <c r="X312" s="77">
        <f t="shared" si="187"/>
        <v>19843</v>
      </c>
      <c r="Y312" s="83">
        <f t="shared" si="188"/>
        <v>93.356857210068227</v>
      </c>
      <c r="Z312" s="77">
        <f t="shared" si="189"/>
        <v>46767</v>
      </c>
      <c r="AA312" s="164">
        <f t="shared" si="190"/>
        <v>91.818824360937683</v>
      </c>
      <c r="AB312" s="57"/>
    </row>
    <row r="313" spans="1:31" s="63" customFormat="1" ht="12" customHeight="1">
      <c r="A313" s="57"/>
      <c r="B313" s="25" t="s">
        <v>315</v>
      </c>
      <c r="C313" s="40" t="s">
        <v>9</v>
      </c>
      <c r="D313" s="66">
        <v>29028</v>
      </c>
      <c r="E313" s="83">
        <f t="shared" si="178"/>
        <v>93.996502817175056</v>
      </c>
      <c r="F313" s="77">
        <v>2920</v>
      </c>
      <c r="G313" s="83">
        <f t="shared" si="179"/>
        <v>80.529509100937673</v>
      </c>
      <c r="H313" s="86">
        <v>5564</v>
      </c>
      <c r="I313" s="83">
        <f t="shared" si="180"/>
        <v>103.76725102573667</v>
      </c>
      <c r="J313" s="77">
        <v>1741</v>
      </c>
      <c r="K313" s="83">
        <f t="shared" si="181"/>
        <v>82.983794089609148</v>
      </c>
      <c r="L313" s="77" t="s">
        <v>260</v>
      </c>
      <c r="M313" s="77" t="s">
        <v>260</v>
      </c>
      <c r="N313" s="77">
        <f t="shared" si="191"/>
        <v>648</v>
      </c>
      <c r="O313" s="83">
        <f t="shared" si="182"/>
        <v>123.66412213740459</v>
      </c>
      <c r="P313" s="77">
        <v>1093</v>
      </c>
      <c r="Q313" s="83">
        <f t="shared" si="183"/>
        <v>69.440914866581963</v>
      </c>
      <c r="R313" s="77">
        <v>30769</v>
      </c>
      <c r="S313" s="83">
        <f t="shared" si="184"/>
        <v>93.295936931473619</v>
      </c>
      <c r="T313" s="77">
        <v>8893</v>
      </c>
      <c r="U313" s="83">
        <f t="shared" si="185"/>
        <v>89.072516025641022</v>
      </c>
      <c r="V313" s="77">
        <v>28501</v>
      </c>
      <c r="W313" s="83">
        <f t="shared" si="186"/>
        <v>93.562471275687741</v>
      </c>
      <c r="X313" s="77">
        <f t="shared" si="187"/>
        <v>19608</v>
      </c>
      <c r="Y313" s="83">
        <f t="shared" si="188"/>
        <v>95.751538236155881</v>
      </c>
      <c r="Z313" s="77">
        <f t="shared" si="189"/>
        <v>50377</v>
      </c>
      <c r="AA313" s="164">
        <f t="shared" si="190"/>
        <v>94.236596954618577</v>
      </c>
      <c r="AB313" s="57"/>
    </row>
    <row r="314" spans="1:31" s="63" customFormat="1" ht="12" customHeight="1">
      <c r="A314" s="57"/>
      <c r="B314" s="25" t="s">
        <v>316</v>
      </c>
      <c r="C314" s="40" t="s">
        <v>10</v>
      </c>
      <c r="D314" s="66">
        <v>29130</v>
      </c>
      <c r="E314" s="83">
        <f t="shared" si="178"/>
        <v>93.602390668680314</v>
      </c>
      <c r="F314" s="77">
        <v>3566</v>
      </c>
      <c r="G314" s="83">
        <f t="shared" si="179"/>
        <v>86.052123552123547</v>
      </c>
      <c r="H314" s="77">
        <v>5780</v>
      </c>
      <c r="I314" s="83">
        <f t="shared" si="180"/>
        <v>101.03128823632233</v>
      </c>
      <c r="J314" s="77">
        <v>1616</v>
      </c>
      <c r="K314" s="83">
        <f t="shared" si="181"/>
        <v>84.829396325459314</v>
      </c>
      <c r="L314" s="77" t="s">
        <v>260</v>
      </c>
      <c r="M314" s="77" t="s">
        <v>260</v>
      </c>
      <c r="N314" s="77">
        <f>J314-P314</f>
        <v>632</v>
      </c>
      <c r="O314" s="83">
        <f t="shared" si="182"/>
        <v>127.41935483870968</v>
      </c>
      <c r="P314" s="77">
        <v>984</v>
      </c>
      <c r="Q314" s="83">
        <f t="shared" si="183"/>
        <v>69.836763662171748</v>
      </c>
      <c r="R314" s="77">
        <v>30746</v>
      </c>
      <c r="S314" s="83">
        <f t="shared" si="184"/>
        <v>93.09634833161752</v>
      </c>
      <c r="T314" s="77">
        <v>9196</v>
      </c>
      <c r="U314" s="83">
        <f t="shared" si="185"/>
        <v>92.310780967677175</v>
      </c>
      <c r="V314" s="77">
        <v>29070</v>
      </c>
      <c r="W314" s="83">
        <f t="shared" si="186"/>
        <v>95.167943429581612</v>
      </c>
      <c r="X314" s="77">
        <f t="shared" si="187"/>
        <v>19874</v>
      </c>
      <c r="Y314" s="83">
        <f t="shared" si="188"/>
        <v>96.550719005052471</v>
      </c>
      <c r="Z314" s="77">
        <f t="shared" si="189"/>
        <v>50620</v>
      </c>
      <c r="AA314" s="164">
        <f t="shared" si="190"/>
        <v>94.42268233538519</v>
      </c>
      <c r="AB314" s="57"/>
    </row>
    <row r="315" spans="1:31" s="63" customFormat="1" ht="12" customHeight="1">
      <c r="A315" s="57"/>
      <c r="B315" s="25" t="s">
        <v>317</v>
      </c>
      <c r="C315" s="40" t="s">
        <v>11</v>
      </c>
      <c r="D315" s="66">
        <v>27038</v>
      </c>
      <c r="E315" s="83">
        <f t="shared" si="178"/>
        <v>97.694753577106525</v>
      </c>
      <c r="F315" s="77">
        <v>3375</v>
      </c>
      <c r="G315" s="83">
        <f t="shared" si="179"/>
        <v>100.83657006274277</v>
      </c>
      <c r="H315" s="86">
        <v>5287</v>
      </c>
      <c r="I315" s="83">
        <f t="shared" si="180"/>
        <v>97.044787077826726</v>
      </c>
      <c r="J315" s="77">
        <v>1511</v>
      </c>
      <c r="K315" s="83">
        <f t="shared" si="181"/>
        <v>95.754119138149548</v>
      </c>
      <c r="L315" s="77" t="s">
        <v>260</v>
      </c>
      <c r="M315" s="77" t="s">
        <v>260</v>
      </c>
      <c r="N315" s="77">
        <f t="shared" ref="N315" si="192">J315-P315</f>
        <v>571</v>
      </c>
      <c r="O315" s="83">
        <f t="shared" si="182"/>
        <v>105.74074074074073</v>
      </c>
      <c r="P315" s="77">
        <v>940</v>
      </c>
      <c r="Q315" s="83">
        <f t="shared" si="183"/>
        <v>90.5587668593449</v>
      </c>
      <c r="R315" s="77">
        <v>28549</v>
      </c>
      <c r="S315" s="83">
        <f t="shared" si="184"/>
        <v>97.590073152389408</v>
      </c>
      <c r="T315" s="77">
        <v>8305</v>
      </c>
      <c r="U315" s="83">
        <f t="shared" si="185"/>
        <v>96.772314145886739</v>
      </c>
      <c r="V315" s="77">
        <v>26433</v>
      </c>
      <c r="W315" s="83">
        <f t="shared" si="186"/>
        <v>97.776873566619813</v>
      </c>
      <c r="X315" s="77">
        <f t="shared" si="187"/>
        <v>18128</v>
      </c>
      <c r="Y315" s="83">
        <f t="shared" si="188"/>
        <v>98.244092781270325</v>
      </c>
      <c r="Z315" s="77">
        <f t="shared" si="189"/>
        <v>46677</v>
      </c>
      <c r="AA315" s="164">
        <f t="shared" si="190"/>
        <v>97.843038611495416</v>
      </c>
      <c r="AB315" s="57"/>
    </row>
    <row r="316" spans="1:31" s="63" customFormat="1" ht="12" customHeight="1">
      <c r="A316" s="57"/>
      <c r="B316" s="25" t="s">
        <v>318</v>
      </c>
      <c r="C316" s="40" t="s">
        <v>12</v>
      </c>
      <c r="D316" s="66">
        <v>25561</v>
      </c>
      <c r="E316" s="83">
        <f t="shared" si="178"/>
        <v>96.387495757758586</v>
      </c>
      <c r="F316" s="77">
        <v>3550</v>
      </c>
      <c r="G316" s="83">
        <f t="shared" si="179"/>
        <v>102.24654377880185</v>
      </c>
      <c r="H316" s="86">
        <v>3923</v>
      </c>
      <c r="I316" s="83">
        <f t="shared" si="180"/>
        <v>95.264691597863035</v>
      </c>
      <c r="J316" s="77">
        <v>1368</v>
      </c>
      <c r="K316" s="83">
        <f t="shared" si="181"/>
        <v>90.476190476190482</v>
      </c>
      <c r="L316" s="77" t="s">
        <v>260</v>
      </c>
      <c r="M316" s="77" t="s">
        <v>260</v>
      </c>
      <c r="N316" s="77">
        <f>J316-P316</f>
        <v>502</v>
      </c>
      <c r="O316" s="83">
        <f t="shared" si="182"/>
        <v>93.831775700934585</v>
      </c>
      <c r="P316" s="77">
        <v>866</v>
      </c>
      <c r="Q316" s="83">
        <f t="shared" si="183"/>
        <v>88.638689866939615</v>
      </c>
      <c r="R316" s="77">
        <v>26929</v>
      </c>
      <c r="S316" s="83">
        <f t="shared" si="184"/>
        <v>96.068638293318116</v>
      </c>
      <c r="T316" s="77">
        <v>8516</v>
      </c>
      <c r="U316" s="83">
        <f t="shared" si="185"/>
        <v>102.07359463022894</v>
      </c>
      <c r="V316" s="77">
        <v>26827</v>
      </c>
      <c r="W316" s="83">
        <f t="shared" si="186"/>
        <v>98.523632891402542</v>
      </c>
      <c r="X316" s="77">
        <f t="shared" si="187"/>
        <v>18311</v>
      </c>
      <c r="Y316" s="83">
        <f t="shared" si="188"/>
        <v>96.95541671079107</v>
      </c>
      <c r="Z316" s="77">
        <f t="shared" si="189"/>
        <v>45240</v>
      </c>
      <c r="AA316" s="164">
        <f t="shared" si="190"/>
        <v>96.425602660016636</v>
      </c>
      <c r="AB316" s="57"/>
    </row>
    <row r="317" spans="1:31" s="63" customFormat="1" ht="12" customHeight="1">
      <c r="A317" s="57"/>
      <c r="B317" s="25" t="s">
        <v>319</v>
      </c>
      <c r="C317" s="40" t="s">
        <v>320</v>
      </c>
      <c r="D317" s="77">
        <v>25860</v>
      </c>
      <c r="E317" s="83">
        <f t="shared" si="178"/>
        <v>98.653339945828407</v>
      </c>
      <c r="F317" s="77">
        <v>2612</v>
      </c>
      <c r="G317" s="83">
        <f t="shared" si="179"/>
        <v>93.285714285714278</v>
      </c>
      <c r="H317" s="86">
        <v>4829</v>
      </c>
      <c r="I317" s="83">
        <f t="shared" si="180"/>
        <v>105.02392344497609</v>
      </c>
      <c r="J317" s="77">
        <v>1424</v>
      </c>
      <c r="K317" s="83">
        <f t="shared" si="181"/>
        <v>88.778054862842893</v>
      </c>
      <c r="L317" s="77" t="s">
        <v>260</v>
      </c>
      <c r="M317" s="77" t="s">
        <v>260</v>
      </c>
      <c r="N317" s="77">
        <f t="shared" ref="N317:N321" si="193">J317-P317</f>
        <v>496</v>
      </c>
      <c r="O317" s="83">
        <f t="shared" si="182"/>
        <v>95.201535508637235</v>
      </c>
      <c r="P317" s="77">
        <v>928</v>
      </c>
      <c r="Q317" s="83">
        <f t="shared" si="183"/>
        <v>85.687903970452453</v>
      </c>
      <c r="R317" s="77">
        <v>27284</v>
      </c>
      <c r="S317" s="83">
        <f t="shared" si="184"/>
        <v>98.083905525398137</v>
      </c>
      <c r="T317" s="77">
        <v>8211</v>
      </c>
      <c r="U317" s="83">
        <f t="shared" si="185"/>
        <v>100.32991202346042</v>
      </c>
      <c r="V317" s="77">
        <v>26333</v>
      </c>
      <c r="W317" s="83">
        <f t="shared" si="186"/>
        <v>98.180530181574142</v>
      </c>
      <c r="X317" s="77">
        <f t="shared" si="187"/>
        <v>18122</v>
      </c>
      <c r="Y317" s="83">
        <f t="shared" si="188"/>
        <v>97.236679723131402</v>
      </c>
      <c r="Z317" s="77">
        <f t="shared" si="189"/>
        <v>45406</v>
      </c>
      <c r="AA317" s="164">
        <f t="shared" si="190"/>
        <v>97.744004821974428</v>
      </c>
      <c r="AB317" s="57"/>
    </row>
    <row r="318" spans="1:31" s="63" customFormat="1" ht="12" customHeight="1">
      <c r="A318" s="57"/>
      <c r="B318" s="25" t="s">
        <v>321</v>
      </c>
      <c r="C318" s="40" t="s">
        <v>322</v>
      </c>
      <c r="D318" s="66">
        <v>25070</v>
      </c>
      <c r="E318" s="83">
        <f t="shared" si="178"/>
        <v>99.42888871261998</v>
      </c>
      <c r="F318" s="77">
        <v>2648</v>
      </c>
      <c r="G318" s="83">
        <f t="shared" si="179"/>
        <v>96.360989810771471</v>
      </c>
      <c r="H318" s="86">
        <v>5133</v>
      </c>
      <c r="I318" s="83">
        <f t="shared" si="180"/>
        <v>97.69699276741531</v>
      </c>
      <c r="J318" s="77">
        <v>1271</v>
      </c>
      <c r="K318" s="83">
        <f t="shared" si="181"/>
        <v>86.286490156143927</v>
      </c>
      <c r="L318" s="77" t="s">
        <v>260</v>
      </c>
      <c r="M318" s="77" t="s">
        <v>260</v>
      </c>
      <c r="N318" s="77">
        <f t="shared" si="193"/>
        <v>445</v>
      </c>
      <c r="O318" s="83">
        <f t="shared" si="182"/>
        <v>84.761904761904759</v>
      </c>
      <c r="P318" s="77">
        <v>826</v>
      </c>
      <c r="Q318" s="83">
        <f t="shared" si="183"/>
        <v>87.130801687763721</v>
      </c>
      <c r="R318" s="77">
        <v>26341</v>
      </c>
      <c r="S318" s="83">
        <f t="shared" si="184"/>
        <v>98.703488589950155</v>
      </c>
      <c r="T318" s="77">
        <v>7833</v>
      </c>
      <c r="U318" s="83">
        <f t="shared" si="185"/>
        <v>101.01882899148826</v>
      </c>
      <c r="V318" s="77">
        <v>25260</v>
      </c>
      <c r="W318" s="83">
        <f t="shared" si="186"/>
        <v>102.17619933662326</v>
      </c>
      <c r="X318" s="77">
        <f t="shared" si="187"/>
        <v>17427</v>
      </c>
      <c r="Y318" s="83">
        <f t="shared" si="188"/>
        <v>102.7050919377652</v>
      </c>
      <c r="Z318" s="77">
        <f t="shared" si="189"/>
        <v>43768</v>
      </c>
      <c r="AA318" s="164">
        <f t="shared" si="190"/>
        <v>100.25884778375902</v>
      </c>
      <c r="AB318" s="57"/>
    </row>
    <row r="319" spans="1:31" s="63" customFormat="1" ht="12" customHeight="1">
      <c r="A319" s="57"/>
      <c r="B319" s="26" t="s">
        <v>323</v>
      </c>
      <c r="C319" s="42" t="s">
        <v>238</v>
      </c>
      <c r="D319" s="67">
        <v>24254</v>
      </c>
      <c r="E319" s="84">
        <f t="shared" si="178"/>
        <v>92.206508515815088</v>
      </c>
      <c r="F319" s="75">
        <v>2773</v>
      </c>
      <c r="G319" s="84">
        <f t="shared" si="179"/>
        <v>83.348361887586421</v>
      </c>
      <c r="H319" s="75">
        <v>3192</v>
      </c>
      <c r="I319" s="84">
        <f t="shared" si="180"/>
        <v>89.991542148294329</v>
      </c>
      <c r="J319" s="76">
        <v>1354</v>
      </c>
      <c r="K319" s="84">
        <f t="shared" si="181"/>
        <v>86.73926969891096</v>
      </c>
      <c r="L319" s="78" t="s">
        <v>260</v>
      </c>
      <c r="M319" s="78" t="s">
        <v>260</v>
      </c>
      <c r="N319" s="78">
        <f t="shared" si="193"/>
        <v>487</v>
      </c>
      <c r="O319" s="84">
        <f t="shared" si="182"/>
        <v>89.686924493554329</v>
      </c>
      <c r="P319" s="76">
        <v>867</v>
      </c>
      <c r="Q319" s="84">
        <f t="shared" si="183"/>
        <v>85.166994106090371</v>
      </c>
      <c r="R319" s="76">
        <v>25608</v>
      </c>
      <c r="S319" s="84">
        <f t="shared" si="184"/>
        <v>91.900233267539917</v>
      </c>
      <c r="T319" s="78">
        <v>8012</v>
      </c>
      <c r="U319" s="84">
        <f t="shared" si="185"/>
        <v>95.460502799952337</v>
      </c>
      <c r="V319" s="78">
        <v>27268</v>
      </c>
      <c r="W319" s="84">
        <f t="shared" si="186"/>
        <v>98.515119765887491</v>
      </c>
      <c r="X319" s="78">
        <f t="shared" si="187"/>
        <v>19256</v>
      </c>
      <c r="Y319" s="84">
        <f t="shared" si="188"/>
        <v>99.84444674893706</v>
      </c>
      <c r="Z319" s="78">
        <f t="shared" si="189"/>
        <v>44864</v>
      </c>
      <c r="AA319" s="173">
        <f t="shared" si="190"/>
        <v>95.149625670717484</v>
      </c>
      <c r="AB319" s="57"/>
    </row>
    <row r="320" spans="1:31" s="2" customFormat="1" ht="12" customHeight="1">
      <c r="A320" s="3"/>
      <c r="B320" s="25" t="s">
        <v>327</v>
      </c>
      <c r="C320" s="40" t="s">
        <v>328</v>
      </c>
      <c r="D320" s="72">
        <v>25039</v>
      </c>
      <c r="E320" s="80">
        <f t="shared" ref="E320:E331" si="194">D320/D308*100</f>
        <v>95.597892486255347</v>
      </c>
      <c r="F320" s="69">
        <v>2767</v>
      </c>
      <c r="G320" s="80">
        <f t="shared" ref="G320:G331" si="195">F320/F308*100</f>
        <v>98.329779673063257</v>
      </c>
      <c r="H320" s="105">
        <v>4076</v>
      </c>
      <c r="I320" s="80">
        <f t="shared" ref="I320:I331" si="196">H320/H308*100</f>
        <v>100.27060270602706</v>
      </c>
      <c r="J320" s="69">
        <v>1445</v>
      </c>
      <c r="K320" s="80">
        <f t="shared" ref="K320:K331" si="197">J320/J308*100</f>
        <v>99.51790633608816</v>
      </c>
      <c r="L320" s="77" t="s">
        <v>260</v>
      </c>
      <c r="M320" s="77" t="s">
        <v>260</v>
      </c>
      <c r="N320" s="69">
        <f t="shared" si="193"/>
        <v>506</v>
      </c>
      <c r="O320" s="80">
        <f t="shared" ref="O320:O331" si="198">N320/N308*100</f>
        <v>111.45374449339207</v>
      </c>
      <c r="P320" s="69">
        <v>939</v>
      </c>
      <c r="Q320" s="80">
        <f t="shared" ref="Q320:Q331" si="199">P320/P308*100</f>
        <v>94.088176352705403</v>
      </c>
      <c r="R320" s="69">
        <v>26484</v>
      </c>
      <c r="S320" s="80">
        <f t="shared" ref="S320:S331" si="200">R320/R308*100</f>
        <v>95.803791057734045</v>
      </c>
      <c r="T320" s="69">
        <v>7703</v>
      </c>
      <c r="U320" s="80">
        <f t="shared" ref="U320:U331" si="201">T320/T308*100</f>
        <v>97.039556563366091</v>
      </c>
      <c r="V320" s="69">
        <v>27498</v>
      </c>
      <c r="W320" s="80">
        <f t="shared" ref="W320:W331" si="202">V320/V308*100</f>
        <v>102.71946208442286</v>
      </c>
      <c r="X320" s="69">
        <f t="shared" ref="X320:X331" si="203">V320-T320</f>
        <v>19795</v>
      </c>
      <c r="Y320" s="80">
        <f t="shared" ref="Y320:Y331" si="204">X320/X308*100</f>
        <v>105.11363636363636</v>
      </c>
      <c r="Z320" s="69">
        <f t="shared" ref="Z320:Z331" si="205">R320+X320</f>
        <v>46279</v>
      </c>
      <c r="AA320" s="162">
        <f t="shared" ref="AA320:AA331" si="206">Z320/Z308*100</f>
        <v>99.576125311988989</v>
      </c>
      <c r="AB320" s="1"/>
      <c r="AC320" s="148"/>
      <c r="AE320" s="148"/>
    </row>
    <row r="321" spans="1:31" s="63" customFormat="1" ht="12" customHeight="1">
      <c r="A321" s="57"/>
      <c r="B321" s="25" t="s">
        <v>329</v>
      </c>
      <c r="C321" s="40" t="s">
        <v>330</v>
      </c>
      <c r="D321" s="66">
        <v>26618</v>
      </c>
      <c r="E321" s="83">
        <f t="shared" si="194"/>
        <v>92.671378337917361</v>
      </c>
      <c r="F321" s="77">
        <v>2320</v>
      </c>
      <c r="G321" s="83">
        <f t="shared" si="195"/>
        <v>88.145896656534944</v>
      </c>
      <c r="H321" s="86">
        <v>5295</v>
      </c>
      <c r="I321" s="83">
        <f t="shared" si="196"/>
        <v>96.045710139669865</v>
      </c>
      <c r="J321" s="77">
        <v>1525</v>
      </c>
      <c r="K321" s="83">
        <f t="shared" si="197"/>
        <v>93.101343101343105</v>
      </c>
      <c r="L321" s="77" t="s">
        <v>260</v>
      </c>
      <c r="M321" s="77" t="s">
        <v>260</v>
      </c>
      <c r="N321" s="77">
        <f t="shared" si="193"/>
        <v>535</v>
      </c>
      <c r="O321" s="83">
        <f t="shared" si="198"/>
        <v>110.76604554865423</v>
      </c>
      <c r="P321" s="77">
        <v>990</v>
      </c>
      <c r="Q321" s="83">
        <f t="shared" si="199"/>
        <v>85.714285714285708</v>
      </c>
      <c r="R321" s="77">
        <v>28143</v>
      </c>
      <c r="S321" s="83">
        <f t="shared" si="200"/>
        <v>92.694575277494152</v>
      </c>
      <c r="T321" s="77">
        <v>7867</v>
      </c>
      <c r="U321" s="83">
        <f t="shared" si="201"/>
        <v>92.357360882836346</v>
      </c>
      <c r="V321" s="77">
        <v>28093</v>
      </c>
      <c r="W321" s="83">
        <f t="shared" si="202"/>
        <v>100.31422960185681</v>
      </c>
      <c r="X321" s="77">
        <f t="shared" si="203"/>
        <v>20226</v>
      </c>
      <c r="Y321" s="83">
        <f t="shared" si="204"/>
        <v>103.7922717709242</v>
      </c>
      <c r="Z321" s="77">
        <f t="shared" si="205"/>
        <v>48369</v>
      </c>
      <c r="AA321" s="164">
        <f t="shared" si="206"/>
        <v>97.032980259990381</v>
      </c>
      <c r="AB321" s="57"/>
    </row>
    <row r="322" spans="1:31" s="63" customFormat="1" ht="12" customHeight="1">
      <c r="A322" s="57"/>
      <c r="B322" s="25" t="s">
        <v>331</v>
      </c>
      <c r="C322" s="40" t="s">
        <v>6</v>
      </c>
      <c r="D322" s="66">
        <v>26883</v>
      </c>
      <c r="E322" s="83">
        <f t="shared" si="194"/>
        <v>95.461808884627672</v>
      </c>
      <c r="F322" s="77">
        <v>2093</v>
      </c>
      <c r="G322" s="83">
        <f t="shared" si="195"/>
        <v>96.898148148148138</v>
      </c>
      <c r="H322" s="86">
        <v>5643</v>
      </c>
      <c r="I322" s="83">
        <f t="shared" si="196"/>
        <v>100.30216850337719</v>
      </c>
      <c r="J322" s="77">
        <v>1619</v>
      </c>
      <c r="K322" s="83">
        <f t="shared" si="197"/>
        <v>98.299939283545839</v>
      </c>
      <c r="L322" s="77" t="s">
        <v>260</v>
      </c>
      <c r="M322" s="77" t="s">
        <v>260</v>
      </c>
      <c r="N322" s="77">
        <f>J322-P322</f>
        <v>567</v>
      </c>
      <c r="O322" s="83">
        <f t="shared" si="198"/>
        <v>116.42710472279261</v>
      </c>
      <c r="P322" s="77">
        <v>1052</v>
      </c>
      <c r="Q322" s="83">
        <f t="shared" si="199"/>
        <v>90.689655172413794</v>
      </c>
      <c r="R322" s="77">
        <v>28502</v>
      </c>
      <c r="S322" s="83">
        <f t="shared" si="200"/>
        <v>95.618625872249069</v>
      </c>
      <c r="T322" s="77">
        <v>8050</v>
      </c>
      <c r="U322" s="83">
        <f t="shared" si="201"/>
        <v>93.593768166492268</v>
      </c>
      <c r="V322" s="77">
        <v>27605</v>
      </c>
      <c r="W322" s="83">
        <f t="shared" si="202"/>
        <v>99.606696976257496</v>
      </c>
      <c r="X322" s="77">
        <f t="shared" si="203"/>
        <v>19555</v>
      </c>
      <c r="Y322" s="83">
        <f t="shared" si="204"/>
        <v>102.31256213048709</v>
      </c>
      <c r="Z322" s="77">
        <f t="shared" si="205"/>
        <v>48057</v>
      </c>
      <c r="AA322" s="164">
        <f t="shared" si="206"/>
        <v>98.233887287667869</v>
      </c>
      <c r="AB322" s="57"/>
    </row>
    <row r="323" spans="1:31" s="63" customFormat="1" ht="12" customHeight="1">
      <c r="A323" s="57"/>
      <c r="B323" s="25" t="s">
        <v>332</v>
      </c>
      <c r="C323" s="40" t="s">
        <v>333</v>
      </c>
      <c r="D323" s="66">
        <v>26273</v>
      </c>
      <c r="E323" s="83">
        <f t="shared" si="194"/>
        <v>93.694946685210951</v>
      </c>
      <c r="F323" s="77">
        <v>2660</v>
      </c>
      <c r="G323" s="83">
        <f t="shared" si="195"/>
        <v>96.481682988755892</v>
      </c>
      <c r="H323" s="86">
        <v>3270</v>
      </c>
      <c r="I323" s="83">
        <f t="shared" si="196"/>
        <v>95.838218053927321</v>
      </c>
      <c r="J323" s="77">
        <v>1679</v>
      </c>
      <c r="K323" s="83">
        <f t="shared" si="197"/>
        <v>91.10146500271297</v>
      </c>
      <c r="L323" s="77" t="s">
        <v>260</v>
      </c>
      <c r="M323" s="77" t="s">
        <v>260</v>
      </c>
      <c r="N323" s="77">
        <f t="shared" ref="N323:N325" si="207">J323-P323</f>
        <v>587</v>
      </c>
      <c r="O323" s="83">
        <f t="shared" si="198"/>
        <v>110.9640831758034</v>
      </c>
      <c r="P323" s="77">
        <v>1092</v>
      </c>
      <c r="Q323" s="83">
        <f t="shared" si="199"/>
        <v>83.105022831050221</v>
      </c>
      <c r="R323" s="77">
        <v>27952</v>
      </c>
      <c r="S323" s="83">
        <f t="shared" si="200"/>
        <v>93.535002007763353</v>
      </c>
      <c r="T323" s="77">
        <v>8179</v>
      </c>
      <c r="U323" s="83">
        <f t="shared" si="201"/>
        <v>90.166464557380664</v>
      </c>
      <c r="V323" s="77">
        <v>29138</v>
      </c>
      <c r="W323" s="83">
        <f t="shared" si="202"/>
        <v>98.625778499864609</v>
      </c>
      <c r="X323" s="77">
        <f t="shared" si="203"/>
        <v>20959</v>
      </c>
      <c r="Y323" s="83">
        <f t="shared" si="204"/>
        <v>102.37385825233234</v>
      </c>
      <c r="Z323" s="77">
        <f t="shared" si="205"/>
        <v>48911</v>
      </c>
      <c r="AA323" s="164">
        <f t="shared" si="206"/>
        <v>97.128502492205655</v>
      </c>
      <c r="AB323" s="57"/>
    </row>
    <row r="324" spans="1:31" s="63" customFormat="1" ht="12" customHeight="1">
      <c r="A324" s="57"/>
      <c r="B324" s="25" t="s">
        <v>334</v>
      </c>
      <c r="C324" s="40" t="s">
        <v>335</v>
      </c>
      <c r="D324" s="66">
        <v>23901</v>
      </c>
      <c r="E324" s="83">
        <f t="shared" si="194"/>
        <v>95.363683517535819</v>
      </c>
      <c r="F324" s="77">
        <v>2306</v>
      </c>
      <c r="G324" s="83">
        <f t="shared" si="195"/>
        <v>87.547456340167045</v>
      </c>
      <c r="H324" s="86">
        <v>956</v>
      </c>
      <c r="I324" s="83">
        <f t="shared" si="196"/>
        <v>92.011549566891233</v>
      </c>
      <c r="J324" s="77">
        <v>1739</v>
      </c>
      <c r="K324" s="83">
        <f t="shared" si="197"/>
        <v>93.444384739387431</v>
      </c>
      <c r="L324" s="77" t="s">
        <v>260</v>
      </c>
      <c r="M324" s="77" t="s">
        <v>260</v>
      </c>
      <c r="N324" s="77">
        <f t="shared" si="207"/>
        <v>620</v>
      </c>
      <c r="O324" s="83">
        <f t="shared" si="198"/>
        <v>95.531587057010782</v>
      </c>
      <c r="P324" s="77">
        <v>1119</v>
      </c>
      <c r="Q324" s="83">
        <f t="shared" si="199"/>
        <v>92.32673267326733</v>
      </c>
      <c r="R324" s="77">
        <v>25640</v>
      </c>
      <c r="S324" s="83">
        <f t="shared" si="200"/>
        <v>95.231020650720538</v>
      </c>
      <c r="T324" s="77">
        <v>7816</v>
      </c>
      <c r="U324" s="83">
        <f t="shared" si="201"/>
        <v>86.364640883977899</v>
      </c>
      <c r="V324" s="77">
        <v>28577</v>
      </c>
      <c r="W324" s="83">
        <f t="shared" si="202"/>
        <v>98.906309486726883</v>
      </c>
      <c r="X324" s="77">
        <f t="shared" si="203"/>
        <v>20761</v>
      </c>
      <c r="Y324" s="83">
        <f t="shared" si="204"/>
        <v>104.62631658519376</v>
      </c>
      <c r="Z324" s="77">
        <f t="shared" si="205"/>
        <v>46401</v>
      </c>
      <c r="AA324" s="164">
        <f t="shared" si="206"/>
        <v>99.217396882417091</v>
      </c>
      <c r="AB324" s="57"/>
    </row>
    <row r="325" spans="1:31" s="63" customFormat="1" ht="12" customHeight="1">
      <c r="A325" s="57"/>
      <c r="B325" s="25" t="s">
        <v>336</v>
      </c>
      <c r="C325" s="40" t="s">
        <v>9</v>
      </c>
      <c r="D325" s="66">
        <v>27357</v>
      </c>
      <c r="E325" s="83">
        <f t="shared" si="194"/>
        <v>94.243489045059945</v>
      </c>
      <c r="F325" s="77">
        <v>2594</v>
      </c>
      <c r="G325" s="83">
        <f t="shared" si="195"/>
        <v>88.835616438356169</v>
      </c>
      <c r="H325" s="86">
        <v>5326</v>
      </c>
      <c r="I325" s="83">
        <f t="shared" si="196"/>
        <v>95.722501797268151</v>
      </c>
      <c r="J325" s="77">
        <v>1505</v>
      </c>
      <c r="K325" s="83">
        <f t="shared" si="197"/>
        <v>86.444572085008616</v>
      </c>
      <c r="L325" s="77" t="s">
        <v>260</v>
      </c>
      <c r="M325" s="77" t="s">
        <v>260</v>
      </c>
      <c r="N325" s="77">
        <f t="shared" si="207"/>
        <v>577</v>
      </c>
      <c r="O325" s="83">
        <f t="shared" si="198"/>
        <v>89.043209876543202</v>
      </c>
      <c r="P325" s="77">
        <v>928</v>
      </c>
      <c r="Q325" s="83">
        <f t="shared" si="199"/>
        <v>84.903934126258008</v>
      </c>
      <c r="R325" s="77">
        <v>28862</v>
      </c>
      <c r="S325" s="83">
        <f t="shared" si="200"/>
        <v>93.802203516526376</v>
      </c>
      <c r="T325" s="77">
        <v>8167</v>
      </c>
      <c r="U325" s="83">
        <f t="shared" si="201"/>
        <v>91.836275722478362</v>
      </c>
      <c r="V325" s="77">
        <v>28215</v>
      </c>
      <c r="W325" s="83">
        <f t="shared" si="202"/>
        <v>98.996526437668848</v>
      </c>
      <c r="X325" s="77">
        <f t="shared" si="203"/>
        <v>20048</v>
      </c>
      <c r="Y325" s="83">
        <f t="shared" si="204"/>
        <v>102.24398204814362</v>
      </c>
      <c r="Z325" s="77">
        <f t="shared" si="205"/>
        <v>48910</v>
      </c>
      <c r="AA325" s="164">
        <f t="shared" si="206"/>
        <v>97.087956805685138</v>
      </c>
      <c r="AB325" s="57"/>
    </row>
    <row r="326" spans="1:31" s="63" customFormat="1" ht="12" customHeight="1">
      <c r="A326" s="57"/>
      <c r="B326" s="25" t="s">
        <v>337</v>
      </c>
      <c r="C326" s="40" t="s">
        <v>10</v>
      </c>
      <c r="D326" s="66">
        <v>28962</v>
      </c>
      <c r="E326" s="83">
        <f t="shared" si="194"/>
        <v>99.423274974253346</v>
      </c>
      <c r="F326" s="77">
        <v>3497</v>
      </c>
      <c r="G326" s="83">
        <f t="shared" si="195"/>
        <v>98.065058889512059</v>
      </c>
      <c r="H326" s="77">
        <v>5726</v>
      </c>
      <c r="I326" s="83">
        <f t="shared" si="196"/>
        <v>99.065743944636679</v>
      </c>
      <c r="J326" s="77">
        <v>1448</v>
      </c>
      <c r="K326" s="83">
        <f t="shared" si="197"/>
        <v>89.603960396039611</v>
      </c>
      <c r="L326" s="77" t="s">
        <v>260</v>
      </c>
      <c r="M326" s="77" t="s">
        <v>260</v>
      </c>
      <c r="N326" s="77">
        <f>J326-P326</f>
        <v>529</v>
      </c>
      <c r="O326" s="83">
        <f t="shared" si="198"/>
        <v>83.702531645569621</v>
      </c>
      <c r="P326" s="77">
        <v>919</v>
      </c>
      <c r="Q326" s="83">
        <f t="shared" si="199"/>
        <v>93.394308943089428</v>
      </c>
      <c r="R326" s="77">
        <v>30410</v>
      </c>
      <c r="S326" s="83">
        <f t="shared" si="200"/>
        <v>98.907174917062378</v>
      </c>
      <c r="T326" s="77">
        <v>8630</v>
      </c>
      <c r="U326" s="83">
        <f t="shared" si="201"/>
        <v>93.845150065245761</v>
      </c>
      <c r="V326" s="77">
        <v>28434</v>
      </c>
      <c r="W326" s="83">
        <f t="shared" si="202"/>
        <v>97.812177502579971</v>
      </c>
      <c r="X326" s="77">
        <f t="shared" si="203"/>
        <v>19804</v>
      </c>
      <c r="Y326" s="83">
        <f t="shared" si="204"/>
        <v>99.64778102042871</v>
      </c>
      <c r="Z326" s="77">
        <f t="shared" si="205"/>
        <v>50214</v>
      </c>
      <c r="AA326" s="164">
        <f t="shared" si="206"/>
        <v>99.197945476096407</v>
      </c>
      <c r="AB326" s="57"/>
    </row>
    <row r="327" spans="1:31" s="63" customFormat="1" ht="12" customHeight="1">
      <c r="A327" s="57"/>
      <c r="B327" s="25" t="s">
        <v>338</v>
      </c>
      <c r="C327" s="40" t="s">
        <v>11</v>
      </c>
      <c r="D327" s="66">
        <v>26613</v>
      </c>
      <c r="E327" s="83">
        <f t="shared" si="194"/>
        <v>98.428138175900585</v>
      </c>
      <c r="F327" s="77">
        <v>3199</v>
      </c>
      <c r="G327" s="83">
        <f t="shared" si="195"/>
        <v>94.785185185185185</v>
      </c>
      <c r="H327" s="86">
        <v>5255</v>
      </c>
      <c r="I327" s="83">
        <f t="shared" si="196"/>
        <v>99.39474181955741</v>
      </c>
      <c r="J327" s="77">
        <v>1332</v>
      </c>
      <c r="K327" s="83">
        <f t="shared" si="197"/>
        <v>88.153540701522175</v>
      </c>
      <c r="L327" s="77" t="s">
        <v>260</v>
      </c>
      <c r="M327" s="77" t="s">
        <v>260</v>
      </c>
      <c r="N327" s="77">
        <f t="shared" ref="N327" si="208">J327-P327</f>
        <v>483</v>
      </c>
      <c r="O327" s="83">
        <f t="shared" si="198"/>
        <v>84.588441330998251</v>
      </c>
      <c r="P327" s="77">
        <v>849</v>
      </c>
      <c r="Q327" s="83">
        <f t="shared" si="199"/>
        <v>90.319148936170208</v>
      </c>
      <c r="R327" s="77">
        <v>27945</v>
      </c>
      <c r="S327" s="83">
        <f t="shared" si="200"/>
        <v>97.884339206276934</v>
      </c>
      <c r="T327" s="77">
        <v>7396</v>
      </c>
      <c r="U327" s="83">
        <f t="shared" si="201"/>
        <v>89.054786273329327</v>
      </c>
      <c r="V327" s="77">
        <v>26037</v>
      </c>
      <c r="W327" s="83">
        <f t="shared" si="202"/>
        <v>98.50187265917603</v>
      </c>
      <c r="X327" s="77">
        <f t="shared" si="203"/>
        <v>18641</v>
      </c>
      <c r="Y327" s="83">
        <f t="shared" si="204"/>
        <v>102.82987643424536</v>
      </c>
      <c r="Z327" s="77">
        <f t="shared" si="205"/>
        <v>46586</v>
      </c>
      <c r="AA327" s="164">
        <f t="shared" si="206"/>
        <v>99.805043169012578</v>
      </c>
      <c r="AB327" s="57"/>
    </row>
    <row r="328" spans="1:31" s="63" customFormat="1" ht="12" customHeight="1">
      <c r="A328" s="57"/>
      <c r="B328" s="25" t="s">
        <v>339</v>
      </c>
      <c r="C328" s="40" t="s">
        <v>12</v>
      </c>
      <c r="D328" s="66">
        <v>24720</v>
      </c>
      <c r="E328" s="83">
        <f t="shared" si="194"/>
        <v>96.709831383748678</v>
      </c>
      <c r="F328" s="77">
        <v>2918</v>
      </c>
      <c r="G328" s="83">
        <f t="shared" si="195"/>
        <v>82.197183098591552</v>
      </c>
      <c r="H328" s="86">
        <v>4081</v>
      </c>
      <c r="I328" s="83">
        <f t="shared" si="196"/>
        <v>104.02752995156767</v>
      </c>
      <c r="J328" s="77">
        <v>1203</v>
      </c>
      <c r="K328" s="83">
        <f t="shared" si="197"/>
        <v>87.938596491228068</v>
      </c>
      <c r="L328" s="77" t="s">
        <v>260</v>
      </c>
      <c r="M328" s="77" t="s">
        <v>260</v>
      </c>
      <c r="N328" s="77">
        <f>J328-P328</f>
        <v>464</v>
      </c>
      <c r="O328" s="83">
        <f t="shared" si="198"/>
        <v>92.43027888446214</v>
      </c>
      <c r="P328" s="77">
        <v>739</v>
      </c>
      <c r="Q328" s="83">
        <f t="shared" si="199"/>
        <v>85.334872979214779</v>
      </c>
      <c r="R328" s="77">
        <v>25923</v>
      </c>
      <c r="S328" s="83">
        <f t="shared" si="200"/>
        <v>96.264250436332574</v>
      </c>
      <c r="T328" s="77">
        <v>7874</v>
      </c>
      <c r="U328" s="83">
        <f t="shared" si="201"/>
        <v>92.46124941286989</v>
      </c>
      <c r="V328" s="77">
        <v>26837</v>
      </c>
      <c r="W328" s="83">
        <f t="shared" si="202"/>
        <v>100.03727587877884</v>
      </c>
      <c r="X328" s="77">
        <f t="shared" si="203"/>
        <v>18963</v>
      </c>
      <c r="Y328" s="83">
        <f t="shared" si="204"/>
        <v>103.5607012178472</v>
      </c>
      <c r="Z328" s="77">
        <f t="shared" si="205"/>
        <v>44886</v>
      </c>
      <c r="AA328" s="164">
        <f t="shared" si="206"/>
        <v>99.217506631299727</v>
      </c>
      <c r="AB328" s="57"/>
    </row>
    <row r="329" spans="1:31" s="63" customFormat="1" ht="12" customHeight="1">
      <c r="A329" s="57"/>
      <c r="B329" s="25" t="s">
        <v>340</v>
      </c>
      <c r="C329" s="40" t="s">
        <v>341</v>
      </c>
      <c r="D329" s="60">
        <v>25168</v>
      </c>
      <c r="E329" s="59">
        <f t="shared" si="194"/>
        <v>97.324052590873933</v>
      </c>
      <c r="F329" s="60">
        <v>2446</v>
      </c>
      <c r="G329" s="59">
        <f t="shared" si="195"/>
        <v>93.644716692189888</v>
      </c>
      <c r="H329" s="61">
        <v>4673</v>
      </c>
      <c r="I329" s="59">
        <f t="shared" si="196"/>
        <v>96.769517498446888</v>
      </c>
      <c r="J329" s="60">
        <v>1305</v>
      </c>
      <c r="K329" s="59">
        <f t="shared" si="197"/>
        <v>91.643258426966284</v>
      </c>
      <c r="L329" s="60" t="s">
        <v>260</v>
      </c>
      <c r="M329" s="60" t="s">
        <v>260</v>
      </c>
      <c r="N329" s="60">
        <f t="shared" ref="N329:N331" si="209">J329-P329</f>
        <v>452</v>
      </c>
      <c r="O329" s="59">
        <f t="shared" si="198"/>
        <v>91.129032258064512</v>
      </c>
      <c r="P329" s="60">
        <v>853</v>
      </c>
      <c r="Q329" s="59">
        <f t="shared" si="199"/>
        <v>91.918103448275872</v>
      </c>
      <c r="R329" s="60">
        <v>26473</v>
      </c>
      <c r="S329" s="59">
        <f t="shared" si="200"/>
        <v>97.027561941064349</v>
      </c>
      <c r="T329" s="60">
        <v>7265</v>
      </c>
      <c r="U329" s="59">
        <f t="shared" si="201"/>
        <v>88.478869808793078</v>
      </c>
      <c r="V329" s="60">
        <v>26645</v>
      </c>
      <c r="W329" s="59">
        <f t="shared" si="202"/>
        <v>101.18482512436866</v>
      </c>
      <c r="X329" s="60">
        <f t="shared" si="203"/>
        <v>19380</v>
      </c>
      <c r="Y329" s="59">
        <f t="shared" si="204"/>
        <v>106.94183864915571</v>
      </c>
      <c r="Z329" s="60">
        <f t="shared" si="205"/>
        <v>45853</v>
      </c>
      <c r="AA329" s="62">
        <f t="shared" si="206"/>
        <v>100.98445139408889</v>
      </c>
      <c r="AB329" s="57"/>
    </row>
    <row r="330" spans="1:31" s="63" customFormat="1" ht="12" customHeight="1">
      <c r="A330" s="57"/>
      <c r="B330" s="25" t="s">
        <v>342</v>
      </c>
      <c r="C330" s="40" t="s">
        <v>343</v>
      </c>
      <c r="D330" s="58">
        <v>23742</v>
      </c>
      <c r="E330" s="59">
        <f t="shared" si="194"/>
        <v>94.702832070203442</v>
      </c>
      <c r="F330" s="60">
        <v>2104</v>
      </c>
      <c r="G330" s="59">
        <f t="shared" si="195"/>
        <v>79.456193353474319</v>
      </c>
      <c r="H330" s="61">
        <v>4895</v>
      </c>
      <c r="I330" s="59">
        <f t="shared" si="196"/>
        <v>95.36333528151178</v>
      </c>
      <c r="J330" s="60">
        <v>1157</v>
      </c>
      <c r="K330" s="59">
        <f t="shared" si="197"/>
        <v>91.030684500393392</v>
      </c>
      <c r="L330" s="60" t="s">
        <v>260</v>
      </c>
      <c r="M330" s="60" t="s">
        <v>260</v>
      </c>
      <c r="N330" s="60">
        <f t="shared" si="209"/>
        <v>412</v>
      </c>
      <c r="O330" s="59">
        <f t="shared" si="198"/>
        <v>92.584269662921344</v>
      </c>
      <c r="P330" s="60">
        <v>745</v>
      </c>
      <c r="Q330" s="59">
        <f t="shared" si="199"/>
        <v>90.193704600484253</v>
      </c>
      <c r="R330" s="60">
        <v>24899</v>
      </c>
      <c r="S330" s="59">
        <f t="shared" si="200"/>
        <v>94.525644432633541</v>
      </c>
      <c r="T330" s="60">
        <v>6890</v>
      </c>
      <c r="U330" s="59">
        <f t="shared" si="201"/>
        <v>87.961189837865433</v>
      </c>
      <c r="V330" s="60">
        <v>24619</v>
      </c>
      <c r="W330" s="59">
        <f t="shared" si="202"/>
        <v>97.462391132224852</v>
      </c>
      <c r="X330" s="60">
        <f t="shared" si="203"/>
        <v>17729</v>
      </c>
      <c r="Y330" s="59">
        <f t="shared" si="204"/>
        <v>101.73294313421701</v>
      </c>
      <c r="Z330" s="60">
        <f t="shared" si="205"/>
        <v>42628</v>
      </c>
      <c r="AA330" s="62">
        <f t="shared" si="206"/>
        <v>97.395357338694936</v>
      </c>
      <c r="AB330" s="57"/>
    </row>
    <row r="331" spans="1:31" s="63" customFormat="1" ht="12" customHeight="1">
      <c r="A331" s="57"/>
      <c r="B331" s="27" t="s">
        <v>344</v>
      </c>
      <c r="C331" s="43" t="s">
        <v>345</v>
      </c>
      <c r="D331" s="161">
        <v>23188</v>
      </c>
      <c r="E331" s="168">
        <f t="shared" si="194"/>
        <v>95.604848684753023</v>
      </c>
      <c r="F331" s="169">
        <v>2115</v>
      </c>
      <c r="G331" s="168">
        <f t="shared" si="195"/>
        <v>76.271186440677965</v>
      </c>
      <c r="H331" s="169">
        <v>3296</v>
      </c>
      <c r="I331" s="168">
        <f t="shared" si="196"/>
        <v>103.25814536340852</v>
      </c>
      <c r="J331" s="170">
        <v>1269</v>
      </c>
      <c r="K331" s="168">
        <f t="shared" si="197"/>
        <v>93.722304283604146</v>
      </c>
      <c r="L331" s="171" t="s">
        <v>260</v>
      </c>
      <c r="M331" s="171" t="s">
        <v>260</v>
      </c>
      <c r="N331" s="171">
        <f t="shared" si="209"/>
        <v>456</v>
      </c>
      <c r="O331" s="168">
        <f t="shared" si="198"/>
        <v>93.634496919917865</v>
      </c>
      <c r="P331" s="170">
        <v>813</v>
      </c>
      <c r="Q331" s="168">
        <f t="shared" si="199"/>
        <v>93.771626297577853</v>
      </c>
      <c r="R331" s="170">
        <v>24457</v>
      </c>
      <c r="S331" s="168">
        <f t="shared" si="200"/>
        <v>95.505310840362384</v>
      </c>
      <c r="T331" s="171">
        <v>7140</v>
      </c>
      <c r="U331" s="168">
        <f t="shared" si="201"/>
        <v>89.116325511732398</v>
      </c>
      <c r="V331" s="171">
        <v>26600</v>
      </c>
      <c r="W331" s="168">
        <f t="shared" si="202"/>
        <v>97.550242041953936</v>
      </c>
      <c r="X331" s="171">
        <f t="shared" si="203"/>
        <v>19460</v>
      </c>
      <c r="Y331" s="168">
        <f t="shared" si="204"/>
        <v>101.05941005400913</v>
      </c>
      <c r="Z331" s="171">
        <f t="shared" si="205"/>
        <v>43917</v>
      </c>
      <c r="AA331" s="172">
        <f t="shared" si="206"/>
        <v>97.88917617689016</v>
      </c>
      <c r="AB331" s="57"/>
    </row>
    <row r="332" spans="1:31" s="2" customFormat="1" ht="12" customHeight="1">
      <c r="A332" s="1"/>
      <c r="B332" s="11" t="s">
        <v>20</v>
      </c>
      <c r="C332" s="31"/>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111"/>
      <c r="AC332" s="98"/>
      <c r="AD332" s="98"/>
      <c r="AE332" s="63"/>
    </row>
    <row r="333" spans="1:31" s="2" customFormat="1" ht="12" customHeight="1">
      <c r="A333" s="1"/>
      <c r="B333" s="151" t="s">
        <v>215</v>
      </c>
      <c r="C333" s="31"/>
      <c r="D333" s="3"/>
      <c r="E333" s="3"/>
      <c r="F333" s="3"/>
      <c r="G333" s="3"/>
      <c r="H333" s="3"/>
      <c r="I333" s="3"/>
      <c r="J333" s="3"/>
      <c r="K333" s="3"/>
      <c r="L333" s="3"/>
      <c r="M333" s="3"/>
      <c r="N333" s="4"/>
      <c r="O333" s="16"/>
      <c r="P333" s="4"/>
      <c r="Q333" s="16"/>
      <c r="R333" s="16"/>
      <c r="S333" s="16"/>
      <c r="T333" s="16"/>
      <c r="U333" s="16"/>
      <c r="V333" s="16"/>
      <c r="W333" s="16"/>
      <c r="X333" s="16"/>
      <c r="Y333" s="16"/>
      <c r="Z333" s="16"/>
      <c r="AA333" s="16"/>
      <c r="AB333" s="111"/>
      <c r="AC333" s="98"/>
      <c r="AD333" s="98"/>
      <c r="AE333" s="63"/>
    </row>
    <row r="334" spans="1:31" s="2" customFormat="1" ht="12" customHeight="1">
      <c r="A334" s="1"/>
      <c r="B334" s="151" t="s">
        <v>216</v>
      </c>
      <c r="C334" s="31"/>
      <c r="D334" s="36"/>
      <c r="E334" s="36"/>
      <c r="F334" s="36"/>
      <c r="G334" s="36"/>
      <c r="H334" s="36"/>
      <c r="I334" s="36"/>
      <c r="J334" s="36"/>
      <c r="K334" s="36"/>
      <c r="L334" s="36"/>
      <c r="M334" s="36"/>
      <c r="N334" s="36"/>
      <c r="O334" s="36"/>
      <c r="P334" s="36"/>
      <c r="Q334" s="36"/>
      <c r="R334" s="36"/>
      <c r="S334" s="36"/>
      <c r="T334" s="36"/>
      <c r="U334" s="36"/>
      <c r="V334" s="36"/>
      <c r="W334" s="16"/>
      <c r="X334" s="16"/>
      <c r="Y334" s="16"/>
      <c r="Z334" s="16"/>
      <c r="AA334" s="16"/>
      <c r="AB334" s="111"/>
      <c r="AC334" s="98"/>
      <c r="AD334" s="98"/>
      <c r="AE334" s="63"/>
    </row>
    <row r="335" spans="1:31" s="2" customFormat="1" ht="12" customHeight="1">
      <c r="A335" s="1"/>
      <c r="B335" s="151" t="s">
        <v>217</v>
      </c>
      <c r="C335" s="35"/>
      <c r="D335" s="1"/>
      <c r="E335" s="1"/>
      <c r="F335" s="1"/>
      <c r="G335" s="1"/>
      <c r="H335" s="1"/>
      <c r="I335" s="1"/>
      <c r="J335" s="3"/>
      <c r="K335" s="4"/>
      <c r="L335" s="4"/>
      <c r="M335" s="16"/>
      <c r="N335" s="16"/>
      <c r="O335" s="16"/>
      <c r="P335" s="16"/>
      <c r="Q335" s="16"/>
      <c r="R335" s="36"/>
      <c r="S335" s="16"/>
      <c r="T335" s="16"/>
      <c r="U335" s="16"/>
      <c r="V335" s="16"/>
      <c r="W335" s="16"/>
      <c r="X335" s="16"/>
      <c r="Y335" s="16"/>
      <c r="Z335" s="16"/>
      <c r="AA335" s="16"/>
      <c r="AB335" s="111"/>
      <c r="AC335" s="98"/>
      <c r="AD335" s="98"/>
      <c r="AE335" s="63"/>
    </row>
    <row r="336" spans="1:31" s="2" customFormat="1" ht="12" customHeight="1">
      <c r="A336" s="1"/>
      <c r="B336" s="151" t="s">
        <v>218</v>
      </c>
      <c r="C336" s="31"/>
      <c r="D336" s="29"/>
      <c r="E336" s="29"/>
      <c r="F336" s="29"/>
      <c r="G336" s="29"/>
      <c r="H336" s="29"/>
      <c r="I336" s="29"/>
      <c r="J336" s="29"/>
      <c r="K336" s="29"/>
      <c r="L336" s="29"/>
      <c r="M336" s="29"/>
      <c r="N336" s="29"/>
      <c r="O336" s="29"/>
      <c r="P336" s="29"/>
      <c r="Q336" s="29"/>
      <c r="R336" s="29"/>
      <c r="S336" s="16"/>
      <c r="T336" s="16"/>
      <c r="U336" s="16"/>
      <c r="V336" s="16"/>
      <c r="W336" s="16"/>
      <c r="X336" s="16"/>
      <c r="Y336" s="16"/>
      <c r="Z336" s="16"/>
      <c r="AB336" s="111"/>
      <c r="AC336" s="98"/>
      <c r="AD336" s="98"/>
      <c r="AE336" s="63"/>
    </row>
    <row r="337" spans="1:31" s="2" customFormat="1" ht="12" customHeight="1">
      <c r="A337" s="3"/>
      <c r="B337" s="151" t="s">
        <v>220</v>
      </c>
      <c r="C337" s="31"/>
      <c r="X337" s="16"/>
      <c r="Y337" s="16"/>
      <c r="Z337" s="16"/>
      <c r="AB337" s="111"/>
      <c r="AC337" s="98"/>
      <c r="AD337" s="98"/>
      <c r="AE337" s="63"/>
    </row>
    <row r="338" spans="1:31" s="2" customFormat="1" ht="12" customHeight="1">
      <c r="A338" s="3"/>
      <c r="B338" s="151" t="s">
        <v>219</v>
      </c>
      <c r="C338" s="35"/>
      <c r="D338" s="1"/>
      <c r="E338" s="108"/>
      <c r="F338" s="108"/>
      <c r="G338" s="108"/>
      <c r="H338" s="1"/>
      <c r="I338" s="1"/>
      <c r="J338" s="1"/>
      <c r="K338" s="4"/>
      <c r="L338" s="4"/>
      <c r="M338" s="16"/>
      <c r="N338" s="16"/>
      <c r="O338" s="16"/>
      <c r="P338" s="16"/>
      <c r="Q338" s="16"/>
      <c r="R338" s="36"/>
      <c r="S338" s="16"/>
      <c r="T338" s="16"/>
      <c r="U338" s="16"/>
      <c r="V338" s="16"/>
      <c r="W338" s="16"/>
      <c r="X338" s="16"/>
      <c r="Y338" s="16"/>
      <c r="Z338" s="16"/>
      <c r="AA338" s="167" t="s">
        <v>346</v>
      </c>
      <c r="AB338" s="111"/>
      <c r="AC338" s="98"/>
      <c r="AD338" s="98"/>
      <c r="AE338" s="63"/>
    </row>
    <row r="339" spans="1:31" s="146" customFormat="1" ht="12" customHeight="1">
      <c r="A339" s="144"/>
      <c r="B339" s="154"/>
      <c r="C339" s="155"/>
      <c r="D339" s="147">
        <f>SUM(D248:D259)</f>
        <v>360134</v>
      </c>
      <c r="E339" s="144"/>
      <c r="F339" s="147">
        <f>SUM(F248:F259)</f>
        <v>30629</v>
      </c>
      <c r="G339" s="144"/>
      <c r="H339" s="147">
        <f>SUM(H248:H259)</f>
        <v>51860</v>
      </c>
      <c r="I339" s="144"/>
      <c r="J339" s="147">
        <f>SUM(J248:J259)</f>
        <v>31713</v>
      </c>
      <c r="L339" s="147">
        <f>SUM(L248:L259)</f>
        <v>29</v>
      </c>
      <c r="M339" s="145"/>
      <c r="N339" s="147">
        <f>SUM(N248:N259)</f>
        <v>8049</v>
      </c>
      <c r="O339" s="145"/>
      <c r="P339" s="147">
        <f>SUM(P248:P259)</f>
        <v>23664</v>
      </c>
      <c r="Q339" s="145"/>
      <c r="R339" s="147">
        <f>SUM(R248:R259)</f>
        <v>391847</v>
      </c>
      <c r="S339" s="145"/>
      <c r="T339" s="147">
        <f>SUM(T248:T259)</f>
        <v>127035</v>
      </c>
      <c r="U339" s="145"/>
      <c r="V339" s="147">
        <f>SUM(V248:V259)</f>
        <v>322474</v>
      </c>
      <c r="X339" s="147">
        <f>SUM(X248:X259)</f>
        <v>195439</v>
      </c>
      <c r="Z339" s="147">
        <f>SUM(Z248:Z259)</f>
        <v>587286</v>
      </c>
    </row>
    <row r="340" spans="1:31" s="2" customFormat="1" ht="12" customHeight="1">
      <c r="A340" s="3"/>
      <c r="B340" s="1"/>
      <c r="C340" s="35"/>
      <c r="D340" s="1"/>
      <c r="E340" s="108"/>
      <c r="F340" s="108"/>
      <c r="G340" s="108"/>
      <c r="H340" s="1"/>
      <c r="I340" s="1"/>
      <c r="J340" s="3"/>
      <c r="K340" s="4"/>
      <c r="L340" s="4"/>
      <c r="M340" s="16"/>
      <c r="N340" s="16"/>
      <c r="O340" s="16"/>
      <c r="P340" s="16"/>
      <c r="Q340" s="16"/>
      <c r="R340" s="36"/>
      <c r="S340" s="16"/>
      <c r="T340" s="16"/>
      <c r="U340" s="16"/>
      <c r="V340" s="16"/>
      <c r="W340" s="16"/>
      <c r="X340" s="16"/>
      <c r="Y340" s="16"/>
      <c r="Z340" s="16"/>
      <c r="AA340" s="16"/>
      <c r="AB340" s="111"/>
      <c r="AC340" s="98"/>
      <c r="AD340" s="98"/>
      <c r="AE340" s="63"/>
    </row>
    <row r="341" spans="1:31" s="2" customFormat="1" ht="12" customHeight="1">
      <c r="A341" s="3"/>
      <c r="B341" s="1"/>
      <c r="C341" s="35"/>
      <c r="D341" s="1"/>
      <c r="E341" s="108"/>
      <c r="F341" s="108"/>
      <c r="G341" s="108"/>
      <c r="H341" s="1"/>
      <c r="I341" s="1"/>
      <c r="J341" s="3"/>
      <c r="K341" s="4"/>
      <c r="L341" s="4"/>
      <c r="M341" s="16"/>
      <c r="N341" s="16"/>
      <c r="O341" s="16"/>
      <c r="P341" s="16"/>
      <c r="Q341" s="16"/>
      <c r="R341" s="36"/>
      <c r="S341" s="16"/>
      <c r="T341" s="16"/>
      <c r="U341" s="16"/>
      <c r="V341" s="16"/>
      <c r="W341" s="16"/>
      <c r="X341" s="16"/>
      <c r="Y341" s="16"/>
      <c r="Z341" s="16"/>
      <c r="AA341" s="16"/>
      <c r="AB341" s="111"/>
      <c r="AC341" s="98"/>
      <c r="AD341" s="98"/>
      <c r="AE341" s="63"/>
    </row>
    <row r="342" spans="1:31" s="2" customFormat="1" ht="12" customHeight="1">
      <c r="A342" s="3"/>
      <c r="B342" s="1"/>
      <c r="C342" s="35"/>
      <c r="D342" s="1"/>
      <c r="E342" s="108"/>
      <c r="F342" s="108"/>
      <c r="G342" s="108"/>
      <c r="H342" s="1"/>
      <c r="I342" s="1"/>
      <c r="J342" s="1"/>
      <c r="K342" s="4"/>
      <c r="L342" s="4"/>
      <c r="M342" s="16"/>
      <c r="N342" s="16"/>
      <c r="O342" s="16"/>
      <c r="P342" s="16"/>
      <c r="Q342" s="16"/>
      <c r="R342" s="36"/>
      <c r="S342" s="16"/>
      <c r="T342" s="16"/>
      <c r="U342" s="16"/>
      <c r="V342" s="16"/>
      <c r="W342" s="16"/>
      <c r="X342" s="16"/>
      <c r="Y342" s="16"/>
      <c r="Z342" s="16"/>
      <c r="AA342" s="16"/>
      <c r="AB342" s="111"/>
      <c r="AC342" s="98"/>
      <c r="AD342" s="98"/>
      <c r="AE342" s="63"/>
    </row>
    <row r="343" spans="1:31" s="2" customFormat="1" ht="12" customHeight="1">
      <c r="A343" s="3"/>
      <c r="B343" s="151"/>
      <c r="C343" s="35"/>
      <c r="D343" s="147">
        <f>SUM(D236:D247)</f>
        <v>362325</v>
      </c>
      <c r="E343" s="144"/>
      <c r="F343" s="147">
        <f>SUM(F236:F247)</f>
        <v>33414</v>
      </c>
      <c r="G343" s="144"/>
      <c r="H343" s="147">
        <f>SUM(H236:H247)</f>
        <v>51810</v>
      </c>
      <c r="I343" s="144"/>
      <c r="J343" s="147">
        <f>SUM(J236:J247)</f>
        <v>36607</v>
      </c>
      <c r="K343" s="144"/>
      <c r="L343" s="147">
        <f>SUM(L236:L247)</f>
        <v>44</v>
      </c>
      <c r="M343" s="144"/>
      <c r="N343" s="147">
        <f>SUM(N236:N247)</f>
        <v>4837</v>
      </c>
      <c r="O343" s="144"/>
      <c r="P343" s="147">
        <f>SUM(P236:P247)</f>
        <v>31770</v>
      </c>
      <c r="Q343" s="144"/>
      <c r="R343" s="147">
        <f>SUM(R236:R247)</f>
        <v>398932</v>
      </c>
      <c r="S343" s="144"/>
      <c r="T343" s="147">
        <f>SUM(T236:T247)</f>
        <v>121091</v>
      </c>
      <c r="U343" s="144"/>
      <c r="V343" s="147">
        <f>SUM(V236:V247)</f>
        <v>306912</v>
      </c>
      <c r="W343" s="144"/>
      <c r="X343" s="16"/>
      <c r="Y343" s="16"/>
      <c r="Z343" s="16"/>
      <c r="AA343" s="16"/>
      <c r="AB343" s="111"/>
      <c r="AC343" s="98"/>
      <c r="AD343" s="98"/>
      <c r="AE343" s="63"/>
    </row>
    <row r="344" spans="1:31" s="2" customFormat="1" ht="12" customHeight="1">
      <c r="A344" s="3"/>
      <c r="B344" s="151"/>
      <c r="C344" s="35"/>
      <c r="D344" s="1"/>
      <c r="E344" s="108"/>
      <c r="F344" s="108"/>
      <c r="G344" s="108"/>
      <c r="H344" s="1"/>
      <c r="I344" s="1"/>
      <c r="J344" s="1"/>
      <c r="K344" s="4"/>
      <c r="L344" s="4"/>
      <c r="M344" s="16"/>
      <c r="N344" s="16"/>
      <c r="O344" s="16"/>
      <c r="P344" s="16"/>
      <c r="Q344" s="16"/>
      <c r="R344" s="36"/>
      <c r="S344" s="16"/>
      <c r="T344" s="16"/>
      <c r="U344" s="16"/>
      <c r="V344" s="16"/>
      <c r="W344" s="16"/>
      <c r="X344" s="16"/>
      <c r="Y344" s="16"/>
      <c r="Z344" s="16"/>
      <c r="AA344" s="16"/>
      <c r="AB344" s="111"/>
      <c r="AC344" s="98"/>
      <c r="AD344" s="98"/>
      <c r="AE344" s="63"/>
    </row>
    <row r="345" spans="1:31" s="2" customFormat="1" ht="12" customHeight="1">
      <c r="A345" s="3"/>
      <c r="B345" s="151"/>
      <c r="C345" s="31"/>
      <c r="D345" s="3"/>
      <c r="E345" s="108"/>
      <c r="F345" s="108"/>
      <c r="G345" s="108"/>
      <c r="H345" s="3"/>
      <c r="I345" s="3"/>
      <c r="J345" s="1"/>
      <c r="K345" s="4"/>
      <c r="L345" s="4"/>
      <c r="M345" s="16"/>
      <c r="N345" s="16"/>
      <c r="O345" s="16"/>
      <c r="P345" s="16"/>
      <c r="Q345" s="16"/>
      <c r="R345" s="36"/>
      <c r="S345" s="16"/>
      <c r="T345" s="16"/>
      <c r="U345" s="16"/>
      <c r="V345" s="16"/>
      <c r="W345" s="16"/>
      <c r="X345" s="16"/>
      <c r="Y345" s="16"/>
      <c r="Z345" s="16"/>
      <c r="AA345" s="16"/>
      <c r="AB345" s="111"/>
      <c r="AC345" s="98"/>
      <c r="AD345" s="98"/>
      <c r="AE345" s="63"/>
    </row>
    <row r="346" spans="1:31" s="2" customFormat="1" ht="12" customHeight="1">
      <c r="A346" s="3"/>
      <c r="B346" s="151"/>
      <c r="C346" s="31"/>
      <c r="D346" s="3"/>
      <c r="E346" s="108"/>
      <c r="F346" s="108"/>
      <c r="G346" s="108"/>
      <c r="H346" s="3"/>
      <c r="I346" s="3"/>
      <c r="J346" s="1"/>
      <c r="K346" s="4"/>
      <c r="L346" s="4"/>
      <c r="M346" s="16"/>
      <c r="N346" s="16"/>
      <c r="O346" s="16"/>
      <c r="P346" s="16"/>
      <c r="Q346" s="16"/>
      <c r="R346" s="36"/>
      <c r="S346" s="16"/>
      <c r="T346" s="16"/>
      <c r="U346" s="16"/>
      <c r="V346" s="16"/>
      <c r="W346" s="16"/>
      <c r="X346" s="16"/>
      <c r="Y346" s="16"/>
      <c r="Z346" s="16"/>
      <c r="AA346" s="16"/>
      <c r="AB346" s="111"/>
      <c r="AC346" s="98"/>
      <c r="AD346" s="98"/>
      <c r="AE346" s="63"/>
    </row>
    <row r="347" spans="1:31" s="2" customFormat="1" ht="12" customHeight="1">
      <c r="A347" s="1"/>
      <c r="B347" s="151"/>
      <c r="C347" s="31"/>
      <c r="D347" s="3"/>
      <c r="E347" s="108"/>
      <c r="F347" s="108"/>
      <c r="G347" s="108"/>
      <c r="H347" s="3"/>
      <c r="I347" s="3"/>
      <c r="J347" s="1"/>
      <c r="K347" s="4"/>
      <c r="L347" s="4"/>
      <c r="M347" s="16"/>
      <c r="N347" s="16"/>
      <c r="O347" s="16"/>
      <c r="P347" s="16"/>
      <c r="Q347" s="16"/>
      <c r="R347" s="36"/>
      <c r="S347" s="16"/>
      <c r="T347" s="16"/>
      <c r="U347" s="16"/>
      <c r="V347" s="16"/>
      <c r="W347" s="16"/>
      <c r="X347" s="16"/>
      <c r="Y347" s="16"/>
      <c r="Z347" s="16"/>
      <c r="AA347" s="16"/>
      <c r="AB347" s="111"/>
      <c r="AC347" s="98"/>
      <c r="AD347" s="98"/>
      <c r="AE347" s="63"/>
    </row>
    <row r="348" spans="1:31" s="2" customFormat="1" ht="12" customHeight="1">
      <c r="A348" s="1"/>
      <c r="B348" s="151"/>
      <c r="C348" s="31"/>
      <c r="D348" s="3"/>
      <c r="E348" s="108"/>
      <c r="F348" s="108"/>
      <c r="G348" s="108"/>
      <c r="H348" s="3"/>
      <c r="I348" s="3"/>
      <c r="J348" s="1"/>
      <c r="K348" s="4"/>
      <c r="L348" s="4"/>
      <c r="M348" s="16"/>
      <c r="N348" s="16"/>
      <c r="O348" s="16"/>
      <c r="P348" s="16"/>
      <c r="Q348" s="16"/>
      <c r="R348" s="36"/>
      <c r="S348" s="16"/>
      <c r="T348" s="16"/>
      <c r="U348" s="16"/>
      <c r="V348" s="16"/>
      <c r="W348" s="16"/>
      <c r="X348" s="16"/>
      <c r="Y348" s="16"/>
      <c r="Z348" s="16"/>
      <c r="AA348" s="16"/>
      <c r="AB348" s="111"/>
      <c r="AC348" s="98"/>
      <c r="AD348" s="98"/>
      <c r="AE348" s="63"/>
    </row>
    <row r="349" spans="1:31" s="2" customFormat="1" ht="12" customHeight="1">
      <c r="A349" s="1"/>
      <c r="B349" s="151"/>
      <c r="C349" s="31"/>
      <c r="D349" s="3"/>
      <c r="E349" s="108"/>
      <c r="F349" s="108"/>
      <c r="G349" s="108"/>
      <c r="H349" s="3"/>
      <c r="I349" s="3"/>
      <c r="J349" s="3"/>
      <c r="K349" s="4"/>
      <c r="L349" s="4"/>
      <c r="M349" s="16"/>
      <c r="N349" s="16"/>
      <c r="O349" s="16"/>
      <c r="P349" s="16"/>
      <c r="Q349" s="16"/>
      <c r="R349" s="36"/>
      <c r="S349" s="16"/>
      <c r="T349" s="16"/>
      <c r="U349" s="16"/>
      <c r="V349" s="16"/>
      <c r="W349" s="16"/>
      <c r="X349" s="16"/>
      <c r="Y349" s="16"/>
      <c r="Z349" s="16"/>
      <c r="AA349" s="16"/>
      <c r="AB349" s="111"/>
      <c r="AC349" s="98"/>
      <c r="AD349" s="98"/>
      <c r="AE349" s="63"/>
    </row>
    <row r="350" spans="1:31" s="2" customFormat="1" ht="12" customHeight="1">
      <c r="A350" s="3"/>
      <c r="B350" s="3"/>
      <c r="C350" s="31"/>
      <c r="D350" s="3"/>
      <c r="E350" s="3"/>
      <c r="F350" s="3"/>
      <c r="G350" s="3"/>
      <c r="H350" s="3"/>
      <c r="I350" s="3"/>
      <c r="J350" s="3"/>
      <c r="K350" s="4"/>
      <c r="L350" s="4"/>
      <c r="M350" s="16"/>
      <c r="N350" s="16"/>
      <c r="O350" s="16"/>
      <c r="P350" s="16"/>
      <c r="Q350" s="16"/>
      <c r="R350" s="36"/>
      <c r="S350" s="16"/>
      <c r="T350" s="16"/>
      <c r="U350" s="16"/>
      <c r="V350" s="16"/>
      <c r="W350" s="16"/>
      <c r="X350" s="16"/>
      <c r="Y350" s="16"/>
      <c r="Z350" s="16"/>
      <c r="AA350" s="16"/>
      <c r="AB350" s="111"/>
      <c r="AC350" s="98"/>
      <c r="AD350" s="98"/>
      <c r="AE350" s="63"/>
    </row>
    <row r="351" spans="1:31" s="2" customFormat="1" ht="12" customHeight="1">
      <c r="A351" s="3"/>
      <c r="B351" s="3"/>
      <c r="C351" s="31"/>
      <c r="D351" s="3"/>
      <c r="E351" s="3"/>
      <c r="F351" s="3"/>
      <c r="G351" s="3"/>
      <c r="H351" s="3"/>
      <c r="I351" s="3"/>
      <c r="J351" s="3"/>
      <c r="K351" s="4"/>
      <c r="L351" s="4"/>
      <c r="M351" s="16"/>
      <c r="N351" s="16"/>
      <c r="O351" s="16"/>
      <c r="P351" s="16"/>
      <c r="Q351" s="16"/>
      <c r="R351" s="36"/>
      <c r="S351" s="16"/>
      <c r="T351" s="16"/>
      <c r="U351" s="16"/>
      <c r="V351" s="16"/>
      <c r="W351" s="16"/>
      <c r="X351" s="16"/>
      <c r="Y351" s="16"/>
      <c r="Z351" s="16"/>
      <c r="AA351" s="16"/>
      <c r="AB351" s="111"/>
      <c r="AC351" s="98"/>
      <c r="AD351" s="98"/>
      <c r="AE351" s="63"/>
    </row>
    <row r="352" spans="1:31" s="2" customFormat="1" ht="12" customHeight="1">
      <c r="A352" s="1"/>
      <c r="B352" s="3"/>
      <c r="C352" s="31"/>
      <c r="D352" s="3"/>
      <c r="E352" s="3"/>
      <c r="F352" s="3"/>
      <c r="G352" s="3"/>
      <c r="H352" s="3"/>
      <c r="I352" s="3"/>
      <c r="J352" s="3"/>
      <c r="K352" s="4"/>
      <c r="L352" s="4"/>
      <c r="M352" s="16"/>
      <c r="N352" s="16"/>
      <c r="O352" s="16"/>
      <c r="P352" s="16"/>
      <c r="Q352" s="16"/>
      <c r="R352" s="36"/>
      <c r="S352" s="16"/>
      <c r="T352" s="16"/>
      <c r="U352" s="16"/>
      <c r="V352" s="16"/>
      <c r="W352" s="16"/>
      <c r="X352" s="16"/>
      <c r="Y352" s="16"/>
      <c r="Z352" s="16"/>
      <c r="AA352" s="16"/>
      <c r="AB352" s="111"/>
      <c r="AC352" s="98"/>
      <c r="AD352" s="98"/>
      <c r="AE352" s="63"/>
    </row>
    <row r="353" spans="1:31" s="2" customFormat="1" ht="12" customHeight="1">
      <c r="A353" s="1"/>
      <c r="B353" s="3"/>
      <c r="C353" s="31"/>
      <c r="D353" s="3"/>
      <c r="E353" s="3"/>
      <c r="F353" s="3"/>
      <c r="G353" s="3"/>
      <c r="H353" s="3"/>
      <c r="I353" s="3"/>
      <c r="J353" s="3"/>
      <c r="K353" s="4"/>
      <c r="L353" s="4"/>
      <c r="M353" s="16"/>
      <c r="N353" s="16"/>
      <c r="O353" s="16"/>
      <c r="P353" s="16"/>
      <c r="Q353" s="16"/>
      <c r="R353" s="36"/>
      <c r="S353" s="16"/>
      <c r="T353" s="16"/>
      <c r="U353" s="16"/>
      <c r="V353" s="16"/>
      <c r="W353" s="16"/>
      <c r="X353" s="16"/>
      <c r="Y353" s="16"/>
      <c r="Z353" s="16"/>
      <c r="AA353" s="16"/>
      <c r="AB353" s="111"/>
      <c r="AC353" s="98"/>
      <c r="AD353" s="98"/>
      <c r="AE353" s="63"/>
    </row>
    <row r="354" spans="1:31" s="2" customFormat="1" ht="12" customHeight="1">
      <c r="A354" s="1"/>
      <c r="B354" s="3"/>
      <c r="C354" s="31"/>
      <c r="D354" s="3"/>
      <c r="E354" s="3"/>
      <c r="F354" s="3"/>
      <c r="G354" s="3"/>
      <c r="H354" s="3"/>
      <c r="I354" s="3"/>
      <c r="J354" s="3"/>
      <c r="K354" s="4"/>
      <c r="L354" s="4"/>
      <c r="M354" s="16"/>
      <c r="N354" s="16"/>
      <c r="O354" s="16"/>
      <c r="P354" s="16"/>
      <c r="Q354" s="16"/>
      <c r="R354" s="36"/>
      <c r="S354" s="16"/>
      <c r="T354" s="16"/>
      <c r="U354" s="16"/>
      <c r="V354" s="16"/>
      <c r="W354" s="16"/>
      <c r="X354" s="16"/>
      <c r="Y354" s="16"/>
      <c r="Z354" s="16"/>
      <c r="AA354" s="16"/>
      <c r="AB354" s="111"/>
      <c r="AC354" s="98"/>
      <c r="AD354" s="98"/>
      <c r="AE354" s="63"/>
    </row>
    <row r="355" spans="1:31" s="2" customFormat="1" ht="12" customHeight="1">
      <c r="A355" s="1"/>
      <c r="B355" s="1"/>
      <c r="C355" s="35"/>
      <c r="D355" s="1"/>
      <c r="E355" s="1"/>
      <c r="F355" s="1"/>
      <c r="G355" s="1"/>
      <c r="H355" s="1"/>
      <c r="I355" s="1"/>
      <c r="J355" s="3"/>
      <c r="K355" s="4"/>
      <c r="L355" s="4"/>
      <c r="M355" s="16"/>
      <c r="N355" s="16"/>
      <c r="O355" s="16"/>
      <c r="P355" s="16"/>
      <c r="Q355" s="16"/>
      <c r="R355" s="36"/>
      <c r="S355" s="16"/>
      <c r="T355" s="16"/>
      <c r="U355" s="16"/>
      <c r="V355" s="16"/>
      <c r="W355" s="16"/>
      <c r="X355" s="16"/>
      <c r="Y355" s="16"/>
      <c r="Z355" s="16"/>
      <c r="AA355" s="16"/>
      <c r="AB355" s="111"/>
      <c r="AC355" s="98"/>
      <c r="AD355" s="98"/>
      <c r="AE355" s="63"/>
    </row>
    <row r="356" spans="1:31" s="2" customFormat="1" ht="12" customHeight="1">
      <c r="A356" s="1"/>
      <c r="B356" s="1"/>
      <c r="C356" s="35"/>
      <c r="D356" s="1"/>
      <c r="E356" s="1"/>
      <c r="F356" s="1"/>
      <c r="G356" s="1"/>
      <c r="H356" s="1"/>
      <c r="I356" s="1"/>
      <c r="J356" s="3"/>
      <c r="K356" s="4"/>
      <c r="L356" s="4"/>
      <c r="M356" s="16"/>
      <c r="N356" s="16"/>
      <c r="O356" s="16"/>
      <c r="P356" s="16"/>
      <c r="Q356" s="16"/>
      <c r="R356" s="36"/>
      <c r="S356" s="16"/>
      <c r="T356" s="16"/>
      <c r="U356" s="16"/>
      <c r="V356" s="16"/>
      <c r="W356" s="16"/>
      <c r="X356" s="16"/>
      <c r="Y356" s="16"/>
      <c r="Z356" s="16"/>
      <c r="AA356" s="16"/>
      <c r="AB356" s="111"/>
      <c r="AC356" s="98"/>
      <c r="AD356" s="98"/>
      <c r="AE356" s="63"/>
    </row>
    <row r="357" spans="1:31" s="2" customFormat="1" ht="12" customHeight="1">
      <c r="A357" s="1"/>
      <c r="B357" s="1"/>
      <c r="C357" s="35"/>
      <c r="D357" s="1"/>
      <c r="E357" s="1"/>
      <c r="F357" s="1"/>
      <c r="G357" s="1"/>
      <c r="H357" s="1"/>
      <c r="I357" s="1"/>
      <c r="J357" s="3"/>
      <c r="K357" s="4"/>
      <c r="L357" s="4"/>
      <c r="M357" s="16"/>
      <c r="N357" s="16"/>
      <c r="O357" s="16"/>
      <c r="P357" s="16"/>
      <c r="Q357" s="16"/>
      <c r="R357" s="36"/>
      <c r="S357" s="16"/>
      <c r="T357" s="16"/>
      <c r="U357" s="16"/>
      <c r="V357" s="16"/>
      <c r="W357" s="16"/>
      <c r="X357" s="16"/>
      <c r="Y357" s="16"/>
      <c r="Z357" s="16"/>
      <c r="AA357" s="16"/>
      <c r="AB357" s="111"/>
      <c r="AC357" s="98"/>
      <c r="AD357" s="98"/>
      <c r="AE357" s="63"/>
    </row>
    <row r="358" spans="1:31" s="2" customFormat="1" ht="12" customHeight="1">
      <c r="A358" s="1"/>
      <c r="B358" s="3"/>
      <c r="C358" s="31"/>
      <c r="D358" s="3"/>
      <c r="E358" s="3"/>
      <c r="F358" s="3"/>
      <c r="G358" s="3"/>
      <c r="H358" s="3"/>
      <c r="I358" s="3"/>
      <c r="J358" s="3"/>
      <c r="K358" s="4"/>
      <c r="L358" s="4"/>
      <c r="M358" s="16"/>
      <c r="N358" s="16"/>
      <c r="O358" s="16"/>
      <c r="P358" s="16"/>
      <c r="Q358" s="16"/>
      <c r="R358" s="36"/>
      <c r="S358" s="16"/>
      <c r="T358" s="16"/>
      <c r="U358" s="16"/>
      <c r="V358" s="16"/>
      <c r="W358" s="16"/>
      <c r="X358" s="16"/>
      <c r="Y358" s="16"/>
      <c r="Z358" s="16"/>
      <c r="AA358" s="16"/>
      <c r="AB358" s="111"/>
      <c r="AC358" s="98"/>
      <c r="AD358" s="98"/>
      <c r="AE358" s="63"/>
    </row>
    <row r="359" spans="1:31" s="2" customFormat="1" ht="12" customHeight="1">
      <c r="A359" s="3"/>
      <c r="B359" s="3"/>
      <c r="C359" s="31"/>
      <c r="D359" s="3"/>
      <c r="E359" s="3"/>
      <c r="F359" s="3"/>
      <c r="G359" s="3"/>
      <c r="H359" s="3"/>
      <c r="I359" s="3"/>
      <c r="J359" s="1"/>
      <c r="K359" s="4"/>
      <c r="L359" s="4"/>
      <c r="M359" s="16"/>
      <c r="N359" s="16"/>
      <c r="O359" s="16"/>
      <c r="P359" s="16"/>
      <c r="Q359" s="16"/>
      <c r="R359" s="36"/>
      <c r="S359" s="16"/>
      <c r="T359" s="16"/>
      <c r="U359" s="16"/>
      <c r="V359" s="16"/>
      <c r="W359" s="16"/>
      <c r="X359" s="16"/>
      <c r="Y359" s="16"/>
      <c r="Z359" s="16"/>
      <c r="AA359" s="16"/>
      <c r="AB359" s="111"/>
      <c r="AC359" s="98"/>
      <c r="AD359" s="98"/>
      <c r="AE359" s="63"/>
    </row>
    <row r="360" spans="1:31" s="2" customFormat="1" ht="12" customHeight="1">
      <c r="A360" s="3"/>
      <c r="B360" s="1"/>
      <c r="C360" s="35"/>
      <c r="D360" s="1"/>
      <c r="E360" s="1"/>
      <c r="F360" s="1"/>
      <c r="G360" s="1"/>
      <c r="H360" s="1"/>
      <c r="I360" s="1"/>
      <c r="J360" s="1"/>
      <c r="K360" s="4"/>
      <c r="L360" s="4"/>
      <c r="M360" s="16"/>
      <c r="N360" s="16"/>
      <c r="O360" s="16"/>
      <c r="P360" s="16"/>
      <c r="Q360" s="16"/>
      <c r="R360" s="16"/>
      <c r="S360" s="16"/>
      <c r="T360" s="16"/>
      <c r="U360" s="16"/>
      <c r="V360" s="16"/>
      <c r="W360" s="16"/>
      <c r="X360" s="16"/>
      <c r="Y360" s="16"/>
      <c r="Z360" s="16"/>
      <c r="AA360" s="16"/>
      <c r="AB360" s="111"/>
      <c r="AC360" s="98"/>
      <c r="AD360" s="98"/>
      <c r="AE360" s="63"/>
    </row>
    <row r="361" spans="1:31" s="2" customFormat="1" ht="12" customHeight="1">
      <c r="A361" s="3"/>
      <c r="B361" s="1"/>
      <c r="C361" s="35"/>
      <c r="D361" s="1"/>
      <c r="E361" s="1"/>
      <c r="F361" s="1"/>
      <c r="G361" s="1"/>
      <c r="H361" s="1"/>
      <c r="I361" s="1"/>
      <c r="J361" s="1"/>
      <c r="K361" s="4"/>
      <c r="L361" s="4"/>
      <c r="M361" s="16"/>
      <c r="N361" s="16"/>
      <c r="O361" s="16"/>
      <c r="P361" s="16"/>
      <c r="Q361" s="16"/>
      <c r="R361" s="16"/>
      <c r="S361" s="16"/>
      <c r="T361" s="16"/>
      <c r="U361" s="16"/>
      <c r="V361" s="16"/>
      <c r="W361" s="16"/>
      <c r="X361" s="16"/>
      <c r="Y361" s="16"/>
      <c r="Z361" s="16"/>
      <c r="AA361" s="16"/>
      <c r="AB361" s="111"/>
      <c r="AC361" s="98"/>
      <c r="AD361" s="98"/>
      <c r="AE361" s="63"/>
    </row>
    <row r="362" spans="1:31" s="2" customFormat="1" ht="12" customHeight="1">
      <c r="A362" s="3"/>
      <c r="B362" s="1"/>
      <c r="C362" s="35"/>
      <c r="D362" s="1"/>
      <c r="E362" s="1"/>
      <c r="F362" s="1"/>
      <c r="G362" s="1"/>
      <c r="H362" s="1"/>
      <c r="I362" s="1"/>
      <c r="J362" s="3"/>
      <c r="K362" s="4"/>
      <c r="L362" s="4"/>
      <c r="M362" s="16"/>
      <c r="N362" s="16"/>
      <c r="O362" s="16"/>
      <c r="P362" s="16"/>
      <c r="Q362" s="16"/>
      <c r="R362" s="16"/>
      <c r="S362" s="16"/>
      <c r="T362" s="16"/>
      <c r="U362" s="16"/>
      <c r="V362" s="16"/>
      <c r="W362" s="16"/>
      <c r="X362" s="16"/>
      <c r="Y362" s="16"/>
      <c r="Z362" s="16"/>
      <c r="AA362" s="16"/>
      <c r="AB362" s="111"/>
      <c r="AC362" s="98"/>
      <c r="AD362" s="98"/>
      <c r="AE362" s="63"/>
    </row>
    <row r="363" spans="1:31" s="2" customFormat="1" ht="12" customHeight="1">
      <c r="A363" s="3"/>
      <c r="B363" s="1"/>
      <c r="C363" s="35"/>
      <c r="D363" s="1"/>
      <c r="E363" s="1"/>
      <c r="F363" s="1"/>
      <c r="G363" s="1"/>
      <c r="H363" s="1"/>
      <c r="I363" s="1"/>
      <c r="J363" s="3"/>
      <c r="K363" s="4"/>
      <c r="L363" s="4"/>
      <c r="M363" s="16"/>
      <c r="N363" s="16"/>
      <c r="O363" s="16"/>
      <c r="P363" s="16"/>
      <c r="Q363" s="16"/>
      <c r="R363" s="16"/>
      <c r="S363" s="16"/>
      <c r="T363" s="16"/>
      <c r="U363" s="16"/>
      <c r="V363" s="16"/>
      <c r="W363" s="16"/>
      <c r="X363" s="16"/>
      <c r="Y363" s="16"/>
      <c r="Z363" s="16"/>
      <c r="AA363" s="16"/>
      <c r="AB363" s="111"/>
      <c r="AC363" s="98"/>
      <c r="AD363" s="98"/>
      <c r="AE363" s="63"/>
    </row>
    <row r="364" spans="1:31" s="2" customFormat="1" ht="12" customHeight="1">
      <c r="A364" s="3"/>
      <c r="B364" s="1"/>
      <c r="C364" s="35"/>
      <c r="D364" s="1"/>
      <c r="E364" s="1"/>
      <c r="F364" s="1"/>
      <c r="G364" s="1"/>
      <c r="H364" s="1"/>
      <c r="I364" s="1"/>
      <c r="J364" s="1"/>
      <c r="K364" s="4"/>
      <c r="L364" s="4"/>
      <c r="M364" s="16"/>
      <c r="N364" s="16"/>
      <c r="O364" s="16"/>
      <c r="P364" s="16"/>
      <c r="Q364" s="16"/>
      <c r="R364" s="16"/>
      <c r="S364" s="16"/>
      <c r="T364" s="16"/>
      <c r="U364" s="16"/>
      <c r="V364" s="16"/>
      <c r="W364" s="16"/>
      <c r="X364" s="16"/>
      <c r="Y364" s="16"/>
      <c r="Z364" s="16"/>
      <c r="AA364" s="16"/>
      <c r="AB364" s="111"/>
      <c r="AC364" s="98"/>
      <c r="AD364" s="98"/>
      <c r="AE364" s="63"/>
    </row>
    <row r="365" spans="1:31" s="2" customFormat="1" ht="12" customHeight="1">
      <c r="A365" s="3"/>
      <c r="B365" s="1"/>
      <c r="C365" s="35"/>
      <c r="D365" s="1"/>
      <c r="E365" s="1"/>
      <c r="F365" s="1"/>
      <c r="G365" s="1"/>
      <c r="H365" s="1"/>
      <c r="I365" s="1"/>
      <c r="J365" s="1"/>
      <c r="K365" s="4"/>
      <c r="L365" s="4"/>
      <c r="M365" s="16"/>
      <c r="N365" s="16"/>
      <c r="O365" s="16"/>
      <c r="P365" s="16"/>
      <c r="Q365" s="16"/>
      <c r="R365" s="16"/>
      <c r="S365" s="16"/>
      <c r="T365" s="16"/>
      <c r="U365" s="16"/>
      <c r="V365" s="16"/>
      <c r="W365" s="16"/>
      <c r="X365" s="16"/>
      <c r="Y365" s="16"/>
      <c r="Z365" s="16"/>
      <c r="AA365" s="16"/>
      <c r="AB365" s="111"/>
      <c r="AC365" s="98"/>
      <c r="AD365" s="98"/>
      <c r="AE365" s="63"/>
    </row>
    <row r="366" spans="1:31" s="2" customFormat="1" ht="12" customHeight="1">
      <c r="A366" s="3"/>
      <c r="B366" s="1"/>
      <c r="C366" s="35"/>
      <c r="D366" s="1"/>
      <c r="E366" s="1"/>
      <c r="F366" s="1"/>
      <c r="G366" s="1"/>
      <c r="H366" s="1"/>
      <c r="I366" s="1"/>
      <c r="J366" s="1"/>
      <c r="K366" s="4"/>
      <c r="L366" s="4"/>
      <c r="M366" s="16"/>
      <c r="N366" s="16"/>
      <c r="O366" s="16"/>
      <c r="P366" s="16"/>
      <c r="Q366" s="16"/>
      <c r="R366" s="16"/>
      <c r="S366" s="16"/>
      <c r="T366" s="16"/>
      <c r="U366" s="16"/>
      <c r="V366" s="16"/>
      <c r="W366" s="16"/>
      <c r="X366" s="16"/>
      <c r="Y366" s="16"/>
      <c r="Z366" s="16"/>
      <c r="AA366" s="16"/>
      <c r="AB366" s="111"/>
      <c r="AC366" s="98"/>
      <c r="AD366" s="98"/>
      <c r="AE366" s="63"/>
    </row>
    <row r="367" spans="1:31" s="2" customFormat="1" ht="12" customHeight="1">
      <c r="A367" s="3"/>
      <c r="B367" s="3"/>
      <c r="C367" s="31"/>
      <c r="D367" s="3"/>
      <c r="E367" s="3"/>
      <c r="F367" s="3"/>
      <c r="G367" s="3"/>
      <c r="H367" s="3"/>
      <c r="I367" s="3"/>
      <c r="J367" s="1"/>
      <c r="K367" s="4"/>
      <c r="L367" s="4"/>
      <c r="M367" s="16"/>
      <c r="N367" s="16"/>
      <c r="O367" s="16"/>
      <c r="P367" s="16"/>
      <c r="Q367" s="16"/>
      <c r="R367" s="16"/>
      <c r="S367" s="16"/>
      <c r="T367" s="16"/>
      <c r="U367" s="16"/>
      <c r="V367" s="16"/>
      <c r="W367" s="16"/>
      <c r="X367" s="16"/>
      <c r="Y367" s="16"/>
      <c r="Z367" s="16"/>
      <c r="AA367" s="16"/>
      <c r="AB367" s="111"/>
      <c r="AC367" s="98"/>
      <c r="AD367" s="98"/>
      <c r="AE367" s="63"/>
    </row>
    <row r="368" spans="1:31" s="2" customFormat="1" ht="12" customHeight="1">
      <c r="A368" s="13"/>
      <c r="B368" s="3"/>
      <c r="C368" s="31"/>
      <c r="D368" s="3"/>
      <c r="E368" s="3"/>
      <c r="F368" s="3"/>
      <c r="G368" s="3"/>
      <c r="H368" s="3"/>
      <c r="I368" s="3"/>
      <c r="J368" s="1"/>
      <c r="K368" s="4"/>
      <c r="L368" s="4"/>
      <c r="M368" s="16"/>
      <c r="N368" s="16"/>
      <c r="O368" s="16"/>
      <c r="P368" s="16"/>
      <c r="Q368" s="16"/>
      <c r="R368" s="16"/>
      <c r="S368" s="16"/>
      <c r="T368" s="16"/>
      <c r="U368" s="16"/>
      <c r="V368" s="16"/>
      <c r="W368" s="16"/>
      <c r="X368" s="16"/>
      <c r="Y368" s="16"/>
      <c r="Z368" s="16"/>
      <c r="AA368" s="16"/>
      <c r="AB368" s="111"/>
      <c r="AC368" s="98"/>
      <c r="AD368" s="98"/>
      <c r="AE368" s="63"/>
    </row>
    <row r="369" spans="1:31" s="2" customFormat="1" ht="12" customHeight="1">
      <c r="A369" s="13"/>
      <c r="B369" s="3"/>
      <c r="C369" s="31"/>
      <c r="D369" s="3"/>
      <c r="E369" s="3"/>
      <c r="F369" s="3"/>
      <c r="G369" s="3"/>
      <c r="H369" s="3"/>
      <c r="I369" s="3"/>
      <c r="J369" s="1"/>
      <c r="K369" s="4"/>
      <c r="L369" s="4"/>
      <c r="M369" s="16"/>
      <c r="N369" s="16"/>
      <c r="O369" s="16"/>
      <c r="P369" s="16"/>
      <c r="Q369" s="16"/>
      <c r="R369" s="16"/>
      <c r="S369" s="16"/>
      <c r="T369" s="16"/>
      <c r="U369" s="16"/>
      <c r="V369" s="16"/>
      <c r="W369" s="16"/>
      <c r="X369" s="16"/>
      <c r="Y369" s="16"/>
      <c r="Z369" s="16"/>
      <c r="AA369" s="16"/>
      <c r="AB369" s="111"/>
      <c r="AC369" s="98"/>
      <c r="AD369" s="98"/>
      <c r="AE369" s="63"/>
    </row>
    <row r="370" spans="1:31" s="2" customFormat="1" ht="12" customHeight="1">
      <c r="A370" s="13"/>
      <c r="B370" s="3"/>
      <c r="C370" s="31"/>
      <c r="D370" s="3"/>
      <c r="E370" s="3"/>
      <c r="F370" s="3"/>
      <c r="G370" s="3"/>
      <c r="H370" s="3"/>
      <c r="I370" s="3"/>
      <c r="J370" s="1"/>
      <c r="K370" s="4"/>
      <c r="L370" s="4"/>
      <c r="M370" s="16"/>
      <c r="N370" s="16"/>
      <c r="O370" s="16"/>
      <c r="P370" s="16"/>
      <c r="Q370" s="16"/>
      <c r="R370" s="16"/>
      <c r="S370" s="16"/>
      <c r="T370" s="16"/>
      <c r="U370" s="16"/>
      <c r="V370" s="16"/>
      <c r="W370" s="16"/>
      <c r="X370" s="16"/>
      <c r="Y370" s="16"/>
      <c r="Z370" s="16"/>
      <c r="AA370" s="16"/>
      <c r="AB370" s="111"/>
      <c r="AC370" s="98"/>
      <c r="AD370" s="98"/>
      <c r="AE370" s="63"/>
    </row>
    <row r="371" spans="1:31" s="2" customFormat="1" ht="12" customHeight="1">
      <c r="A371" s="13"/>
      <c r="B371" s="3"/>
      <c r="C371" s="31"/>
      <c r="D371" s="3"/>
      <c r="E371" s="3"/>
      <c r="F371" s="3"/>
      <c r="G371" s="3"/>
      <c r="H371" s="3"/>
      <c r="I371" s="3"/>
      <c r="J371" s="3"/>
      <c r="K371" s="4"/>
      <c r="L371" s="4"/>
      <c r="M371" s="16"/>
      <c r="N371" s="16"/>
      <c r="O371" s="16"/>
      <c r="P371" s="16"/>
      <c r="Q371" s="16"/>
      <c r="R371" s="16"/>
      <c r="S371" s="16"/>
      <c r="T371" s="16"/>
      <c r="U371" s="16"/>
      <c r="V371" s="16"/>
      <c r="W371" s="16"/>
      <c r="X371" s="16"/>
      <c r="Y371" s="16"/>
      <c r="Z371" s="16"/>
      <c r="AA371" s="16"/>
      <c r="AB371" s="111"/>
      <c r="AC371" s="98"/>
      <c r="AD371" s="98"/>
      <c r="AE371" s="63"/>
    </row>
    <row r="372" spans="1:31" s="2" customFormat="1" ht="12" customHeight="1">
      <c r="A372" s="13"/>
      <c r="B372" s="3"/>
      <c r="C372" s="31"/>
      <c r="D372" s="3"/>
      <c r="E372" s="3"/>
      <c r="F372" s="3"/>
      <c r="G372" s="3"/>
      <c r="H372" s="3"/>
      <c r="I372" s="3"/>
      <c r="J372" s="3"/>
      <c r="K372" s="4"/>
      <c r="L372" s="4"/>
      <c r="M372" s="16"/>
      <c r="N372" s="16"/>
      <c r="O372" s="16"/>
      <c r="P372" s="16"/>
      <c r="Q372" s="16"/>
      <c r="R372" s="16"/>
      <c r="S372" s="16"/>
      <c r="T372" s="16"/>
      <c r="U372" s="16"/>
      <c r="V372" s="16"/>
      <c r="W372" s="16"/>
      <c r="X372" s="16"/>
      <c r="Y372" s="16"/>
      <c r="Z372" s="16"/>
      <c r="AA372" s="16"/>
      <c r="AB372" s="111"/>
      <c r="AC372" s="98"/>
      <c r="AD372" s="98"/>
      <c r="AE372" s="63"/>
    </row>
    <row r="373" spans="1:31" s="2" customFormat="1" ht="12" customHeight="1">
      <c r="A373" s="13"/>
      <c r="B373" s="3"/>
      <c r="C373" s="31"/>
      <c r="D373" s="3"/>
      <c r="E373" s="3"/>
      <c r="F373" s="3"/>
      <c r="G373" s="3"/>
      <c r="H373" s="3"/>
      <c r="I373" s="3"/>
      <c r="J373" s="3"/>
      <c r="K373" s="4"/>
      <c r="L373" s="4"/>
      <c r="M373" s="16"/>
      <c r="N373" s="16"/>
      <c r="O373" s="16"/>
      <c r="P373" s="16"/>
      <c r="Q373" s="16"/>
      <c r="R373" s="16"/>
      <c r="S373" s="16"/>
      <c r="T373" s="16"/>
      <c r="U373" s="16"/>
      <c r="V373" s="16"/>
      <c r="W373" s="16"/>
      <c r="X373" s="16"/>
      <c r="Y373" s="16"/>
      <c r="Z373" s="16"/>
      <c r="AA373" s="16"/>
      <c r="AB373" s="111"/>
      <c r="AC373" s="98"/>
      <c r="AD373" s="98"/>
      <c r="AE373" s="63"/>
    </row>
    <row r="374" spans="1:31" s="2" customFormat="1" ht="12" customHeight="1">
      <c r="A374" s="13"/>
      <c r="B374" s="3"/>
      <c r="C374" s="31"/>
      <c r="D374" s="3"/>
      <c r="E374" s="3"/>
      <c r="F374" s="3"/>
      <c r="G374" s="3"/>
      <c r="H374" s="3"/>
      <c r="I374" s="3"/>
      <c r="J374" s="3"/>
      <c r="K374" s="4"/>
      <c r="L374" s="4"/>
      <c r="M374" s="16"/>
      <c r="N374" s="16"/>
      <c r="O374" s="16"/>
      <c r="P374" s="16"/>
      <c r="Q374" s="16"/>
      <c r="R374" s="16"/>
      <c r="S374" s="16"/>
      <c r="T374" s="16"/>
      <c r="U374" s="16"/>
      <c r="V374" s="16"/>
      <c r="W374" s="16"/>
      <c r="X374" s="16"/>
      <c r="Y374" s="16"/>
      <c r="Z374" s="16"/>
      <c r="AA374" s="16"/>
      <c r="AB374" s="111"/>
      <c r="AC374" s="98"/>
      <c r="AD374" s="98"/>
      <c r="AE374" s="63"/>
    </row>
    <row r="375" spans="1:31" s="2" customFormat="1" ht="12" customHeight="1">
      <c r="A375" s="13"/>
      <c r="B375" s="3"/>
      <c r="C375" s="31"/>
      <c r="D375" s="3"/>
      <c r="E375" s="3"/>
      <c r="F375" s="3"/>
      <c r="G375" s="3"/>
      <c r="H375" s="3"/>
      <c r="I375" s="3"/>
      <c r="J375" s="3"/>
      <c r="K375" s="4"/>
      <c r="L375" s="4"/>
      <c r="M375" s="16"/>
      <c r="N375" s="16"/>
      <c r="O375" s="16"/>
      <c r="P375" s="16"/>
      <c r="Q375" s="16"/>
      <c r="R375" s="16"/>
      <c r="S375" s="16"/>
      <c r="T375" s="16"/>
      <c r="U375" s="16"/>
      <c r="V375" s="16"/>
      <c r="W375" s="16"/>
      <c r="X375" s="16"/>
      <c r="Y375" s="16"/>
      <c r="Z375" s="16"/>
      <c r="AA375" s="16"/>
      <c r="AB375" s="111"/>
      <c r="AC375" s="98"/>
      <c r="AD375" s="98"/>
      <c r="AE375" s="63"/>
    </row>
    <row r="376" spans="1:31" s="2" customFormat="1" ht="12" customHeight="1">
      <c r="A376" s="13"/>
      <c r="B376" s="3"/>
      <c r="C376" s="31"/>
      <c r="D376" s="3"/>
      <c r="E376" s="3"/>
      <c r="F376" s="3"/>
      <c r="G376" s="3"/>
      <c r="H376" s="3"/>
      <c r="I376" s="3"/>
      <c r="J376" s="3"/>
      <c r="K376" s="4"/>
      <c r="L376" s="4"/>
      <c r="M376" s="16"/>
      <c r="N376" s="16"/>
      <c r="O376" s="16"/>
      <c r="P376" s="16"/>
      <c r="Q376" s="16"/>
      <c r="R376" s="16"/>
      <c r="S376" s="16"/>
      <c r="T376" s="16"/>
      <c r="U376" s="16"/>
      <c r="V376" s="16"/>
      <c r="W376" s="16"/>
      <c r="X376" s="16"/>
      <c r="Y376" s="16"/>
      <c r="Z376" s="16"/>
      <c r="AA376" s="16"/>
      <c r="AB376" s="111"/>
      <c r="AC376" s="98"/>
      <c r="AD376" s="98"/>
      <c r="AE376" s="63"/>
    </row>
    <row r="377" spans="1:31" s="2" customFormat="1" ht="12" customHeight="1">
      <c r="A377" s="13"/>
      <c r="B377" s="3"/>
      <c r="C377" s="31"/>
      <c r="D377" s="3"/>
      <c r="E377" s="3"/>
      <c r="F377" s="3"/>
      <c r="G377" s="3"/>
      <c r="H377" s="3"/>
      <c r="I377" s="3"/>
      <c r="J377" s="3"/>
      <c r="K377" s="4"/>
      <c r="L377" s="4"/>
      <c r="M377" s="16"/>
      <c r="N377" s="16"/>
      <c r="O377" s="16"/>
      <c r="P377" s="16"/>
      <c r="Q377" s="16"/>
      <c r="R377" s="16"/>
      <c r="S377" s="16"/>
      <c r="T377" s="16"/>
      <c r="U377" s="16"/>
      <c r="V377" s="16"/>
      <c r="W377" s="16"/>
      <c r="X377" s="16"/>
      <c r="Y377" s="16"/>
      <c r="Z377" s="16"/>
      <c r="AA377" s="16"/>
      <c r="AB377" s="111"/>
      <c r="AC377" s="98"/>
      <c r="AD377" s="98"/>
      <c r="AE377" s="63"/>
    </row>
    <row r="378" spans="1:31" s="2" customFormat="1" ht="12" customHeight="1">
      <c r="A378" s="13"/>
      <c r="B378" s="3"/>
      <c r="C378" s="31"/>
      <c r="D378" s="3"/>
      <c r="E378" s="3"/>
      <c r="F378" s="3"/>
      <c r="G378" s="3"/>
      <c r="H378" s="3"/>
      <c r="I378" s="3"/>
      <c r="J378" s="3"/>
      <c r="K378" s="4"/>
      <c r="L378" s="4"/>
      <c r="M378" s="16"/>
      <c r="N378" s="16"/>
      <c r="O378" s="16"/>
      <c r="P378" s="16"/>
      <c r="Q378" s="16"/>
      <c r="R378" s="16"/>
      <c r="S378" s="16"/>
      <c r="T378" s="16"/>
      <c r="U378" s="16"/>
      <c r="V378" s="16"/>
      <c r="W378" s="16"/>
      <c r="X378" s="16"/>
      <c r="Y378" s="16"/>
      <c r="Z378" s="16"/>
      <c r="AA378" s="16"/>
      <c r="AB378" s="111"/>
      <c r="AC378" s="98"/>
      <c r="AD378" s="98"/>
      <c r="AE378" s="63"/>
    </row>
    <row r="379" spans="1:31" s="2" customFormat="1" ht="12" customHeight="1">
      <c r="A379" s="13"/>
      <c r="B379" s="3"/>
      <c r="C379" s="31"/>
      <c r="D379" s="3"/>
      <c r="E379" s="3"/>
      <c r="F379" s="3"/>
      <c r="G379" s="3"/>
      <c r="H379" s="3"/>
      <c r="I379" s="3"/>
      <c r="J379" s="3"/>
      <c r="K379" s="4"/>
      <c r="L379" s="4"/>
      <c r="M379" s="16"/>
      <c r="N379" s="16"/>
      <c r="O379" s="16"/>
      <c r="P379" s="16"/>
      <c r="Q379" s="16"/>
      <c r="R379" s="16"/>
      <c r="S379" s="16"/>
      <c r="T379" s="16"/>
      <c r="U379" s="16"/>
      <c r="V379" s="16"/>
      <c r="W379" s="16"/>
      <c r="X379" s="16"/>
      <c r="Y379" s="16"/>
      <c r="Z379" s="16"/>
      <c r="AA379" s="16"/>
      <c r="AB379" s="111"/>
      <c r="AC379" s="98"/>
      <c r="AD379" s="98"/>
      <c r="AE379" s="63"/>
    </row>
    <row r="380" spans="1:31" s="2" customFormat="1" ht="12" customHeight="1">
      <c r="A380" s="13"/>
      <c r="B380" s="3"/>
      <c r="C380" s="31"/>
      <c r="D380" s="3"/>
      <c r="E380" s="3"/>
      <c r="F380" s="3"/>
      <c r="G380" s="3"/>
      <c r="H380" s="3"/>
      <c r="I380" s="3"/>
      <c r="J380" s="3"/>
      <c r="K380" s="4"/>
      <c r="L380" s="4"/>
      <c r="M380" s="16"/>
      <c r="N380" s="16"/>
      <c r="O380" s="16"/>
      <c r="P380" s="16"/>
      <c r="Q380" s="16"/>
      <c r="R380" s="16"/>
      <c r="S380" s="16"/>
      <c r="T380" s="16"/>
      <c r="U380" s="16"/>
      <c r="V380" s="16"/>
      <c r="W380" s="16"/>
      <c r="X380" s="16"/>
      <c r="Y380" s="16"/>
      <c r="Z380" s="16"/>
      <c r="AA380" s="16"/>
      <c r="AB380" s="111"/>
      <c r="AC380" s="98"/>
      <c r="AD380" s="98"/>
      <c r="AE380" s="63"/>
    </row>
    <row r="381" spans="1:31" s="2" customFormat="1" ht="12" customHeight="1">
      <c r="A381" s="3"/>
      <c r="B381" s="3"/>
      <c r="C381" s="31"/>
      <c r="D381" s="3"/>
      <c r="E381" s="3"/>
      <c r="F381" s="3"/>
      <c r="G381" s="3"/>
      <c r="H381" s="3"/>
      <c r="I381" s="3"/>
      <c r="J381" s="1"/>
      <c r="K381" s="4"/>
      <c r="L381" s="4"/>
      <c r="M381" s="16"/>
      <c r="N381" s="16"/>
      <c r="O381" s="16"/>
      <c r="P381" s="16"/>
      <c r="Q381" s="16"/>
      <c r="R381" s="16"/>
      <c r="S381" s="16"/>
      <c r="T381" s="16"/>
      <c r="U381" s="16"/>
      <c r="V381" s="16"/>
      <c r="W381" s="16"/>
      <c r="X381" s="16"/>
      <c r="Y381" s="16"/>
      <c r="Z381" s="16"/>
      <c r="AA381" s="16"/>
      <c r="AB381" s="111"/>
      <c r="AC381" s="98"/>
      <c r="AD381" s="98"/>
      <c r="AE381" s="63"/>
    </row>
    <row r="382" spans="1:31" s="2" customFormat="1" ht="12" customHeight="1">
      <c r="A382" s="3"/>
      <c r="B382" s="3"/>
      <c r="C382" s="31"/>
      <c r="D382" s="3"/>
      <c r="E382" s="3"/>
      <c r="F382" s="3"/>
      <c r="G382" s="3"/>
      <c r="H382" s="3"/>
      <c r="I382" s="3"/>
      <c r="J382" s="1"/>
      <c r="K382" s="4"/>
      <c r="L382" s="4"/>
      <c r="M382" s="16"/>
      <c r="N382" s="16"/>
      <c r="O382" s="16"/>
      <c r="P382" s="16"/>
      <c r="Q382" s="16"/>
      <c r="R382" s="16"/>
      <c r="S382" s="16"/>
      <c r="T382" s="16"/>
      <c r="U382" s="16"/>
      <c r="V382" s="16"/>
      <c r="W382" s="16"/>
      <c r="X382" s="16"/>
      <c r="Y382" s="16"/>
      <c r="Z382" s="16"/>
      <c r="AA382" s="16"/>
      <c r="AB382" s="111"/>
      <c r="AC382" s="98"/>
      <c r="AD382" s="98"/>
      <c r="AE382" s="63"/>
    </row>
    <row r="383" spans="1:31" s="2" customFormat="1" ht="12" customHeight="1">
      <c r="A383" s="3"/>
      <c r="B383" s="3"/>
      <c r="C383" s="31"/>
      <c r="D383" s="3"/>
      <c r="E383" s="3"/>
      <c r="F383" s="3"/>
      <c r="G383" s="3"/>
      <c r="H383" s="3"/>
      <c r="I383" s="3"/>
      <c r="J383" s="1"/>
      <c r="K383" s="4"/>
      <c r="L383" s="4"/>
      <c r="M383" s="16"/>
      <c r="N383" s="16"/>
      <c r="O383" s="16"/>
      <c r="P383" s="16"/>
      <c r="Q383" s="16"/>
      <c r="R383" s="16"/>
      <c r="S383" s="16"/>
      <c r="T383" s="16"/>
      <c r="U383" s="16"/>
      <c r="V383" s="16"/>
      <c r="W383" s="16"/>
      <c r="X383" s="16"/>
      <c r="Y383" s="16"/>
      <c r="Z383" s="16"/>
      <c r="AA383" s="16"/>
      <c r="AB383" s="111"/>
      <c r="AC383" s="98"/>
      <c r="AD383" s="98"/>
      <c r="AE383" s="63"/>
    </row>
    <row r="384" spans="1:31" s="2" customFormat="1" ht="12" customHeight="1">
      <c r="A384" s="3"/>
      <c r="B384" s="3"/>
      <c r="C384" s="31"/>
      <c r="D384" s="3"/>
      <c r="E384" s="3"/>
      <c r="F384" s="3"/>
      <c r="G384" s="3"/>
      <c r="H384" s="3"/>
      <c r="I384" s="3"/>
      <c r="J384" s="3"/>
      <c r="K384" s="4"/>
      <c r="L384" s="4"/>
      <c r="M384" s="16"/>
      <c r="N384" s="16"/>
      <c r="O384" s="16"/>
      <c r="P384" s="16"/>
      <c r="Q384" s="16"/>
      <c r="R384" s="16"/>
      <c r="S384" s="16"/>
      <c r="T384" s="16"/>
      <c r="U384" s="16"/>
      <c r="V384" s="16"/>
      <c r="W384" s="16"/>
      <c r="X384" s="16"/>
      <c r="Y384" s="16"/>
      <c r="Z384" s="16"/>
      <c r="AA384" s="16"/>
      <c r="AB384" s="111"/>
      <c r="AC384" s="98"/>
      <c r="AD384" s="98"/>
      <c r="AE384" s="63"/>
    </row>
    <row r="385" spans="1:31" s="2" customFormat="1" ht="12" customHeight="1">
      <c r="A385" s="3"/>
      <c r="B385" s="3"/>
      <c r="C385" s="31"/>
      <c r="D385" s="3"/>
      <c r="E385" s="3"/>
      <c r="F385" s="3"/>
      <c r="G385" s="3"/>
      <c r="H385" s="3"/>
      <c r="I385" s="3"/>
      <c r="J385" s="3"/>
      <c r="K385" s="4"/>
      <c r="L385" s="4"/>
      <c r="M385" s="16"/>
      <c r="N385" s="16"/>
      <c r="O385" s="16"/>
      <c r="P385" s="16"/>
      <c r="Q385" s="16"/>
      <c r="R385" s="16"/>
      <c r="S385" s="16"/>
      <c r="T385" s="16"/>
      <c r="U385" s="16"/>
      <c r="V385" s="16"/>
      <c r="W385" s="16"/>
      <c r="X385" s="16"/>
      <c r="Y385" s="16"/>
      <c r="Z385" s="16"/>
      <c r="AA385" s="16"/>
      <c r="AB385" s="111"/>
      <c r="AC385" s="98"/>
      <c r="AD385" s="98"/>
      <c r="AE385" s="63"/>
    </row>
    <row r="386" spans="1:31" s="2" customFormat="1" ht="12" customHeight="1">
      <c r="A386" s="3"/>
      <c r="B386" s="3"/>
      <c r="C386" s="31"/>
      <c r="D386" s="3"/>
      <c r="E386" s="3"/>
      <c r="F386" s="3"/>
      <c r="G386" s="3"/>
      <c r="H386" s="3"/>
      <c r="I386" s="3"/>
      <c r="J386" s="1"/>
      <c r="K386" s="4"/>
      <c r="L386" s="4"/>
      <c r="M386" s="16"/>
      <c r="N386" s="16"/>
      <c r="O386" s="16"/>
      <c r="P386" s="16"/>
      <c r="Q386" s="16"/>
      <c r="R386" s="16"/>
      <c r="S386" s="16"/>
      <c r="T386" s="16"/>
      <c r="U386" s="16"/>
      <c r="V386" s="16"/>
      <c r="W386" s="16"/>
      <c r="X386" s="16"/>
      <c r="Y386" s="16"/>
      <c r="Z386" s="16"/>
      <c r="AA386" s="16"/>
      <c r="AB386" s="111"/>
      <c r="AC386" s="98"/>
      <c r="AD386" s="98"/>
      <c r="AE386" s="63"/>
    </row>
    <row r="387" spans="1:31" s="2" customFormat="1" ht="12" customHeight="1">
      <c r="A387" s="3"/>
      <c r="B387" s="3"/>
      <c r="C387" s="31"/>
      <c r="D387" s="3"/>
      <c r="E387" s="3"/>
      <c r="F387" s="3"/>
      <c r="G387" s="3"/>
      <c r="H387" s="3"/>
      <c r="I387" s="3"/>
      <c r="J387" s="1"/>
      <c r="K387" s="4"/>
      <c r="L387" s="4"/>
      <c r="M387" s="16"/>
      <c r="N387" s="16"/>
      <c r="O387" s="16"/>
      <c r="P387" s="16"/>
      <c r="Q387" s="16"/>
      <c r="R387" s="16"/>
      <c r="S387" s="16"/>
      <c r="T387" s="16"/>
      <c r="U387" s="16"/>
      <c r="V387" s="16"/>
      <c r="W387" s="16"/>
      <c r="X387" s="16"/>
      <c r="Y387" s="16"/>
      <c r="Z387" s="16"/>
      <c r="AA387" s="16"/>
      <c r="AB387" s="111"/>
      <c r="AC387" s="98"/>
      <c r="AD387" s="98"/>
      <c r="AE387" s="63"/>
    </row>
    <row r="388" spans="1:31" ht="15" customHeight="1">
      <c r="J388" s="1"/>
    </row>
    <row r="389" spans="1:31" ht="12" customHeight="1">
      <c r="J389" s="1"/>
    </row>
    <row r="390" spans="1:31" ht="12" customHeight="1">
      <c r="A390" s="13"/>
      <c r="J390" s="1"/>
    </row>
    <row r="391" spans="1:31" ht="12" customHeight="1">
      <c r="A391" s="13"/>
      <c r="J391" s="1"/>
      <c r="AB391" s="98"/>
    </row>
    <row r="392" spans="1:31" ht="12" customHeight="1">
      <c r="A392" s="13"/>
      <c r="J392" s="1"/>
    </row>
    <row r="393" spans="1:31" ht="12" customHeight="1">
      <c r="A393" s="13"/>
    </row>
    <row r="394" spans="1:31" ht="12" customHeight="1">
      <c r="A394" s="13"/>
    </row>
    <row r="395" spans="1:31" ht="12" customHeight="1">
      <c r="A395" s="13"/>
    </row>
    <row r="396" spans="1:31" ht="12" customHeight="1">
      <c r="A396" s="13"/>
    </row>
    <row r="397" spans="1:31" ht="12" customHeight="1">
      <c r="A397" s="13"/>
    </row>
    <row r="398" spans="1:31" ht="12" customHeight="1">
      <c r="A398" s="13"/>
    </row>
    <row r="399" spans="1:31" ht="12" customHeight="1">
      <c r="A399" s="13"/>
    </row>
    <row r="400" spans="1:31" ht="12" customHeight="1">
      <c r="A400" s="13"/>
    </row>
    <row r="401" spans="1:28" ht="12" customHeight="1">
      <c r="A401" s="13"/>
    </row>
    <row r="402" spans="1:28" ht="12" customHeight="1">
      <c r="A402" s="13"/>
    </row>
    <row r="403" spans="1:28" ht="12" customHeight="1">
      <c r="A403" s="13"/>
      <c r="J403" s="1"/>
    </row>
    <row r="404" spans="1:28" ht="12" customHeight="1">
      <c r="J404" s="1"/>
    </row>
    <row r="405" spans="1:28" ht="12" customHeight="1">
      <c r="J405" s="1"/>
    </row>
    <row r="408" spans="1:28" ht="12" customHeight="1">
      <c r="J408" s="1"/>
    </row>
    <row r="409" spans="1:28" ht="12" customHeight="1">
      <c r="J409" s="1"/>
    </row>
    <row r="410" spans="1:28" ht="12" customHeight="1">
      <c r="J410" s="1"/>
    </row>
    <row r="411" spans="1:28" ht="12" customHeight="1">
      <c r="J411" s="1"/>
    </row>
    <row r="412" spans="1:28" ht="12" customHeight="1">
      <c r="A412" s="13"/>
      <c r="J412" s="1"/>
    </row>
    <row r="413" spans="1:28" ht="12" customHeight="1">
      <c r="A413" s="13"/>
      <c r="J413" s="1"/>
      <c r="AB413" s="112"/>
    </row>
    <row r="414" spans="1:28" ht="12" customHeight="1">
      <c r="A414" s="13"/>
      <c r="J414" s="1"/>
      <c r="AB414" s="113"/>
    </row>
    <row r="415" spans="1:28" ht="12" customHeight="1">
      <c r="A415" s="13"/>
      <c r="AB415" s="113"/>
    </row>
    <row r="416" spans="1:28" ht="12" customHeight="1">
      <c r="A416" s="13"/>
      <c r="AB416" s="113"/>
    </row>
    <row r="417" spans="1:28" ht="12" customHeight="1">
      <c r="A417" s="13"/>
      <c r="AB417" s="113"/>
    </row>
    <row r="418" spans="1:28" ht="12" customHeight="1">
      <c r="A418" s="13"/>
      <c r="AB418" s="113"/>
    </row>
    <row r="419" spans="1:28" ht="12" customHeight="1">
      <c r="A419" s="13"/>
      <c r="AB419" s="113"/>
    </row>
    <row r="420" spans="1:28" ht="12" customHeight="1">
      <c r="A420" s="13"/>
      <c r="AB420" s="113"/>
    </row>
    <row r="421" spans="1:28" ht="12" customHeight="1">
      <c r="A421" s="13"/>
      <c r="AB421" s="113"/>
    </row>
    <row r="422" spans="1:28" ht="12" customHeight="1">
      <c r="A422" s="13"/>
      <c r="AB422" s="113"/>
    </row>
    <row r="423" spans="1:28" ht="12" customHeight="1">
      <c r="A423" s="13"/>
      <c r="AB423" s="113"/>
    </row>
    <row r="424" spans="1:28" ht="12" customHeight="1">
      <c r="A424" s="13"/>
      <c r="AB424" s="113"/>
    </row>
    <row r="425" spans="1:28" ht="12" customHeight="1">
      <c r="A425" s="13"/>
    </row>
    <row r="436" spans="3:31" s="3" customFormat="1" ht="12" customHeight="1">
      <c r="C436" s="31"/>
      <c r="K436" s="4"/>
      <c r="L436" s="4"/>
      <c r="M436" s="16"/>
      <c r="N436" s="16"/>
      <c r="O436" s="16"/>
      <c r="P436" s="16"/>
      <c r="Q436" s="16"/>
      <c r="R436" s="16"/>
      <c r="S436" s="16"/>
      <c r="T436" s="16"/>
      <c r="U436" s="16"/>
      <c r="V436" s="16"/>
      <c r="W436" s="16"/>
      <c r="X436" s="16"/>
      <c r="Y436" s="16"/>
      <c r="Z436" s="16"/>
      <c r="AA436" s="16"/>
      <c r="AB436" s="111"/>
      <c r="AC436" s="111"/>
      <c r="AD436" s="111"/>
      <c r="AE436" s="57"/>
    </row>
    <row r="437" spans="3:31" s="3" customFormat="1" ht="12" customHeight="1">
      <c r="C437" s="31"/>
      <c r="K437" s="4"/>
      <c r="L437" s="4"/>
      <c r="M437" s="16"/>
      <c r="N437" s="16"/>
      <c r="O437" s="16"/>
      <c r="P437" s="16"/>
      <c r="Q437" s="16"/>
      <c r="R437" s="16"/>
      <c r="S437" s="16"/>
      <c r="T437" s="16"/>
      <c r="U437" s="16"/>
      <c r="V437" s="16"/>
      <c r="W437" s="16"/>
      <c r="X437" s="16"/>
      <c r="Y437" s="16"/>
      <c r="Z437" s="16"/>
      <c r="AA437" s="16"/>
      <c r="AB437" s="111"/>
      <c r="AC437" s="111"/>
      <c r="AD437" s="111"/>
      <c r="AE437" s="57"/>
    </row>
    <row r="438" spans="3:31" s="3" customFormat="1" ht="12" customHeight="1">
      <c r="C438" s="31"/>
      <c r="K438" s="4"/>
      <c r="L438" s="4"/>
      <c r="M438" s="16"/>
      <c r="N438" s="16"/>
      <c r="O438" s="16"/>
      <c r="P438" s="16"/>
      <c r="Q438" s="16"/>
      <c r="R438" s="16"/>
      <c r="S438" s="16"/>
      <c r="T438" s="16"/>
      <c r="U438" s="16"/>
      <c r="V438" s="16"/>
      <c r="W438" s="16"/>
      <c r="X438" s="16"/>
      <c r="Y438" s="16"/>
      <c r="Z438" s="16"/>
      <c r="AA438" s="16"/>
      <c r="AB438" s="111"/>
      <c r="AC438" s="111"/>
      <c r="AD438" s="111"/>
      <c r="AE438" s="57"/>
    </row>
    <row r="439" spans="3:31" s="3" customFormat="1" ht="12" customHeight="1">
      <c r="C439" s="31"/>
      <c r="K439" s="4"/>
      <c r="L439" s="4"/>
      <c r="M439" s="16"/>
      <c r="N439" s="16"/>
      <c r="O439" s="16"/>
      <c r="P439" s="16"/>
      <c r="Q439" s="16"/>
      <c r="R439" s="16"/>
      <c r="S439" s="16"/>
      <c r="T439" s="16"/>
      <c r="U439" s="16"/>
      <c r="V439" s="16"/>
      <c r="W439" s="16"/>
      <c r="X439" s="16"/>
      <c r="Y439" s="16"/>
      <c r="Z439" s="16"/>
      <c r="AA439" s="16"/>
      <c r="AB439" s="111"/>
      <c r="AC439" s="111"/>
      <c r="AD439" s="111"/>
      <c r="AE439" s="57"/>
    </row>
    <row r="440" spans="3:31" s="3" customFormat="1" ht="12" customHeight="1">
      <c r="C440" s="31"/>
      <c r="K440" s="4"/>
      <c r="L440" s="4"/>
      <c r="M440" s="16"/>
      <c r="N440" s="16"/>
      <c r="O440" s="16"/>
      <c r="P440" s="16"/>
      <c r="Q440" s="16"/>
      <c r="R440" s="16"/>
      <c r="S440" s="16"/>
      <c r="T440" s="16"/>
      <c r="U440" s="16"/>
      <c r="V440" s="16"/>
      <c r="W440" s="16"/>
      <c r="X440" s="16"/>
      <c r="Y440" s="16"/>
      <c r="Z440" s="16"/>
      <c r="AA440" s="16"/>
      <c r="AB440" s="111"/>
      <c r="AC440" s="111"/>
      <c r="AD440" s="111"/>
      <c r="AE440" s="57"/>
    </row>
    <row r="441" spans="3:31" s="3" customFormat="1" ht="12" customHeight="1">
      <c r="C441" s="31"/>
      <c r="K441" s="4"/>
      <c r="L441" s="4"/>
      <c r="M441" s="16"/>
      <c r="N441" s="16"/>
      <c r="O441" s="16"/>
      <c r="P441" s="16"/>
      <c r="Q441" s="16"/>
      <c r="R441" s="16"/>
      <c r="S441" s="16"/>
      <c r="T441" s="16"/>
      <c r="U441" s="16"/>
      <c r="V441" s="16"/>
      <c r="W441" s="16"/>
      <c r="X441" s="16"/>
      <c r="Y441" s="16"/>
      <c r="Z441" s="16"/>
      <c r="AA441" s="16"/>
      <c r="AB441" s="111"/>
      <c r="AC441" s="111"/>
      <c r="AD441" s="111"/>
      <c r="AE441" s="57"/>
    </row>
    <row r="442" spans="3:31" s="3" customFormat="1" ht="12" customHeight="1">
      <c r="C442" s="31"/>
      <c r="K442" s="4"/>
      <c r="L442" s="4"/>
      <c r="M442" s="16"/>
      <c r="N442" s="16"/>
      <c r="O442" s="16"/>
      <c r="P442" s="16"/>
      <c r="Q442" s="16"/>
      <c r="R442" s="16"/>
      <c r="S442" s="16"/>
      <c r="T442" s="16"/>
      <c r="U442" s="16"/>
      <c r="V442" s="16"/>
      <c r="W442" s="16"/>
      <c r="X442" s="16"/>
      <c r="Y442" s="16"/>
      <c r="Z442" s="16"/>
      <c r="AA442" s="16"/>
      <c r="AB442" s="111"/>
      <c r="AC442" s="111"/>
      <c r="AD442" s="111"/>
      <c r="AE442" s="57"/>
    </row>
    <row r="443" spans="3:31" s="3" customFormat="1" ht="12" customHeight="1">
      <c r="C443" s="31"/>
      <c r="K443" s="4"/>
      <c r="L443" s="4"/>
      <c r="M443" s="16"/>
      <c r="N443" s="16"/>
      <c r="O443" s="16"/>
      <c r="P443" s="16"/>
      <c r="Q443" s="16"/>
      <c r="R443" s="16"/>
      <c r="S443" s="16"/>
      <c r="T443" s="16"/>
      <c r="U443" s="16"/>
      <c r="V443" s="16"/>
      <c r="W443" s="16"/>
      <c r="X443" s="16"/>
      <c r="Y443" s="16"/>
      <c r="Z443" s="16"/>
      <c r="AA443" s="16"/>
      <c r="AB443" s="111"/>
      <c r="AC443" s="111"/>
      <c r="AD443" s="111"/>
      <c r="AE443" s="57"/>
    </row>
    <row r="444" spans="3:31" s="3" customFormat="1" ht="12" customHeight="1">
      <c r="C444" s="31"/>
      <c r="K444" s="4"/>
      <c r="L444" s="4"/>
      <c r="M444" s="16"/>
      <c r="N444" s="16"/>
      <c r="O444" s="16"/>
      <c r="P444" s="16"/>
      <c r="Q444" s="16"/>
      <c r="R444" s="16"/>
      <c r="S444" s="16"/>
      <c r="T444" s="16"/>
      <c r="U444" s="16"/>
      <c r="V444" s="16"/>
      <c r="W444" s="16"/>
      <c r="X444" s="16"/>
      <c r="Y444" s="16"/>
      <c r="Z444" s="16"/>
      <c r="AA444" s="16"/>
      <c r="AB444" s="111"/>
      <c r="AC444" s="111"/>
      <c r="AD444" s="111"/>
      <c r="AE444" s="57"/>
    </row>
    <row r="445" spans="3:31" s="3" customFormat="1" ht="12" customHeight="1">
      <c r="C445" s="31"/>
      <c r="K445" s="4"/>
      <c r="L445" s="4"/>
      <c r="M445" s="16"/>
      <c r="N445" s="16"/>
      <c r="O445" s="16"/>
      <c r="P445" s="16"/>
      <c r="Q445" s="16"/>
      <c r="R445" s="16"/>
      <c r="S445" s="16"/>
      <c r="T445" s="16"/>
      <c r="U445" s="16"/>
      <c r="V445" s="16"/>
      <c r="W445" s="16"/>
      <c r="X445" s="16"/>
      <c r="Y445" s="16"/>
      <c r="Z445" s="16"/>
      <c r="AA445" s="16"/>
      <c r="AB445" s="111"/>
      <c r="AC445" s="111"/>
      <c r="AD445" s="111"/>
      <c r="AE445" s="57"/>
    </row>
    <row r="446" spans="3:31" s="3" customFormat="1" ht="12" customHeight="1">
      <c r="C446" s="31"/>
      <c r="K446" s="4"/>
      <c r="L446" s="4"/>
      <c r="M446" s="16"/>
      <c r="N446" s="16"/>
      <c r="O446" s="16"/>
      <c r="P446" s="16"/>
      <c r="Q446" s="16"/>
      <c r="R446" s="16"/>
      <c r="S446" s="16"/>
      <c r="T446" s="16"/>
      <c r="U446" s="16"/>
      <c r="V446" s="16"/>
      <c r="W446" s="16"/>
      <c r="X446" s="16"/>
      <c r="Y446" s="16"/>
      <c r="Z446" s="16"/>
      <c r="AA446" s="16"/>
      <c r="AB446" s="111"/>
      <c r="AC446" s="111"/>
      <c r="AD446" s="111"/>
      <c r="AE446" s="57"/>
    </row>
    <row r="447" spans="3:31" s="3" customFormat="1" ht="12" customHeight="1">
      <c r="C447" s="31"/>
      <c r="K447" s="4"/>
      <c r="L447" s="4"/>
      <c r="M447" s="16"/>
      <c r="N447" s="16"/>
      <c r="O447" s="16"/>
      <c r="P447" s="16"/>
      <c r="Q447" s="16"/>
      <c r="R447" s="16"/>
      <c r="S447" s="16"/>
      <c r="T447" s="16"/>
      <c r="U447" s="16"/>
      <c r="V447" s="16"/>
      <c r="W447" s="16"/>
      <c r="X447" s="16"/>
      <c r="Y447" s="16"/>
      <c r="Z447" s="16"/>
      <c r="AA447" s="16"/>
      <c r="AB447" s="111"/>
      <c r="AC447" s="111"/>
      <c r="AD447" s="111"/>
      <c r="AE447" s="57"/>
    </row>
    <row r="448" spans="3:31" s="3" customFormat="1" ht="12" customHeight="1">
      <c r="C448" s="31"/>
      <c r="K448" s="4"/>
      <c r="L448" s="4"/>
      <c r="M448" s="16"/>
      <c r="N448" s="16"/>
      <c r="O448" s="16"/>
      <c r="P448" s="16"/>
      <c r="Q448" s="16"/>
      <c r="R448" s="16"/>
      <c r="S448" s="16"/>
      <c r="T448" s="16"/>
      <c r="U448" s="16"/>
      <c r="V448" s="16"/>
      <c r="W448" s="16"/>
      <c r="X448" s="16"/>
      <c r="Y448" s="16"/>
      <c r="Z448" s="16"/>
      <c r="AA448" s="16"/>
      <c r="AB448" s="111"/>
      <c r="AC448" s="111"/>
      <c r="AD448" s="111"/>
      <c r="AE448" s="57"/>
    </row>
    <row r="449" spans="3:31" s="3" customFormat="1" ht="12" customHeight="1">
      <c r="C449" s="31"/>
      <c r="K449" s="4"/>
      <c r="L449" s="4"/>
      <c r="M449" s="16"/>
      <c r="N449" s="16"/>
      <c r="O449" s="16"/>
      <c r="P449" s="16"/>
      <c r="Q449" s="16"/>
      <c r="R449" s="16"/>
      <c r="S449" s="16"/>
      <c r="T449" s="16"/>
      <c r="U449" s="16"/>
      <c r="V449" s="16"/>
      <c r="W449" s="16"/>
      <c r="X449" s="16"/>
      <c r="Y449" s="16"/>
      <c r="Z449" s="16"/>
      <c r="AA449" s="16"/>
      <c r="AB449" s="111"/>
      <c r="AC449" s="111"/>
      <c r="AD449" s="111"/>
      <c r="AE449" s="57"/>
    </row>
    <row r="450" spans="3:31" s="3" customFormat="1" ht="12" customHeight="1">
      <c r="C450" s="31"/>
      <c r="K450" s="4"/>
      <c r="L450" s="4"/>
      <c r="M450" s="16"/>
      <c r="N450" s="16"/>
      <c r="O450" s="16"/>
      <c r="P450" s="16"/>
      <c r="Q450" s="16"/>
      <c r="R450" s="16"/>
      <c r="S450" s="16"/>
      <c r="T450" s="16"/>
      <c r="U450" s="16"/>
      <c r="V450" s="16"/>
      <c r="W450" s="16"/>
      <c r="X450" s="16"/>
      <c r="Y450" s="16"/>
      <c r="Z450" s="16"/>
      <c r="AA450" s="16"/>
      <c r="AB450" s="111"/>
      <c r="AC450" s="111"/>
      <c r="AD450" s="111"/>
      <c r="AE450" s="57"/>
    </row>
    <row r="451" spans="3:31" s="3" customFormat="1" ht="12" customHeight="1">
      <c r="C451" s="31"/>
      <c r="K451" s="4"/>
      <c r="L451" s="4"/>
      <c r="M451" s="16"/>
      <c r="N451" s="16"/>
      <c r="O451" s="16"/>
      <c r="P451" s="16"/>
      <c r="Q451" s="16"/>
      <c r="R451" s="16"/>
      <c r="S451" s="16"/>
      <c r="T451" s="16"/>
      <c r="U451" s="16"/>
      <c r="V451" s="16"/>
      <c r="W451" s="16"/>
      <c r="X451" s="16"/>
      <c r="Y451" s="16"/>
      <c r="Z451" s="16"/>
      <c r="AA451" s="16"/>
      <c r="AB451" s="111"/>
      <c r="AC451" s="111"/>
      <c r="AD451" s="111"/>
      <c r="AE451" s="57"/>
    </row>
    <row r="452" spans="3:31" s="3" customFormat="1" ht="12" customHeight="1">
      <c r="C452" s="31"/>
      <c r="K452" s="4"/>
      <c r="L452" s="4"/>
      <c r="M452" s="16"/>
      <c r="N452" s="16"/>
      <c r="O452" s="16"/>
      <c r="P452" s="16"/>
      <c r="Q452" s="16"/>
      <c r="R452" s="16"/>
      <c r="S452" s="16"/>
      <c r="T452" s="16"/>
      <c r="U452" s="16"/>
      <c r="V452" s="16"/>
      <c r="W452" s="16"/>
      <c r="X452" s="16"/>
      <c r="Y452" s="16"/>
      <c r="Z452" s="16"/>
      <c r="AA452" s="16"/>
      <c r="AB452" s="111"/>
      <c r="AC452" s="111"/>
      <c r="AD452" s="111"/>
      <c r="AE452" s="57"/>
    </row>
    <row r="453" spans="3:31" s="3" customFormat="1" ht="12" customHeight="1">
      <c r="C453" s="31"/>
      <c r="K453" s="4"/>
      <c r="L453" s="4"/>
      <c r="M453" s="16"/>
      <c r="N453" s="16"/>
      <c r="O453" s="16"/>
      <c r="P453" s="16"/>
      <c r="Q453" s="16"/>
      <c r="R453" s="16"/>
      <c r="S453" s="16"/>
      <c r="T453" s="16"/>
      <c r="U453" s="16"/>
      <c r="V453" s="16"/>
      <c r="W453" s="16"/>
      <c r="X453" s="16"/>
      <c r="Y453" s="16"/>
      <c r="Z453" s="16"/>
      <c r="AA453" s="16"/>
      <c r="AB453" s="111"/>
      <c r="AC453" s="111"/>
      <c r="AD453" s="111"/>
      <c r="AE453" s="57"/>
    </row>
  </sheetData>
  <mergeCells count="15">
    <mergeCell ref="T5:U6"/>
    <mergeCell ref="V5:W6"/>
    <mergeCell ref="X5:Y6"/>
    <mergeCell ref="Z5:AA6"/>
    <mergeCell ref="F6:G6"/>
    <mergeCell ref="H6:I6"/>
    <mergeCell ref="L6:M6"/>
    <mergeCell ref="P6:Q6"/>
    <mergeCell ref="R5:S6"/>
    <mergeCell ref="B5:C7"/>
    <mergeCell ref="D5:E6"/>
    <mergeCell ref="F5:I5"/>
    <mergeCell ref="J5:K6"/>
    <mergeCell ref="L5:Q5"/>
    <mergeCell ref="N6:O6"/>
  </mergeCells>
  <phoneticPr fontId="2"/>
  <pageMargins left="0.59055118110236227" right="0" top="0.59055118110236227" bottom="0" header="0" footer="0"/>
  <pageSetup paperSize="9" scale="59" orientation="landscape" horizontalDpi="4294967294" r:id="rId1"/>
  <headerFooter alignWithMargins="0"/>
  <ignoredErrors>
    <ignoredError sqref="R9:Z16 R21:W40 B57:C196 B22:G52 B9:G16 B53:C55 E53:G55 K53:M55 S53:S55 U53:U55 W53:W55 S44:W52 R42:W43 R41:W41 J20:M52 J9:M19 B20:C20 F20:G20 B17:C19 E17:G19 B21:D21 F21:G21 S17:Z19 S20:W20" numberStoredAsText="1"/>
    <ignoredError sqref="X20:Z55" numberStoredAsText="1" formula="1"/>
    <ignoredError sqref="X56:Z19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2022-06-24T08:10:57Z</cp:lastPrinted>
  <dcterms:created xsi:type="dcterms:W3CDTF">2002-07-22T04:03:10Z</dcterms:created>
  <dcterms:modified xsi:type="dcterms:W3CDTF">2025-04-28T06:32:01Z</dcterms:modified>
</cp:coreProperties>
</file>