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 yWindow="3030" windowWidth="28620" windowHeight="9765" tabRatio="684" activeTab="1"/>
  </bookViews>
  <sheets>
    <sheet name="年度" sheetId="19" r:id="rId1"/>
    <sheet name="月次" sheetId="21" r:id="rId2"/>
  </sheets>
  <externalReferences>
    <externalReference r:id="rId3"/>
  </externalReferences>
  <definedNames>
    <definedName name="_xlnm.Print_Area" localSheetId="1">月次!$B$2:$AA$338</definedName>
    <definedName name="_xlnm.Print_Area" localSheetId="0">年度!$B$2:$AA$47</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31" i="21" l="1"/>
  <c r="M330" i="21"/>
  <c r="M329" i="21" l="1"/>
  <c r="M328" i="21" l="1"/>
  <c r="M327" i="21" l="1"/>
  <c r="M326" i="21" l="1"/>
  <c r="M325" i="21" l="1"/>
  <c r="X331" i="21" l="1"/>
  <c r="W331" i="21"/>
  <c r="U331" i="21"/>
  <c r="S331" i="21"/>
  <c r="Q331" i="21"/>
  <c r="N331" i="21"/>
  <c r="K331" i="21"/>
  <c r="I331" i="21"/>
  <c r="G331" i="21"/>
  <c r="E331" i="21"/>
  <c r="X330" i="21"/>
  <c r="Z330" i="21" s="1"/>
  <c r="W330" i="21"/>
  <c r="U330" i="21"/>
  <c r="S330" i="21"/>
  <c r="Q330" i="21"/>
  <c r="N330" i="21"/>
  <c r="K330" i="21"/>
  <c r="I330" i="21"/>
  <c r="G330" i="21"/>
  <c r="E330" i="21"/>
  <c r="X329" i="21"/>
  <c r="W329" i="21"/>
  <c r="U329" i="21"/>
  <c r="S329" i="21"/>
  <c r="Q329" i="21"/>
  <c r="N329" i="21"/>
  <c r="K329" i="21"/>
  <c r="I329" i="21"/>
  <c r="G329" i="21"/>
  <c r="E329" i="21"/>
  <c r="X328" i="21"/>
  <c r="Y328" i="21" s="1"/>
  <c r="W328" i="21"/>
  <c r="U328" i="21"/>
  <c r="S328" i="21"/>
  <c r="Q328" i="21"/>
  <c r="N328" i="21"/>
  <c r="O328" i="21" s="1"/>
  <c r="K328" i="21"/>
  <c r="I328" i="21"/>
  <c r="G328" i="21"/>
  <c r="E328" i="21"/>
  <c r="X327" i="21"/>
  <c r="Y327" i="21" s="1"/>
  <c r="W327" i="21"/>
  <c r="U327" i="21"/>
  <c r="S327" i="21"/>
  <c r="Q327" i="21"/>
  <c r="N327" i="21"/>
  <c r="O327" i="21" s="1"/>
  <c r="K327" i="21"/>
  <c r="I327" i="21"/>
  <c r="G327" i="21"/>
  <c r="E327" i="21"/>
  <c r="X326" i="21"/>
  <c r="Z326" i="21" s="1"/>
  <c r="AA326" i="21" s="1"/>
  <c r="W326" i="21"/>
  <c r="U326" i="21"/>
  <c r="S326" i="21"/>
  <c r="Q326" i="21"/>
  <c r="N326" i="21"/>
  <c r="O326" i="21" s="1"/>
  <c r="K326" i="21"/>
  <c r="I326" i="21"/>
  <c r="G326" i="21"/>
  <c r="E326" i="21"/>
  <c r="X325" i="21"/>
  <c r="Y325" i="21" s="1"/>
  <c r="W325" i="21"/>
  <c r="U325" i="21"/>
  <c r="S325" i="21"/>
  <c r="Q325" i="21"/>
  <c r="N325" i="21"/>
  <c r="O325" i="21" s="1"/>
  <c r="K325" i="21"/>
  <c r="I325" i="21"/>
  <c r="G325" i="21"/>
  <c r="E325" i="21"/>
  <c r="X324" i="21"/>
  <c r="Y324" i="21" s="1"/>
  <c r="W324" i="21"/>
  <c r="U324" i="21"/>
  <c r="S324" i="21"/>
  <c r="Q324" i="21"/>
  <c r="N324" i="21"/>
  <c r="O324" i="21" s="1"/>
  <c r="K324" i="21"/>
  <c r="I324" i="21"/>
  <c r="G324" i="21"/>
  <c r="E324" i="21"/>
  <c r="X323" i="21"/>
  <c r="Y323" i="21" s="1"/>
  <c r="W323" i="21"/>
  <c r="U323" i="21"/>
  <c r="S323" i="21"/>
  <c r="Q323" i="21"/>
  <c r="N323" i="21"/>
  <c r="O323" i="21" s="1"/>
  <c r="K323" i="21"/>
  <c r="I323" i="21"/>
  <c r="G323" i="21"/>
  <c r="E323" i="21"/>
  <c r="X322" i="21"/>
  <c r="Y322" i="21" s="1"/>
  <c r="W322" i="21"/>
  <c r="U322" i="21"/>
  <c r="S322" i="21"/>
  <c r="Q322" i="21"/>
  <c r="N322" i="21"/>
  <c r="O322" i="21" s="1"/>
  <c r="K322" i="21"/>
  <c r="I322" i="21"/>
  <c r="G322" i="21"/>
  <c r="E322" i="21"/>
  <c r="X321" i="21"/>
  <c r="Z321" i="21" s="1"/>
  <c r="AA321" i="21" s="1"/>
  <c r="W321" i="21"/>
  <c r="U321" i="21"/>
  <c r="S321" i="21"/>
  <c r="Q321" i="21"/>
  <c r="N321" i="21"/>
  <c r="O321" i="21" s="1"/>
  <c r="K321" i="21"/>
  <c r="I321" i="21"/>
  <c r="G321" i="21"/>
  <c r="E321" i="21"/>
  <c r="X320" i="21"/>
  <c r="Y320" i="21" s="1"/>
  <c r="W320" i="21"/>
  <c r="U320" i="21"/>
  <c r="S320" i="21"/>
  <c r="Q320" i="21"/>
  <c r="N320" i="21"/>
  <c r="O320" i="21" s="1"/>
  <c r="K320" i="21"/>
  <c r="I320" i="21"/>
  <c r="G320" i="21"/>
  <c r="E320" i="21"/>
  <c r="Y321" i="21" l="1"/>
  <c r="Z327" i="21"/>
  <c r="AA327" i="21" s="1"/>
  <c r="Z329" i="21"/>
  <c r="Z323" i="21"/>
  <c r="AA323" i="21" s="1"/>
  <c r="Z325" i="21"/>
  <c r="AA325" i="21" s="1"/>
  <c r="Z331" i="21"/>
  <c r="Y326" i="21"/>
  <c r="Z320" i="21"/>
  <c r="AA320" i="21" s="1"/>
  <c r="Z322" i="21"/>
  <c r="AA322" i="21" s="1"/>
  <c r="Z324" i="21"/>
  <c r="AA324" i="21" s="1"/>
  <c r="Z328" i="21"/>
  <c r="AA328" i="21" s="1"/>
  <c r="L41" i="19"/>
  <c r="V41" i="19"/>
  <c r="T41" i="19"/>
  <c r="R41" i="19"/>
  <c r="P41" i="19"/>
  <c r="N41" i="19" s="1"/>
  <c r="J41" i="19"/>
  <c r="H41" i="19"/>
  <c r="I41" i="19" s="1"/>
  <c r="F41" i="19"/>
  <c r="G41" i="19" s="1"/>
  <c r="D41" i="19"/>
  <c r="S41" i="19"/>
  <c r="S303" i="21"/>
  <c r="S302" i="21"/>
  <c r="S304" i="21"/>
  <c r="S305" i="21"/>
  <c r="S312" i="21"/>
  <c r="S313" i="21"/>
  <c r="S314" i="21"/>
  <c r="S315" i="21"/>
  <c r="S316" i="21"/>
  <c r="X319" i="21"/>
  <c r="Y331" i="21" s="1"/>
  <c r="Z319" i="21"/>
  <c r="AA319" i="21" s="1"/>
  <c r="W319" i="21"/>
  <c r="U319" i="21"/>
  <c r="S319" i="21"/>
  <c r="Q319" i="21"/>
  <c r="N319" i="21"/>
  <c r="O331" i="21" s="1"/>
  <c r="K319" i="21"/>
  <c r="I319" i="21"/>
  <c r="G319" i="21"/>
  <c r="E319" i="21"/>
  <c r="X318" i="21"/>
  <c r="Y330" i="21" s="1"/>
  <c r="W318" i="21"/>
  <c r="U318" i="21"/>
  <c r="S318" i="21"/>
  <c r="Q318" i="21"/>
  <c r="N318" i="21"/>
  <c r="O330" i="21" s="1"/>
  <c r="K318" i="21"/>
  <c r="I318" i="21"/>
  <c r="G318" i="21"/>
  <c r="E318" i="21"/>
  <c r="X317" i="21"/>
  <c r="Y329" i="21" s="1"/>
  <c r="W317" i="21"/>
  <c r="U317" i="21"/>
  <c r="S317" i="21"/>
  <c r="Q317" i="21"/>
  <c r="N317" i="21"/>
  <c r="O329" i="21" s="1"/>
  <c r="K317" i="21"/>
  <c r="I317" i="21"/>
  <c r="G317" i="21"/>
  <c r="E317" i="21"/>
  <c r="X316" i="21"/>
  <c r="Z316" i="21"/>
  <c r="W316" i="21"/>
  <c r="U316" i="21"/>
  <c r="Q316" i="21"/>
  <c r="N316" i="21"/>
  <c r="K316" i="21"/>
  <c r="I316" i="21"/>
  <c r="G316" i="21"/>
  <c r="E316" i="21"/>
  <c r="X315" i="21"/>
  <c r="Z315" i="21"/>
  <c r="W315" i="21"/>
  <c r="U315" i="21"/>
  <c r="Q315" i="21"/>
  <c r="N315" i="21"/>
  <c r="K315" i="21"/>
  <c r="I315" i="21"/>
  <c r="G315" i="21"/>
  <c r="E315" i="21"/>
  <c r="X314" i="21"/>
  <c r="W314" i="21"/>
  <c r="U314" i="21"/>
  <c r="Q314" i="21"/>
  <c r="N314" i="21"/>
  <c r="K314" i="21"/>
  <c r="I314" i="21"/>
  <c r="G314" i="21"/>
  <c r="E314" i="21"/>
  <c r="X313" i="21"/>
  <c r="Y313" i="21"/>
  <c r="W313" i="21"/>
  <c r="U313" i="21"/>
  <c r="Q313" i="21"/>
  <c r="N313" i="21"/>
  <c r="K313" i="21"/>
  <c r="I313" i="21"/>
  <c r="G313" i="21"/>
  <c r="E313" i="21"/>
  <c r="X312" i="21"/>
  <c r="Z312" i="21"/>
  <c r="W312" i="21"/>
  <c r="U312" i="21"/>
  <c r="Q312" i="21"/>
  <c r="N312" i="21"/>
  <c r="K312" i="21"/>
  <c r="I312" i="21"/>
  <c r="G312" i="21"/>
  <c r="E312" i="21"/>
  <c r="X311" i="21"/>
  <c r="Z311" i="21"/>
  <c r="W311" i="21"/>
  <c r="U311" i="21"/>
  <c r="S311" i="21"/>
  <c r="Q311" i="21"/>
  <c r="N311" i="21"/>
  <c r="K311" i="21"/>
  <c r="I311" i="21"/>
  <c r="G311" i="21"/>
  <c r="E311" i="21"/>
  <c r="X310" i="21"/>
  <c r="Z310" i="21"/>
  <c r="W310" i="21"/>
  <c r="U310" i="21"/>
  <c r="S310" i="21"/>
  <c r="Q310" i="21"/>
  <c r="N310" i="21"/>
  <c r="O310" i="21"/>
  <c r="K310" i="21"/>
  <c r="I310" i="21"/>
  <c r="G310" i="21"/>
  <c r="E310" i="21"/>
  <c r="X309" i="21"/>
  <c r="Z309" i="21"/>
  <c r="AA309" i="21"/>
  <c r="W309" i="21"/>
  <c r="U309" i="21"/>
  <c r="S309" i="21"/>
  <c r="Q309" i="21"/>
  <c r="N309" i="21"/>
  <c r="K309" i="21"/>
  <c r="I309" i="21"/>
  <c r="G309" i="21"/>
  <c r="E309" i="21"/>
  <c r="X308" i="21"/>
  <c r="Z308" i="21"/>
  <c r="W308" i="21"/>
  <c r="U308" i="21"/>
  <c r="S308" i="21"/>
  <c r="Q308" i="21"/>
  <c r="N308" i="21"/>
  <c r="K308" i="21"/>
  <c r="I308" i="21"/>
  <c r="G308" i="21"/>
  <c r="E308" i="21"/>
  <c r="V40" i="19"/>
  <c r="T40" i="19"/>
  <c r="U41" i="19" s="1"/>
  <c r="R40" i="19"/>
  <c r="P40" i="19"/>
  <c r="Q41" i="19"/>
  <c r="J40" i="19"/>
  <c r="K41" i="19" s="1"/>
  <c r="H40" i="19"/>
  <c r="F40" i="19"/>
  <c r="D39" i="19"/>
  <c r="E39" i="19" s="1"/>
  <c r="D38" i="19"/>
  <c r="D40" i="19"/>
  <c r="E41" i="19"/>
  <c r="R39" i="19"/>
  <c r="S39" i="19" s="1"/>
  <c r="V39" i="19"/>
  <c r="T39" i="19"/>
  <c r="P39" i="19"/>
  <c r="J39" i="19"/>
  <c r="H39" i="19"/>
  <c r="F39" i="19"/>
  <c r="G39" i="19" s="1"/>
  <c r="X307" i="21"/>
  <c r="Z307" i="21"/>
  <c r="W307" i="21"/>
  <c r="U307" i="21"/>
  <c r="S307" i="21"/>
  <c r="Q307" i="21"/>
  <c r="N307" i="21"/>
  <c r="O307" i="21"/>
  <c r="K307" i="21"/>
  <c r="I307" i="21"/>
  <c r="G307" i="21"/>
  <c r="E307" i="21"/>
  <c r="X306" i="21"/>
  <c r="Z306" i="21"/>
  <c r="AA306" i="21"/>
  <c r="W306" i="21"/>
  <c r="U306" i="21"/>
  <c r="S306" i="21"/>
  <c r="Q306" i="21"/>
  <c r="N306" i="21"/>
  <c r="K306" i="21"/>
  <c r="I306" i="21"/>
  <c r="G306" i="21"/>
  <c r="E306" i="21"/>
  <c r="X305" i="21"/>
  <c r="Z305" i="21"/>
  <c r="W305" i="21"/>
  <c r="U305" i="21"/>
  <c r="Q305" i="21"/>
  <c r="N305" i="21"/>
  <c r="O305" i="21"/>
  <c r="K305" i="21"/>
  <c r="I305" i="21"/>
  <c r="G305" i="21"/>
  <c r="E305" i="21"/>
  <c r="X304" i="21"/>
  <c r="W304" i="21"/>
  <c r="U304" i="21"/>
  <c r="Q304" i="21"/>
  <c r="N304" i="21"/>
  <c r="O316" i="21"/>
  <c r="K304" i="21"/>
  <c r="I304" i="21"/>
  <c r="G304" i="21"/>
  <c r="E304" i="21"/>
  <c r="X303" i="21"/>
  <c r="Z303" i="21"/>
  <c r="W303" i="21"/>
  <c r="U303" i="21"/>
  <c r="Q303" i="21"/>
  <c r="N303" i="21"/>
  <c r="K303" i="21"/>
  <c r="I303" i="21"/>
  <c r="G303" i="21"/>
  <c r="E303" i="21"/>
  <c r="X302" i="21"/>
  <c r="W302" i="21"/>
  <c r="U302" i="21"/>
  <c r="Q302" i="21"/>
  <c r="N302" i="21"/>
  <c r="O302" i="21"/>
  <c r="K302" i="21"/>
  <c r="I302" i="21"/>
  <c r="G302" i="21"/>
  <c r="E302" i="21"/>
  <c r="X301" i="21"/>
  <c r="Z301" i="21"/>
  <c r="AA301" i="21"/>
  <c r="W301" i="21"/>
  <c r="U301" i="21"/>
  <c r="S301" i="21"/>
  <c r="Q301" i="21"/>
  <c r="N301" i="21"/>
  <c r="K301" i="21"/>
  <c r="I301" i="21"/>
  <c r="G301" i="21"/>
  <c r="E301" i="21"/>
  <c r="X300" i="21"/>
  <c r="Y312" i="21"/>
  <c r="X288" i="21"/>
  <c r="Z288" i="21"/>
  <c r="W300" i="21"/>
  <c r="U300" i="21"/>
  <c r="S300" i="21"/>
  <c r="Q300" i="21"/>
  <c r="N300" i="21"/>
  <c r="K300" i="21"/>
  <c r="I300" i="21"/>
  <c r="G300" i="21"/>
  <c r="E300" i="21"/>
  <c r="X299" i="21"/>
  <c r="Z299" i="21"/>
  <c r="W299" i="21"/>
  <c r="U299" i="21"/>
  <c r="S299" i="21"/>
  <c r="Q299" i="21"/>
  <c r="N299" i="21"/>
  <c r="O311" i="21"/>
  <c r="K299" i="21"/>
  <c r="I299" i="21"/>
  <c r="G299" i="21"/>
  <c r="E299" i="21"/>
  <c r="X298" i="21"/>
  <c r="Y310" i="21"/>
  <c r="Z298" i="21"/>
  <c r="W298" i="21"/>
  <c r="U298" i="21"/>
  <c r="S298" i="21"/>
  <c r="Q298" i="21"/>
  <c r="N298" i="21"/>
  <c r="K298" i="21"/>
  <c r="I298" i="21"/>
  <c r="G298" i="21"/>
  <c r="E298" i="21"/>
  <c r="X297" i="21"/>
  <c r="Y309" i="21"/>
  <c r="W297" i="21"/>
  <c r="U297" i="21"/>
  <c r="S297" i="21"/>
  <c r="Q297" i="21"/>
  <c r="N297" i="21"/>
  <c r="O297" i="21"/>
  <c r="K297" i="21"/>
  <c r="I297" i="21"/>
  <c r="G297" i="21"/>
  <c r="E297" i="21"/>
  <c r="X296" i="21"/>
  <c r="W296" i="21"/>
  <c r="U296" i="21"/>
  <c r="S296" i="21"/>
  <c r="Q296" i="21"/>
  <c r="N296" i="21"/>
  <c r="K296" i="21"/>
  <c r="I296" i="21"/>
  <c r="G296" i="21"/>
  <c r="E296" i="21"/>
  <c r="Z297" i="21"/>
  <c r="Z302" i="21"/>
  <c r="AA302" i="21"/>
  <c r="Z304" i="21"/>
  <c r="X292" i="21"/>
  <c r="Z292" i="21"/>
  <c r="AA304" i="21"/>
  <c r="Q269" i="21"/>
  <c r="S269" i="21"/>
  <c r="U269" i="21"/>
  <c r="W269" i="21"/>
  <c r="X269" i="21"/>
  <c r="Z269" i="21"/>
  <c r="X295" i="21"/>
  <c r="Z295" i="21"/>
  <c r="W295" i="21"/>
  <c r="U295" i="21"/>
  <c r="S295" i="21"/>
  <c r="Q295" i="21"/>
  <c r="N295" i="21"/>
  <c r="K295" i="21"/>
  <c r="I295" i="21"/>
  <c r="G295" i="21"/>
  <c r="E295" i="21"/>
  <c r="X294" i="21"/>
  <c r="W294" i="21"/>
  <c r="U294" i="21"/>
  <c r="S294" i="21"/>
  <c r="Q294" i="21"/>
  <c r="N294" i="21"/>
  <c r="O294" i="21"/>
  <c r="K294" i="21"/>
  <c r="I294" i="21"/>
  <c r="G294" i="21"/>
  <c r="E294" i="21"/>
  <c r="X293" i="21"/>
  <c r="Z293" i="21"/>
  <c r="W293" i="21"/>
  <c r="U293" i="21"/>
  <c r="S293" i="21"/>
  <c r="Q293" i="21"/>
  <c r="N293" i="21"/>
  <c r="K293" i="21"/>
  <c r="I293" i="21"/>
  <c r="G293" i="21"/>
  <c r="E293" i="21"/>
  <c r="W292" i="21"/>
  <c r="U292" i="21"/>
  <c r="S292" i="21"/>
  <c r="Q292" i="21"/>
  <c r="N292" i="21"/>
  <c r="O304" i="21"/>
  <c r="K292" i="21"/>
  <c r="I292" i="21"/>
  <c r="G292" i="21"/>
  <c r="E292" i="21"/>
  <c r="X291" i="21"/>
  <c r="W291" i="21"/>
  <c r="U291" i="21"/>
  <c r="S291" i="21"/>
  <c r="Q291" i="21"/>
  <c r="N291" i="21"/>
  <c r="O303" i="21"/>
  <c r="K291" i="21"/>
  <c r="I291" i="21"/>
  <c r="G291" i="21"/>
  <c r="E291" i="21"/>
  <c r="X290" i="21"/>
  <c r="W290" i="21"/>
  <c r="U290" i="21"/>
  <c r="S290" i="21"/>
  <c r="Q290" i="21"/>
  <c r="N290" i="21"/>
  <c r="K290" i="21"/>
  <c r="I290" i="21"/>
  <c r="G290" i="21"/>
  <c r="E290" i="21"/>
  <c r="X289" i="21"/>
  <c r="Y301" i="21"/>
  <c r="W289" i="21"/>
  <c r="U289" i="21"/>
  <c r="S289" i="21"/>
  <c r="Q289" i="21"/>
  <c r="N289" i="21"/>
  <c r="O301" i="21"/>
  <c r="K289" i="21"/>
  <c r="I289" i="21"/>
  <c r="G289" i="21"/>
  <c r="E289" i="21"/>
  <c r="W288" i="21"/>
  <c r="U288" i="21"/>
  <c r="S288" i="21"/>
  <c r="Q288" i="21"/>
  <c r="N288" i="21"/>
  <c r="O300" i="21"/>
  <c r="K288" i="21"/>
  <c r="I288" i="21"/>
  <c r="G288" i="21"/>
  <c r="E288" i="21"/>
  <c r="X287" i="21"/>
  <c r="Y299" i="21"/>
  <c r="W287" i="21"/>
  <c r="U287" i="21"/>
  <c r="S287" i="21"/>
  <c r="Q287" i="21"/>
  <c r="N287" i="21"/>
  <c r="O299" i="21"/>
  <c r="K287" i="21"/>
  <c r="I287" i="21"/>
  <c r="G287" i="21"/>
  <c r="E287" i="21"/>
  <c r="X286" i="21"/>
  <c r="W286" i="21"/>
  <c r="U286" i="21"/>
  <c r="S286" i="21"/>
  <c r="Q286" i="21"/>
  <c r="N286" i="21"/>
  <c r="O298" i="21"/>
  <c r="K286" i="21"/>
  <c r="I286" i="21"/>
  <c r="G286" i="21"/>
  <c r="E286" i="21"/>
  <c r="X285" i="21"/>
  <c r="W285" i="21"/>
  <c r="U285" i="21"/>
  <c r="S285" i="21"/>
  <c r="Q285" i="21"/>
  <c r="N285" i="21"/>
  <c r="K285" i="21"/>
  <c r="I285" i="21"/>
  <c r="G285" i="21"/>
  <c r="E285" i="21"/>
  <c r="X284" i="21"/>
  <c r="W284" i="21"/>
  <c r="U284" i="21"/>
  <c r="S284" i="21"/>
  <c r="Q284" i="21"/>
  <c r="N284" i="21"/>
  <c r="O296" i="21"/>
  <c r="K284" i="21"/>
  <c r="I284" i="21"/>
  <c r="G284" i="21"/>
  <c r="E284" i="21"/>
  <c r="Z291" i="21"/>
  <c r="Y307" i="21"/>
  <c r="Z284" i="21"/>
  <c r="Z286" i="21"/>
  <c r="Y298" i="21"/>
  <c r="Z290" i="21"/>
  <c r="Y302" i="21"/>
  <c r="Y304" i="21"/>
  <c r="Z294" i="21"/>
  <c r="AA294" i="21"/>
  <c r="Z289" i="21"/>
  <c r="Z285" i="21"/>
  <c r="AA297" i="21"/>
  <c r="Z287" i="21"/>
  <c r="V38" i="19"/>
  <c r="W39" i="19"/>
  <c r="T38" i="19"/>
  <c r="U39" i="19" s="1"/>
  <c r="R38" i="19"/>
  <c r="P38" i="19"/>
  <c r="Q38" i="19" s="1"/>
  <c r="J38" i="19"/>
  <c r="N38" i="19" s="1"/>
  <c r="O38" i="19" s="1"/>
  <c r="H38" i="19"/>
  <c r="I39" i="19" s="1"/>
  <c r="F38" i="19"/>
  <c r="K39" i="19"/>
  <c r="X38" i="19"/>
  <c r="Y38" i="19" s="1"/>
  <c r="V37" i="19"/>
  <c r="W38" i="19"/>
  <c r="T37" i="19"/>
  <c r="R37" i="19"/>
  <c r="S38" i="19"/>
  <c r="P37" i="19"/>
  <c r="J37" i="19"/>
  <c r="K38" i="19"/>
  <c r="H37" i="19"/>
  <c r="F37" i="19"/>
  <c r="G38" i="19"/>
  <c r="D37" i="19"/>
  <c r="E38" i="19" s="1"/>
  <c r="X283" i="21"/>
  <c r="W283" i="21"/>
  <c r="U283" i="21"/>
  <c r="S283" i="21"/>
  <c r="Q283" i="21"/>
  <c r="N283" i="21"/>
  <c r="O295" i="21"/>
  <c r="K283" i="21"/>
  <c r="I283" i="21"/>
  <c r="G283" i="21"/>
  <c r="E283" i="21"/>
  <c r="X282" i="21"/>
  <c r="W282" i="21"/>
  <c r="U282" i="21"/>
  <c r="S282" i="21"/>
  <c r="Q282" i="21"/>
  <c r="N282" i="21"/>
  <c r="K282" i="21"/>
  <c r="I282" i="21"/>
  <c r="G282" i="21"/>
  <c r="E282" i="21"/>
  <c r="X281" i="21"/>
  <c r="W281" i="21"/>
  <c r="U281" i="21"/>
  <c r="S281" i="21"/>
  <c r="Q281" i="21"/>
  <c r="N281" i="21"/>
  <c r="O293" i="21"/>
  <c r="K281" i="21"/>
  <c r="I281" i="21"/>
  <c r="G281" i="21"/>
  <c r="E281" i="21"/>
  <c r="X280" i="21"/>
  <c r="W280" i="21"/>
  <c r="U280" i="21"/>
  <c r="S280" i="21"/>
  <c r="Q280" i="21"/>
  <c r="N280" i="21"/>
  <c r="O292" i="21"/>
  <c r="K280" i="21"/>
  <c r="I280" i="21"/>
  <c r="G280" i="21"/>
  <c r="E280" i="21"/>
  <c r="X279" i="21"/>
  <c r="W279" i="21"/>
  <c r="U279" i="21"/>
  <c r="S279" i="21"/>
  <c r="Q279" i="21"/>
  <c r="N279" i="21"/>
  <c r="O291" i="21"/>
  <c r="K279" i="21"/>
  <c r="I279" i="21"/>
  <c r="G279" i="21"/>
  <c r="E279" i="21"/>
  <c r="X278" i="21"/>
  <c r="Y290" i="21"/>
  <c r="W278" i="21"/>
  <c r="U278" i="21"/>
  <c r="S278" i="21"/>
  <c r="Q278" i="21"/>
  <c r="N278" i="21"/>
  <c r="O290" i="21"/>
  <c r="K278" i="21"/>
  <c r="I278" i="21"/>
  <c r="G278" i="21"/>
  <c r="E278" i="21"/>
  <c r="X277" i="21"/>
  <c r="Y289" i="21"/>
  <c r="W277" i="21"/>
  <c r="U277" i="21"/>
  <c r="S277" i="21"/>
  <c r="Q277" i="21"/>
  <c r="N277" i="21"/>
  <c r="O289" i="21"/>
  <c r="K277" i="21"/>
  <c r="I277" i="21"/>
  <c r="G277" i="21"/>
  <c r="E277" i="21"/>
  <c r="X276" i="21"/>
  <c r="Y288" i="21"/>
  <c r="W276" i="21"/>
  <c r="U276" i="21"/>
  <c r="S276" i="21"/>
  <c r="Q276" i="21"/>
  <c r="N276" i="21"/>
  <c r="O288" i="21"/>
  <c r="K276" i="21"/>
  <c r="I276" i="21"/>
  <c r="G276" i="21"/>
  <c r="E276" i="21"/>
  <c r="X275" i="21"/>
  <c r="Y287" i="21"/>
  <c r="W275" i="21"/>
  <c r="U275" i="21"/>
  <c r="S275" i="21"/>
  <c r="Q275" i="21"/>
  <c r="N275" i="21"/>
  <c r="O287" i="21"/>
  <c r="K275" i="21"/>
  <c r="I275" i="21"/>
  <c r="G275" i="21"/>
  <c r="E275" i="21"/>
  <c r="X274" i="21"/>
  <c r="Y286" i="21"/>
  <c r="W274" i="21"/>
  <c r="U274" i="21"/>
  <c r="S274" i="21"/>
  <c r="Q274" i="21"/>
  <c r="N274" i="21"/>
  <c r="O286" i="21"/>
  <c r="K274" i="21"/>
  <c r="I274" i="21"/>
  <c r="G274" i="21"/>
  <c r="E274" i="21"/>
  <c r="X273" i="21"/>
  <c r="Y285" i="21"/>
  <c r="W273" i="21"/>
  <c r="U273" i="21"/>
  <c r="S273" i="21"/>
  <c r="Q273" i="21"/>
  <c r="N273" i="21"/>
  <c r="O285" i="21"/>
  <c r="K273" i="21"/>
  <c r="I273" i="21"/>
  <c r="G273" i="21"/>
  <c r="E273" i="21"/>
  <c r="X272" i="21"/>
  <c r="Y284" i="21"/>
  <c r="W272" i="21"/>
  <c r="U272" i="21"/>
  <c r="S272" i="21"/>
  <c r="Q272" i="21"/>
  <c r="N272" i="21"/>
  <c r="O284" i="21"/>
  <c r="K272" i="21"/>
  <c r="I272" i="21"/>
  <c r="G272" i="21"/>
  <c r="E272" i="21"/>
  <c r="Z281" i="21"/>
  <c r="Z283" i="21"/>
  <c r="Y295" i="21"/>
  <c r="Z282" i="21"/>
  <c r="Z279" i="21"/>
  <c r="AA291" i="21"/>
  <c r="Y291" i="21"/>
  <c r="Z280" i="21"/>
  <c r="AA292" i="21"/>
  <c r="Y292" i="21"/>
  <c r="Z278" i="21"/>
  <c r="AA290" i="21"/>
  <c r="N37" i="19"/>
  <c r="X37" i="19"/>
  <c r="Y37" i="19" s="1"/>
  <c r="Z274" i="21"/>
  <c r="AA286" i="21"/>
  <c r="Z276" i="21"/>
  <c r="AA288" i="21"/>
  <c r="Z272" i="21"/>
  <c r="AA284" i="21"/>
  <c r="Y281" i="21"/>
  <c r="Z273" i="21"/>
  <c r="AA285" i="21"/>
  <c r="Z275" i="21"/>
  <c r="AA287" i="21"/>
  <c r="Z277" i="21"/>
  <c r="AA289" i="21"/>
  <c r="X271" i="21"/>
  <c r="Y283" i="21"/>
  <c r="W271" i="21"/>
  <c r="U271" i="21"/>
  <c r="S271" i="21"/>
  <c r="Q271" i="21"/>
  <c r="N271" i="21"/>
  <c r="O283" i="21"/>
  <c r="K271" i="21"/>
  <c r="I271" i="21"/>
  <c r="G271" i="21"/>
  <c r="E271" i="21"/>
  <c r="X270" i="21"/>
  <c r="Y282" i="21"/>
  <c r="W270" i="21"/>
  <c r="U270" i="21"/>
  <c r="S270" i="21"/>
  <c r="Q270" i="21"/>
  <c r="N270" i="21"/>
  <c r="O282" i="21"/>
  <c r="K270" i="21"/>
  <c r="I270" i="21"/>
  <c r="G270" i="21"/>
  <c r="E270" i="21"/>
  <c r="N269" i="21"/>
  <c r="O281" i="21"/>
  <c r="K269" i="21"/>
  <c r="I269" i="21"/>
  <c r="G269" i="21"/>
  <c r="E269" i="21"/>
  <c r="X268" i="21"/>
  <c r="Y280" i="21"/>
  <c r="W268" i="21"/>
  <c r="U268" i="21"/>
  <c r="S268" i="21"/>
  <c r="Q268" i="21"/>
  <c r="N268" i="21"/>
  <c r="O280" i="21"/>
  <c r="K268" i="21"/>
  <c r="I268" i="21"/>
  <c r="G268" i="21"/>
  <c r="E268" i="21"/>
  <c r="X267" i="21"/>
  <c r="Y279" i="21"/>
  <c r="W267" i="21"/>
  <c r="U267" i="21"/>
  <c r="S267" i="21"/>
  <c r="Q267" i="21"/>
  <c r="N267" i="21"/>
  <c r="O279" i="21"/>
  <c r="K267" i="21"/>
  <c r="I267" i="21"/>
  <c r="G267" i="21"/>
  <c r="E267" i="21"/>
  <c r="X266" i="21"/>
  <c r="Y278" i="21"/>
  <c r="W266" i="21"/>
  <c r="U266" i="21"/>
  <c r="S266" i="21"/>
  <c r="Q266" i="21"/>
  <c r="N266" i="21"/>
  <c r="O278" i="21"/>
  <c r="K266" i="21"/>
  <c r="I266" i="21"/>
  <c r="G266" i="21"/>
  <c r="E266" i="21"/>
  <c r="X265" i="21"/>
  <c r="Y277" i="21"/>
  <c r="W265" i="21"/>
  <c r="U265" i="21"/>
  <c r="S265" i="21"/>
  <c r="Q265" i="21"/>
  <c r="N265" i="21"/>
  <c r="O277" i="21"/>
  <c r="K265" i="21"/>
  <c r="I265" i="21"/>
  <c r="G265" i="21"/>
  <c r="E265" i="21"/>
  <c r="X264" i="21"/>
  <c r="Y276" i="21"/>
  <c r="W264" i="21"/>
  <c r="U264" i="21"/>
  <c r="S264" i="21"/>
  <c r="Q264" i="21"/>
  <c r="N264" i="21"/>
  <c r="O276" i="21"/>
  <c r="K264" i="21"/>
  <c r="I264" i="21"/>
  <c r="G264" i="21"/>
  <c r="E264" i="21"/>
  <c r="X263" i="21"/>
  <c r="Y275" i="21"/>
  <c r="W263" i="21"/>
  <c r="U263" i="21"/>
  <c r="S263" i="21"/>
  <c r="Q263" i="21"/>
  <c r="N263" i="21"/>
  <c r="O275" i="21"/>
  <c r="K263" i="21"/>
  <c r="I263" i="21"/>
  <c r="G263" i="21"/>
  <c r="E263" i="21"/>
  <c r="X262" i="21"/>
  <c r="Y274" i="21"/>
  <c r="W262" i="21"/>
  <c r="U262" i="21"/>
  <c r="S262" i="21"/>
  <c r="Q262" i="21"/>
  <c r="N262" i="21"/>
  <c r="O274" i="21"/>
  <c r="K262" i="21"/>
  <c r="I262" i="21"/>
  <c r="G262" i="21"/>
  <c r="E262" i="21"/>
  <c r="X261" i="21"/>
  <c r="Y273" i="21"/>
  <c r="W261" i="21"/>
  <c r="U261" i="21"/>
  <c r="S261" i="21"/>
  <c r="Q261" i="21"/>
  <c r="N261" i="21"/>
  <c r="O273" i="21"/>
  <c r="K261" i="21"/>
  <c r="I261" i="21"/>
  <c r="G261" i="21"/>
  <c r="E261" i="21"/>
  <c r="X260" i="21"/>
  <c r="Y272" i="21"/>
  <c r="W260" i="21"/>
  <c r="U260" i="21"/>
  <c r="S260" i="21"/>
  <c r="Q260" i="21"/>
  <c r="N260" i="21"/>
  <c r="O272" i="21"/>
  <c r="K260" i="21"/>
  <c r="I260" i="21"/>
  <c r="G260" i="21"/>
  <c r="E260" i="21"/>
  <c r="Z37" i="19"/>
  <c r="Z260" i="21"/>
  <c r="AA272" i="21"/>
  <c r="Z261" i="21"/>
  <c r="AA273" i="21"/>
  <c r="Z262" i="21"/>
  <c r="AA274" i="21"/>
  <c r="Z263" i="21"/>
  <c r="AA275" i="21"/>
  <c r="Z264" i="21"/>
  <c r="AA276" i="21"/>
  <c r="Z265" i="21"/>
  <c r="AA277" i="21"/>
  <c r="Z266" i="21"/>
  <c r="AA278" i="21"/>
  <c r="Z267" i="21"/>
  <c r="AA279" i="21"/>
  <c r="Z268" i="21"/>
  <c r="AA280" i="21"/>
  <c r="AA281" i="21"/>
  <c r="Z270" i="21"/>
  <c r="AA282" i="21"/>
  <c r="Z271" i="21"/>
  <c r="AA283" i="21"/>
  <c r="V36" i="19"/>
  <c r="W37" i="19" s="1"/>
  <c r="T36" i="19"/>
  <c r="R36" i="19"/>
  <c r="S37" i="19" s="1"/>
  <c r="P36" i="19"/>
  <c r="Q37" i="19"/>
  <c r="J36" i="19"/>
  <c r="K37" i="19" s="1"/>
  <c r="H36" i="19"/>
  <c r="I37" i="19" s="1"/>
  <c r="D36" i="19"/>
  <c r="E37" i="19" s="1"/>
  <c r="F36" i="19"/>
  <c r="G37" i="19" s="1"/>
  <c r="V339" i="21"/>
  <c r="D339" i="21"/>
  <c r="T339" i="21"/>
  <c r="R339" i="21"/>
  <c r="P339" i="21"/>
  <c r="L339" i="21"/>
  <c r="J339" i="21"/>
  <c r="H339" i="21"/>
  <c r="F339" i="21"/>
  <c r="X36" i="19"/>
  <c r="U37" i="19"/>
  <c r="N36" i="19"/>
  <c r="O37" i="19" s="1"/>
  <c r="X259" i="21"/>
  <c r="Y271" i="21"/>
  <c r="W259" i="21"/>
  <c r="U259" i="21"/>
  <c r="S259" i="21"/>
  <c r="Q259" i="21"/>
  <c r="N259" i="21"/>
  <c r="O271" i="21"/>
  <c r="K259" i="21"/>
  <c r="I259" i="21"/>
  <c r="G259" i="21"/>
  <c r="E259" i="21"/>
  <c r="X258" i="21"/>
  <c r="Y270" i="21"/>
  <c r="W258" i="21"/>
  <c r="U258" i="21"/>
  <c r="S258" i="21"/>
  <c r="Q258" i="21"/>
  <c r="N258" i="21"/>
  <c r="O270" i="21"/>
  <c r="K258" i="21"/>
  <c r="I258" i="21"/>
  <c r="G258" i="21"/>
  <c r="E258" i="21"/>
  <c r="X257" i="21"/>
  <c r="Y269" i="21"/>
  <c r="W257" i="21"/>
  <c r="U257" i="21"/>
  <c r="S257" i="21"/>
  <c r="Q257" i="21"/>
  <c r="N257" i="21"/>
  <c r="O269" i="21"/>
  <c r="K257" i="21"/>
  <c r="I257" i="21"/>
  <c r="G257" i="21"/>
  <c r="E257" i="21"/>
  <c r="X256" i="21"/>
  <c r="W256" i="21"/>
  <c r="U256" i="21"/>
  <c r="S256" i="21"/>
  <c r="Q256" i="21"/>
  <c r="N256" i="21"/>
  <c r="O268" i="21"/>
  <c r="K256" i="21"/>
  <c r="I256" i="21"/>
  <c r="G256" i="21"/>
  <c r="E256" i="21"/>
  <c r="X255" i="21"/>
  <c r="W255" i="21"/>
  <c r="U255" i="21"/>
  <c r="S255" i="21"/>
  <c r="Q255" i="21"/>
  <c r="N255" i="21"/>
  <c r="K255" i="21"/>
  <c r="I255" i="21"/>
  <c r="G255" i="21"/>
  <c r="E255" i="21"/>
  <c r="X254" i="21"/>
  <c r="W254" i="21"/>
  <c r="U254" i="21"/>
  <c r="S254" i="21"/>
  <c r="Q254" i="21"/>
  <c r="N254" i="21"/>
  <c r="O266" i="21"/>
  <c r="K254" i="21"/>
  <c r="I254" i="21"/>
  <c r="G254" i="21"/>
  <c r="E254" i="21"/>
  <c r="X253" i="21"/>
  <c r="W253" i="21"/>
  <c r="U253" i="21"/>
  <c r="S253" i="21"/>
  <c r="Q253" i="21"/>
  <c r="N253" i="21"/>
  <c r="O265" i="21"/>
  <c r="K253" i="21"/>
  <c r="I253" i="21"/>
  <c r="G253" i="21"/>
  <c r="E253" i="21"/>
  <c r="X252" i="21"/>
  <c r="W252" i="21"/>
  <c r="U252" i="21"/>
  <c r="S252" i="21"/>
  <c r="Q252" i="21"/>
  <c r="N252" i="21"/>
  <c r="O264" i="21"/>
  <c r="K252" i="21"/>
  <c r="I252" i="21"/>
  <c r="G252" i="21"/>
  <c r="E252" i="21"/>
  <c r="X251" i="21"/>
  <c r="W251" i="21"/>
  <c r="U251" i="21"/>
  <c r="S251" i="21"/>
  <c r="Q251" i="21"/>
  <c r="N251" i="21"/>
  <c r="O263" i="21"/>
  <c r="K251" i="21"/>
  <c r="I251" i="21"/>
  <c r="G251" i="21"/>
  <c r="E251" i="21"/>
  <c r="X250" i="21"/>
  <c r="W250" i="21"/>
  <c r="U250" i="21"/>
  <c r="S250" i="21"/>
  <c r="Q250" i="21"/>
  <c r="N250" i="21"/>
  <c r="O262" i="21"/>
  <c r="K250" i="21"/>
  <c r="I250" i="21"/>
  <c r="G250" i="21"/>
  <c r="E250" i="21"/>
  <c r="X249" i="21"/>
  <c r="W249" i="21"/>
  <c r="U249" i="21"/>
  <c r="S249" i="21"/>
  <c r="Q249" i="21"/>
  <c r="N249" i="21"/>
  <c r="O261" i="21"/>
  <c r="K249" i="21"/>
  <c r="I249" i="21"/>
  <c r="G249" i="21"/>
  <c r="E249" i="21"/>
  <c r="X248" i="21"/>
  <c r="W248" i="21"/>
  <c r="U248" i="21"/>
  <c r="S248" i="21"/>
  <c r="Q248" i="21"/>
  <c r="N248" i="21"/>
  <c r="K248" i="21"/>
  <c r="I248" i="21"/>
  <c r="G248" i="21"/>
  <c r="E248" i="21"/>
  <c r="Z249" i="21"/>
  <c r="AA261" i="21"/>
  <c r="Y261" i="21"/>
  <c r="Z251" i="21"/>
  <c r="AA263" i="21"/>
  <c r="Y263" i="21"/>
  <c r="Z253" i="21"/>
  <c r="AA265" i="21"/>
  <c r="Y265" i="21"/>
  <c r="Z255" i="21"/>
  <c r="AA267" i="21"/>
  <c r="Y267" i="21"/>
  <c r="Z257" i="21"/>
  <c r="AA269" i="21"/>
  <c r="O260" i="21"/>
  <c r="N339" i="21"/>
  <c r="Z248" i="21"/>
  <c r="Y260" i="21"/>
  <c r="X339" i="21"/>
  <c r="Z250" i="21"/>
  <c r="AA262" i="21"/>
  <c r="Y262" i="21"/>
  <c r="Z252" i="21"/>
  <c r="AA264" i="21"/>
  <c r="Y264" i="21"/>
  <c r="Z254" i="21"/>
  <c r="AA266" i="21"/>
  <c r="Y266" i="21"/>
  <c r="Z256" i="21"/>
  <c r="AA268" i="21"/>
  <c r="Y268" i="21"/>
  <c r="Z258" i="21"/>
  <c r="AA270" i="21"/>
  <c r="Z259" i="21"/>
  <c r="AA271" i="21"/>
  <c r="L49" i="19"/>
  <c r="F344" i="21"/>
  <c r="H344" i="21"/>
  <c r="J344" i="21"/>
  <c r="L344" i="21"/>
  <c r="P344" i="21"/>
  <c r="R344" i="21"/>
  <c r="T344" i="21"/>
  <c r="V344" i="21"/>
  <c r="D344" i="21"/>
  <c r="Z339" i="21"/>
  <c r="AA260" i="21"/>
  <c r="V35" i="19"/>
  <c r="T35" i="19"/>
  <c r="U36" i="19"/>
  <c r="R35" i="19"/>
  <c r="P35" i="19"/>
  <c r="P49" i="19" s="1"/>
  <c r="J35" i="19"/>
  <c r="H35" i="19"/>
  <c r="I36" i="19" s="1"/>
  <c r="F35" i="19"/>
  <c r="D35" i="19"/>
  <c r="D49" i="19" s="1"/>
  <c r="Q36" i="19"/>
  <c r="F49" i="19"/>
  <c r="G36" i="19"/>
  <c r="J49" i="19"/>
  <c r="K36" i="19"/>
  <c r="R49" i="19"/>
  <c r="S36" i="19"/>
  <c r="V49" i="19"/>
  <c r="W36" i="19"/>
  <c r="N35" i="19"/>
  <c r="N49" i="19" s="1"/>
  <c r="K243" i="21"/>
  <c r="K242" i="21"/>
  <c r="K241" i="21"/>
  <c r="I168" i="21"/>
  <c r="G80" i="21"/>
  <c r="X87" i="21"/>
  <c r="X245" i="21"/>
  <c r="Y257" i="21"/>
  <c r="X246" i="21"/>
  <c r="Y258" i="21"/>
  <c r="W246" i="21"/>
  <c r="X234" i="21"/>
  <c r="N232" i="21"/>
  <c r="X243" i="21"/>
  <c r="Y255" i="21"/>
  <c r="X242" i="21"/>
  <c r="Y254" i="21"/>
  <c r="X247" i="21"/>
  <c r="Y259" i="21"/>
  <c r="W247" i="21"/>
  <c r="U247" i="21"/>
  <c r="S247" i="21"/>
  <c r="Q247" i="21"/>
  <c r="N247" i="21"/>
  <c r="O259" i="21"/>
  <c r="K247" i="21"/>
  <c r="I247" i="21"/>
  <c r="G247" i="21"/>
  <c r="E247" i="21"/>
  <c r="Z246" i="21"/>
  <c r="AA258" i="21"/>
  <c r="U246" i="21"/>
  <c r="S246" i="21"/>
  <c r="Q246" i="21"/>
  <c r="N246" i="21"/>
  <c r="O258" i="21"/>
  <c r="K246" i="21"/>
  <c r="I246" i="21"/>
  <c r="G246" i="21"/>
  <c r="E246" i="21"/>
  <c r="Z245" i="21"/>
  <c r="AA257" i="21"/>
  <c r="W245" i="21"/>
  <c r="U245" i="21"/>
  <c r="S245" i="21"/>
  <c r="Q245" i="21"/>
  <c r="N245" i="21"/>
  <c r="O257" i="21"/>
  <c r="K245" i="21"/>
  <c r="I245" i="21"/>
  <c r="G245" i="21"/>
  <c r="E245" i="21"/>
  <c r="X244" i="21"/>
  <c r="W244" i="21"/>
  <c r="U244" i="21"/>
  <c r="S244" i="21"/>
  <c r="Q244" i="21"/>
  <c r="N244" i="21"/>
  <c r="O256" i="21"/>
  <c r="K244" i="21"/>
  <c r="I244" i="21"/>
  <c r="G244" i="21"/>
  <c r="E244" i="21"/>
  <c r="Z243" i="21"/>
  <c r="AA255" i="21"/>
  <c r="W243" i="21"/>
  <c r="U243" i="21"/>
  <c r="S243" i="21"/>
  <c r="Q243" i="21"/>
  <c r="N243" i="21"/>
  <c r="O255" i="21"/>
  <c r="I243" i="21"/>
  <c r="G243" i="21"/>
  <c r="E243" i="21"/>
  <c r="Z242" i="21"/>
  <c r="AA254" i="21"/>
  <c r="W242" i="21"/>
  <c r="U242" i="21"/>
  <c r="S242" i="21"/>
  <c r="Q242" i="21"/>
  <c r="N242" i="21"/>
  <c r="O254" i="21"/>
  <c r="I242" i="21"/>
  <c r="G242" i="21"/>
  <c r="E242" i="21"/>
  <c r="X241" i="21"/>
  <c r="W241" i="21"/>
  <c r="U241" i="21"/>
  <c r="S241" i="21"/>
  <c r="Q241" i="21"/>
  <c r="N241" i="21"/>
  <c r="O253" i="21"/>
  <c r="I241" i="21"/>
  <c r="G241" i="21"/>
  <c r="E241" i="21"/>
  <c r="X240" i="21"/>
  <c r="W240" i="21"/>
  <c r="U240" i="21"/>
  <c r="S240" i="21"/>
  <c r="Q240" i="21"/>
  <c r="N240" i="21"/>
  <c r="O252" i="21"/>
  <c r="K240" i="21"/>
  <c r="I240" i="21"/>
  <c r="G240" i="21"/>
  <c r="E240" i="21"/>
  <c r="X239" i="21"/>
  <c r="W239" i="21"/>
  <c r="U239" i="21"/>
  <c r="S239" i="21"/>
  <c r="Q239" i="21"/>
  <c r="N239" i="21"/>
  <c r="O251" i="21"/>
  <c r="K239" i="21"/>
  <c r="I239" i="21"/>
  <c r="G239" i="21"/>
  <c r="E239" i="21"/>
  <c r="X238" i="21"/>
  <c r="W238" i="21"/>
  <c r="U238" i="21"/>
  <c r="S238" i="21"/>
  <c r="Q238" i="21"/>
  <c r="N238" i="21"/>
  <c r="O250" i="21"/>
  <c r="K238" i="21"/>
  <c r="I238" i="21"/>
  <c r="G238" i="21"/>
  <c r="E238" i="21"/>
  <c r="X237" i="21"/>
  <c r="W237" i="21"/>
  <c r="U237" i="21"/>
  <c r="S237" i="21"/>
  <c r="Q237" i="21"/>
  <c r="N237" i="21"/>
  <c r="O249" i="21"/>
  <c r="K237" i="21"/>
  <c r="I237" i="21"/>
  <c r="G237" i="21"/>
  <c r="E237" i="21"/>
  <c r="X236" i="21"/>
  <c r="W236" i="21"/>
  <c r="U236" i="21"/>
  <c r="S236" i="21"/>
  <c r="Q236" i="21"/>
  <c r="N236" i="21"/>
  <c r="K236" i="21"/>
  <c r="I236" i="21"/>
  <c r="G236" i="21"/>
  <c r="E236" i="21"/>
  <c r="Z240" i="21"/>
  <c r="AA252" i="21"/>
  <c r="Y252" i="21"/>
  <c r="Z241" i="21"/>
  <c r="AA253" i="21"/>
  <c r="Y253" i="21"/>
  <c r="N344" i="21"/>
  <c r="O248" i="21"/>
  <c r="Z236" i="21"/>
  <c r="AA248" i="21"/>
  <c r="Y248" i="21"/>
  <c r="Z238" i="21"/>
  <c r="AA250" i="21"/>
  <c r="Y250" i="21"/>
  <c r="Z244" i="21"/>
  <c r="AA256" i="21"/>
  <c r="Y256" i="21"/>
  <c r="Z237" i="21"/>
  <c r="AA249" i="21"/>
  <c r="Y249" i="21"/>
  <c r="Z239" i="21"/>
  <c r="AA251" i="21"/>
  <c r="Y251" i="21"/>
  <c r="Z247" i="21"/>
  <c r="AA259" i="21"/>
  <c r="R34" i="19"/>
  <c r="Z34" i="19" s="1"/>
  <c r="V34" i="19"/>
  <c r="W35" i="19" s="1"/>
  <c r="T34" i="19"/>
  <c r="U34" i="19" s="1"/>
  <c r="P34" i="19"/>
  <c r="J34" i="19"/>
  <c r="N34" i="19" s="1"/>
  <c r="H34" i="19"/>
  <c r="F34" i="19"/>
  <c r="G35" i="19" s="1"/>
  <c r="D34" i="19"/>
  <c r="X34" i="19"/>
  <c r="X235" i="21"/>
  <c r="Y247" i="21"/>
  <c r="W235" i="21"/>
  <c r="U235" i="21"/>
  <c r="S235" i="21"/>
  <c r="Q235" i="21"/>
  <c r="N235" i="21"/>
  <c r="O247" i="21"/>
  <c r="K235" i="21"/>
  <c r="I235" i="21"/>
  <c r="G235" i="21"/>
  <c r="E235" i="21"/>
  <c r="W234" i="21"/>
  <c r="U234" i="21"/>
  <c r="S234" i="21"/>
  <c r="Q234" i="21"/>
  <c r="N234" i="21"/>
  <c r="O246" i="21"/>
  <c r="K234" i="21"/>
  <c r="I234" i="21"/>
  <c r="G234" i="21"/>
  <c r="E234" i="21"/>
  <c r="X233" i="21"/>
  <c r="Y245" i="21"/>
  <c r="W233" i="21"/>
  <c r="U233" i="21"/>
  <c r="S233" i="21"/>
  <c r="Q233" i="21"/>
  <c r="N233" i="21"/>
  <c r="O245" i="21"/>
  <c r="K233" i="21"/>
  <c r="I233" i="21"/>
  <c r="G233" i="21"/>
  <c r="E233" i="21"/>
  <c r="X232" i="21"/>
  <c r="W232" i="21"/>
  <c r="U232" i="21"/>
  <c r="S232" i="21"/>
  <c r="Q232" i="21"/>
  <c r="O244" i="21"/>
  <c r="K232" i="21"/>
  <c r="I232" i="21"/>
  <c r="G232" i="21"/>
  <c r="E232" i="21"/>
  <c r="X231" i="21"/>
  <c r="Y243" i="21"/>
  <c r="W231" i="21"/>
  <c r="U231" i="21"/>
  <c r="S231" i="21"/>
  <c r="Q231" i="21"/>
  <c r="N231" i="21"/>
  <c r="O243" i="21"/>
  <c r="K231" i="21"/>
  <c r="I231" i="21"/>
  <c r="G231" i="21"/>
  <c r="E231" i="21"/>
  <c r="X230" i="21"/>
  <c r="Y242" i="21"/>
  <c r="W230" i="21"/>
  <c r="U230" i="21"/>
  <c r="S230" i="21"/>
  <c r="Q230" i="21"/>
  <c r="N230" i="21"/>
  <c r="O242" i="21"/>
  <c r="K230" i="21"/>
  <c r="I230" i="21"/>
  <c r="G230" i="21"/>
  <c r="E230" i="21"/>
  <c r="X229" i="21"/>
  <c r="W229" i="21"/>
  <c r="U229" i="21"/>
  <c r="S229" i="21"/>
  <c r="Q229" i="21"/>
  <c r="N229" i="21"/>
  <c r="O241" i="21"/>
  <c r="K229" i="21"/>
  <c r="I229" i="21"/>
  <c r="G229" i="21"/>
  <c r="E229" i="21"/>
  <c r="X228" i="21"/>
  <c r="W228" i="21"/>
  <c r="U228" i="21"/>
  <c r="S228" i="21"/>
  <c r="Q228" i="21"/>
  <c r="N228" i="21"/>
  <c r="O240" i="21"/>
  <c r="K228" i="21"/>
  <c r="I228" i="21"/>
  <c r="G228" i="21"/>
  <c r="E228" i="21"/>
  <c r="X227" i="21"/>
  <c r="W227" i="21"/>
  <c r="U227" i="21"/>
  <c r="S227" i="21"/>
  <c r="Q227" i="21"/>
  <c r="N227" i="21"/>
  <c r="O239" i="21"/>
  <c r="K227" i="21"/>
  <c r="I227" i="21"/>
  <c r="G227" i="21"/>
  <c r="E227" i="21"/>
  <c r="X226" i="21"/>
  <c r="W226" i="21"/>
  <c r="U226" i="21"/>
  <c r="S226" i="21"/>
  <c r="Q226" i="21"/>
  <c r="N226" i="21"/>
  <c r="O238" i="21"/>
  <c r="K226" i="21"/>
  <c r="I226" i="21"/>
  <c r="G226" i="21"/>
  <c r="E226" i="21"/>
  <c r="X225" i="21"/>
  <c r="W225" i="21"/>
  <c r="U225" i="21"/>
  <c r="S225" i="21"/>
  <c r="Q225" i="21"/>
  <c r="N225" i="21"/>
  <c r="O237" i="21"/>
  <c r="K225" i="21"/>
  <c r="I225" i="21"/>
  <c r="G225" i="21"/>
  <c r="E225" i="21"/>
  <c r="X224" i="21"/>
  <c r="W224" i="21"/>
  <c r="U224" i="21"/>
  <c r="S224" i="21"/>
  <c r="Q224" i="21"/>
  <c r="N224" i="21"/>
  <c r="O236" i="21"/>
  <c r="K224" i="21"/>
  <c r="I224" i="21"/>
  <c r="G224" i="21"/>
  <c r="E224" i="21"/>
  <c r="Z225" i="21"/>
  <c r="AA237" i="21"/>
  <c r="Y237" i="21"/>
  <c r="Z227" i="21"/>
  <c r="AA239" i="21"/>
  <c r="Y239" i="21"/>
  <c r="Z229" i="21"/>
  <c r="AA241" i="21"/>
  <c r="Y241" i="21"/>
  <c r="Z231" i="21"/>
  <c r="AA243" i="21"/>
  <c r="Z233" i="21"/>
  <c r="AA245" i="21"/>
  <c r="Z235" i="21"/>
  <c r="AA247" i="21"/>
  <c r="Z224" i="21"/>
  <c r="AA236" i="21"/>
  <c r="Y236" i="21"/>
  <c r="Z226" i="21"/>
  <c r="AA238" i="21"/>
  <c r="Y238" i="21"/>
  <c r="Z228" i="21"/>
  <c r="AA240" i="21"/>
  <c r="Y240" i="21"/>
  <c r="Z232" i="21"/>
  <c r="AA244" i="21"/>
  <c r="Y244" i="21"/>
  <c r="Z234" i="21"/>
  <c r="AA246" i="21"/>
  <c r="Z230" i="21"/>
  <c r="AA242" i="21"/>
  <c r="V33" i="19"/>
  <c r="W34" i="19" s="1"/>
  <c r="T33" i="19"/>
  <c r="X33" i="19" s="1"/>
  <c r="R33" i="19"/>
  <c r="S34" i="19"/>
  <c r="P33" i="19"/>
  <c r="Q34" i="19"/>
  <c r="J33" i="19"/>
  <c r="K34" i="19" s="1"/>
  <c r="H33" i="19"/>
  <c r="I34" i="19"/>
  <c r="F33" i="19"/>
  <c r="G34" i="19"/>
  <c r="D33" i="19"/>
  <c r="E34" i="19"/>
  <c r="N33" i="19"/>
  <c r="N79" i="21"/>
  <c r="N78" i="21"/>
  <c r="N77" i="21"/>
  <c r="N76" i="21"/>
  <c r="N75" i="21"/>
  <c r="N74" i="21"/>
  <c r="N73" i="21"/>
  <c r="N72" i="21"/>
  <c r="N71" i="21"/>
  <c r="N70" i="21"/>
  <c r="N69" i="21"/>
  <c r="N68" i="21"/>
  <c r="K30" i="21"/>
  <c r="K20" i="21"/>
  <c r="Q91" i="21"/>
  <c r="Q90" i="21"/>
  <c r="Q89" i="21"/>
  <c r="Q88" i="21"/>
  <c r="Q87" i="21"/>
  <c r="Q86" i="21"/>
  <c r="Q85" i="21"/>
  <c r="Q84" i="21"/>
  <c r="Q83" i="21"/>
  <c r="Q82" i="21"/>
  <c r="Q81" i="21"/>
  <c r="Q80" i="21"/>
  <c r="G91" i="21"/>
  <c r="G90" i="21"/>
  <c r="G89" i="21"/>
  <c r="G88" i="21"/>
  <c r="G87" i="21"/>
  <c r="G86" i="21"/>
  <c r="G85" i="21"/>
  <c r="G84" i="21"/>
  <c r="G83" i="21"/>
  <c r="G82" i="21"/>
  <c r="G81" i="21"/>
  <c r="S68" i="21"/>
  <c r="U68" i="21"/>
  <c r="W68" i="21"/>
  <c r="X68" i="21"/>
  <c r="Z68" i="21"/>
  <c r="W125" i="21"/>
  <c r="X125" i="21"/>
  <c r="V32" i="19"/>
  <c r="W33" i="19"/>
  <c r="V31" i="19"/>
  <c r="V30" i="19"/>
  <c r="V29" i="19"/>
  <c r="V28" i="19"/>
  <c r="V27" i="19"/>
  <c r="V26" i="19"/>
  <c r="V25" i="19"/>
  <c r="V24" i="19"/>
  <c r="V23" i="19"/>
  <c r="V22" i="19"/>
  <c r="V21" i="19"/>
  <c r="V20" i="19"/>
  <c r="V19" i="19"/>
  <c r="V18" i="19"/>
  <c r="V17" i="19"/>
  <c r="V16" i="19"/>
  <c r="T32" i="19"/>
  <c r="U33" i="19" s="1"/>
  <c r="T31" i="19"/>
  <c r="T30" i="19"/>
  <c r="T29" i="19"/>
  <c r="T28" i="19"/>
  <c r="T27" i="19"/>
  <c r="T26" i="19"/>
  <c r="T25" i="19"/>
  <c r="T24" i="19"/>
  <c r="T23" i="19"/>
  <c r="T22" i="19"/>
  <c r="T21" i="19"/>
  <c r="T20" i="19"/>
  <c r="T19" i="19"/>
  <c r="T18" i="19"/>
  <c r="T17" i="19"/>
  <c r="T16" i="19"/>
  <c r="R32" i="19"/>
  <c r="S33" i="19"/>
  <c r="R31" i="19"/>
  <c r="R30" i="19"/>
  <c r="R29" i="19"/>
  <c r="R28" i="19"/>
  <c r="R27" i="19"/>
  <c r="R26" i="19"/>
  <c r="R25" i="19"/>
  <c r="R24" i="19"/>
  <c r="R23" i="19"/>
  <c r="R22" i="19"/>
  <c r="R21" i="19"/>
  <c r="R20" i="19"/>
  <c r="R19" i="19"/>
  <c r="R18" i="19"/>
  <c r="R17" i="19"/>
  <c r="R16" i="19"/>
  <c r="P32" i="19"/>
  <c r="Q33" i="19" s="1"/>
  <c r="P31" i="19"/>
  <c r="P30" i="19"/>
  <c r="P29" i="19"/>
  <c r="P28" i="19"/>
  <c r="P27" i="19"/>
  <c r="P26" i="19"/>
  <c r="P25" i="19"/>
  <c r="P24" i="19"/>
  <c r="P23" i="19"/>
  <c r="P22" i="19"/>
  <c r="P21" i="19"/>
  <c r="J32" i="19"/>
  <c r="K33" i="19" s="1"/>
  <c r="J31" i="19"/>
  <c r="J30" i="19"/>
  <c r="J29" i="19"/>
  <c r="J28" i="19"/>
  <c r="J27" i="19"/>
  <c r="J26" i="19"/>
  <c r="J25" i="19"/>
  <c r="J24" i="19"/>
  <c r="J23" i="19"/>
  <c r="J22" i="19"/>
  <c r="J21" i="19"/>
  <c r="J20" i="19"/>
  <c r="J19" i="19"/>
  <c r="J18" i="19"/>
  <c r="J17" i="19"/>
  <c r="J16" i="19"/>
  <c r="H32" i="19"/>
  <c r="I33" i="19" s="1"/>
  <c r="H31" i="19"/>
  <c r="H30" i="19"/>
  <c r="H29" i="19"/>
  <c r="H28" i="19"/>
  <c r="H27" i="19"/>
  <c r="H26" i="19"/>
  <c r="H25" i="19"/>
  <c r="F32" i="19"/>
  <c r="G33" i="19"/>
  <c r="F31" i="19"/>
  <c r="F30" i="19"/>
  <c r="F29" i="19"/>
  <c r="F28" i="19"/>
  <c r="F27" i="19"/>
  <c r="F26" i="19"/>
  <c r="F25" i="19"/>
  <c r="F24" i="19"/>
  <c r="F23" i="19"/>
  <c r="F22" i="19"/>
  <c r="F21" i="19"/>
  <c r="D32" i="19"/>
  <c r="E33" i="19" s="1"/>
  <c r="D31" i="19"/>
  <c r="D30" i="19"/>
  <c r="D29" i="19"/>
  <c r="D28" i="19"/>
  <c r="D27" i="19"/>
  <c r="D26" i="19"/>
  <c r="D25" i="19"/>
  <c r="D24" i="19"/>
  <c r="D23" i="19"/>
  <c r="D22" i="19"/>
  <c r="E22" i="19"/>
  <c r="D21" i="19"/>
  <c r="D20" i="19"/>
  <c r="D19" i="19"/>
  <c r="D18" i="19"/>
  <c r="D17" i="19"/>
  <c r="D16" i="19"/>
  <c r="E16" i="19" s="1"/>
  <c r="Q22" i="19"/>
  <c r="N21" i="19"/>
  <c r="G22" i="19"/>
  <c r="Z125" i="21"/>
  <c r="X21" i="19"/>
  <c r="X223" i="21"/>
  <c r="Y235" i="21"/>
  <c r="W223" i="21"/>
  <c r="U223" i="21"/>
  <c r="S223" i="21"/>
  <c r="Q223" i="21"/>
  <c r="N223" i="21"/>
  <c r="O235" i="21"/>
  <c r="K223" i="21"/>
  <c r="I223" i="21"/>
  <c r="G223" i="21"/>
  <c r="E223" i="21"/>
  <c r="X222" i="21"/>
  <c r="W222" i="21"/>
  <c r="U222" i="21"/>
  <c r="S222" i="21"/>
  <c r="Q222" i="21"/>
  <c r="N222" i="21"/>
  <c r="O234" i="21"/>
  <c r="K222" i="21"/>
  <c r="I222" i="21"/>
  <c r="G222" i="21"/>
  <c r="E222" i="21"/>
  <c r="X221" i="21"/>
  <c r="Y233" i="21"/>
  <c r="W221" i="21"/>
  <c r="U221" i="21"/>
  <c r="S221" i="21"/>
  <c r="Q221" i="21"/>
  <c r="N221" i="21"/>
  <c r="O233" i="21"/>
  <c r="K221" i="21"/>
  <c r="I221" i="21"/>
  <c r="G221" i="21"/>
  <c r="E221" i="21"/>
  <c r="X220" i="21"/>
  <c r="Y232" i="21"/>
  <c r="W220" i="21"/>
  <c r="U220" i="21"/>
  <c r="S220" i="21"/>
  <c r="Q220" i="21"/>
  <c r="N220" i="21"/>
  <c r="O232" i="21"/>
  <c r="K220" i="21"/>
  <c r="I220" i="21"/>
  <c r="G220" i="21"/>
  <c r="E220" i="21"/>
  <c r="X219" i="21"/>
  <c r="Y231" i="21"/>
  <c r="W219" i="21"/>
  <c r="U219" i="21"/>
  <c r="S219" i="21"/>
  <c r="Q219" i="21"/>
  <c r="N219" i="21"/>
  <c r="O231" i="21"/>
  <c r="K219" i="21"/>
  <c r="I219" i="21"/>
  <c r="G219" i="21"/>
  <c r="E219" i="21"/>
  <c r="X218" i="21"/>
  <c r="Y230" i="21"/>
  <c r="W218" i="21"/>
  <c r="U218" i="21"/>
  <c r="S218" i="21"/>
  <c r="Q218" i="21"/>
  <c r="N218" i="21"/>
  <c r="O230" i="21"/>
  <c r="K218" i="21"/>
  <c r="I218" i="21"/>
  <c r="G218" i="21"/>
  <c r="E218" i="21"/>
  <c r="X217" i="21"/>
  <c r="Y229" i="21"/>
  <c r="W217" i="21"/>
  <c r="U217" i="21"/>
  <c r="S217" i="21"/>
  <c r="Q217" i="21"/>
  <c r="N217" i="21"/>
  <c r="O229" i="21"/>
  <c r="K217" i="21"/>
  <c r="I217" i="21"/>
  <c r="G217" i="21"/>
  <c r="E217" i="21"/>
  <c r="X216" i="21"/>
  <c r="Y228" i="21"/>
  <c r="W216" i="21"/>
  <c r="U216" i="21"/>
  <c r="S216" i="21"/>
  <c r="Q216" i="21"/>
  <c r="N216" i="21"/>
  <c r="O228" i="21"/>
  <c r="K216" i="21"/>
  <c r="I216" i="21"/>
  <c r="G216" i="21"/>
  <c r="E216" i="21"/>
  <c r="X215" i="21"/>
  <c r="Y227" i="21"/>
  <c r="W215" i="21"/>
  <c r="U215" i="21"/>
  <c r="S215" i="21"/>
  <c r="Q215" i="21"/>
  <c r="N215" i="21"/>
  <c r="O227" i="21"/>
  <c r="K215" i="21"/>
  <c r="I215" i="21"/>
  <c r="G215" i="21"/>
  <c r="E215" i="21"/>
  <c r="X214" i="21"/>
  <c r="Y226" i="21"/>
  <c r="W214" i="21"/>
  <c r="U214" i="21"/>
  <c r="S214" i="21"/>
  <c r="Q214" i="21"/>
  <c r="N214" i="21"/>
  <c r="O226" i="21"/>
  <c r="K214" i="21"/>
  <c r="I214" i="21"/>
  <c r="G214" i="21"/>
  <c r="E214" i="21"/>
  <c r="X213" i="21"/>
  <c r="Y225" i="21"/>
  <c r="W213" i="21"/>
  <c r="U213" i="21"/>
  <c r="S213" i="21"/>
  <c r="Q213" i="21"/>
  <c r="N213" i="21"/>
  <c r="O225" i="21"/>
  <c r="K213" i="21"/>
  <c r="I213" i="21"/>
  <c r="G213" i="21"/>
  <c r="E213" i="21"/>
  <c r="X212" i="21"/>
  <c r="Y224" i="21"/>
  <c r="W212" i="21"/>
  <c r="U212" i="21"/>
  <c r="S212" i="21"/>
  <c r="Q212" i="21"/>
  <c r="N212" i="21"/>
  <c r="O224" i="21"/>
  <c r="K212" i="21"/>
  <c r="I212" i="21"/>
  <c r="G212" i="21"/>
  <c r="E212" i="21"/>
  <c r="Z212" i="21"/>
  <c r="AA224" i="21"/>
  <c r="Z213" i="21"/>
  <c r="AA225" i="21"/>
  <c r="Z214" i="21"/>
  <c r="AA226" i="21"/>
  <c r="Z215" i="21"/>
  <c r="AA227" i="21"/>
  <c r="Z216" i="21"/>
  <c r="AA228" i="21"/>
  <c r="Z217" i="21"/>
  <c r="AA229" i="21"/>
  <c r="Z218" i="21"/>
  <c r="AA230" i="21"/>
  <c r="Z219" i="21"/>
  <c r="AA231" i="21"/>
  <c r="Z220" i="21"/>
  <c r="AA232" i="21"/>
  <c r="Z221" i="21"/>
  <c r="AA233" i="21"/>
  <c r="Z222" i="21"/>
  <c r="AA234" i="21"/>
  <c r="Z223" i="21"/>
  <c r="AA235" i="21"/>
  <c r="X32" i="19"/>
  <c r="W32" i="19"/>
  <c r="U32" i="19"/>
  <c r="S32" i="19"/>
  <c r="Q32" i="19"/>
  <c r="N32" i="19"/>
  <c r="O33" i="19" s="1"/>
  <c r="K32" i="19"/>
  <c r="I32" i="19"/>
  <c r="G32" i="19"/>
  <c r="E32" i="19"/>
  <c r="Z32" i="19"/>
  <c r="E173" i="21"/>
  <c r="G173" i="21"/>
  <c r="I173" i="21"/>
  <c r="K173" i="21"/>
  <c r="N173" i="21"/>
  <c r="Q173" i="21"/>
  <c r="S173" i="21"/>
  <c r="U173" i="21"/>
  <c r="W173" i="21"/>
  <c r="X173" i="21"/>
  <c r="Z173" i="21"/>
  <c r="X211" i="21"/>
  <c r="W211" i="21"/>
  <c r="U211" i="21"/>
  <c r="S211" i="21"/>
  <c r="Q211" i="21"/>
  <c r="N211" i="21"/>
  <c r="K211" i="21"/>
  <c r="I211" i="21"/>
  <c r="G211" i="21"/>
  <c r="E211" i="21"/>
  <c r="X210" i="21"/>
  <c r="W210" i="21"/>
  <c r="U210" i="21"/>
  <c r="S210" i="21"/>
  <c r="Q210" i="21"/>
  <c r="N210" i="21"/>
  <c r="K210" i="21"/>
  <c r="I210" i="21"/>
  <c r="G210" i="21"/>
  <c r="E210" i="21"/>
  <c r="X209" i="21"/>
  <c r="W209" i="21"/>
  <c r="U209" i="21"/>
  <c r="S209" i="21"/>
  <c r="Q209" i="21"/>
  <c r="N209" i="21"/>
  <c r="K209" i="21"/>
  <c r="I209" i="21"/>
  <c r="G209" i="21"/>
  <c r="E209" i="21"/>
  <c r="X208" i="21"/>
  <c r="Y220" i="21"/>
  <c r="W208" i="21"/>
  <c r="U208" i="21"/>
  <c r="S208" i="21"/>
  <c r="Q208" i="21"/>
  <c r="N208" i="21"/>
  <c r="O220" i="21"/>
  <c r="K208" i="21"/>
  <c r="I208" i="21"/>
  <c r="G208" i="21"/>
  <c r="E208" i="21"/>
  <c r="X207" i="21"/>
  <c r="Y219" i="21"/>
  <c r="W207" i="21"/>
  <c r="U207" i="21"/>
  <c r="S207" i="21"/>
  <c r="Q207" i="21"/>
  <c r="N207" i="21"/>
  <c r="O219" i="21"/>
  <c r="K207" i="21"/>
  <c r="I207" i="21"/>
  <c r="G207" i="21"/>
  <c r="E207" i="21"/>
  <c r="X206" i="21"/>
  <c r="Y218" i="21"/>
  <c r="W206" i="21"/>
  <c r="U206" i="21"/>
  <c r="S206" i="21"/>
  <c r="Q206" i="21"/>
  <c r="N206" i="21"/>
  <c r="O218" i="21"/>
  <c r="K206" i="21"/>
  <c r="I206" i="21"/>
  <c r="G206" i="21"/>
  <c r="E206" i="21"/>
  <c r="X205" i="21"/>
  <c r="Y217" i="21"/>
  <c r="W205" i="21"/>
  <c r="U205" i="21"/>
  <c r="S205" i="21"/>
  <c r="Q205" i="21"/>
  <c r="N205" i="21"/>
  <c r="O217" i="21"/>
  <c r="K205" i="21"/>
  <c r="I205" i="21"/>
  <c r="G205" i="21"/>
  <c r="E205" i="21"/>
  <c r="X204" i="21"/>
  <c r="Y216" i="21"/>
  <c r="W204" i="21"/>
  <c r="U204" i="21"/>
  <c r="S204" i="21"/>
  <c r="Q204" i="21"/>
  <c r="N204" i="21"/>
  <c r="O216" i="21"/>
  <c r="K204" i="21"/>
  <c r="I204" i="21"/>
  <c r="G204" i="21"/>
  <c r="E204" i="21"/>
  <c r="X203" i="21"/>
  <c r="Y215" i="21"/>
  <c r="W203" i="21"/>
  <c r="U203" i="21"/>
  <c r="S203" i="21"/>
  <c r="Q203" i="21"/>
  <c r="N203" i="21"/>
  <c r="O215" i="21"/>
  <c r="K203" i="21"/>
  <c r="I203" i="21"/>
  <c r="G203" i="21"/>
  <c r="E203" i="21"/>
  <c r="X202" i="21"/>
  <c r="Y214" i="21"/>
  <c r="W202" i="21"/>
  <c r="U202" i="21"/>
  <c r="S202" i="21"/>
  <c r="Q202" i="21"/>
  <c r="N202" i="21"/>
  <c r="O214" i="21"/>
  <c r="K202" i="21"/>
  <c r="I202" i="21"/>
  <c r="G202" i="21"/>
  <c r="E202" i="21"/>
  <c r="X201" i="21"/>
  <c r="Y213" i="21"/>
  <c r="W201" i="21"/>
  <c r="U201" i="21"/>
  <c r="S201" i="21"/>
  <c r="Q201" i="21"/>
  <c r="N201" i="21"/>
  <c r="O213" i="21"/>
  <c r="K201" i="21"/>
  <c r="I201" i="21"/>
  <c r="G201" i="21"/>
  <c r="E201" i="21"/>
  <c r="X200" i="21"/>
  <c r="Y212" i="21"/>
  <c r="W200" i="21"/>
  <c r="U200" i="21"/>
  <c r="S200" i="21"/>
  <c r="Q200" i="21"/>
  <c r="N200" i="21"/>
  <c r="O212" i="21"/>
  <c r="K200" i="21"/>
  <c r="I200" i="21"/>
  <c r="G200" i="21"/>
  <c r="E200" i="21"/>
  <c r="O222" i="21"/>
  <c r="Y222" i="21"/>
  <c r="O221" i="21"/>
  <c r="O223" i="21"/>
  <c r="Y221" i="21"/>
  <c r="Y223" i="21"/>
  <c r="Z200" i="21"/>
  <c r="AA212" i="21"/>
  <c r="Z201" i="21"/>
  <c r="AA213" i="21"/>
  <c r="Z202" i="21"/>
  <c r="AA214" i="21"/>
  <c r="Z203" i="21"/>
  <c r="AA215" i="21"/>
  <c r="Z204" i="21"/>
  <c r="AA216" i="21"/>
  <c r="Z205" i="21"/>
  <c r="AA217" i="21"/>
  <c r="Z206" i="21"/>
  <c r="AA218" i="21"/>
  <c r="Z207" i="21"/>
  <c r="AA219" i="21"/>
  <c r="Z208" i="21"/>
  <c r="AA220" i="21"/>
  <c r="Z209" i="21"/>
  <c r="Z210" i="21"/>
  <c r="Z211" i="21"/>
  <c r="X31" i="19"/>
  <c r="W31" i="19"/>
  <c r="U31" i="19"/>
  <c r="S31" i="19"/>
  <c r="Q31" i="19"/>
  <c r="N31" i="19"/>
  <c r="K31" i="19"/>
  <c r="I31" i="19"/>
  <c r="G31" i="19"/>
  <c r="E31" i="19"/>
  <c r="AA223" i="21"/>
  <c r="AA222" i="21"/>
  <c r="AA221" i="21"/>
  <c r="O32" i="19"/>
  <c r="Z31" i="19"/>
  <c r="AA32" i="19" s="1"/>
  <c r="Y32" i="19"/>
  <c r="X199" i="21"/>
  <c r="Y211" i="21"/>
  <c r="W199" i="21"/>
  <c r="U199" i="21"/>
  <c r="S199" i="21"/>
  <c r="Q199" i="21"/>
  <c r="N199" i="21"/>
  <c r="O211" i="21"/>
  <c r="K199" i="21"/>
  <c r="I199" i="21"/>
  <c r="G199" i="21"/>
  <c r="E199" i="21"/>
  <c r="X198" i="21"/>
  <c r="Y210" i="21"/>
  <c r="W198" i="21"/>
  <c r="U198" i="21"/>
  <c r="S198" i="21"/>
  <c r="Q198" i="21"/>
  <c r="N198" i="21"/>
  <c r="O210" i="21"/>
  <c r="K198" i="21"/>
  <c r="I198" i="21"/>
  <c r="G198" i="21"/>
  <c r="E198" i="21"/>
  <c r="X197" i="21"/>
  <c r="Y209" i="21"/>
  <c r="W197" i="21"/>
  <c r="U197" i="21"/>
  <c r="S197" i="21"/>
  <c r="Q197" i="21"/>
  <c r="N197" i="21"/>
  <c r="O209" i="21"/>
  <c r="K197" i="21"/>
  <c r="I197" i="21"/>
  <c r="G197" i="21"/>
  <c r="E197" i="21"/>
  <c r="Z197" i="21"/>
  <c r="AA209" i="21"/>
  <c r="Z198" i="21"/>
  <c r="AA210" i="21"/>
  <c r="Z199" i="21"/>
  <c r="AA211" i="21"/>
  <c r="N81" i="21"/>
  <c r="N82" i="21"/>
  <c r="N83" i="21"/>
  <c r="N84" i="21"/>
  <c r="N85" i="21"/>
  <c r="N86" i="21"/>
  <c r="N87" i="21"/>
  <c r="N88" i="21"/>
  <c r="N89" i="21"/>
  <c r="N90" i="21"/>
  <c r="N91" i="21"/>
  <c r="N92" i="21"/>
  <c r="N93" i="21"/>
  <c r="O93" i="21"/>
  <c r="N94" i="21"/>
  <c r="O94" i="21"/>
  <c r="N95" i="21"/>
  <c r="N96" i="21"/>
  <c r="N97" i="21"/>
  <c r="O97" i="21"/>
  <c r="N98" i="21"/>
  <c r="O98" i="21"/>
  <c r="N99" i="21"/>
  <c r="O99" i="21"/>
  <c r="N100" i="21"/>
  <c r="O100" i="21"/>
  <c r="N101" i="21"/>
  <c r="O101" i="21"/>
  <c r="N102" i="21"/>
  <c r="O102" i="21"/>
  <c r="N103" i="21"/>
  <c r="O103" i="21"/>
  <c r="N104" i="21"/>
  <c r="O104" i="21"/>
  <c r="N105" i="21"/>
  <c r="O105" i="21"/>
  <c r="N106" i="21"/>
  <c r="O106" i="21"/>
  <c r="N107" i="21"/>
  <c r="O107" i="21"/>
  <c r="N108" i="21"/>
  <c r="O108" i="21"/>
  <c r="N109" i="21"/>
  <c r="O109" i="21"/>
  <c r="N110" i="21"/>
  <c r="O110" i="21"/>
  <c r="N111" i="21"/>
  <c r="O111" i="21"/>
  <c r="N112" i="21"/>
  <c r="O112" i="21"/>
  <c r="N113" i="21"/>
  <c r="N114" i="21"/>
  <c r="O114" i="21"/>
  <c r="N115" i="21"/>
  <c r="O115" i="21"/>
  <c r="N116" i="21"/>
  <c r="O116" i="21"/>
  <c r="N117" i="21"/>
  <c r="O117" i="21"/>
  <c r="N118" i="21"/>
  <c r="O118" i="21"/>
  <c r="N119" i="21"/>
  <c r="O119" i="21"/>
  <c r="N120" i="21"/>
  <c r="O120" i="21"/>
  <c r="N121" i="21"/>
  <c r="O121" i="21"/>
  <c r="N122" i="21"/>
  <c r="O122" i="21"/>
  <c r="N123" i="21"/>
  <c r="O123" i="21"/>
  <c r="N124" i="21"/>
  <c r="O124" i="21"/>
  <c r="N125" i="21"/>
  <c r="O125" i="21"/>
  <c r="N126" i="21"/>
  <c r="O126" i="21"/>
  <c r="N127" i="21"/>
  <c r="O127" i="21"/>
  <c r="N128" i="21"/>
  <c r="O128" i="21"/>
  <c r="N129" i="21"/>
  <c r="O129" i="21"/>
  <c r="N130" i="21"/>
  <c r="O130" i="21"/>
  <c r="N131" i="21"/>
  <c r="O131" i="21"/>
  <c r="N132" i="21"/>
  <c r="O132" i="21"/>
  <c r="N133" i="21"/>
  <c r="O133" i="21"/>
  <c r="N134" i="21"/>
  <c r="O134" i="21"/>
  <c r="N135" i="21"/>
  <c r="O135" i="21"/>
  <c r="N136" i="21"/>
  <c r="O136" i="21"/>
  <c r="N137" i="21"/>
  <c r="O137" i="21"/>
  <c r="N138" i="21"/>
  <c r="O138" i="21"/>
  <c r="N139" i="21"/>
  <c r="O139" i="21"/>
  <c r="N140" i="21"/>
  <c r="O140" i="21"/>
  <c r="N141" i="21"/>
  <c r="O141" i="21"/>
  <c r="N142" i="21"/>
  <c r="O142" i="21"/>
  <c r="N143" i="21"/>
  <c r="O143" i="21"/>
  <c r="N144" i="21"/>
  <c r="O144" i="21"/>
  <c r="N145" i="21"/>
  <c r="O145" i="21"/>
  <c r="N146" i="21"/>
  <c r="O146" i="21"/>
  <c r="N147" i="21"/>
  <c r="O147" i="21"/>
  <c r="N148" i="21"/>
  <c r="O148" i="21"/>
  <c r="N149" i="21"/>
  <c r="O149" i="21"/>
  <c r="N150" i="21"/>
  <c r="O150" i="21"/>
  <c r="N151" i="21"/>
  <c r="O151" i="21"/>
  <c r="N152" i="21"/>
  <c r="O152" i="21"/>
  <c r="N153" i="21"/>
  <c r="O153" i="21"/>
  <c r="N154" i="21"/>
  <c r="O154" i="21"/>
  <c r="N155" i="21"/>
  <c r="O155" i="21"/>
  <c r="N156" i="21"/>
  <c r="O156" i="21"/>
  <c r="N157" i="21"/>
  <c r="O157" i="21"/>
  <c r="N158" i="21"/>
  <c r="O158" i="21"/>
  <c r="N159" i="21"/>
  <c r="O159" i="21"/>
  <c r="N160" i="21"/>
  <c r="O160" i="21"/>
  <c r="N161" i="21"/>
  <c r="O173" i="21"/>
  <c r="N162" i="21"/>
  <c r="O162" i="21"/>
  <c r="N163" i="21"/>
  <c r="O163" i="21"/>
  <c r="N164" i="21"/>
  <c r="O164" i="21"/>
  <c r="N165" i="21"/>
  <c r="O165" i="21"/>
  <c r="N166" i="21"/>
  <c r="O166" i="21"/>
  <c r="N167" i="21"/>
  <c r="N168" i="21"/>
  <c r="O168" i="21"/>
  <c r="N169" i="21"/>
  <c r="O169" i="21"/>
  <c r="N170" i="21"/>
  <c r="O170" i="21"/>
  <c r="N171" i="21"/>
  <c r="N172" i="21"/>
  <c r="O172" i="21"/>
  <c r="N174" i="21"/>
  <c r="N175" i="21"/>
  <c r="N176" i="21"/>
  <c r="N177" i="21"/>
  <c r="N178" i="21"/>
  <c r="N179" i="21"/>
  <c r="N180" i="21"/>
  <c r="N181" i="21"/>
  <c r="N182" i="21"/>
  <c r="N183" i="21"/>
  <c r="N184" i="21"/>
  <c r="N185" i="21"/>
  <c r="O197" i="21"/>
  <c r="N186" i="21"/>
  <c r="O198" i="21"/>
  <c r="N187" i="21"/>
  <c r="O187" i="21"/>
  <c r="N188" i="21"/>
  <c r="O200" i="21"/>
  <c r="N189" i="21"/>
  <c r="O201" i="21"/>
  <c r="N190" i="21"/>
  <c r="O202" i="21"/>
  <c r="N191" i="21"/>
  <c r="O203" i="21"/>
  <c r="N192" i="21"/>
  <c r="O204" i="21"/>
  <c r="N193" i="21"/>
  <c r="O205" i="21"/>
  <c r="N194" i="21"/>
  <c r="O206" i="21"/>
  <c r="N195" i="21"/>
  <c r="O207" i="21"/>
  <c r="N196" i="21"/>
  <c r="O208" i="21"/>
  <c r="N80" i="21"/>
  <c r="N23" i="19"/>
  <c r="N24" i="19"/>
  <c r="O24" i="19" s="1"/>
  <c r="N25" i="19"/>
  <c r="N26" i="19"/>
  <c r="N27" i="19"/>
  <c r="N28" i="19"/>
  <c r="N29" i="19"/>
  <c r="O29" i="19" s="1"/>
  <c r="N30" i="19"/>
  <c r="O31" i="19" s="1"/>
  <c r="N22" i="19"/>
  <c r="O23" i="19" s="1"/>
  <c r="O96" i="21"/>
  <c r="O113" i="21"/>
  <c r="O95" i="21"/>
  <c r="O183" i="21"/>
  <c r="O179" i="21"/>
  <c r="O167" i="21"/>
  <c r="O175" i="21"/>
  <c r="O182" i="21"/>
  <c r="O178" i="21"/>
  <c r="O174" i="21"/>
  <c r="O176" i="21"/>
  <c r="O171" i="21"/>
  <c r="O184" i="21"/>
  <c r="O180" i="21"/>
  <c r="O192" i="21"/>
  <c r="O188" i="21"/>
  <c r="O195" i="21"/>
  <c r="O191" i="21"/>
  <c r="O190" i="21"/>
  <c r="O186" i="21"/>
  <c r="O181" i="21"/>
  <c r="O177" i="21"/>
  <c r="O161" i="21"/>
  <c r="O194" i="21"/>
  <c r="O185" i="21"/>
  <c r="O189" i="21"/>
  <c r="O193" i="21"/>
  <c r="O25" i="19"/>
  <c r="O26" i="19"/>
  <c r="O27" i="19"/>
  <c r="O196" i="21"/>
  <c r="O199" i="21"/>
  <c r="O92" i="21"/>
  <c r="O30" i="19"/>
  <c r="X196" i="21"/>
  <c r="X195" i="21"/>
  <c r="X194" i="21"/>
  <c r="X193" i="21"/>
  <c r="X192" i="21"/>
  <c r="X191" i="21"/>
  <c r="X190" i="21"/>
  <c r="X189" i="21"/>
  <c r="X188" i="21"/>
  <c r="X187" i="21"/>
  <c r="X186" i="21"/>
  <c r="X185" i="21"/>
  <c r="X184" i="21"/>
  <c r="Z184" i="21"/>
  <c r="X183" i="21"/>
  <c r="Z183" i="21"/>
  <c r="X182" i="21"/>
  <c r="Z182" i="21"/>
  <c r="X181" i="21"/>
  <c r="Z181" i="21"/>
  <c r="X180" i="21"/>
  <c r="Z180" i="21"/>
  <c r="X179" i="21"/>
  <c r="Z179" i="21"/>
  <c r="X178" i="21"/>
  <c r="Z178" i="21"/>
  <c r="X177" i="21"/>
  <c r="Z177" i="21"/>
  <c r="X176" i="21"/>
  <c r="X175" i="21"/>
  <c r="Z175" i="21"/>
  <c r="X174" i="21"/>
  <c r="Z174" i="21"/>
  <c r="X172" i="21"/>
  <c r="Z172" i="21"/>
  <c r="X171" i="21"/>
  <c r="Z171" i="21"/>
  <c r="X170" i="21"/>
  <c r="Z170" i="21"/>
  <c r="X169" i="21"/>
  <c r="Z169" i="21"/>
  <c r="X168" i="21"/>
  <c r="Z168" i="21"/>
  <c r="X167" i="21"/>
  <c r="Z167" i="21"/>
  <c r="X166" i="21"/>
  <c r="Z166" i="21"/>
  <c r="X165" i="21"/>
  <c r="Z165" i="21"/>
  <c r="X164" i="21"/>
  <c r="Z164" i="21"/>
  <c r="X163" i="21"/>
  <c r="Z163" i="21"/>
  <c r="X162" i="21"/>
  <c r="Z162" i="21"/>
  <c r="X161" i="21"/>
  <c r="X160" i="21"/>
  <c r="Z160" i="21"/>
  <c r="X159" i="21"/>
  <c r="Z159" i="21"/>
  <c r="X158" i="21"/>
  <c r="Z158" i="21"/>
  <c r="X157" i="21"/>
  <c r="Z157" i="21"/>
  <c r="X156" i="21"/>
  <c r="Z156" i="21"/>
  <c r="X155" i="21"/>
  <c r="Z155" i="21"/>
  <c r="X154" i="21"/>
  <c r="Z154" i="21"/>
  <c r="X153" i="21"/>
  <c r="Z153" i="21"/>
  <c r="X152" i="21"/>
  <c r="Z152" i="21"/>
  <c r="X151" i="21"/>
  <c r="Z151" i="21"/>
  <c r="X150" i="21"/>
  <c r="Z150" i="21"/>
  <c r="X149" i="21"/>
  <c r="Z149" i="21"/>
  <c r="X148" i="21"/>
  <c r="Z148" i="21"/>
  <c r="X147" i="21"/>
  <c r="Z147" i="21"/>
  <c r="X146" i="21"/>
  <c r="Z146" i="21"/>
  <c r="X145" i="21"/>
  <c r="Z145" i="21"/>
  <c r="X144" i="21"/>
  <c r="Z144" i="21"/>
  <c r="X143" i="21"/>
  <c r="Z143" i="21"/>
  <c r="X142" i="21"/>
  <c r="Z142" i="21"/>
  <c r="X141" i="21"/>
  <c r="Z141" i="21"/>
  <c r="X140" i="21"/>
  <c r="Z140" i="21"/>
  <c r="X139" i="21"/>
  <c r="Z139" i="21"/>
  <c r="X138" i="21"/>
  <c r="Z138" i="21"/>
  <c r="X137" i="21"/>
  <c r="Z137" i="21"/>
  <c r="X136" i="21"/>
  <c r="Z136" i="21"/>
  <c r="X135" i="21"/>
  <c r="Z135" i="21"/>
  <c r="X134" i="21"/>
  <c r="Z134" i="21"/>
  <c r="X133" i="21"/>
  <c r="Z133" i="21"/>
  <c r="X132" i="21"/>
  <c r="Z132" i="21"/>
  <c r="X131" i="21"/>
  <c r="Z131" i="21"/>
  <c r="X130" i="21"/>
  <c r="Z130" i="21"/>
  <c r="X129" i="21"/>
  <c r="Z129" i="21"/>
  <c r="X128" i="21"/>
  <c r="Z128" i="21"/>
  <c r="X127" i="21"/>
  <c r="Z127" i="21"/>
  <c r="X126" i="21"/>
  <c r="Z126" i="21"/>
  <c r="X124" i="21"/>
  <c r="Z124" i="21"/>
  <c r="X123" i="21"/>
  <c r="Z123" i="21"/>
  <c r="X122" i="21"/>
  <c r="Z122" i="21"/>
  <c r="X121" i="21"/>
  <c r="Z121" i="21"/>
  <c r="X120" i="21"/>
  <c r="Z120" i="21"/>
  <c r="X119" i="21"/>
  <c r="Z119" i="21"/>
  <c r="X118" i="21"/>
  <c r="Z118" i="21"/>
  <c r="X117" i="21"/>
  <c r="Z117" i="21"/>
  <c r="X116" i="21"/>
  <c r="Z116" i="21"/>
  <c r="X115" i="21"/>
  <c r="Z115" i="21"/>
  <c r="X114" i="21"/>
  <c r="Z114" i="21"/>
  <c r="X113" i="21"/>
  <c r="X112" i="21"/>
  <c r="Z112" i="21"/>
  <c r="X111" i="21"/>
  <c r="Z111" i="21"/>
  <c r="X110" i="21"/>
  <c r="Z110" i="21"/>
  <c r="X109" i="21"/>
  <c r="Z109" i="21"/>
  <c r="X108" i="21"/>
  <c r="Z108" i="21"/>
  <c r="X107" i="21"/>
  <c r="Z107" i="21"/>
  <c r="X106" i="21"/>
  <c r="Z106" i="21"/>
  <c r="X105" i="21"/>
  <c r="Z105" i="21"/>
  <c r="X104" i="21"/>
  <c r="Z104" i="21"/>
  <c r="X103" i="21"/>
  <c r="Z103" i="21"/>
  <c r="X102" i="21"/>
  <c r="Z102" i="21"/>
  <c r="X101" i="21"/>
  <c r="Z101" i="21"/>
  <c r="X100" i="21"/>
  <c r="Z100" i="21"/>
  <c r="X99" i="21"/>
  <c r="Z99" i="21"/>
  <c r="X98" i="21"/>
  <c r="Z98" i="21"/>
  <c r="X97" i="21"/>
  <c r="Z97" i="21"/>
  <c r="X96" i="21"/>
  <c r="Z96" i="21"/>
  <c r="X95" i="21"/>
  <c r="Z95" i="21"/>
  <c r="X94" i="21"/>
  <c r="Z94" i="21"/>
  <c r="X93" i="21"/>
  <c r="Z93" i="21"/>
  <c r="X92" i="21"/>
  <c r="Z92" i="21"/>
  <c r="X91" i="21"/>
  <c r="Z91" i="21"/>
  <c r="X90" i="21"/>
  <c r="Z90" i="21"/>
  <c r="X89" i="21"/>
  <c r="Z89" i="21"/>
  <c r="X88" i="21"/>
  <c r="Z88" i="21"/>
  <c r="Z87" i="21"/>
  <c r="X86" i="21"/>
  <c r="Z86" i="21"/>
  <c r="X85" i="21"/>
  <c r="Z85" i="21"/>
  <c r="X84" i="21"/>
  <c r="Z84" i="21"/>
  <c r="X83" i="21"/>
  <c r="Z83" i="21"/>
  <c r="X82" i="21"/>
  <c r="Z82" i="21"/>
  <c r="X81" i="21"/>
  <c r="Z81" i="21"/>
  <c r="X80" i="21"/>
  <c r="X79" i="21"/>
  <c r="Z79" i="21"/>
  <c r="X78" i="21"/>
  <c r="Z78" i="21"/>
  <c r="X77" i="21"/>
  <c r="Z77" i="21"/>
  <c r="X76" i="21"/>
  <c r="Z76" i="21"/>
  <c r="X75" i="21"/>
  <c r="Z75" i="21"/>
  <c r="X74" i="21"/>
  <c r="Z74" i="21"/>
  <c r="X73" i="21"/>
  <c r="Z73" i="21"/>
  <c r="X72" i="21"/>
  <c r="Z72" i="21"/>
  <c r="X71" i="21"/>
  <c r="Z71" i="21"/>
  <c r="X70" i="21"/>
  <c r="Z70" i="21"/>
  <c r="X69" i="21"/>
  <c r="Z69" i="21"/>
  <c r="X67" i="21"/>
  <c r="Z67" i="21"/>
  <c r="X66" i="21"/>
  <c r="Z66" i="21"/>
  <c r="X65" i="21"/>
  <c r="Z65" i="21"/>
  <c r="X64" i="21"/>
  <c r="Z64" i="21"/>
  <c r="X63" i="21"/>
  <c r="Z63" i="21"/>
  <c r="X62" i="21"/>
  <c r="Z62" i="21"/>
  <c r="X61" i="21"/>
  <c r="Z61" i="21"/>
  <c r="X60" i="21"/>
  <c r="Z60" i="21"/>
  <c r="X59" i="21"/>
  <c r="Z59" i="21"/>
  <c r="X58" i="21"/>
  <c r="Z58" i="21"/>
  <c r="X57" i="21"/>
  <c r="Z57" i="21"/>
  <c r="X56" i="21"/>
  <c r="X55" i="21"/>
  <c r="Z55" i="21"/>
  <c r="X54" i="21"/>
  <c r="Z54" i="21"/>
  <c r="X53" i="21"/>
  <c r="Z53" i="21"/>
  <c r="X52" i="21"/>
  <c r="Z52" i="21"/>
  <c r="X51" i="21"/>
  <c r="Z51" i="21"/>
  <c r="X50" i="21"/>
  <c r="Z50" i="21"/>
  <c r="X49" i="21"/>
  <c r="Z49" i="21"/>
  <c r="X48" i="21"/>
  <c r="Z48" i="21"/>
  <c r="X47" i="21"/>
  <c r="Z47" i="21"/>
  <c r="X46" i="21"/>
  <c r="Z46" i="21"/>
  <c r="X45" i="21"/>
  <c r="Z45" i="21"/>
  <c r="X44" i="21"/>
  <c r="Z44" i="21"/>
  <c r="X43" i="21"/>
  <c r="Z43" i="21"/>
  <c r="X42" i="21"/>
  <c r="Z42" i="21"/>
  <c r="X41" i="21"/>
  <c r="Z41" i="21"/>
  <c r="X40" i="21"/>
  <c r="Z40" i="21"/>
  <c r="X39" i="21"/>
  <c r="Z39" i="21"/>
  <c r="X38" i="21"/>
  <c r="Z38" i="21"/>
  <c r="X37" i="21"/>
  <c r="Z37" i="21"/>
  <c r="X36" i="21"/>
  <c r="X35" i="21"/>
  <c r="Z35" i="21"/>
  <c r="X34" i="21"/>
  <c r="Z34" i="21"/>
  <c r="X33" i="21"/>
  <c r="Z33" i="21"/>
  <c r="X32" i="21"/>
  <c r="Z32" i="21"/>
  <c r="X31" i="21"/>
  <c r="Z31" i="21"/>
  <c r="X30" i="21"/>
  <c r="Z30" i="21"/>
  <c r="X29" i="21"/>
  <c r="Z29" i="21"/>
  <c r="X28" i="21"/>
  <c r="Z28" i="21"/>
  <c r="X27" i="21"/>
  <c r="Z27" i="21"/>
  <c r="X26" i="21"/>
  <c r="Z26" i="21"/>
  <c r="X25" i="21"/>
  <c r="Z25" i="21"/>
  <c r="X24" i="21"/>
  <c r="Z24" i="21"/>
  <c r="X23" i="21"/>
  <c r="Z23" i="21"/>
  <c r="X22" i="21"/>
  <c r="Z22" i="21"/>
  <c r="X21" i="21"/>
  <c r="Z21" i="21"/>
  <c r="X20" i="21"/>
  <c r="Z20" i="21"/>
  <c r="X19" i="21"/>
  <c r="Z19" i="21"/>
  <c r="X18" i="21"/>
  <c r="Z18" i="21"/>
  <c r="X17" i="21"/>
  <c r="Z17" i="21"/>
  <c r="X16" i="21"/>
  <c r="Z16" i="21"/>
  <c r="X15" i="21"/>
  <c r="Z15" i="21"/>
  <c r="X14" i="21"/>
  <c r="Z14" i="21"/>
  <c r="X13" i="21"/>
  <c r="Z13" i="21"/>
  <c r="X12" i="21"/>
  <c r="Z12" i="21"/>
  <c r="X11" i="21"/>
  <c r="Z11" i="21"/>
  <c r="X10" i="21"/>
  <c r="Z10" i="21"/>
  <c r="X9" i="21"/>
  <c r="Z9" i="21"/>
  <c r="X8" i="21"/>
  <c r="Z8" i="21"/>
  <c r="X30" i="19"/>
  <c r="X29" i="19"/>
  <c r="Z29" i="19" s="1"/>
  <c r="X28" i="19"/>
  <c r="Z28" i="19"/>
  <c r="X27" i="19"/>
  <c r="Z27" i="19" s="1"/>
  <c r="X26" i="19"/>
  <c r="X25" i="19"/>
  <c r="X24" i="19"/>
  <c r="Z24" i="19" s="1"/>
  <c r="AA24" i="19" s="1"/>
  <c r="X23" i="19"/>
  <c r="Z23" i="19"/>
  <c r="X22" i="19"/>
  <c r="Z21" i="19"/>
  <c r="X20" i="19"/>
  <c r="X19" i="19"/>
  <c r="Z19" i="19" s="1"/>
  <c r="X18" i="19"/>
  <c r="Z18" i="19" s="1"/>
  <c r="X17" i="19"/>
  <c r="Z17" i="19" s="1"/>
  <c r="AA17" i="19" s="1"/>
  <c r="X16" i="19"/>
  <c r="Z16" i="19"/>
  <c r="X15" i="19"/>
  <c r="Z15" i="19"/>
  <c r="X14" i="19"/>
  <c r="Z14" i="19"/>
  <c r="X13" i="19"/>
  <c r="Z13" i="19"/>
  <c r="X12" i="19"/>
  <c r="Z12" i="19"/>
  <c r="X11" i="19"/>
  <c r="Z11" i="19"/>
  <c r="X10" i="19"/>
  <c r="Z10" i="19"/>
  <c r="X9" i="19"/>
  <c r="Z9" i="19"/>
  <c r="X8" i="19"/>
  <c r="Z8" i="19"/>
  <c r="Z176" i="21"/>
  <c r="AA176" i="21"/>
  <c r="Y176" i="21"/>
  <c r="Z36" i="21"/>
  <c r="AA48" i="21"/>
  <c r="Y36" i="21"/>
  <c r="Z80" i="21"/>
  <c r="AA92" i="21"/>
  <c r="Y80" i="21"/>
  <c r="Z113" i="21"/>
  <c r="AA125" i="21"/>
  <c r="Y125" i="21"/>
  <c r="Z20" i="19"/>
  <c r="Z25" i="19"/>
  <c r="AA25" i="19" s="1"/>
  <c r="Z22" i="19"/>
  <c r="AA23" i="19"/>
  <c r="Y22" i="19"/>
  <c r="Z26" i="19"/>
  <c r="Y26" i="19"/>
  <c r="Z56" i="21"/>
  <c r="AA68" i="21"/>
  <c r="Z30" i="19"/>
  <c r="AA31" i="19"/>
  <c r="Y31" i="19"/>
  <c r="Z161" i="21"/>
  <c r="AA173" i="21"/>
  <c r="Z189" i="21"/>
  <c r="AA201" i="21"/>
  <c r="Y201" i="21"/>
  <c r="Z191" i="21"/>
  <c r="AA203" i="21"/>
  <c r="Y203" i="21"/>
  <c r="Z193" i="21"/>
  <c r="AA205" i="21"/>
  <c r="Y205" i="21"/>
  <c r="Z195" i="21"/>
  <c r="AA207" i="21"/>
  <c r="Y207" i="21"/>
  <c r="Z188" i="21"/>
  <c r="AA200" i="21"/>
  <c r="Y200" i="21"/>
  <c r="Z190" i="21"/>
  <c r="AA202" i="21"/>
  <c r="Y202" i="21"/>
  <c r="Z192" i="21"/>
  <c r="AA204" i="21"/>
  <c r="Y204" i="21"/>
  <c r="Z194" i="21"/>
  <c r="AA206" i="21"/>
  <c r="Y206" i="21"/>
  <c r="Z196" i="21"/>
  <c r="AA208" i="21"/>
  <c r="Y208" i="21"/>
  <c r="Z185" i="21"/>
  <c r="AA197" i="21"/>
  <c r="Y197" i="21"/>
  <c r="Z187" i="21"/>
  <c r="AA199" i="21"/>
  <c r="Y199" i="21"/>
  <c r="Z186" i="21"/>
  <c r="AA198" i="21"/>
  <c r="Y198" i="21"/>
  <c r="AA196" i="21"/>
  <c r="Y196" i="21"/>
  <c r="W196" i="21"/>
  <c r="U196" i="21"/>
  <c r="S196" i="21"/>
  <c r="Q196" i="21"/>
  <c r="K196" i="21"/>
  <c r="I196" i="21"/>
  <c r="G196" i="21"/>
  <c r="E196" i="21"/>
  <c r="AA195" i="21"/>
  <c r="Y195" i="21"/>
  <c r="W195" i="21"/>
  <c r="U195" i="21"/>
  <c r="S195" i="21"/>
  <c r="Q195" i="21"/>
  <c r="K195" i="21"/>
  <c r="I195" i="21"/>
  <c r="G195" i="21"/>
  <c r="E195" i="21"/>
  <c r="Y194" i="21"/>
  <c r="W194" i="21"/>
  <c r="U194" i="21"/>
  <c r="S194" i="21"/>
  <c r="Q194" i="21"/>
  <c r="K194" i="21"/>
  <c r="I194" i="21"/>
  <c r="G194" i="21"/>
  <c r="E194" i="21"/>
  <c r="Y193" i="21"/>
  <c r="W193" i="21"/>
  <c r="U193" i="21"/>
  <c r="S193" i="21"/>
  <c r="Q193" i="21"/>
  <c r="K193" i="21"/>
  <c r="I193" i="21"/>
  <c r="G193" i="21"/>
  <c r="E193" i="21"/>
  <c r="Y192" i="21"/>
  <c r="W192" i="21"/>
  <c r="U192" i="21"/>
  <c r="S192" i="21"/>
  <c r="Q192" i="21"/>
  <c r="K192" i="21"/>
  <c r="I192" i="21"/>
  <c r="G192" i="21"/>
  <c r="E192" i="21"/>
  <c r="Y191" i="21"/>
  <c r="W191" i="21"/>
  <c r="U191" i="21"/>
  <c r="S191" i="21"/>
  <c r="Q191" i="21"/>
  <c r="K191" i="21"/>
  <c r="I191" i="21"/>
  <c r="G191" i="21"/>
  <c r="E191" i="21"/>
  <c r="Y190" i="21"/>
  <c r="W190" i="21"/>
  <c r="U190" i="21"/>
  <c r="S190" i="21"/>
  <c r="Q190" i="21"/>
  <c r="K190" i="21"/>
  <c r="I190" i="21"/>
  <c r="G190" i="21"/>
  <c r="E190" i="21"/>
  <c r="Y189" i="21"/>
  <c r="W189" i="21"/>
  <c r="U189" i="21"/>
  <c r="S189" i="21"/>
  <c r="Q189" i="21"/>
  <c r="K189" i="21"/>
  <c r="I189" i="21"/>
  <c r="G189" i="21"/>
  <c r="E189" i="21"/>
  <c r="Y188" i="21"/>
  <c r="W188" i="21"/>
  <c r="U188" i="21"/>
  <c r="S188" i="21"/>
  <c r="Q188" i="21"/>
  <c r="K188" i="21"/>
  <c r="I188" i="21"/>
  <c r="G188" i="21"/>
  <c r="E188" i="21"/>
  <c r="Y187" i="21"/>
  <c r="W187" i="21"/>
  <c r="U187" i="21"/>
  <c r="S187" i="21"/>
  <c r="Q187" i="21"/>
  <c r="K187" i="21"/>
  <c r="I187" i="21"/>
  <c r="G187" i="21"/>
  <c r="E187" i="21"/>
  <c r="Y186" i="21"/>
  <c r="W186" i="21"/>
  <c r="U186" i="21"/>
  <c r="S186" i="21"/>
  <c r="Q186" i="21"/>
  <c r="K186" i="21"/>
  <c r="I186" i="21"/>
  <c r="G186" i="21"/>
  <c r="E186" i="21"/>
  <c r="Y185" i="21"/>
  <c r="W185" i="21"/>
  <c r="U185" i="21"/>
  <c r="S185" i="21"/>
  <c r="Q185" i="21"/>
  <c r="K185" i="21"/>
  <c r="I185" i="21"/>
  <c r="G185" i="21"/>
  <c r="E185" i="21"/>
  <c r="AA184" i="21"/>
  <c r="Y184" i="21"/>
  <c r="W184" i="21"/>
  <c r="U184" i="21"/>
  <c r="S184" i="21"/>
  <c r="Q184" i="21"/>
  <c r="K184" i="21"/>
  <c r="I184" i="21"/>
  <c r="G184" i="21"/>
  <c r="E184" i="21"/>
  <c r="AA183" i="21"/>
  <c r="Y183" i="21"/>
  <c r="W183" i="21"/>
  <c r="U183" i="21"/>
  <c r="S183" i="21"/>
  <c r="Q183" i="21"/>
  <c r="K183" i="21"/>
  <c r="I183" i="21"/>
  <c r="G183" i="21"/>
  <c r="E183" i="21"/>
  <c r="AA182" i="21"/>
  <c r="Y182" i="21"/>
  <c r="W182" i="21"/>
  <c r="U182" i="21"/>
  <c r="S182" i="21"/>
  <c r="Q182" i="21"/>
  <c r="K182" i="21"/>
  <c r="I182" i="21"/>
  <c r="G182" i="21"/>
  <c r="E182" i="21"/>
  <c r="AA181" i="21"/>
  <c r="Y181" i="21"/>
  <c r="W181" i="21"/>
  <c r="U181" i="21"/>
  <c r="S181" i="21"/>
  <c r="Q181" i="21"/>
  <c r="K181" i="21"/>
  <c r="I181" i="21"/>
  <c r="G181" i="21"/>
  <c r="E181" i="21"/>
  <c r="AA180" i="21"/>
  <c r="Y180" i="21"/>
  <c r="W180" i="21"/>
  <c r="U180" i="21"/>
  <c r="S180" i="21"/>
  <c r="Q180" i="21"/>
  <c r="K180" i="21"/>
  <c r="I180" i="21"/>
  <c r="G180" i="21"/>
  <c r="E180" i="21"/>
  <c r="AA179" i="21"/>
  <c r="Y179" i="21"/>
  <c r="W179" i="21"/>
  <c r="U179" i="21"/>
  <c r="S179" i="21"/>
  <c r="Q179" i="21"/>
  <c r="K179" i="21"/>
  <c r="I179" i="21"/>
  <c r="G179" i="21"/>
  <c r="E179" i="21"/>
  <c r="AA178" i="21"/>
  <c r="Y178" i="21"/>
  <c r="W178" i="21"/>
  <c r="U178" i="21"/>
  <c r="S178" i="21"/>
  <c r="Q178" i="21"/>
  <c r="K178" i="21"/>
  <c r="I178" i="21"/>
  <c r="G178" i="21"/>
  <c r="E178" i="21"/>
  <c r="AA177" i="21"/>
  <c r="Y177" i="21"/>
  <c r="W177" i="21"/>
  <c r="U177" i="21"/>
  <c r="S177" i="21"/>
  <c r="Q177" i="21"/>
  <c r="K177" i="21"/>
  <c r="I177" i="21"/>
  <c r="G177" i="21"/>
  <c r="E177" i="21"/>
  <c r="W176" i="21"/>
  <c r="U176" i="21"/>
  <c r="S176" i="21"/>
  <c r="Q176" i="21"/>
  <c r="K176" i="21"/>
  <c r="I176" i="21"/>
  <c r="G176" i="21"/>
  <c r="E176" i="21"/>
  <c r="AA175" i="21"/>
  <c r="W175" i="21"/>
  <c r="U175" i="21"/>
  <c r="S175" i="21"/>
  <c r="Q175" i="21"/>
  <c r="K175" i="21"/>
  <c r="I175" i="21"/>
  <c r="G175" i="21"/>
  <c r="E175" i="21"/>
  <c r="AA174" i="21"/>
  <c r="W174" i="21"/>
  <c r="U174" i="21"/>
  <c r="S174" i="21"/>
  <c r="Q174" i="21"/>
  <c r="K174" i="21"/>
  <c r="I174" i="21"/>
  <c r="G174" i="21"/>
  <c r="E174" i="21"/>
  <c r="AA172" i="21"/>
  <c r="Y172" i="21"/>
  <c r="W172" i="21"/>
  <c r="U172" i="21"/>
  <c r="S172" i="21"/>
  <c r="Q172" i="21"/>
  <c r="K172" i="21"/>
  <c r="I172" i="21"/>
  <c r="G172" i="21"/>
  <c r="E172" i="21"/>
  <c r="AA171" i="21"/>
  <c r="Y171" i="21"/>
  <c r="W171" i="21"/>
  <c r="U171" i="21"/>
  <c r="S171" i="21"/>
  <c r="Q171" i="21"/>
  <c r="K171" i="21"/>
  <c r="I171" i="21"/>
  <c r="G171" i="21"/>
  <c r="E171" i="21"/>
  <c r="AA170" i="21"/>
  <c r="Y170" i="21"/>
  <c r="W170" i="21"/>
  <c r="U170" i="21"/>
  <c r="S170" i="21"/>
  <c r="Q170" i="21"/>
  <c r="K170" i="21"/>
  <c r="I170" i="21"/>
  <c r="G170" i="21"/>
  <c r="E170" i="21"/>
  <c r="AA169" i="21"/>
  <c r="Y169" i="21"/>
  <c r="W169" i="21"/>
  <c r="U169" i="21"/>
  <c r="S169" i="21"/>
  <c r="Q169" i="21"/>
  <c r="K169" i="21"/>
  <c r="I169" i="21"/>
  <c r="G169" i="21"/>
  <c r="E169" i="21"/>
  <c r="AA168" i="21"/>
  <c r="Y168" i="21"/>
  <c r="W168" i="21"/>
  <c r="U168" i="21"/>
  <c r="S168" i="21"/>
  <c r="Q168" i="21"/>
  <c r="K168" i="21"/>
  <c r="G168" i="21"/>
  <c r="E168" i="21"/>
  <c r="AA167" i="21"/>
  <c r="Y167" i="21"/>
  <c r="W167" i="21"/>
  <c r="U167" i="21"/>
  <c r="S167" i="21"/>
  <c r="Q167" i="21"/>
  <c r="K167" i="21"/>
  <c r="I167" i="21"/>
  <c r="G167" i="21"/>
  <c r="E167" i="21"/>
  <c r="AA166" i="21"/>
  <c r="Y166" i="21"/>
  <c r="W166" i="21"/>
  <c r="U166" i="21"/>
  <c r="S166" i="21"/>
  <c r="Q166" i="21"/>
  <c r="K166" i="21"/>
  <c r="I166" i="21"/>
  <c r="G166" i="21"/>
  <c r="E166" i="21"/>
  <c r="AA165" i="21"/>
  <c r="Y165" i="21"/>
  <c r="W165" i="21"/>
  <c r="U165" i="21"/>
  <c r="S165" i="21"/>
  <c r="Q165" i="21"/>
  <c r="K165" i="21"/>
  <c r="I165" i="21"/>
  <c r="G165" i="21"/>
  <c r="E165" i="21"/>
  <c r="AA164" i="21"/>
  <c r="Y164" i="21"/>
  <c r="W164" i="21"/>
  <c r="U164" i="21"/>
  <c r="S164" i="21"/>
  <c r="Q164" i="21"/>
  <c r="K164" i="21"/>
  <c r="I164" i="21"/>
  <c r="G164" i="21"/>
  <c r="E164" i="21"/>
  <c r="AA163" i="21"/>
  <c r="W163" i="21"/>
  <c r="U163" i="21"/>
  <c r="S163" i="21"/>
  <c r="Q163" i="21"/>
  <c r="K163" i="21"/>
  <c r="I163" i="21"/>
  <c r="G163" i="21"/>
  <c r="E163" i="21"/>
  <c r="AA162" i="21"/>
  <c r="Y162" i="21"/>
  <c r="W162" i="21"/>
  <c r="U162" i="21"/>
  <c r="S162" i="21"/>
  <c r="Q162" i="21"/>
  <c r="K162" i="21"/>
  <c r="I162" i="21"/>
  <c r="G162" i="21"/>
  <c r="E162" i="21"/>
  <c r="W161" i="21"/>
  <c r="U161" i="21"/>
  <c r="S161" i="21"/>
  <c r="Q161" i="21"/>
  <c r="K161" i="21"/>
  <c r="I161" i="21"/>
  <c r="G161" i="21"/>
  <c r="E161" i="21"/>
  <c r="AA160" i="21"/>
  <c r="Y160" i="21"/>
  <c r="W160" i="21"/>
  <c r="U160" i="21"/>
  <c r="S160" i="21"/>
  <c r="Q160" i="21"/>
  <c r="K160" i="21"/>
  <c r="I160" i="21"/>
  <c r="G160" i="21"/>
  <c r="E160" i="21"/>
  <c r="AA159" i="21"/>
  <c r="Y159" i="21"/>
  <c r="W159" i="21"/>
  <c r="U159" i="21"/>
  <c r="S159" i="21"/>
  <c r="Q159" i="21"/>
  <c r="K159" i="21"/>
  <c r="I159" i="21"/>
  <c r="G159" i="21"/>
  <c r="E159" i="21"/>
  <c r="AA158" i="21"/>
  <c r="Y158" i="21"/>
  <c r="W158" i="21"/>
  <c r="U158" i="21"/>
  <c r="S158" i="21"/>
  <c r="Q158" i="21"/>
  <c r="K158" i="21"/>
  <c r="I158" i="21"/>
  <c r="G158" i="21"/>
  <c r="E158" i="21"/>
  <c r="AA157" i="21"/>
  <c r="Y157" i="21"/>
  <c r="W157" i="21"/>
  <c r="U157" i="21"/>
  <c r="S157" i="21"/>
  <c r="Q157" i="21"/>
  <c r="K157" i="21"/>
  <c r="I157" i="21"/>
  <c r="G157" i="21"/>
  <c r="E157" i="21"/>
  <c r="AA156" i="21"/>
  <c r="Y156" i="21"/>
  <c r="W156" i="21"/>
  <c r="U156" i="21"/>
  <c r="S156" i="21"/>
  <c r="Q156" i="21"/>
  <c r="K156" i="21"/>
  <c r="I156" i="21"/>
  <c r="G156" i="21"/>
  <c r="E156" i="21"/>
  <c r="AA155" i="21"/>
  <c r="Y155" i="21"/>
  <c r="W155" i="21"/>
  <c r="U155" i="21"/>
  <c r="S155" i="21"/>
  <c r="Q155" i="21"/>
  <c r="K155" i="21"/>
  <c r="I155" i="21"/>
  <c r="G155" i="21"/>
  <c r="E155" i="21"/>
  <c r="AA154" i="21"/>
  <c r="W154" i="21"/>
  <c r="U154" i="21"/>
  <c r="S154" i="21"/>
  <c r="Q154" i="21"/>
  <c r="K154" i="21"/>
  <c r="I154" i="21"/>
  <c r="G154" i="21"/>
  <c r="E154" i="21"/>
  <c r="AA153" i="21"/>
  <c r="W153" i="21"/>
  <c r="U153" i="21"/>
  <c r="S153" i="21"/>
  <c r="Q153" i="21"/>
  <c r="K153" i="21"/>
  <c r="I153" i="21"/>
  <c r="G153" i="21"/>
  <c r="E153" i="21"/>
  <c r="AA152" i="21"/>
  <c r="Y152" i="21"/>
  <c r="W152" i="21"/>
  <c r="U152" i="21"/>
  <c r="S152" i="21"/>
  <c r="Q152" i="21"/>
  <c r="K152" i="21"/>
  <c r="I152" i="21"/>
  <c r="G152" i="21"/>
  <c r="E152" i="21"/>
  <c r="AA151" i="21"/>
  <c r="Y151" i="21"/>
  <c r="W151" i="21"/>
  <c r="U151" i="21"/>
  <c r="S151" i="21"/>
  <c r="Q151" i="21"/>
  <c r="K151" i="21"/>
  <c r="I151" i="21"/>
  <c r="G151" i="21"/>
  <c r="E151" i="21"/>
  <c r="AA150" i="21"/>
  <c r="Y150" i="21"/>
  <c r="W150" i="21"/>
  <c r="U150" i="21"/>
  <c r="S150" i="21"/>
  <c r="Q150" i="21"/>
  <c r="K150" i="21"/>
  <c r="I150" i="21"/>
  <c r="G150" i="21"/>
  <c r="E150" i="21"/>
  <c r="AA149" i="21"/>
  <c r="Y149" i="21"/>
  <c r="W149" i="21"/>
  <c r="U149" i="21"/>
  <c r="S149" i="21"/>
  <c r="Q149" i="21"/>
  <c r="K149" i="21"/>
  <c r="I149" i="21"/>
  <c r="G149" i="21"/>
  <c r="E149" i="21"/>
  <c r="AA148" i="21"/>
  <c r="Y148" i="21"/>
  <c r="W148" i="21"/>
  <c r="U148" i="21"/>
  <c r="S148" i="21"/>
  <c r="Q148" i="21"/>
  <c r="K148" i="21"/>
  <c r="I148" i="21"/>
  <c r="G148" i="21"/>
  <c r="E148" i="21"/>
  <c r="AA147" i="21"/>
  <c r="Y147" i="21"/>
  <c r="W147" i="21"/>
  <c r="U147" i="21"/>
  <c r="S147" i="21"/>
  <c r="Q147" i="21"/>
  <c r="K147" i="21"/>
  <c r="I147" i="21"/>
  <c r="G147" i="21"/>
  <c r="E147" i="21"/>
  <c r="AA146" i="21"/>
  <c r="Y146" i="21"/>
  <c r="W146" i="21"/>
  <c r="U146" i="21"/>
  <c r="S146" i="21"/>
  <c r="Q146" i="21"/>
  <c r="K146" i="21"/>
  <c r="I146" i="21"/>
  <c r="G146" i="21"/>
  <c r="E146" i="21"/>
  <c r="AA145" i="21"/>
  <c r="Y145" i="21"/>
  <c r="W145" i="21"/>
  <c r="U145" i="21"/>
  <c r="S145" i="21"/>
  <c r="Q145" i="21"/>
  <c r="K145" i="21"/>
  <c r="I145" i="21"/>
  <c r="G145" i="21"/>
  <c r="E145" i="21"/>
  <c r="AA144" i="21"/>
  <c r="Y144" i="21"/>
  <c r="W144" i="21"/>
  <c r="U144" i="21"/>
  <c r="S144" i="21"/>
  <c r="Q144" i="21"/>
  <c r="K144" i="21"/>
  <c r="I144" i="21"/>
  <c r="G144" i="21"/>
  <c r="E144" i="21"/>
  <c r="AA143" i="21"/>
  <c r="Y143" i="21"/>
  <c r="W143" i="21"/>
  <c r="U143" i="21"/>
  <c r="S143" i="21"/>
  <c r="Q143" i="21"/>
  <c r="K143" i="21"/>
  <c r="I143" i="21"/>
  <c r="G143" i="21"/>
  <c r="E143" i="21"/>
  <c r="AA142" i="21"/>
  <c r="W142" i="21"/>
  <c r="U142" i="21"/>
  <c r="S142" i="21"/>
  <c r="Q142" i="21"/>
  <c r="K142" i="21"/>
  <c r="I142" i="21"/>
  <c r="G142" i="21"/>
  <c r="E142" i="21"/>
  <c r="AA141" i="21"/>
  <c r="W141" i="21"/>
  <c r="U141" i="21"/>
  <c r="S141" i="21"/>
  <c r="Q141" i="21"/>
  <c r="K141" i="21"/>
  <c r="I141" i="21"/>
  <c r="G141" i="21"/>
  <c r="E141" i="21"/>
  <c r="AA140" i="21"/>
  <c r="Y140" i="21"/>
  <c r="W140" i="21"/>
  <c r="U140" i="21"/>
  <c r="S140" i="21"/>
  <c r="Q140" i="21"/>
  <c r="K140" i="21"/>
  <c r="I140" i="21"/>
  <c r="G140" i="21"/>
  <c r="E140" i="21"/>
  <c r="AA139" i="21"/>
  <c r="Y139" i="21"/>
  <c r="W139" i="21"/>
  <c r="U139" i="21"/>
  <c r="S139" i="21"/>
  <c r="Q139" i="21"/>
  <c r="K139" i="21"/>
  <c r="I139" i="21"/>
  <c r="G139" i="21"/>
  <c r="E139" i="21"/>
  <c r="AA138" i="21"/>
  <c r="W138" i="21"/>
  <c r="U138" i="21"/>
  <c r="S138" i="21"/>
  <c r="Q138" i="21"/>
  <c r="K138" i="21"/>
  <c r="I138" i="21"/>
  <c r="G138" i="21"/>
  <c r="E138" i="21"/>
  <c r="AA137" i="21"/>
  <c r="Y137" i="21"/>
  <c r="W137" i="21"/>
  <c r="U137" i="21"/>
  <c r="S137" i="21"/>
  <c r="Q137" i="21"/>
  <c r="K137" i="21"/>
  <c r="I137" i="21"/>
  <c r="G137" i="21"/>
  <c r="E137" i="21"/>
  <c r="AA136" i="21"/>
  <c r="Y136" i="21"/>
  <c r="W136" i="21"/>
  <c r="U136" i="21"/>
  <c r="S136" i="21"/>
  <c r="Q136" i="21"/>
  <c r="K136" i="21"/>
  <c r="I136" i="21"/>
  <c r="G136" i="21"/>
  <c r="E136" i="21"/>
  <c r="AA135" i="21"/>
  <c r="Y135" i="21"/>
  <c r="W135" i="21"/>
  <c r="U135" i="21"/>
  <c r="S135" i="21"/>
  <c r="Q135" i="21"/>
  <c r="K135" i="21"/>
  <c r="I135" i="21"/>
  <c r="G135" i="21"/>
  <c r="E135" i="21"/>
  <c r="AA134" i="21"/>
  <c r="Y134" i="21"/>
  <c r="W134" i="21"/>
  <c r="U134" i="21"/>
  <c r="S134" i="21"/>
  <c r="Q134" i="21"/>
  <c r="K134" i="21"/>
  <c r="I134" i="21"/>
  <c r="G134" i="21"/>
  <c r="E134" i="21"/>
  <c r="AA133" i="21"/>
  <c r="Y133" i="21"/>
  <c r="W133" i="21"/>
  <c r="U133" i="21"/>
  <c r="S133" i="21"/>
  <c r="Q133" i="21"/>
  <c r="K133" i="21"/>
  <c r="I133" i="21"/>
  <c r="G133" i="21"/>
  <c r="E133" i="21"/>
  <c r="AA132" i="21"/>
  <c r="Y132" i="21"/>
  <c r="W132" i="21"/>
  <c r="U132" i="21"/>
  <c r="S132" i="21"/>
  <c r="Q132" i="21"/>
  <c r="K132" i="21"/>
  <c r="I132" i="21"/>
  <c r="G132" i="21"/>
  <c r="E132" i="21"/>
  <c r="AA131" i="21"/>
  <c r="Y131" i="21"/>
  <c r="W131" i="21"/>
  <c r="U131" i="21"/>
  <c r="S131" i="21"/>
  <c r="Q131" i="21"/>
  <c r="K131" i="21"/>
  <c r="I131" i="21"/>
  <c r="G131" i="21"/>
  <c r="E131" i="21"/>
  <c r="AA130" i="21"/>
  <c r="Y130" i="21"/>
  <c r="W130" i="21"/>
  <c r="U130" i="21"/>
  <c r="S130" i="21"/>
  <c r="Q130" i="21"/>
  <c r="K130" i="21"/>
  <c r="I130" i="21"/>
  <c r="G130" i="21"/>
  <c r="E130" i="21"/>
  <c r="AA129" i="21"/>
  <c r="Y129" i="21"/>
  <c r="W129" i="21"/>
  <c r="U129" i="21"/>
  <c r="S129" i="21"/>
  <c r="Q129" i="21"/>
  <c r="K129" i="21"/>
  <c r="I129" i="21"/>
  <c r="G129" i="21"/>
  <c r="E129" i="21"/>
  <c r="AA128" i="21"/>
  <c r="Y128" i="21"/>
  <c r="W128" i="21"/>
  <c r="U128" i="21"/>
  <c r="S128" i="21"/>
  <c r="Q128" i="21"/>
  <c r="K128" i="21"/>
  <c r="I128" i="21"/>
  <c r="G128" i="21"/>
  <c r="E128" i="21"/>
  <c r="AA127" i="21"/>
  <c r="Y127" i="21"/>
  <c r="W127" i="21"/>
  <c r="U127" i="21"/>
  <c r="S127" i="21"/>
  <c r="Q127" i="21"/>
  <c r="K127" i="21"/>
  <c r="I127" i="21"/>
  <c r="G127" i="21"/>
  <c r="E127" i="21"/>
  <c r="AA126" i="21"/>
  <c r="Y126" i="21"/>
  <c r="W126" i="21"/>
  <c r="U126" i="21"/>
  <c r="S126" i="21"/>
  <c r="Q126" i="21"/>
  <c r="K126" i="21"/>
  <c r="I126" i="21"/>
  <c r="G126" i="21"/>
  <c r="E126" i="21"/>
  <c r="U125" i="21"/>
  <c r="S125" i="21"/>
  <c r="Q125" i="21"/>
  <c r="K125" i="21"/>
  <c r="I125" i="21"/>
  <c r="G125" i="21"/>
  <c r="E125" i="21"/>
  <c r="AA124" i="21"/>
  <c r="Y124" i="21"/>
  <c r="W124" i="21"/>
  <c r="U124" i="21"/>
  <c r="S124" i="21"/>
  <c r="Q124" i="21"/>
  <c r="K124" i="21"/>
  <c r="G124" i="21"/>
  <c r="E124" i="21"/>
  <c r="AA123" i="21"/>
  <c r="Y123" i="21"/>
  <c r="W123" i="21"/>
  <c r="U123" i="21"/>
  <c r="S123" i="21"/>
  <c r="Q123" i="21"/>
  <c r="K123" i="21"/>
  <c r="G123" i="21"/>
  <c r="E123" i="21"/>
  <c r="AA122" i="21"/>
  <c r="Y122" i="21"/>
  <c r="W122" i="21"/>
  <c r="U122" i="21"/>
  <c r="S122" i="21"/>
  <c r="Q122" i="21"/>
  <c r="K122" i="21"/>
  <c r="G122" i="21"/>
  <c r="E122" i="21"/>
  <c r="AA121" i="21"/>
  <c r="Y121" i="21"/>
  <c r="W121" i="21"/>
  <c r="U121" i="21"/>
  <c r="S121" i="21"/>
  <c r="Q121" i="21"/>
  <c r="K121" i="21"/>
  <c r="G121" i="21"/>
  <c r="E121" i="21"/>
  <c r="AA120" i="21"/>
  <c r="W120" i="21"/>
  <c r="U120" i="21"/>
  <c r="S120" i="21"/>
  <c r="Q120" i="21"/>
  <c r="K120" i="21"/>
  <c r="G120" i="21"/>
  <c r="E120" i="21"/>
  <c r="AA119" i="21"/>
  <c r="W119" i="21"/>
  <c r="U119" i="21"/>
  <c r="S119" i="21"/>
  <c r="Q119" i="21"/>
  <c r="K119" i="21"/>
  <c r="G119" i="21"/>
  <c r="E119" i="21"/>
  <c r="AA118" i="21"/>
  <c r="W118" i="21"/>
  <c r="U118" i="21"/>
  <c r="S118" i="21"/>
  <c r="Q118" i="21"/>
  <c r="K118" i="21"/>
  <c r="G118" i="21"/>
  <c r="E118" i="21"/>
  <c r="AA117" i="21"/>
  <c r="W117" i="21"/>
  <c r="U117" i="21"/>
  <c r="S117" i="21"/>
  <c r="Q117" i="21"/>
  <c r="K117" i="21"/>
  <c r="G117" i="21"/>
  <c r="E117" i="21"/>
  <c r="AA116" i="21"/>
  <c r="W116" i="21"/>
  <c r="U116" i="21"/>
  <c r="S116" i="21"/>
  <c r="Q116" i="21"/>
  <c r="K116" i="21"/>
  <c r="G116" i="21"/>
  <c r="E116" i="21"/>
  <c r="AA115" i="21"/>
  <c r="W115" i="21"/>
  <c r="U115" i="21"/>
  <c r="S115" i="21"/>
  <c r="Q115" i="21"/>
  <c r="K115" i="21"/>
  <c r="G115" i="21"/>
  <c r="E115" i="21"/>
  <c r="AA114" i="21"/>
  <c r="W114" i="21"/>
  <c r="U114" i="21"/>
  <c r="S114" i="21"/>
  <c r="Q114" i="21"/>
  <c r="K114" i="21"/>
  <c r="G114" i="21"/>
  <c r="E114" i="21"/>
  <c r="Y113" i="21"/>
  <c r="W113" i="21"/>
  <c r="U113" i="21"/>
  <c r="S113" i="21"/>
  <c r="Q113" i="21"/>
  <c r="K113" i="21"/>
  <c r="G113" i="21"/>
  <c r="E113" i="21"/>
  <c r="AA112" i="21"/>
  <c r="W112" i="21"/>
  <c r="U112" i="21"/>
  <c r="S112" i="21"/>
  <c r="Q112" i="21"/>
  <c r="K112" i="21"/>
  <c r="G112" i="21"/>
  <c r="E112" i="21"/>
  <c r="AA111" i="21"/>
  <c r="W111" i="21"/>
  <c r="U111" i="21"/>
  <c r="S111" i="21"/>
  <c r="Q111" i="21"/>
  <c r="K111" i="21"/>
  <c r="G111" i="21"/>
  <c r="E111" i="21"/>
  <c r="AA110" i="21"/>
  <c r="W110" i="21"/>
  <c r="U110" i="21"/>
  <c r="S110" i="21"/>
  <c r="Q110" i="21"/>
  <c r="K110" i="21"/>
  <c r="G110" i="21"/>
  <c r="E110" i="21"/>
  <c r="AA109" i="21"/>
  <c r="W109" i="21"/>
  <c r="U109" i="21"/>
  <c r="S109" i="21"/>
  <c r="Q109" i="21"/>
  <c r="K109" i="21"/>
  <c r="G109" i="21"/>
  <c r="E109" i="21"/>
  <c r="AA108" i="21"/>
  <c r="Y108" i="21"/>
  <c r="W108" i="21"/>
  <c r="U108" i="21"/>
  <c r="S108" i="21"/>
  <c r="Q108" i="21"/>
  <c r="K108" i="21"/>
  <c r="G108" i="21"/>
  <c r="E108" i="21"/>
  <c r="AA107" i="21"/>
  <c r="Y107" i="21"/>
  <c r="W107" i="21"/>
  <c r="U107" i="21"/>
  <c r="S107" i="21"/>
  <c r="Q107" i="21"/>
  <c r="K107" i="21"/>
  <c r="G107" i="21"/>
  <c r="E107" i="21"/>
  <c r="AA106" i="21"/>
  <c r="Y106" i="21"/>
  <c r="W106" i="21"/>
  <c r="U106" i="21"/>
  <c r="S106" i="21"/>
  <c r="Q106" i="21"/>
  <c r="K106" i="21"/>
  <c r="G106" i="21"/>
  <c r="E106" i="21"/>
  <c r="AA105" i="21"/>
  <c r="Y105" i="21"/>
  <c r="W105" i="21"/>
  <c r="U105" i="21"/>
  <c r="S105" i="21"/>
  <c r="Q105" i="21"/>
  <c r="K105" i="21"/>
  <c r="G105" i="21"/>
  <c r="E105" i="21"/>
  <c r="AA104" i="21"/>
  <c r="Y104" i="21"/>
  <c r="W104" i="21"/>
  <c r="U104" i="21"/>
  <c r="S104" i="21"/>
  <c r="Q104" i="21"/>
  <c r="K104" i="21"/>
  <c r="G104" i="21"/>
  <c r="E104" i="21"/>
  <c r="AA103" i="21"/>
  <c r="W103" i="21"/>
  <c r="U103" i="21"/>
  <c r="S103" i="21"/>
  <c r="Q103" i="21"/>
  <c r="K103" i="21"/>
  <c r="G103" i="21"/>
  <c r="E103" i="21"/>
  <c r="AA102" i="21"/>
  <c r="Y102" i="21"/>
  <c r="W102" i="21"/>
  <c r="U102" i="21"/>
  <c r="S102" i="21"/>
  <c r="Q102" i="21"/>
  <c r="K102" i="21"/>
  <c r="G102" i="21"/>
  <c r="E102" i="21"/>
  <c r="AA101" i="21"/>
  <c r="Y101" i="21"/>
  <c r="W101" i="21"/>
  <c r="U101" i="21"/>
  <c r="S101" i="21"/>
  <c r="Q101" i="21"/>
  <c r="K101" i="21"/>
  <c r="G101" i="21"/>
  <c r="E101" i="21"/>
  <c r="AA100" i="21"/>
  <c r="Y100" i="21"/>
  <c r="W100" i="21"/>
  <c r="U100" i="21"/>
  <c r="S100" i="21"/>
  <c r="Q100" i="21"/>
  <c r="K100" i="21"/>
  <c r="G100" i="21"/>
  <c r="E100" i="21"/>
  <c r="AA99" i="21"/>
  <c r="Y99" i="21"/>
  <c r="W99" i="21"/>
  <c r="U99" i="21"/>
  <c r="S99" i="21"/>
  <c r="Q99" i="21"/>
  <c r="K99" i="21"/>
  <c r="G99" i="21"/>
  <c r="E99" i="21"/>
  <c r="AA98" i="21"/>
  <c r="W98" i="21"/>
  <c r="U98" i="21"/>
  <c r="S98" i="21"/>
  <c r="Q98" i="21"/>
  <c r="K98" i="21"/>
  <c r="G98" i="21"/>
  <c r="E98" i="21"/>
  <c r="AA97" i="21"/>
  <c r="W97" i="21"/>
  <c r="U97" i="21"/>
  <c r="S97" i="21"/>
  <c r="Q97" i="21"/>
  <c r="K97" i="21"/>
  <c r="G97" i="21"/>
  <c r="E97" i="21"/>
  <c r="AA96" i="21"/>
  <c r="W96" i="21"/>
  <c r="U96" i="21"/>
  <c r="S96" i="21"/>
  <c r="Q96" i="21"/>
  <c r="K96" i="21"/>
  <c r="G96" i="21"/>
  <c r="E96" i="21"/>
  <c r="AA95" i="21"/>
  <c r="W95" i="21"/>
  <c r="U95" i="21"/>
  <c r="S95" i="21"/>
  <c r="Q95" i="21"/>
  <c r="K95" i="21"/>
  <c r="G95" i="21"/>
  <c r="E95" i="21"/>
  <c r="AA94" i="21"/>
  <c r="Y94" i="21"/>
  <c r="W94" i="21"/>
  <c r="U94" i="21"/>
  <c r="S94" i="21"/>
  <c r="Q94" i="21"/>
  <c r="K94" i="21"/>
  <c r="G94" i="21"/>
  <c r="E94" i="21"/>
  <c r="AA93" i="21"/>
  <c r="Y93" i="21"/>
  <c r="W93" i="21"/>
  <c r="U93" i="21"/>
  <c r="S93" i="21"/>
  <c r="Q93" i="21"/>
  <c r="K93" i="21"/>
  <c r="G93" i="21"/>
  <c r="E93" i="21"/>
  <c r="Y92" i="21"/>
  <c r="W92" i="21"/>
  <c r="U92" i="21"/>
  <c r="S92" i="21"/>
  <c r="Q92" i="21"/>
  <c r="K92" i="21"/>
  <c r="G92" i="21"/>
  <c r="E92" i="21"/>
  <c r="AA91" i="21"/>
  <c r="Y91" i="21"/>
  <c r="W91" i="21"/>
  <c r="U91" i="21"/>
  <c r="S91" i="21"/>
  <c r="K91" i="21"/>
  <c r="E91" i="21"/>
  <c r="AA90" i="21"/>
  <c r="Y90" i="21"/>
  <c r="W90" i="21"/>
  <c r="U90" i="21"/>
  <c r="S90" i="21"/>
  <c r="K90" i="21"/>
  <c r="E90" i="21"/>
  <c r="AA89" i="21"/>
  <c r="W89" i="21"/>
  <c r="U89" i="21"/>
  <c r="S89" i="21"/>
  <c r="K89" i="21"/>
  <c r="E89" i="21"/>
  <c r="AA88" i="21"/>
  <c r="W88" i="21"/>
  <c r="U88" i="21"/>
  <c r="S88" i="21"/>
  <c r="K88" i="21"/>
  <c r="E88" i="21"/>
  <c r="AA87" i="21"/>
  <c r="W87" i="21"/>
  <c r="U87" i="21"/>
  <c r="S87" i="21"/>
  <c r="K87" i="21"/>
  <c r="E87" i="21"/>
  <c r="AA86" i="21"/>
  <c r="Y86" i="21"/>
  <c r="W86" i="21"/>
  <c r="U86" i="21"/>
  <c r="S86" i="21"/>
  <c r="K86" i="21"/>
  <c r="E86" i="21"/>
  <c r="AA85" i="21"/>
  <c r="Y85" i="21"/>
  <c r="W85" i="21"/>
  <c r="U85" i="21"/>
  <c r="S85" i="21"/>
  <c r="K85" i="21"/>
  <c r="E85" i="21"/>
  <c r="AA84" i="21"/>
  <c r="W84" i="21"/>
  <c r="U84" i="21"/>
  <c r="S84" i="21"/>
  <c r="K84" i="21"/>
  <c r="E84" i="21"/>
  <c r="AA83" i="21"/>
  <c r="W83" i="21"/>
  <c r="U83" i="21"/>
  <c r="S83" i="21"/>
  <c r="K83" i="21"/>
  <c r="E83" i="21"/>
  <c r="AA82" i="21"/>
  <c r="Y82" i="21"/>
  <c r="W82" i="21"/>
  <c r="U82" i="21"/>
  <c r="S82" i="21"/>
  <c r="K82" i="21"/>
  <c r="E82" i="21"/>
  <c r="AA81" i="21"/>
  <c r="Y81" i="21"/>
  <c r="W81" i="21"/>
  <c r="U81" i="21"/>
  <c r="S81" i="21"/>
  <c r="K81" i="21"/>
  <c r="E81" i="21"/>
  <c r="W80" i="21"/>
  <c r="U80" i="21"/>
  <c r="S80" i="21"/>
  <c r="K80" i="21"/>
  <c r="E80" i="21"/>
  <c r="AA79" i="21"/>
  <c r="W79" i="21"/>
  <c r="U79" i="21"/>
  <c r="S79" i="21"/>
  <c r="K79" i="21"/>
  <c r="E79" i="21"/>
  <c r="AA78" i="21"/>
  <c r="W78" i="21"/>
  <c r="U78" i="21"/>
  <c r="S78" i="21"/>
  <c r="K78" i="21"/>
  <c r="E78" i="21"/>
  <c r="AA77" i="21"/>
  <c r="Y77" i="21"/>
  <c r="W77" i="21"/>
  <c r="U77" i="21"/>
  <c r="S77" i="21"/>
  <c r="K77" i="21"/>
  <c r="E77" i="21"/>
  <c r="AA76" i="21"/>
  <c r="Y76" i="21"/>
  <c r="W76" i="21"/>
  <c r="U76" i="21"/>
  <c r="S76" i="21"/>
  <c r="K76" i="21"/>
  <c r="E76" i="21"/>
  <c r="AA75" i="21"/>
  <c r="Y75" i="21"/>
  <c r="W75" i="21"/>
  <c r="U75" i="21"/>
  <c r="S75" i="21"/>
  <c r="K75" i="21"/>
  <c r="E75" i="21"/>
  <c r="AA74" i="21"/>
  <c r="Y74" i="21"/>
  <c r="W74" i="21"/>
  <c r="U74" i="21"/>
  <c r="S74" i="21"/>
  <c r="K74" i="21"/>
  <c r="E74" i="21"/>
  <c r="AA73" i="21"/>
  <c r="Y73" i="21"/>
  <c r="W73" i="21"/>
  <c r="U73" i="21"/>
  <c r="S73" i="21"/>
  <c r="K73" i="21"/>
  <c r="E73" i="21"/>
  <c r="AA72" i="21"/>
  <c r="W72" i="21"/>
  <c r="U72" i="21"/>
  <c r="S72" i="21"/>
  <c r="K72" i="21"/>
  <c r="E72" i="21"/>
  <c r="AA71" i="21"/>
  <c r="W71" i="21"/>
  <c r="U71" i="21"/>
  <c r="S71" i="21"/>
  <c r="K71" i="21"/>
  <c r="E71" i="21"/>
  <c r="AA70" i="21"/>
  <c r="W70" i="21"/>
  <c r="U70" i="21"/>
  <c r="S70" i="21"/>
  <c r="K70" i="21"/>
  <c r="E70" i="21"/>
  <c r="AA69" i="21"/>
  <c r="W69" i="21"/>
  <c r="U69" i="21"/>
  <c r="S69" i="21"/>
  <c r="K69" i="21"/>
  <c r="E69" i="21"/>
  <c r="K68" i="21"/>
  <c r="E68" i="21"/>
  <c r="AA67" i="21"/>
  <c r="W67" i="21"/>
  <c r="U67" i="21"/>
  <c r="S67" i="21"/>
  <c r="K67" i="21"/>
  <c r="E67" i="21"/>
  <c r="AA66" i="21"/>
  <c r="Y66" i="21"/>
  <c r="W66" i="21"/>
  <c r="U66" i="21"/>
  <c r="S66" i="21"/>
  <c r="K66" i="21"/>
  <c r="E66" i="21"/>
  <c r="AA65" i="21"/>
  <c r="W65" i="21"/>
  <c r="U65" i="21"/>
  <c r="S65" i="21"/>
  <c r="K65" i="21"/>
  <c r="E65" i="21"/>
  <c r="AA64" i="21"/>
  <c r="Y64" i="21"/>
  <c r="W64" i="21"/>
  <c r="U64" i="21"/>
  <c r="S64" i="21"/>
  <c r="K64" i="21"/>
  <c r="E64" i="21"/>
  <c r="AA63" i="21"/>
  <c r="Y63" i="21"/>
  <c r="W63" i="21"/>
  <c r="U63" i="21"/>
  <c r="S63" i="21"/>
  <c r="K63" i="21"/>
  <c r="E63" i="21"/>
  <c r="AA62" i="21"/>
  <c r="Y62" i="21"/>
  <c r="W62" i="21"/>
  <c r="U62" i="21"/>
  <c r="S62" i="21"/>
  <c r="K62" i="21"/>
  <c r="E62" i="21"/>
  <c r="AA61" i="21"/>
  <c r="Y61" i="21"/>
  <c r="W61" i="21"/>
  <c r="U61" i="21"/>
  <c r="S61" i="21"/>
  <c r="K61" i="21"/>
  <c r="E61" i="21"/>
  <c r="AA60" i="21"/>
  <c r="Y60" i="21"/>
  <c r="W60" i="21"/>
  <c r="U60" i="21"/>
  <c r="S60" i="21"/>
  <c r="K60" i="21"/>
  <c r="E60" i="21"/>
  <c r="AA59" i="21"/>
  <c r="Y59" i="21"/>
  <c r="W59" i="21"/>
  <c r="U59" i="21"/>
  <c r="S59" i="21"/>
  <c r="K59" i="21"/>
  <c r="E59" i="21"/>
  <c r="AA58" i="21"/>
  <c r="Y58" i="21"/>
  <c r="W58" i="21"/>
  <c r="U58" i="21"/>
  <c r="S58" i="21"/>
  <c r="K58" i="21"/>
  <c r="E58" i="21"/>
  <c r="AA57" i="21"/>
  <c r="Y57" i="21"/>
  <c r="W57" i="21"/>
  <c r="U57" i="21"/>
  <c r="S57" i="21"/>
  <c r="K57" i="21"/>
  <c r="E57" i="21"/>
  <c r="Y56" i="21"/>
  <c r="W56" i="21"/>
  <c r="U56" i="21"/>
  <c r="S56" i="21"/>
  <c r="K56" i="21"/>
  <c r="E56" i="21"/>
  <c r="AA55" i="21"/>
  <c r="Y55" i="21"/>
  <c r="W55" i="21"/>
  <c r="U55" i="21"/>
  <c r="S55" i="21"/>
  <c r="K55" i="21"/>
  <c r="E55" i="21"/>
  <c r="AA54" i="21"/>
  <c r="Y54" i="21"/>
  <c r="W54" i="21"/>
  <c r="U54" i="21"/>
  <c r="S54" i="21"/>
  <c r="K54" i="21"/>
  <c r="E54" i="21"/>
  <c r="AA53" i="21"/>
  <c r="Y53" i="21"/>
  <c r="W53" i="21"/>
  <c r="U53" i="21"/>
  <c r="S53" i="21"/>
  <c r="K53" i="21"/>
  <c r="E53" i="21"/>
  <c r="AA52" i="21"/>
  <c r="Y52" i="21"/>
  <c r="W52" i="21"/>
  <c r="U52" i="21"/>
  <c r="S52" i="21"/>
  <c r="K52" i="21"/>
  <c r="E52" i="21"/>
  <c r="AA51" i="21"/>
  <c r="Y51" i="21"/>
  <c r="W51" i="21"/>
  <c r="U51" i="21"/>
  <c r="S51" i="21"/>
  <c r="K51" i="21"/>
  <c r="E51" i="21"/>
  <c r="AA50" i="21"/>
  <c r="Y50" i="21"/>
  <c r="W50" i="21"/>
  <c r="U50" i="21"/>
  <c r="S50" i="21"/>
  <c r="K50" i="21"/>
  <c r="E50" i="21"/>
  <c r="AA49" i="21"/>
  <c r="Y49" i="21"/>
  <c r="W49" i="21"/>
  <c r="U49" i="21"/>
  <c r="S49" i="21"/>
  <c r="K49" i="21"/>
  <c r="E49" i="21"/>
  <c r="Y48" i="21"/>
  <c r="W48" i="21"/>
  <c r="U48" i="21"/>
  <c r="S48" i="21"/>
  <c r="K48" i="21"/>
  <c r="E48" i="21"/>
  <c r="AA47" i="21"/>
  <c r="Y47" i="21"/>
  <c r="W47" i="21"/>
  <c r="U47" i="21"/>
  <c r="S47" i="21"/>
  <c r="K47" i="21"/>
  <c r="E47" i="21"/>
  <c r="AA46" i="21"/>
  <c r="Y46" i="21"/>
  <c r="W46" i="21"/>
  <c r="U46" i="21"/>
  <c r="S46" i="21"/>
  <c r="K46" i="21"/>
  <c r="E46" i="21"/>
  <c r="AA45" i="21"/>
  <c r="Y45" i="21"/>
  <c r="W45" i="21"/>
  <c r="U45" i="21"/>
  <c r="S45" i="21"/>
  <c r="K45" i="21"/>
  <c r="E45" i="21"/>
  <c r="AA44" i="21"/>
  <c r="Y44" i="21"/>
  <c r="W44" i="21"/>
  <c r="U44" i="21"/>
  <c r="S44" i="21"/>
  <c r="K44" i="21"/>
  <c r="E44" i="21"/>
  <c r="AA43" i="21"/>
  <c r="Y43" i="21"/>
  <c r="W43" i="21"/>
  <c r="U43" i="21"/>
  <c r="S43" i="21"/>
  <c r="K43" i="21"/>
  <c r="E43" i="21"/>
  <c r="AA42" i="21"/>
  <c r="Y42" i="21"/>
  <c r="W42" i="21"/>
  <c r="U42" i="21"/>
  <c r="S42" i="21"/>
  <c r="K42" i="21"/>
  <c r="E42" i="21"/>
  <c r="AA41" i="21"/>
  <c r="Y41" i="21"/>
  <c r="W41" i="21"/>
  <c r="U41" i="21"/>
  <c r="S41" i="21"/>
  <c r="K41" i="21"/>
  <c r="E41" i="21"/>
  <c r="AA40" i="21"/>
  <c r="Y40" i="21"/>
  <c r="W40" i="21"/>
  <c r="U40" i="21"/>
  <c r="S40" i="21"/>
  <c r="K40" i="21"/>
  <c r="E40" i="21"/>
  <c r="AA39" i="21"/>
  <c r="Y39" i="21"/>
  <c r="W39" i="21"/>
  <c r="U39" i="21"/>
  <c r="S39" i="21"/>
  <c r="K39" i="21"/>
  <c r="E39" i="21"/>
  <c r="AA38" i="21"/>
  <c r="Y38" i="21"/>
  <c r="W38" i="21"/>
  <c r="U38" i="21"/>
  <c r="S38" i="21"/>
  <c r="K38" i="21"/>
  <c r="E38" i="21"/>
  <c r="AA37" i="21"/>
  <c r="Y37" i="21"/>
  <c r="W37" i="21"/>
  <c r="U37" i="21"/>
  <c r="S37" i="21"/>
  <c r="K37" i="21"/>
  <c r="E37" i="21"/>
  <c r="W36" i="21"/>
  <c r="U36" i="21"/>
  <c r="S36" i="21"/>
  <c r="K36" i="21"/>
  <c r="E36" i="21"/>
  <c r="AA35" i="21"/>
  <c r="Y35" i="21"/>
  <c r="W35" i="21"/>
  <c r="U35" i="21"/>
  <c r="S35" i="21"/>
  <c r="K35" i="21"/>
  <c r="E35" i="21"/>
  <c r="AA34" i="21"/>
  <c r="Y34" i="21"/>
  <c r="W34" i="21"/>
  <c r="U34" i="21"/>
  <c r="S34" i="21"/>
  <c r="K34" i="21"/>
  <c r="E34" i="21"/>
  <c r="AA33" i="21"/>
  <c r="Y33" i="21"/>
  <c r="W33" i="21"/>
  <c r="U33" i="21"/>
  <c r="S33" i="21"/>
  <c r="K33" i="21"/>
  <c r="E33" i="21"/>
  <c r="AA32" i="21"/>
  <c r="Y32" i="21"/>
  <c r="W32" i="21"/>
  <c r="U32" i="21"/>
  <c r="S32" i="21"/>
  <c r="K32" i="21"/>
  <c r="E32" i="21"/>
  <c r="AA31" i="21"/>
  <c r="Y31" i="21"/>
  <c r="W31" i="21"/>
  <c r="U31" i="21"/>
  <c r="S31" i="21"/>
  <c r="K31" i="21"/>
  <c r="E31" i="21"/>
  <c r="AA30" i="21"/>
  <c r="Y30" i="21"/>
  <c r="W30" i="21"/>
  <c r="U30" i="21"/>
  <c r="S30" i="21"/>
  <c r="E30" i="21"/>
  <c r="AA29" i="21"/>
  <c r="Y29" i="21"/>
  <c r="W29" i="21"/>
  <c r="U29" i="21"/>
  <c r="S29" i="21"/>
  <c r="K29" i="21"/>
  <c r="E29" i="21"/>
  <c r="AA28" i="21"/>
  <c r="Y28" i="21"/>
  <c r="W28" i="21"/>
  <c r="U28" i="21"/>
  <c r="S28" i="21"/>
  <c r="K28" i="21"/>
  <c r="E28" i="21"/>
  <c r="AA27" i="21"/>
  <c r="Y27" i="21"/>
  <c r="W27" i="21"/>
  <c r="U27" i="21"/>
  <c r="S27" i="21"/>
  <c r="K27" i="21"/>
  <c r="E27" i="21"/>
  <c r="AA26" i="21"/>
  <c r="Y26" i="21"/>
  <c r="W26" i="21"/>
  <c r="U26" i="21"/>
  <c r="S26" i="21"/>
  <c r="K26" i="21"/>
  <c r="E26" i="21"/>
  <c r="AA25" i="21"/>
  <c r="Y25" i="21"/>
  <c r="W25" i="21"/>
  <c r="U25" i="21"/>
  <c r="S25" i="21"/>
  <c r="K25" i="21"/>
  <c r="E25" i="21"/>
  <c r="AA24" i="21"/>
  <c r="W24" i="21"/>
  <c r="U24" i="21"/>
  <c r="S24" i="21"/>
  <c r="K24" i="21"/>
  <c r="E24" i="21"/>
  <c r="AA23" i="21"/>
  <c r="Y23" i="21"/>
  <c r="W23" i="21"/>
  <c r="U23" i="21"/>
  <c r="S23" i="21"/>
  <c r="K23" i="21"/>
  <c r="E23" i="21"/>
  <c r="AA22" i="21"/>
  <c r="Y22" i="21"/>
  <c r="W22" i="21"/>
  <c r="U22" i="21"/>
  <c r="S22" i="21"/>
  <c r="K22" i="21"/>
  <c r="E22" i="21"/>
  <c r="AA21" i="21"/>
  <c r="Y21" i="21"/>
  <c r="W21" i="21"/>
  <c r="U21" i="21"/>
  <c r="S21" i="21"/>
  <c r="K21" i="21"/>
  <c r="E21" i="21"/>
  <c r="AA20" i="21"/>
  <c r="Y20" i="21"/>
  <c r="W20" i="21"/>
  <c r="U20" i="21"/>
  <c r="S20" i="21"/>
  <c r="E20" i="21"/>
  <c r="Y30" i="19"/>
  <c r="W30" i="19"/>
  <c r="U30" i="19"/>
  <c r="S30" i="19"/>
  <c r="Q30" i="19"/>
  <c r="K30" i="19"/>
  <c r="I30" i="19"/>
  <c r="G30" i="19"/>
  <c r="E30" i="19"/>
  <c r="Y29" i="19"/>
  <c r="W29" i="19"/>
  <c r="U29" i="19"/>
  <c r="S29" i="19"/>
  <c r="Q29" i="19"/>
  <c r="K29" i="19"/>
  <c r="I29" i="19"/>
  <c r="G29" i="19"/>
  <c r="E29" i="19"/>
  <c r="Y28" i="19"/>
  <c r="W28" i="19"/>
  <c r="U28" i="19"/>
  <c r="S28" i="19"/>
  <c r="Q28" i="19"/>
  <c r="K28" i="19"/>
  <c r="I28" i="19"/>
  <c r="G28" i="19"/>
  <c r="E28" i="19"/>
  <c r="Y27" i="19"/>
  <c r="W27" i="19"/>
  <c r="U27" i="19"/>
  <c r="S27" i="19"/>
  <c r="Q27" i="19"/>
  <c r="K27" i="19"/>
  <c r="I27" i="19"/>
  <c r="G27" i="19"/>
  <c r="E27" i="19"/>
  <c r="W26" i="19"/>
  <c r="U26" i="19"/>
  <c r="S26" i="19"/>
  <c r="Q26" i="19"/>
  <c r="K26" i="19"/>
  <c r="I26" i="19"/>
  <c r="G26" i="19"/>
  <c r="E26" i="19"/>
  <c r="W25" i="19"/>
  <c r="U25" i="19"/>
  <c r="S25" i="19"/>
  <c r="Q25" i="19"/>
  <c r="K25" i="19"/>
  <c r="G25" i="19"/>
  <c r="E25" i="19"/>
  <c r="Y24" i="19"/>
  <c r="W24" i="19"/>
  <c r="U24" i="19"/>
  <c r="S24" i="19"/>
  <c r="Q24" i="19"/>
  <c r="K24" i="19"/>
  <c r="G24" i="19"/>
  <c r="E24" i="19"/>
  <c r="Y23" i="19"/>
  <c r="W23" i="19"/>
  <c r="U23" i="19"/>
  <c r="S23" i="19"/>
  <c r="Q23" i="19"/>
  <c r="K23" i="19"/>
  <c r="G23" i="19"/>
  <c r="E23" i="19"/>
  <c r="W22" i="19"/>
  <c r="U22" i="19"/>
  <c r="S22" i="19"/>
  <c r="K22" i="19"/>
  <c r="W21" i="19"/>
  <c r="U21" i="19"/>
  <c r="S21" i="19"/>
  <c r="K21" i="19"/>
  <c r="E21" i="19"/>
  <c r="Y20" i="19"/>
  <c r="W20" i="19"/>
  <c r="U20" i="19"/>
  <c r="S20" i="19"/>
  <c r="K20" i="19"/>
  <c r="E20" i="19"/>
  <c r="Y19" i="19"/>
  <c r="W19" i="19"/>
  <c r="U19" i="19"/>
  <c r="S19" i="19"/>
  <c r="K19" i="19"/>
  <c r="E19" i="19"/>
  <c r="Y18" i="19"/>
  <c r="W18" i="19"/>
  <c r="U18" i="19"/>
  <c r="S18" i="19"/>
  <c r="K18" i="19"/>
  <c r="E18" i="19"/>
  <c r="Y17" i="19"/>
  <c r="W17" i="19"/>
  <c r="U17" i="19"/>
  <c r="S17" i="19"/>
  <c r="K17" i="19"/>
  <c r="E17" i="19"/>
  <c r="Y16" i="19"/>
  <c r="W16" i="19"/>
  <c r="U16" i="19"/>
  <c r="S16" i="19"/>
  <c r="K16" i="19"/>
  <c r="Y15" i="19"/>
  <c r="W15" i="19"/>
  <c r="U15" i="19"/>
  <c r="S15" i="19"/>
  <c r="K15" i="19"/>
  <c r="E15" i="19"/>
  <c r="Y14" i="19"/>
  <c r="W14" i="19"/>
  <c r="U14" i="19"/>
  <c r="S14" i="19"/>
  <c r="K14" i="19"/>
  <c r="E14" i="19"/>
  <c r="Y13" i="19"/>
  <c r="W13" i="19"/>
  <c r="U13" i="19"/>
  <c r="S13" i="19"/>
  <c r="K13" i="19"/>
  <c r="E13" i="19"/>
  <c r="Y12" i="19"/>
  <c r="W12" i="19"/>
  <c r="U12" i="19"/>
  <c r="S12" i="19"/>
  <c r="K12" i="19"/>
  <c r="E12" i="19"/>
  <c r="Y11" i="19"/>
  <c r="W11" i="19"/>
  <c r="U11" i="19"/>
  <c r="S11" i="19"/>
  <c r="K11" i="19"/>
  <c r="E11" i="19"/>
  <c r="Y10" i="19"/>
  <c r="W10" i="19"/>
  <c r="U10" i="19"/>
  <c r="S10" i="19"/>
  <c r="K10" i="19"/>
  <c r="E10" i="19"/>
  <c r="AA9" i="19"/>
  <c r="Y9" i="19"/>
  <c r="W9" i="19"/>
  <c r="U9" i="19"/>
  <c r="S9" i="19"/>
  <c r="K9" i="19"/>
  <c r="E9" i="19"/>
  <c r="AA36" i="21"/>
  <c r="AA80" i="21"/>
  <c r="AA26" i="19"/>
  <c r="AA21" i="19"/>
  <c r="AA185" i="21"/>
  <c r="AA188" i="21"/>
  <c r="AA113" i="21"/>
  <c r="AA193" i="21"/>
  <c r="AA187" i="21"/>
  <c r="AA189" i="21"/>
  <c r="AA192" i="21"/>
  <c r="AA22" i="19"/>
  <c r="AA56" i="21"/>
  <c r="AA191" i="21"/>
  <c r="AA186" i="21"/>
  <c r="AA190" i="21"/>
  <c r="AA194" i="21"/>
  <c r="AA161" i="21"/>
  <c r="AA11" i="19"/>
  <c r="AA10" i="19"/>
  <c r="AA16" i="19"/>
  <c r="AA15" i="19"/>
  <c r="AA14" i="19"/>
  <c r="AA12" i="19"/>
  <c r="AA13" i="19"/>
  <c r="K35" i="19"/>
  <c r="U35" i="19"/>
  <c r="S35" i="19"/>
  <c r="T49" i="19"/>
  <c r="H49" i="19"/>
  <c r="U40" i="19"/>
  <c r="E40" i="19"/>
  <c r="S40" i="19"/>
  <c r="O28" i="19"/>
  <c r="O22" i="19"/>
  <c r="I40" i="19"/>
  <c r="E35" i="19"/>
  <c r="I35" i="19"/>
  <c r="Q35" i="19"/>
  <c r="O36" i="19"/>
  <c r="X35" i="19"/>
  <c r="X39" i="19"/>
  <c r="Y39" i="19" s="1"/>
  <c r="W40" i="19"/>
  <c r="W41" i="19"/>
  <c r="Y36" i="19"/>
  <c r="Y308" i="21"/>
  <c r="AA310" i="21"/>
  <c r="AA305" i="21"/>
  <c r="Y306" i="21"/>
  <c r="Q40" i="19"/>
  <c r="N40" i="19"/>
  <c r="O308" i="21"/>
  <c r="O312" i="21"/>
  <c r="O315" i="21"/>
  <c r="O317" i="21"/>
  <c r="Y319" i="21"/>
  <c r="Y318" i="21"/>
  <c r="Y316" i="21"/>
  <c r="AA316" i="21"/>
  <c r="AA311" i="21"/>
  <c r="AA299" i="21"/>
  <c r="AA315" i="21"/>
  <c r="AA303" i="21"/>
  <c r="AA307" i="21"/>
  <c r="AA295" i="21"/>
  <c r="Y294" i="21"/>
  <c r="Y300" i="21"/>
  <c r="Y296" i="21"/>
  <c r="Y297" i="21"/>
  <c r="Z296" i="21"/>
  <c r="Z300" i="21"/>
  <c r="X40" i="19"/>
  <c r="Y40" i="19" s="1"/>
  <c r="Y311" i="21"/>
  <c r="Y314" i="21"/>
  <c r="Y305" i="21"/>
  <c r="Y303" i="21"/>
  <c r="Y315" i="21"/>
  <c r="Y293" i="21"/>
  <c r="AA298" i="21"/>
  <c r="O306" i="21"/>
  <c r="N39" i="19"/>
  <c r="O39" i="19" s="1"/>
  <c r="O313" i="21"/>
  <c r="Q39" i="19"/>
  <c r="K40" i="19"/>
  <c r="O309" i="21"/>
  <c r="O314" i="21"/>
  <c r="AA293" i="21"/>
  <c r="Z314" i="21"/>
  <c r="AA314" i="21"/>
  <c r="Z313" i="21"/>
  <c r="AA313" i="21"/>
  <c r="Z35" i="19"/>
  <c r="Y35" i="19"/>
  <c r="AA312" i="21"/>
  <c r="AA300" i="21"/>
  <c r="AA308" i="21"/>
  <c r="AA296" i="21"/>
  <c r="O40" i="19"/>
  <c r="Z317" i="21" l="1"/>
  <c r="AA317" i="21" s="1"/>
  <c r="X41" i="19"/>
  <c r="Z41" i="19" s="1"/>
  <c r="Z318" i="21"/>
  <c r="Y317" i="21"/>
  <c r="O319" i="21"/>
  <c r="O41" i="19"/>
  <c r="O318" i="21"/>
  <c r="AA331" i="21"/>
  <c r="AA329" i="21"/>
  <c r="AA27" i="19"/>
  <c r="AA28" i="19"/>
  <c r="O35" i="19"/>
  <c r="O34" i="19"/>
  <c r="AA35" i="19"/>
  <c r="AA18" i="19"/>
  <c r="Y34" i="19"/>
  <c r="Z33" i="19"/>
  <c r="AA33" i="19" s="1"/>
  <c r="Y33" i="19"/>
  <c r="AA20" i="19"/>
  <c r="AA19" i="19"/>
  <c r="AA30" i="19"/>
  <c r="AA29" i="19"/>
  <c r="Z39" i="19"/>
  <c r="I38" i="19"/>
  <c r="U38" i="19"/>
  <c r="Z38" i="19"/>
  <c r="AA38" i="19" s="1"/>
  <c r="G40" i="19"/>
  <c r="Z40" i="19"/>
  <c r="AA40" i="19" s="1"/>
  <c r="E36" i="19"/>
  <c r="Z36" i="19"/>
  <c r="Y41" i="19" l="1"/>
  <c r="AA318" i="21"/>
  <c r="AA330" i="21"/>
  <c r="AA36" i="19"/>
  <c r="AA37" i="19"/>
  <c r="AA41" i="19"/>
  <c r="AA39" i="19"/>
  <c r="AA34" i="19"/>
</calcChain>
</file>

<file path=xl/sharedStrings.xml><?xml version="1.0" encoding="utf-8"?>
<sst xmlns="http://schemas.openxmlformats.org/spreadsheetml/2006/main" count="1531" uniqueCount="351">
  <si>
    <t>純移出入量</t>
  </si>
  <si>
    <t>一次需要量</t>
  </si>
  <si>
    <t>2008</t>
  </si>
  <si>
    <t>うち業務用</t>
    <rPh sb="2" eb="4">
      <t>ギョウム</t>
    </rPh>
    <rPh sb="4" eb="5">
      <t>ヨウ</t>
    </rPh>
    <phoneticPr fontId="2"/>
  </si>
  <si>
    <t>－</t>
    <phoneticPr fontId="2"/>
  </si>
  <si>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</si>
  <si>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</si>
  <si>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</si>
  <si>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</si>
  <si>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</si>
  <si>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</si>
  <si>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</si>
  <si>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</si>
  <si>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</si>
  <si>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</si>
  <si>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</si>
  <si>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</si>
  <si>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</si>
  <si>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</si>
  <si>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</si>
  <si>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</si>
  <si>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</si>
  <si>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</si>
  <si>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</si>
  <si>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</si>
  <si>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</si>
  <si>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1997</t>
    <phoneticPr fontId="2"/>
  </si>
  <si>
    <t>1998</t>
    <phoneticPr fontId="2"/>
  </si>
  <si>
    <t>1999</t>
    <phoneticPr fontId="2"/>
  </si>
  <si>
    <t>2000</t>
  </si>
  <si>
    <t>2001</t>
    <phoneticPr fontId="20"/>
  </si>
  <si>
    <t>2002</t>
    <phoneticPr fontId="20"/>
  </si>
  <si>
    <t>2003</t>
    <phoneticPr fontId="20"/>
  </si>
  <si>
    <t>2005</t>
    <phoneticPr fontId="20"/>
  </si>
  <si>
    <t>2006</t>
    <phoneticPr fontId="20"/>
  </si>
  <si>
    <t>2009</t>
  </si>
  <si>
    <t>2011</t>
  </si>
  <si>
    <t>2012</t>
    <phoneticPr fontId="20"/>
  </si>
  <si>
    <t>1990</t>
    <phoneticPr fontId="2"/>
  </si>
  <si>
    <t>－</t>
    <phoneticPr fontId="2"/>
  </si>
  <si>
    <t>1991</t>
    <phoneticPr fontId="2"/>
  </si>
  <si>
    <t>3</t>
    <phoneticPr fontId="1"/>
  </si>
  <si>
    <t>1992</t>
    <phoneticPr fontId="2"/>
  </si>
  <si>
    <t>1993</t>
    <phoneticPr fontId="2"/>
  </si>
  <si>
    <t>1994</t>
    <phoneticPr fontId="2"/>
  </si>
  <si>
    <t>13</t>
  </si>
  <si>
    <t>14</t>
  </si>
  <si>
    <t>15</t>
  </si>
  <si>
    <t>2004</t>
    <phoneticPr fontId="20"/>
  </si>
  <si>
    <t>16</t>
  </si>
  <si>
    <t>17</t>
  </si>
  <si>
    <t>18</t>
  </si>
  <si>
    <t>2007</t>
    <phoneticPr fontId="20"/>
  </si>
  <si>
    <t>19</t>
  </si>
  <si>
    <t>20</t>
  </si>
  <si>
    <t>21</t>
  </si>
  <si>
    <t>2010</t>
    <phoneticPr fontId="20"/>
  </si>
  <si>
    <t>22</t>
  </si>
  <si>
    <t>23</t>
  </si>
  <si>
    <t>24</t>
  </si>
  <si>
    <t>年・月</t>
    <rPh sb="0" eb="1">
      <t>ネン</t>
    </rPh>
    <rPh sb="2" eb="3">
      <t>ツキ</t>
    </rPh>
    <phoneticPr fontId="2"/>
  </si>
  <si>
    <t>うち成分調整牛乳</t>
    <phoneticPr fontId="2"/>
  </si>
  <si>
    <t>11</t>
    <phoneticPr fontId="22"/>
  </si>
  <si>
    <t>12</t>
    <phoneticPr fontId="22"/>
  </si>
  <si>
    <t>2</t>
    <phoneticPr fontId="22"/>
  </si>
  <si>
    <t>3</t>
    <phoneticPr fontId="22"/>
  </si>
  <si>
    <t>7</t>
    <phoneticPr fontId="22"/>
  </si>
  <si>
    <t>8</t>
    <phoneticPr fontId="22"/>
  </si>
  <si>
    <t>10</t>
    <phoneticPr fontId="22"/>
  </si>
  <si>
    <t>（単位：kl、％）</t>
    <phoneticPr fontId="2"/>
  </si>
  <si>
    <t>1998/4</t>
    <phoneticPr fontId="22"/>
  </si>
  <si>
    <t>－</t>
    <phoneticPr fontId="2"/>
  </si>
  <si>
    <t>5</t>
    <phoneticPr fontId="22"/>
  </si>
  <si>
    <t>5</t>
    <phoneticPr fontId="23"/>
  </si>
  <si>
    <t>6</t>
    <phoneticPr fontId="22"/>
  </si>
  <si>
    <t>6</t>
    <phoneticPr fontId="23"/>
  </si>
  <si>
    <t>7</t>
    <phoneticPr fontId="22"/>
  </si>
  <si>
    <t>7</t>
    <phoneticPr fontId="23"/>
  </si>
  <si>
    <t>8</t>
    <phoneticPr fontId="22"/>
  </si>
  <si>
    <t>8</t>
    <phoneticPr fontId="23"/>
  </si>
  <si>
    <t>9</t>
    <phoneticPr fontId="22"/>
  </si>
  <si>
    <t>9</t>
    <phoneticPr fontId="23"/>
  </si>
  <si>
    <t>10</t>
    <phoneticPr fontId="22"/>
  </si>
  <si>
    <t>10</t>
    <phoneticPr fontId="23"/>
  </si>
  <si>
    <t>11</t>
    <phoneticPr fontId="22"/>
  </si>
  <si>
    <t>11</t>
    <phoneticPr fontId="23"/>
  </si>
  <si>
    <t>12</t>
    <phoneticPr fontId="22"/>
  </si>
  <si>
    <t>12</t>
    <phoneticPr fontId="23"/>
  </si>
  <si>
    <t>1999/1</t>
    <phoneticPr fontId="22"/>
  </si>
  <si>
    <t>11/1</t>
    <phoneticPr fontId="23"/>
  </si>
  <si>
    <t>2</t>
    <phoneticPr fontId="22"/>
  </si>
  <si>
    <t>2</t>
    <phoneticPr fontId="23"/>
  </si>
  <si>
    <t>3</t>
    <phoneticPr fontId="22"/>
  </si>
  <si>
    <t>3</t>
    <phoneticPr fontId="23"/>
  </si>
  <si>
    <t>1999/4</t>
    <phoneticPr fontId="22"/>
  </si>
  <si>
    <t>11/4</t>
    <phoneticPr fontId="23"/>
  </si>
  <si>
    <t>2000/1</t>
    <phoneticPr fontId="22"/>
  </si>
  <si>
    <t>12/1</t>
    <phoneticPr fontId="23"/>
  </si>
  <si>
    <t>2000/4</t>
    <phoneticPr fontId="22"/>
  </si>
  <si>
    <t>12/4</t>
    <phoneticPr fontId="23"/>
  </si>
  <si>
    <t>2001/1</t>
    <phoneticPr fontId="22"/>
  </si>
  <si>
    <t>13/1</t>
    <phoneticPr fontId="23"/>
  </si>
  <si>
    <t>2001/4</t>
    <phoneticPr fontId="22"/>
  </si>
  <si>
    <t>13/4</t>
    <phoneticPr fontId="23"/>
  </si>
  <si>
    <t>2002/1</t>
    <phoneticPr fontId="22"/>
  </si>
  <si>
    <t>14/1</t>
    <phoneticPr fontId="23"/>
  </si>
  <si>
    <t>2002/4</t>
    <phoneticPr fontId="22"/>
  </si>
  <si>
    <t>14/4</t>
    <phoneticPr fontId="23"/>
  </si>
  <si>
    <t>2003/1</t>
    <phoneticPr fontId="22"/>
  </si>
  <si>
    <t>15/1</t>
    <phoneticPr fontId="23"/>
  </si>
  <si>
    <t>2003/4</t>
    <phoneticPr fontId="22"/>
  </si>
  <si>
    <t>15/4</t>
    <phoneticPr fontId="23"/>
  </si>
  <si>
    <t>2004/1</t>
    <phoneticPr fontId="22"/>
  </si>
  <si>
    <t>16/1</t>
    <phoneticPr fontId="23"/>
  </si>
  <si>
    <t>2004/4</t>
    <phoneticPr fontId="22"/>
  </si>
  <si>
    <t>16/4</t>
    <phoneticPr fontId="23"/>
  </si>
  <si>
    <t>2005/1</t>
    <phoneticPr fontId="22"/>
  </si>
  <si>
    <t>17/1</t>
    <phoneticPr fontId="23"/>
  </si>
  <si>
    <t>2005/4</t>
    <phoneticPr fontId="22"/>
  </si>
  <si>
    <t>17/4</t>
    <phoneticPr fontId="23"/>
  </si>
  <si>
    <t>2006/1</t>
    <phoneticPr fontId="22"/>
  </si>
  <si>
    <t>18/1</t>
    <phoneticPr fontId="23"/>
  </si>
  <si>
    <t>2006/4</t>
    <phoneticPr fontId="22"/>
  </si>
  <si>
    <t>18/4</t>
    <phoneticPr fontId="23"/>
  </si>
  <si>
    <t>2007/1</t>
    <phoneticPr fontId="22"/>
  </si>
  <si>
    <t>19/1</t>
    <phoneticPr fontId="23"/>
  </si>
  <si>
    <t>2007/4</t>
    <phoneticPr fontId="22"/>
  </si>
  <si>
    <t>19/4</t>
    <phoneticPr fontId="23"/>
  </si>
  <si>
    <t>2008/1</t>
    <phoneticPr fontId="22"/>
  </si>
  <si>
    <t>20/1</t>
    <phoneticPr fontId="23"/>
  </si>
  <si>
    <t>2008/4</t>
    <phoneticPr fontId="22"/>
  </si>
  <si>
    <t>20/4</t>
    <phoneticPr fontId="23"/>
  </si>
  <si>
    <t>2009/1</t>
    <phoneticPr fontId="22"/>
  </si>
  <si>
    <t>21/1</t>
    <phoneticPr fontId="23"/>
  </si>
  <si>
    <t>2009/4</t>
    <phoneticPr fontId="22"/>
  </si>
  <si>
    <t>21/4</t>
    <phoneticPr fontId="23"/>
  </si>
  <si>
    <t>2010/1</t>
    <phoneticPr fontId="22"/>
  </si>
  <si>
    <t>22/1</t>
    <phoneticPr fontId="23"/>
  </si>
  <si>
    <t>2010/4</t>
    <phoneticPr fontId="22"/>
  </si>
  <si>
    <t>22/4</t>
    <phoneticPr fontId="23"/>
  </si>
  <si>
    <t>2011/1</t>
    <phoneticPr fontId="22"/>
  </si>
  <si>
    <t>23/1</t>
    <phoneticPr fontId="23"/>
  </si>
  <si>
    <t>2011/4</t>
    <phoneticPr fontId="22"/>
  </si>
  <si>
    <t>23/4</t>
    <phoneticPr fontId="23"/>
  </si>
  <si>
    <t>2012/1</t>
    <phoneticPr fontId="22"/>
  </si>
  <si>
    <t>24/1</t>
    <phoneticPr fontId="23"/>
  </si>
  <si>
    <t>2012/4</t>
    <phoneticPr fontId="22"/>
  </si>
  <si>
    <t>24/4</t>
    <phoneticPr fontId="23"/>
  </si>
  <si>
    <t>2013/1</t>
    <phoneticPr fontId="22"/>
  </si>
  <si>
    <t>25/1</t>
    <phoneticPr fontId="23"/>
  </si>
  <si>
    <t>2013/4</t>
    <phoneticPr fontId="22"/>
  </si>
  <si>
    <t>25/4</t>
    <phoneticPr fontId="23"/>
  </si>
  <si>
    <t>平成 2</t>
    <rPh sb="0" eb="2">
      <t>ヘイセイ</t>
    </rPh>
    <phoneticPr fontId="1"/>
  </si>
  <si>
    <t>平成 10/4</t>
    <rPh sb="0" eb="2">
      <t>ヘイセイ</t>
    </rPh>
    <phoneticPr fontId="23"/>
  </si>
  <si>
    <t>飲用牛乳等生産量及び需給実績(四国)</t>
    <rPh sb="15" eb="17">
      <t>シコク</t>
    </rPh>
    <phoneticPr fontId="2"/>
  </si>
  <si>
    <t>うち加工乳</t>
    <rPh sb="2" eb="4">
      <t>カコウ</t>
    </rPh>
    <phoneticPr fontId="2"/>
  </si>
  <si>
    <t>2014/1</t>
    <phoneticPr fontId="22"/>
  </si>
  <si>
    <t>前年同月比</t>
    <phoneticPr fontId="2"/>
  </si>
  <si>
    <t>前年同月比</t>
    <phoneticPr fontId="2"/>
  </si>
  <si>
    <t>（単位：kl、％）</t>
    <phoneticPr fontId="2"/>
  </si>
  <si>
    <t>2013</t>
    <phoneticPr fontId="20"/>
  </si>
  <si>
    <t>25</t>
    <phoneticPr fontId="2"/>
  </si>
  <si>
    <t>2014/4</t>
    <phoneticPr fontId="22"/>
  </si>
  <si>
    <t>26/4</t>
    <phoneticPr fontId="23"/>
  </si>
  <si>
    <t>5</t>
    <phoneticPr fontId="22"/>
  </si>
  <si>
    <t>7</t>
    <phoneticPr fontId="23"/>
  </si>
  <si>
    <t>2015/1</t>
    <phoneticPr fontId="22"/>
  </si>
  <si>
    <t>27/1</t>
    <phoneticPr fontId="23"/>
  </si>
  <si>
    <t>2</t>
    <phoneticPr fontId="23"/>
  </si>
  <si>
    <t>26/1</t>
    <phoneticPr fontId="23"/>
  </si>
  <si>
    <t>毎月1回更新、最終更新日2014/8/25</t>
    <rPh sb="1" eb="2">
      <t>ツキ</t>
    </rPh>
    <phoneticPr fontId="2"/>
  </si>
  <si>
    <t>2014</t>
    <phoneticPr fontId="20"/>
  </si>
  <si>
    <t>26</t>
    <phoneticPr fontId="2"/>
  </si>
  <si>
    <t>2015/4</t>
  </si>
  <si>
    <t>27/4</t>
  </si>
  <si>
    <t>2016/1</t>
  </si>
  <si>
    <t>28/1</t>
  </si>
  <si>
    <t>－</t>
  </si>
  <si>
    <t>27</t>
    <phoneticPr fontId="2"/>
  </si>
  <si>
    <t>2015</t>
    <phoneticPr fontId="20"/>
  </si>
  <si>
    <t>2016/4</t>
    <phoneticPr fontId="2"/>
  </si>
  <si>
    <t>28/4</t>
    <phoneticPr fontId="2"/>
  </si>
  <si>
    <t>29/1</t>
    <phoneticPr fontId="2"/>
  </si>
  <si>
    <t>2017/1</t>
    <phoneticPr fontId="2"/>
  </si>
  <si>
    <t>2016</t>
    <phoneticPr fontId="20"/>
  </si>
  <si>
    <t>28</t>
    <phoneticPr fontId="2"/>
  </si>
  <si>
    <t>2017/4</t>
    <phoneticPr fontId="22"/>
  </si>
  <si>
    <t>29/4</t>
    <phoneticPr fontId="23"/>
  </si>
  <si>
    <t>5</t>
    <phoneticPr fontId="2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</si>
  <si>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</si>
  <si>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</si>
  <si>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</si>
  <si>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</si>
  <si>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</si>
  <si>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</si>
  <si>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</si>
  <si>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</si>
  <si>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</si>
  <si>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2018/1</t>
    <phoneticPr fontId="22"/>
  </si>
  <si>
    <t>30/1</t>
    <phoneticPr fontId="23"/>
  </si>
  <si>
    <t>-</t>
    <phoneticPr fontId="2"/>
  </si>
  <si>
    <t>-</t>
    <phoneticPr fontId="2"/>
  </si>
  <si>
    <t>-</t>
    <phoneticPr fontId="2"/>
  </si>
  <si>
    <t>-</t>
    <phoneticPr fontId="2"/>
  </si>
  <si>
    <t>-</t>
    <phoneticPr fontId="2"/>
  </si>
  <si>
    <t>-</t>
    <phoneticPr fontId="2"/>
  </si>
  <si>
    <t>-</t>
    <phoneticPr fontId="2"/>
  </si>
  <si>
    <t>-</t>
    <phoneticPr fontId="2"/>
  </si>
  <si>
    <t>2017</t>
    <phoneticPr fontId="20"/>
  </si>
  <si>
    <t>29</t>
    <phoneticPr fontId="2"/>
  </si>
  <si>
    <t>2018/4</t>
    <phoneticPr fontId="22"/>
  </si>
  <si>
    <t>30/4</t>
    <phoneticPr fontId="23"/>
  </si>
  <si>
    <t>2019/1</t>
    <phoneticPr fontId="22"/>
  </si>
  <si>
    <t>31/1</t>
    <phoneticPr fontId="23"/>
  </si>
  <si>
    <t>出荷量</t>
    <phoneticPr fontId="2"/>
  </si>
  <si>
    <t>入荷量</t>
    <phoneticPr fontId="2"/>
  </si>
  <si>
    <t>注： 1  「前年同月比」「うち加工乳」「純移出入量」「一次需要量」はJミルクによる算出。</t>
  </si>
  <si>
    <t xml:space="preserve">      2  2004年4月の牛乳乳製品統計調査規則の改正に伴う用語の定義の変更及び調査項目の追加によりそれ以前の数値と連続性なし。</t>
  </si>
  <si>
    <t xml:space="preserve">      3  飲用牛乳等の流通量のうち、出荷量は工場・処理場が県外の工場・処理場へ飲用牛乳等を出荷した量であり、入荷量は県外の工場・処理場から飲用牛乳等を入荷した量である｡</t>
  </si>
  <si>
    <t xml:space="preserve">      4  全国農業地域別の飲用牛乳等の流通量は、全国農業地域内の県別の出荷量、入荷量を積み上げたものである。</t>
  </si>
  <si>
    <t xml:space="preserve">      6  色付セルについては確定値。</t>
  </si>
  <si>
    <t xml:space="preserve">      5  出荷量・入荷量は速報値。</t>
    <phoneticPr fontId="2"/>
  </si>
  <si>
    <t>2018</t>
    <phoneticPr fontId="20"/>
  </si>
  <si>
    <t>30</t>
    <phoneticPr fontId="2"/>
  </si>
  <si>
    <t>2019/4</t>
    <phoneticPr fontId="22"/>
  </si>
  <si>
    <t>31/4</t>
    <phoneticPr fontId="23"/>
  </si>
  <si>
    <t>5</t>
    <phoneticPr fontId="22"/>
  </si>
  <si>
    <t>令和元年/5</t>
    <rPh sb="0" eb="2">
      <t>レイワ</t>
    </rPh>
    <rPh sb="2" eb="4">
      <t>ガンネン</t>
    </rPh>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</si>
  <si>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</si>
  <si>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</si>
  <si>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</si>
  <si>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</si>
  <si>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</si>
  <si>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</si>
  <si>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</si>
  <si>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</si>
  <si>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</si>
  <si>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2020/1</t>
    <phoneticPr fontId="22"/>
  </si>
  <si>
    <t>2/1</t>
    <phoneticPr fontId="23"/>
  </si>
  <si>
    <t>2</t>
    <phoneticPr fontId="22"/>
  </si>
  <si>
    <t>2</t>
    <phoneticPr fontId="23"/>
  </si>
  <si>
    <t>3</t>
    <phoneticPr fontId="22"/>
  </si>
  <si>
    <t>3</t>
    <phoneticPr fontId="23"/>
  </si>
  <si>
    <t>-</t>
    <phoneticPr fontId="2"/>
  </si>
  <si>
    <t>2020/4</t>
    <phoneticPr fontId="22"/>
  </si>
  <si>
    <t>2/4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</si>
  <si>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</si>
  <si>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</si>
  <si>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</si>
  <si>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</si>
  <si>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</si>
  <si>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</si>
  <si>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</si>
  <si>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</si>
  <si>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</si>
  <si>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</si>
  <si>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</si>
  <si>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2021/1</t>
    <phoneticPr fontId="22"/>
  </si>
  <si>
    <t>3/1</t>
    <phoneticPr fontId="23"/>
  </si>
  <si>
    <t>2</t>
    <phoneticPr fontId="22"/>
  </si>
  <si>
    <t>2</t>
    <phoneticPr fontId="23"/>
  </si>
  <si>
    <t>3</t>
    <phoneticPr fontId="22"/>
  </si>
  <si>
    <t>3</t>
    <phoneticPr fontId="23"/>
  </si>
  <si>
    <t>2019</t>
    <phoneticPr fontId="20"/>
  </si>
  <si>
    <t>31/令和元</t>
    <rPh sb="3" eb="5">
      <t>レイワ</t>
    </rPh>
    <rPh sb="5" eb="6">
      <t>ガン</t>
    </rPh>
    <phoneticPr fontId="2"/>
  </si>
  <si>
    <t>2020</t>
    <phoneticPr fontId="20"/>
  </si>
  <si>
    <t>2</t>
    <phoneticPr fontId="2"/>
  </si>
  <si>
    <t>2021/4</t>
    <phoneticPr fontId="22"/>
  </si>
  <si>
    <t>3/4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</si>
  <si>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</si>
  <si>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</si>
  <si>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</si>
  <si>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</si>
  <si>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</si>
  <si>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</si>
  <si>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</si>
  <si>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</si>
  <si>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</si>
  <si>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</si>
  <si>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</si>
  <si>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2022/1</t>
    <phoneticPr fontId="22"/>
  </si>
  <si>
    <t>4/1</t>
    <phoneticPr fontId="23"/>
  </si>
  <si>
    <t>2</t>
    <phoneticPr fontId="22"/>
  </si>
  <si>
    <t>2</t>
    <phoneticPr fontId="23"/>
  </si>
  <si>
    <t>3</t>
    <phoneticPr fontId="22"/>
  </si>
  <si>
    <t>3</t>
    <phoneticPr fontId="23"/>
  </si>
  <si>
    <t>2022/4</t>
    <phoneticPr fontId="22"/>
  </si>
  <si>
    <t>4/4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</si>
  <si>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</si>
  <si>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</si>
  <si>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</si>
  <si>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</si>
  <si>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</si>
  <si>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</si>
  <si>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</si>
  <si>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</si>
  <si>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</si>
  <si>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</si>
  <si>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</si>
  <si>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2023/1</t>
    <phoneticPr fontId="22"/>
  </si>
  <si>
    <t>5/1</t>
    <phoneticPr fontId="23"/>
  </si>
  <si>
    <t>2</t>
    <phoneticPr fontId="22"/>
  </si>
  <si>
    <t>2</t>
    <phoneticPr fontId="23"/>
  </si>
  <si>
    <t>3</t>
    <phoneticPr fontId="22"/>
  </si>
  <si>
    <t>3</t>
    <phoneticPr fontId="23"/>
  </si>
  <si>
    <t>2021</t>
    <phoneticPr fontId="20"/>
  </si>
  <si>
    <t>3</t>
    <phoneticPr fontId="2"/>
  </si>
  <si>
    <t>2022</t>
    <phoneticPr fontId="20"/>
  </si>
  <si>
    <t>4</t>
    <phoneticPr fontId="2"/>
  </si>
  <si>
    <t>2023/4</t>
    <phoneticPr fontId="22"/>
  </si>
  <si>
    <t>5/4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</si>
  <si>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</si>
  <si>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</si>
  <si>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</si>
  <si>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</si>
  <si>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</si>
  <si>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</si>
  <si>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</si>
  <si>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</si>
  <si>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</si>
  <si>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</si>
  <si>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</si>
  <si>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2024/1</t>
    <phoneticPr fontId="22"/>
  </si>
  <si>
    <t>6/1</t>
    <phoneticPr fontId="23"/>
  </si>
  <si>
    <t>2</t>
    <phoneticPr fontId="22"/>
  </si>
  <si>
    <t>2</t>
    <phoneticPr fontId="23"/>
  </si>
  <si>
    <t>3</t>
    <phoneticPr fontId="22"/>
  </si>
  <si>
    <t>3</t>
    <phoneticPr fontId="23"/>
  </si>
  <si>
    <t>毎年1回更新、最終更新日2024/5/27</t>
    <phoneticPr fontId="2"/>
  </si>
  <si>
    <t>2023</t>
    <phoneticPr fontId="20"/>
  </si>
  <si>
    <t>5</t>
    <phoneticPr fontId="2"/>
  </si>
  <si>
    <t>2024/4</t>
    <phoneticPr fontId="22"/>
  </si>
  <si>
    <t>6/4</t>
    <phoneticPr fontId="23"/>
  </si>
  <si>
    <t>5</t>
    <phoneticPr fontId="22"/>
  </si>
  <si>
    <t>5</t>
    <phoneticPr fontId="2"/>
  </si>
  <si>
    <t>6</t>
    <phoneticPr fontId="22"/>
  </si>
  <si>
    <t>7</t>
    <phoneticPr fontId="22"/>
  </si>
  <si>
    <t>7</t>
    <phoneticPr fontId="23"/>
  </si>
  <si>
    <t>8</t>
    <phoneticPr fontId="22"/>
  </si>
  <si>
    <t>8</t>
    <phoneticPr fontId="23"/>
  </si>
  <si>
    <t>9</t>
    <phoneticPr fontId="22"/>
  </si>
  <si>
    <t>10</t>
    <phoneticPr fontId="22"/>
  </si>
  <si>
    <t>11</t>
    <phoneticPr fontId="22"/>
  </si>
  <si>
    <t>12</t>
    <phoneticPr fontId="22"/>
  </si>
  <si>
    <t>2025/1</t>
    <phoneticPr fontId="22"/>
  </si>
  <si>
    <t>7/1</t>
    <phoneticPr fontId="23"/>
  </si>
  <si>
    <t>2</t>
    <phoneticPr fontId="22"/>
  </si>
  <si>
    <t>2</t>
    <phoneticPr fontId="23"/>
  </si>
  <si>
    <t>3</t>
    <phoneticPr fontId="22"/>
  </si>
  <si>
    <t>3</t>
    <phoneticPr fontId="23"/>
  </si>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</sst>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Red]\-#,##0\ "/>
    <numFmt numFmtId="177" formatCode="#,##0;\-#,##0;&quot;-&quot;"/>
    <numFmt numFmtId="178" formatCode="#,##0.0_ "/>
    <numFmt numFmtId="179" formatCode="#,##0_ "/>
    <numFmt numFmtId="180" formatCode="#,##0_);[Red]\(#,##0\)"/>
    <numFmt numFmtId="181" formatCode="yyyy/m"/>
    <numFmt numFmtId="182" formatCode="_ * #,##0_ ;_ * \-#,##0_ ;_ * &quot;- &quot;_ ;_ @_ "/>
    <numFmt numFmtId="183" formatCode="0_);[Red]\(0\)"/>
    <numFmt numFmtId="184" formatCode="0.0_);[Red]\(0.0\)"/>
    <numFmt numFmtId="185" formatCode="###\ ###\ ##0"/>
    <numFmt numFmtId="186" formatCode="0.0;&quot;▲ &quot;0.0"/>
  </numFmts>
  <fonts count="42">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8"/>
      <color indexed="10"/>
      <name val="ＭＳ 明朝"/>
      <family val="1"/>
      <charset val="128"/>
    </font>
    <font>
      <sz val="10"/>
      <color indexed="8"/>
      <name val="ＭＳ 明朝"/>
      <family val="1"/>
      <charset val="128"/>
    </font>
    <font>
      <sz val="10"/>
      <color indexed="8"/>
      <name val="Arial"/>
      <family val="2"/>
    </font>
    <font>
      <b/>
      <sz val="12"/>
      <name val="Arial"/>
      <family val="2"/>
    </font>
    <font>
      <sz val="10"/>
      <name val="Arial"/>
      <family val="2"/>
    </font>
    <font>
      <sz val="8"/>
      <color theme="1"/>
      <name val="ＭＳ Ｐゴシック"/>
      <family val="3"/>
      <charset val="128"/>
    </font>
    <font>
      <b/>
      <sz val="9"/>
      <color theme="0"/>
      <name val="ＭＳ Ｐゴシック"/>
      <family val="3"/>
      <charset val="128"/>
    </font>
    <font>
      <b/>
      <sz val="10"/>
      <color indexed="8"/>
      <name val="ＭＳ Ｐゴシック"/>
      <family val="3"/>
      <charset val="128"/>
    </font>
    <font>
      <sz val="8"/>
      <color theme="0"/>
      <name val="ＭＳ 明朝"/>
      <family val="1"/>
      <charset val="128"/>
    </font>
    <font>
      <sz val="10"/>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9"/>
      <name val="ＭＳ 明朝"/>
      <family val="1"/>
      <charset val="128"/>
    </font>
    <font>
      <b/>
      <sz val="7"/>
      <name val="ＭＳ ゴシック"/>
      <family val="3"/>
      <charset val="128"/>
    </font>
    <font>
      <sz val="10"/>
      <color theme="1"/>
      <name val="ＭＳ Ｐ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8"/>
      <color rgb="FFFF0000"/>
      <name val="ＭＳ 明朝"/>
      <family val="1"/>
      <charset val="128"/>
    </font>
    <font>
      <sz val="8"/>
      <name val="ＭＳ 明朝"/>
      <family val="1"/>
      <charset val="128"/>
    </font>
    <font>
      <sz val="10"/>
      <color rgb="FFFF0000"/>
      <name val="ＭＳ Ｐ明朝"/>
      <family val="1"/>
      <charset val="128"/>
    </font>
    <font>
      <sz val="8"/>
      <name val="ＭＳ Ｐゴシック"/>
      <family val="3"/>
      <charset val="128"/>
    </font>
    <font>
      <sz val="11"/>
      <name val="ＭＳ 明朝"/>
      <family val="1"/>
      <charset val="128"/>
    </font>
    <font>
      <b/>
      <sz val="12"/>
      <name val="ＭＳ Ｐゴシック"/>
      <family val="3"/>
      <charset val="128"/>
    </font>
    <font>
      <sz val="12"/>
      <name val="ＭＳ 明朝"/>
      <family val="1"/>
      <charset val="128"/>
    </font>
    <font>
      <sz val="12"/>
      <color indexed="9"/>
      <name val="ＭＳ 明朝"/>
      <family val="1"/>
      <charset val="128"/>
    </font>
    <font>
      <sz val="10"/>
      <name val="ＭＳ ゴシック"/>
      <family val="3"/>
      <charset val="128"/>
    </font>
    <font>
      <sz val="8"/>
      <color theme="0"/>
      <name val="ＭＳ Ｐゴシック"/>
      <family val="3"/>
      <charset val="128"/>
    </font>
    <font>
      <sz val="10"/>
      <color theme="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48">
    <border>
      <left/>
      <right/>
      <top/>
      <bottom/>
      <diagonal/>
    </border>
    <border>
      <left style="thin">
        <color auto="1"/>
      </left>
      <right/>
      <top/>
      <bottom/>
      <diagonal/>
    </border>
    <border>
      <left/>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left>
      <right style="thin">
        <color theme="0"/>
      </right>
      <top style="thin">
        <color auto="1"/>
      </top>
      <bottom style="thin">
        <color theme="0"/>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bottom/>
      <diagonal/>
    </border>
    <border>
      <left style="thin">
        <color theme="0" tint="-0.499984740745262"/>
      </left>
      <right/>
      <top style="thin">
        <color theme="0" tint="-0.499984740745262"/>
      </top>
      <bottom/>
      <diagonal/>
    </border>
    <border>
      <left style="thin">
        <color theme="0" tint="-0.499984740745262"/>
      </left>
      <right/>
      <top/>
      <bottom style="thin">
        <color indexed="64"/>
      </bottom>
      <diagonal/>
    </border>
  </borders>
  <cellStyleXfs count="9">
    <xf numFmtId="0" fontId="0" fillId="0" borderId="0"/>
    <xf numFmtId="38" fontId="1" fillId="0" borderId="0" applyFont="0" applyFill="0" applyBorder="0" applyAlignment="0" applyProtection="0"/>
    <xf numFmtId="177" fontId="12" fillId="0" borderId="0" applyFill="0" applyBorder="0" applyAlignment="0"/>
    <xf numFmtId="0" fontId="13" fillId="0" borderId="4" applyNumberFormat="0" applyAlignment="0" applyProtection="0">
      <alignment horizontal="left" vertical="center"/>
    </xf>
    <xf numFmtId="0" fontId="13" fillId="0" borderId="2">
      <alignment horizontal="left" vertical="center"/>
    </xf>
    <xf numFmtId="0" fontId="14" fillId="0" borderId="0"/>
    <xf numFmtId="38" fontId="1" fillId="0" borderId="0" applyFont="0" applyFill="0" applyBorder="0" applyAlignment="0" applyProtection="0"/>
    <xf numFmtId="0" fontId="35" fillId="0" borderId="0"/>
    <xf numFmtId="38" fontId="39" fillId="0" borderId="0" applyFont="0" applyFill="0" applyBorder="0" applyAlignment="0" applyProtection="0">
      <alignment vertical="center"/>
    </xf>
  </cellStyleXfs>
  <cellXfs count="304">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3" fillId="0" borderId="0" xfId="0" applyFont="1" applyFill="1"/>
    <xf numFmtId="0" fontId="7" fillId="0" borderId="0" xfId="0" applyFont="1" applyFill="1" applyAlignment="1"/>
    <xf numFmtId="0" fontId="7" fillId="0" borderId="0" xfId="0" applyFont="1" applyFill="1"/>
    <xf numFmtId="0" fontId="7" fillId="0" borderId="0" xfId="0"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horizontal="left"/>
    </xf>
    <xf numFmtId="0" fontId="6" fillId="0" borderId="0" xfId="0" applyFont="1" applyFill="1" applyAlignment="1">
      <alignment horizontal="right"/>
    </xf>
    <xf numFmtId="3" fontId="4" fillId="0" borderId="0" xfId="1" applyNumberFormat="1" applyFont="1" applyFill="1" applyBorder="1"/>
    <xf numFmtId="176" fontId="6" fillId="0" borderId="0" xfId="1" applyNumberFormat="1"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10" fillId="0" borderId="0" xfId="0" applyFont="1" applyFill="1"/>
    <xf numFmtId="0" fontId="7" fillId="0" borderId="0" xfId="0" applyFont="1" applyFill="1" applyAlignment="1">
      <alignment horizontal="center" vertical="center"/>
    </xf>
    <xf numFmtId="0" fontId="3" fillId="0" borderId="0" xfId="0" applyFont="1" applyFill="1" applyAlignment="1">
      <alignment horizontal="center" vertical="center"/>
    </xf>
    <xf numFmtId="0" fontId="18" fillId="3" borderId="18" xfId="0" applyFont="1" applyFill="1" applyBorder="1" applyAlignment="1">
      <alignment horizontal="center" vertical="center"/>
    </xf>
    <xf numFmtId="0" fontId="16" fillId="5" borderId="19" xfId="0" applyFont="1" applyFill="1" applyBorder="1" applyAlignment="1">
      <alignment horizontal="center" vertical="center"/>
    </xf>
    <xf numFmtId="0" fontId="18" fillId="3" borderId="20" xfId="0" applyFont="1" applyFill="1" applyBorder="1" applyAlignment="1">
      <alignment horizontal="center" vertical="center"/>
    </xf>
    <xf numFmtId="0" fontId="9" fillId="3" borderId="20" xfId="0" applyFont="1" applyFill="1" applyBorder="1" applyAlignment="1">
      <alignment vertical="center"/>
    </xf>
    <xf numFmtId="0" fontId="9" fillId="5" borderId="20" xfId="0" applyFont="1" applyFill="1" applyBorder="1" applyAlignment="1">
      <alignment vertical="center" wrapText="1"/>
    </xf>
    <xf numFmtId="0" fontId="16" fillId="5" borderId="21" xfId="0" applyFont="1" applyFill="1" applyBorder="1" applyAlignment="1">
      <alignment horizontal="center" vertical="center"/>
    </xf>
    <xf numFmtId="179" fontId="8" fillId="0" borderId="22" xfId="0" applyNumberFormat="1" applyFont="1" applyFill="1" applyBorder="1" applyAlignment="1">
      <alignment horizontal="right" vertical="center"/>
    </xf>
    <xf numFmtId="178" fontId="8" fillId="0" borderId="24"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8" fontId="8" fillId="0" borderId="25" xfId="0" applyNumberFormat="1" applyFont="1" applyFill="1" applyBorder="1" applyAlignment="1">
      <alignment horizontal="right" vertical="center"/>
    </xf>
    <xf numFmtId="49" fontId="21" fillId="2" borderId="6" xfId="0" applyNumberFormat="1" applyFont="1" applyFill="1" applyBorder="1" applyAlignment="1">
      <alignment horizontal="right" vertical="center"/>
    </xf>
    <xf numFmtId="49" fontId="21" fillId="2" borderId="22" xfId="0" applyNumberFormat="1" applyFont="1" applyFill="1" applyBorder="1" applyAlignment="1">
      <alignment horizontal="right" vertical="center"/>
    </xf>
    <xf numFmtId="49" fontId="21" fillId="2" borderId="26" xfId="0" applyNumberFormat="1" applyFont="1" applyFill="1" applyBorder="1" applyAlignment="1">
      <alignment horizontal="right" vertical="center"/>
    </xf>
    <xf numFmtId="49" fontId="21" fillId="2" borderId="29" xfId="0" applyNumberFormat="1" applyFont="1" applyFill="1" applyBorder="1" applyAlignment="1">
      <alignment horizontal="right" vertical="center"/>
    </xf>
    <xf numFmtId="180" fontId="8" fillId="0" borderId="24" xfId="0" applyNumberFormat="1" applyFont="1" applyFill="1" applyBorder="1" applyAlignment="1">
      <alignment horizontal="right" vertical="center"/>
    </xf>
    <xf numFmtId="179" fontId="3" fillId="0" borderId="0" xfId="0" applyNumberFormat="1" applyFont="1" applyFill="1" applyAlignment="1"/>
    <xf numFmtId="0" fontId="11" fillId="0" borderId="0" xfId="0" applyFont="1" applyFill="1" applyAlignment="1"/>
    <xf numFmtId="0" fontId="17" fillId="0" borderId="0" xfId="0" applyFont="1" applyFill="1" applyAlignment="1"/>
    <xf numFmtId="0" fontId="11" fillId="0" borderId="0" xfId="0" applyFont="1" applyFill="1" applyBorder="1" applyAlignment="1"/>
    <xf numFmtId="0" fontId="25" fillId="0" borderId="0" xfId="0" applyFont="1" applyFill="1"/>
    <xf numFmtId="0" fontId="25" fillId="0" borderId="0" xfId="0" applyFont="1" applyFill="1" applyAlignment="1"/>
    <xf numFmtId="0" fontId="18" fillId="5" borderId="20" xfId="0" applyFont="1" applyFill="1" applyBorder="1" applyAlignment="1">
      <alignment horizontal="center" vertical="center"/>
    </xf>
    <xf numFmtId="0" fontId="3" fillId="0" borderId="0" xfId="0" applyFont="1" applyFill="1" applyBorder="1"/>
    <xf numFmtId="49" fontId="21" fillId="2" borderId="37" xfId="0" applyNumberFormat="1" applyFont="1" applyFill="1" applyBorder="1" applyAlignment="1">
      <alignment horizontal="right" vertical="center"/>
    </xf>
    <xf numFmtId="49" fontId="19" fillId="2" borderId="34" xfId="0" applyNumberFormat="1" applyFont="1" applyFill="1" applyBorder="1" applyAlignment="1">
      <alignment horizontal="right" vertical="center"/>
    </xf>
    <xf numFmtId="49" fontId="19" fillId="2" borderId="25"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28" xfId="0" applyNumberFormat="1" applyFont="1" applyFill="1" applyBorder="1" applyAlignment="1">
      <alignment horizontal="right" vertical="center"/>
    </xf>
    <xf numFmtId="49" fontId="19" fillId="2" borderId="31" xfId="0" applyNumberFormat="1" applyFont="1" applyFill="1" applyBorder="1" applyAlignment="1">
      <alignment horizontal="right" vertical="center"/>
    </xf>
    <xf numFmtId="49" fontId="19" fillId="2" borderId="26" xfId="0" applyNumberFormat="1" applyFont="1" applyFill="1" applyBorder="1" applyAlignment="1">
      <alignment horizontal="center" vertical="center"/>
    </xf>
    <xf numFmtId="49" fontId="19" fillId="2" borderId="36" xfId="0" applyNumberFormat="1" applyFont="1" applyFill="1" applyBorder="1" applyAlignment="1">
      <alignment horizontal="right" vertical="center"/>
    </xf>
    <xf numFmtId="49" fontId="19" fillId="2" borderId="22" xfId="0" applyNumberFormat="1" applyFont="1" applyFill="1" applyBorder="1" applyAlignment="1">
      <alignment horizontal="center" vertical="center"/>
    </xf>
    <xf numFmtId="181" fontId="19" fillId="2" borderId="22"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179" fontId="3" fillId="0" borderId="0" xfId="0" applyNumberFormat="1" applyFont="1" applyFill="1" applyAlignment="1">
      <alignment horizontal="center" vertical="center"/>
    </xf>
    <xf numFmtId="182" fontId="26" fillId="0" borderId="0" xfId="0" applyNumberFormat="1" applyFont="1" applyFill="1" applyBorder="1" applyAlignment="1" applyProtection="1">
      <alignment horizontal="right"/>
      <protection locked="0"/>
    </xf>
    <xf numFmtId="49" fontId="21" fillId="2" borderId="39" xfId="0" applyNumberFormat="1" applyFont="1" applyFill="1" applyBorder="1" applyAlignment="1">
      <alignment horizontal="right" vertical="center"/>
    </xf>
    <xf numFmtId="49" fontId="19" fillId="2" borderId="40" xfId="0" applyNumberFormat="1" applyFont="1" applyFill="1" applyBorder="1" applyAlignment="1">
      <alignment horizontal="right" vertical="center"/>
    </xf>
    <xf numFmtId="178" fontId="24" fillId="0" borderId="24" xfId="0" applyNumberFormat="1" applyFont="1" applyFill="1" applyBorder="1" applyAlignment="1">
      <alignment horizontal="right" vertical="center"/>
    </xf>
    <xf numFmtId="179" fontId="24" fillId="0" borderId="24" xfId="0" applyNumberFormat="1" applyFont="1" applyFill="1" applyBorder="1" applyAlignment="1">
      <alignment horizontal="right" vertical="center"/>
    </xf>
    <xf numFmtId="179" fontId="28" fillId="0" borderId="0" xfId="0" applyNumberFormat="1" applyFont="1" applyFill="1" applyAlignment="1"/>
    <xf numFmtId="49" fontId="29" fillId="2" borderId="22" xfId="0" applyNumberFormat="1" applyFont="1" applyFill="1" applyBorder="1" applyAlignment="1">
      <alignment horizontal="right" vertical="center"/>
    </xf>
    <xf numFmtId="49" fontId="30" fillId="2" borderId="25" xfId="0" applyNumberFormat="1" applyFont="1" applyFill="1" applyBorder="1" applyAlignment="1">
      <alignment horizontal="right" vertical="center"/>
    </xf>
    <xf numFmtId="0" fontId="28" fillId="0" borderId="0" xfId="0" applyFont="1" applyFill="1"/>
    <xf numFmtId="49" fontId="29" fillId="2" borderId="26" xfId="0" applyNumberFormat="1" applyFont="1" applyFill="1" applyBorder="1" applyAlignment="1">
      <alignment horizontal="right" vertical="center"/>
    </xf>
    <xf numFmtId="49" fontId="30" fillId="2" borderId="28" xfId="0" applyNumberFormat="1" applyFont="1" applyFill="1" applyBorder="1" applyAlignment="1">
      <alignment horizontal="right" vertical="center"/>
    </xf>
    <xf numFmtId="0" fontId="31" fillId="0" borderId="0" xfId="0" applyFont="1" applyFill="1"/>
    <xf numFmtId="0" fontId="32" fillId="0" borderId="0" xfId="0" applyFont="1" applyFill="1" applyAlignment="1"/>
    <xf numFmtId="0" fontId="32" fillId="0" borderId="0" xfId="0" applyFont="1" applyFill="1"/>
    <xf numFmtId="0" fontId="32" fillId="0" borderId="0" xfId="0" applyFont="1" applyFill="1" applyBorder="1" applyAlignment="1"/>
    <xf numFmtId="0" fontId="32" fillId="0" borderId="0" xfId="0" applyFont="1" applyFill="1" applyBorder="1"/>
    <xf numFmtId="0" fontId="31" fillId="0" borderId="0" xfId="0" applyFont="1" applyFill="1" applyAlignment="1"/>
    <xf numFmtId="179" fontId="8" fillId="6" borderId="24" xfId="0" applyNumberFormat="1" applyFont="1" applyFill="1" applyBorder="1" applyAlignment="1">
      <alignment horizontal="right" vertical="center"/>
    </xf>
    <xf numFmtId="179" fontId="8" fillId="6" borderId="27" xfId="0" applyNumberFormat="1" applyFont="1" applyFill="1" applyBorder="1" applyAlignment="1">
      <alignment horizontal="right" vertical="center"/>
    </xf>
    <xf numFmtId="179" fontId="8" fillId="6" borderId="23" xfId="0" applyNumberFormat="1" applyFont="1" applyFill="1" applyBorder="1" applyAlignment="1">
      <alignment horizontal="right" vertical="center"/>
    </xf>
    <xf numFmtId="180" fontId="24" fillId="6" borderId="27" xfId="0" applyNumberFormat="1" applyFont="1" applyFill="1" applyBorder="1" applyAlignment="1"/>
    <xf numFmtId="179" fontId="24" fillId="6" borderId="24" xfId="0" applyNumberFormat="1" applyFont="1" applyFill="1" applyBorder="1" applyAlignment="1">
      <alignment horizontal="right" vertical="center"/>
    </xf>
    <xf numFmtId="179" fontId="27" fillId="6" borderId="24" xfId="0" applyNumberFormat="1" applyFont="1" applyFill="1" applyBorder="1" applyAlignment="1">
      <alignment horizontal="right" vertical="center"/>
    </xf>
    <xf numFmtId="180" fontId="27" fillId="6" borderId="27" xfId="0" applyNumberFormat="1" applyFont="1" applyFill="1" applyBorder="1" applyAlignment="1"/>
    <xf numFmtId="179" fontId="27" fillId="6" borderId="27" xfId="0" applyNumberFormat="1" applyFont="1" applyFill="1" applyBorder="1" applyAlignment="1">
      <alignment horizontal="right" vertical="center"/>
    </xf>
    <xf numFmtId="183" fontId="8" fillId="6" borderId="24" xfId="0" applyNumberFormat="1" applyFont="1" applyFill="1" applyBorder="1" applyAlignment="1">
      <alignment horizontal="right" vertical="center"/>
    </xf>
    <xf numFmtId="183" fontId="8" fillId="6" borderId="27" xfId="0" applyNumberFormat="1" applyFont="1" applyFill="1" applyBorder="1" applyAlignment="1">
      <alignment horizontal="right" vertical="center"/>
    </xf>
    <xf numFmtId="183" fontId="8" fillId="6" borderId="23" xfId="0" applyNumberFormat="1" applyFont="1" applyFill="1" applyBorder="1" applyAlignment="1">
      <alignment horizontal="right" vertical="center"/>
    </xf>
    <xf numFmtId="183" fontId="24" fillId="6" borderId="24" xfId="0" applyNumberFormat="1" applyFont="1" applyFill="1" applyBorder="1" applyAlignment="1">
      <alignment horizontal="right" vertical="center"/>
    </xf>
    <xf numFmtId="183" fontId="24" fillId="6" borderId="27" xfId="0" applyNumberFormat="1" applyFont="1" applyFill="1" applyBorder="1" applyAlignment="1">
      <alignment horizontal="right" vertical="center"/>
    </xf>
    <xf numFmtId="183" fontId="24" fillId="6" borderId="23" xfId="0" applyNumberFormat="1" applyFont="1" applyFill="1" applyBorder="1" applyAlignment="1">
      <alignment horizontal="right" vertical="center"/>
    </xf>
    <xf numFmtId="179" fontId="24" fillId="6" borderId="23" xfId="0" applyNumberFormat="1" applyFont="1" applyFill="1" applyBorder="1" applyAlignment="1">
      <alignment horizontal="right" vertical="center"/>
    </xf>
    <xf numFmtId="179" fontId="24" fillId="6" borderId="27" xfId="0" applyNumberFormat="1" applyFont="1" applyFill="1" applyBorder="1" applyAlignment="1">
      <alignment horizontal="right" vertical="center"/>
    </xf>
    <xf numFmtId="179" fontId="24" fillId="6" borderId="22" xfId="0" applyNumberFormat="1" applyFont="1" applyFill="1" applyBorder="1" applyAlignment="1">
      <alignment horizontal="right" vertical="center"/>
    </xf>
    <xf numFmtId="178" fontId="24" fillId="6" borderId="24" xfId="0" applyNumberFormat="1" applyFont="1" applyFill="1" applyBorder="1" applyAlignment="1">
      <alignment horizontal="right" vertical="center"/>
    </xf>
    <xf numFmtId="179" fontId="8" fillId="6" borderId="22" xfId="0" applyNumberFormat="1" applyFont="1" applyFill="1" applyBorder="1" applyAlignment="1">
      <alignment horizontal="right" vertical="center"/>
    </xf>
    <xf numFmtId="178" fontId="8" fillId="6" borderId="24" xfId="0" applyNumberFormat="1" applyFont="1" applyFill="1" applyBorder="1" applyAlignment="1">
      <alignment horizontal="right" vertical="center"/>
    </xf>
    <xf numFmtId="179" fontId="8" fillId="6" borderId="26" xfId="0" applyNumberFormat="1" applyFont="1" applyFill="1" applyBorder="1" applyAlignment="1">
      <alignment horizontal="right" vertical="center"/>
    </xf>
    <xf numFmtId="178" fontId="8" fillId="6" borderId="27" xfId="0" applyNumberFormat="1" applyFont="1" applyFill="1" applyBorder="1" applyAlignment="1">
      <alignment horizontal="right" vertical="center"/>
    </xf>
    <xf numFmtId="179" fontId="24" fillId="6" borderId="6" xfId="0" applyNumberFormat="1" applyFont="1" applyFill="1" applyBorder="1" applyAlignment="1">
      <alignment horizontal="right" vertical="center"/>
    </xf>
    <xf numFmtId="178" fontId="24" fillId="6" borderId="23" xfId="0" applyNumberFormat="1" applyFont="1" applyFill="1" applyBorder="1" applyAlignment="1">
      <alignment horizontal="right" vertical="center"/>
    </xf>
    <xf numFmtId="178" fontId="8" fillId="6" borderId="23" xfId="0" applyNumberFormat="1" applyFont="1" applyFill="1" applyBorder="1" applyAlignment="1">
      <alignment horizontal="right" vertical="center"/>
    </xf>
    <xf numFmtId="180" fontId="24" fillId="6" borderId="24" xfId="0" applyNumberFormat="1" applyFont="1" applyFill="1" applyBorder="1" applyAlignment="1">
      <alignment vertical="center"/>
    </xf>
    <xf numFmtId="179" fontId="24" fillId="6" borderId="26" xfId="0" applyNumberFormat="1" applyFont="1" applyFill="1" applyBorder="1" applyAlignment="1">
      <alignment horizontal="right" vertical="center"/>
    </xf>
    <xf numFmtId="178" fontId="24" fillId="6" borderId="27" xfId="0" applyNumberFormat="1" applyFont="1" applyFill="1" applyBorder="1" applyAlignment="1">
      <alignment horizontal="right" vertical="center"/>
    </xf>
    <xf numFmtId="180" fontId="24" fillId="6" borderId="27" xfId="0" applyNumberFormat="1" applyFont="1" applyFill="1" applyBorder="1" applyAlignment="1">
      <alignment vertical="center"/>
    </xf>
    <xf numFmtId="180" fontId="24" fillId="6" borderId="23" xfId="0" applyNumberFormat="1" applyFont="1" applyFill="1" applyBorder="1" applyAlignment="1">
      <alignment horizontal="right" vertical="center"/>
    </xf>
    <xf numFmtId="180" fontId="24" fillId="6" borderId="23" xfId="0" applyNumberFormat="1" applyFont="1" applyFill="1" applyBorder="1" applyAlignment="1">
      <alignment vertical="center"/>
    </xf>
    <xf numFmtId="180" fontId="24" fillId="6" borderId="24" xfId="0" applyNumberFormat="1" applyFont="1" applyFill="1" applyBorder="1" applyAlignment="1">
      <alignment horizontal="right" vertical="center"/>
    </xf>
    <xf numFmtId="180" fontId="8" fillId="6" borderId="24" xfId="0" applyNumberFormat="1" applyFont="1" applyFill="1" applyBorder="1" applyAlignment="1">
      <alignment horizontal="right" vertical="center"/>
    </xf>
    <xf numFmtId="180" fontId="8" fillId="6" borderId="27" xfId="0" applyNumberFormat="1" applyFont="1" applyFill="1" applyBorder="1" applyAlignment="1">
      <alignment vertical="center"/>
    </xf>
    <xf numFmtId="179" fontId="8" fillId="6" borderId="6" xfId="0" applyNumberFormat="1" applyFont="1" applyFill="1" applyBorder="1" applyAlignment="1">
      <alignment horizontal="right" vertical="center"/>
    </xf>
    <xf numFmtId="180" fontId="8" fillId="6" borderId="23" xfId="0" applyNumberFormat="1" applyFont="1" applyFill="1" applyBorder="1" applyAlignment="1">
      <alignment horizontal="right" vertical="center"/>
    </xf>
    <xf numFmtId="179" fontId="27" fillId="6" borderId="22" xfId="0" applyNumberFormat="1" applyFont="1" applyFill="1" applyBorder="1" applyAlignment="1">
      <alignment horizontal="right" vertical="center"/>
    </xf>
    <xf numFmtId="178" fontId="27" fillId="6" borderId="24" xfId="0" applyNumberFormat="1" applyFont="1" applyFill="1" applyBorder="1" applyAlignment="1">
      <alignment horizontal="right" vertical="center"/>
    </xf>
    <xf numFmtId="180" fontId="27" fillId="6" borderId="24" xfId="0" applyNumberFormat="1" applyFont="1" applyFill="1" applyBorder="1" applyAlignment="1">
      <alignment horizontal="right" vertical="center"/>
    </xf>
    <xf numFmtId="179" fontId="27" fillId="6" borderId="26" xfId="0" applyNumberFormat="1" applyFont="1" applyFill="1" applyBorder="1" applyAlignment="1">
      <alignment horizontal="right" vertical="center"/>
    </xf>
    <xf numFmtId="178" fontId="27" fillId="6" borderId="27" xfId="0" applyNumberFormat="1" applyFont="1" applyFill="1" applyBorder="1" applyAlignment="1">
      <alignment horizontal="right" vertical="center"/>
    </xf>
    <xf numFmtId="179" fontId="8" fillId="6" borderId="37" xfId="0" applyNumberFormat="1" applyFont="1" applyFill="1" applyBorder="1" applyAlignment="1">
      <alignment horizontal="right" vertical="center"/>
    </xf>
    <xf numFmtId="179" fontId="8" fillId="6" borderId="33" xfId="0" applyNumberFormat="1" applyFont="1" applyFill="1" applyBorder="1" applyAlignment="1">
      <alignment horizontal="right" vertical="center"/>
    </xf>
    <xf numFmtId="0" fontId="24" fillId="6" borderId="27" xfId="0" applyFont="1" applyFill="1" applyBorder="1" applyAlignment="1"/>
    <xf numFmtId="184" fontId="8" fillId="6" borderId="24" xfId="0" applyNumberFormat="1" applyFont="1" applyFill="1" applyBorder="1" applyAlignment="1">
      <alignment horizontal="right" vertical="center"/>
    </xf>
    <xf numFmtId="184" fontId="8" fillId="6" borderId="27" xfId="0" applyNumberFormat="1" applyFont="1" applyFill="1" applyBorder="1" applyAlignment="1">
      <alignment horizontal="right" vertical="center"/>
    </xf>
    <xf numFmtId="184" fontId="8" fillId="6" borderId="23" xfId="0" applyNumberFormat="1" applyFont="1" applyFill="1" applyBorder="1" applyAlignment="1">
      <alignment horizontal="right" vertical="center"/>
    </xf>
    <xf numFmtId="184" fontId="24" fillId="6" borderId="24" xfId="0" applyNumberFormat="1" applyFont="1" applyFill="1" applyBorder="1" applyAlignment="1">
      <alignment horizontal="right" vertical="center"/>
    </xf>
    <xf numFmtId="184" fontId="24" fillId="6" borderId="27" xfId="0" applyNumberFormat="1" applyFont="1" applyFill="1" applyBorder="1" applyAlignment="1">
      <alignment horizontal="right" vertical="center"/>
    </xf>
    <xf numFmtId="184" fontId="24" fillId="6" borderId="23" xfId="0" applyNumberFormat="1" applyFont="1" applyFill="1" applyBorder="1" applyAlignment="1">
      <alignment horizontal="right" vertical="center"/>
    </xf>
    <xf numFmtId="38" fontId="24" fillId="6" borderId="24" xfId="1" applyFont="1" applyFill="1" applyBorder="1" applyAlignment="1">
      <alignment horizontal="right" vertical="center"/>
    </xf>
    <xf numFmtId="38" fontId="24" fillId="6" borderId="27" xfId="1" applyFont="1" applyFill="1" applyBorder="1" applyAlignment="1">
      <alignment horizontal="right" vertical="center"/>
    </xf>
    <xf numFmtId="38" fontId="24" fillId="6" borderId="23" xfId="1" applyFont="1" applyFill="1" applyBorder="1" applyAlignment="1">
      <alignment horizontal="right" vertical="center"/>
    </xf>
    <xf numFmtId="38" fontId="8" fillId="6" borderId="24" xfId="1" applyFont="1" applyFill="1" applyBorder="1" applyAlignment="1">
      <alignment horizontal="right" vertical="center"/>
    </xf>
    <xf numFmtId="38" fontId="8" fillId="6" borderId="27" xfId="1" applyFont="1" applyFill="1" applyBorder="1" applyAlignment="1">
      <alignment horizontal="right" vertical="center"/>
    </xf>
    <xf numFmtId="38" fontId="8" fillId="6" borderId="23" xfId="1" applyFont="1" applyFill="1" applyBorder="1" applyAlignment="1">
      <alignment horizontal="right" vertical="center"/>
    </xf>
    <xf numFmtId="183" fontId="33" fillId="6" borderId="24" xfId="0" applyNumberFormat="1" applyFont="1" applyFill="1" applyBorder="1" applyAlignment="1">
      <alignment horizontal="right" vertical="center"/>
    </xf>
    <xf numFmtId="0" fontId="24" fillId="6" borderId="27" xfId="0" applyFont="1" applyFill="1" applyBorder="1" applyAlignment="1">
      <alignment horizontal="center" vertical="center"/>
    </xf>
    <xf numFmtId="0" fontId="24" fillId="6" borderId="27" xfId="0" applyFont="1" applyFill="1" applyBorder="1"/>
    <xf numFmtId="178" fontId="8" fillId="0" borderId="27"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8" fontId="8" fillId="4" borderId="24" xfId="0" applyNumberFormat="1" applyFont="1" applyFill="1" applyBorder="1" applyAlignment="1">
      <alignment horizontal="right" vertical="center"/>
    </xf>
    <xf numFmtId="179" fontId="8" fillId="4" borderId="24" xfId="0" applyNumberFormat="1" applyFont="1" applyFill="1" applyBorder="1" applyAlignment="1">
      <alignment horizontal="right" vertical="center"/>
    </xf>
    <xf numFmtId="178" fontId="24" fillId="4" borderId="24" xfId="0" applyNumberFormat="1" applyFont="1" applyFill="1" applyBorder="1" applyAlignment="1">
      <alignment horizontal="right" vertical="center"/>
    </xf>
    <xf numFmtId="179" fontId="24" fillId="4" borderId="24" xfId="0" applyNumberFormat="1" applyFont="1" applyFill="1" applyBorder="1" applyAlignment="1">
      <alignment horizontal="right" vertical="center"/>
    </xf>
    <xf numFmtId="178" fontId="8" fillId="4" borderId="25" xfId="0" applyNumberFormat="1" applyFont="1" applyFill="1" applyBorder="1" applyAlignment="1">
      <alignment horizontal="right" vertical="center"/>
    </xf>
    <xf numFmtId="0" fontId="15" fillId="4" borderId="0" xfId="0" applyFont="1" applyFill="1" applyAlignment="1">
      <alignment horizontal="right" vertical="center"/>
    </xf>
    <xf numFmtId="180" fontId="24" fillId="6" borderId="41" xfId="0" applyNumberFormat="1" applyFont="1" applyFill="1" applyBorder="1" applyAlignment="1"/>
    <xf numFmtId="179" fontId="8" fillId="6" borderId="39" xfId="0" applyNumberFormat="1" applyFont="1" applyFill="1" applyBorder="1" applyAlignment="1">
      <alignment horizontal="right" vertical="center"/>
    </xf>
    <xf numFmtId="178" fontId="8" fillId="6" borderId="41" xfId="0" applyNumberFormat="1" applyFont="1" applyFill="1" applyBorder="1" applyAlignment="1">
      <alignment horizontal="right" vertical="center"/>
    </xf>
    <xf numFmtId="180" fontId="24" fillId="6" borderId="41" xfId="0" applyNumberFormat="1" applyFont="1" applyFill="1" applyBorder="1" applyAlignment="1">
      <alignment vertical="center"/>
    </xf>
    <xf numFmtId="180" fontId="8" fillId="6" borderId="41" xfId="0" applyNumberFormat="1" applyFont="1" applyFill="1" applyBorder="1" applyAlignment="1">
      <alignment vertical="center"/>
    </xf>
    <xf numFmtId="179" fontId="8" fillId="6" borderId="41" xfId="0" applyNumberFormat="1" applyFont="1" applyFill="1" applyBorder="1" applyAlignment="1">
      <alignment horizontal="right" vertical="center"/>
    </xf>
    <xf numFmtId="178" fontId="24" fillId="6" borderId="41" xfId="0" applyNumberFormat="1" applyFont="1" applyFill="1" applyBorder="1" applyAlignment="1">
      <alignment horizontal="right" vertical="center"/>
    </xf>
    <xf numFmtId="179" fontId="32" fillId="0" borderId="0" xfId="0" applyNumberFormat="1" applyFont="1" applyFill="1"/>
    <xf numFmtId="0" fontId="36" fillId="0" borderId="0" xfId="0" applyFont="1" applyFill="1"/>
    <xf numFmtId="185" fontId="32" fillId="0" borderId="0" xfId="0" applyNumberFormat="1" applyFont="1" applyFill="1"/>
    <xf numFmtId="0" fontId="36" fillId="0" borderId="0" xfId="0" applyFont="1" applyFill="1" applyAlignment="1"/>
    <xf numFmtId="179" fontId="8" fillId="4" borderId="33" xfId="0" applyNumberFormat="1" applyFont="1" applyFill="1" applyBorder="1" applyAlignment="1">
      <alignment horizontal="right" vertical="center"/>
    </xf>
    <xf numFmtId="179" fontId="8" fillId="4" borderId="23" xfId="0" applyNumberFormat="1" applyFont="1" applyFill="1" applyBorder="1" applyAlignment="1">
      <alignment horizontal="right" vertical="center"/>
    </xf>
    <xf numFmtId="178" fontId="8" fillId="4" borderId="23" xfId="0" applyNumberFormat="1" applyFont="1" applyFill="1" applyBorder="1" applyAlignment="1">
      <alignment horizontal="right" vertical="center"/>
    </xf>
    <xf numFmtId="179" fontId="8" fillId="4" borderId="27" xfId="0" applyNumberFormat="1" applyFont="1" applyFill="1" applyBorder="1" applyAlignment="1">
      <alignment horizontal="right" vertical="center"/>
    </xf>
    <xf numFmtId="178" fontId="8" fillId="4" borderId="27" xfId="0" applyNumberFormat="1" applyFont="1" applyFill="1" applyBorder="1" applyAlignment="1">
      <alignment horizontal="right" vertical="center"/>
    </xf>
    <xf numFmtId="179" fontId="24" fillId="4" borderId="23" xfId="0" applyNumberFormat="1" applyFont="1" applyFill="1" applyBorder="1" applyAlignment="1">
      <alignment horizontal="right" vertical="center"/>
    </xf>
    <xf numFmtId="178" fontId="24" fillId="4" borderId="23" xfId="0" applyNumberFormat="1" applyFont="1" applyFill="1" applyBorder="1" applyAlignment="1">
      <alignment horizontal="right" vertical="center"/>
    </xf>
    <xf numFmtId="179" fontId="24" fillId="4" borderId="27" xfId="0" applyNumberFormat="1" applyFont="1" applyFill="1" applyBorder="1" applyAlignment="1">
      <alignment horizontal="right" vertical="center"/>
    </xf>
    <xf numFmtId="178" fontId="24" fillId="4" borderId="27" xfId="0" applyNumberFormat="1" applyFont="1" applyFill="1" applyBorder="1" applyAlignment="1">
      <alignment horizontal="right" vertical="center"/>
    </xf>
    <xf numFmtId="179" fontId="27" fillId="4" borderId="24" xfId="0" applyNumberFormat="1" applyFont="1" applyFill="1" applyBorder="1" applyAlignment="1">
      <alignment horizontal="right" vertical="center"/>
    </xf>
    <xf numFmtId="178" fontId="27" fillId="4" borderId="24" xfId="0" applyNumberFormat="1" applyFont="1" applyFill="1" applyBorder="1" applyAlignment="1">
      <alignment horizontal="right" vertical="center"/>
    </xf>
    <xf numFmtId="179" fontId="27" fillId="4" borderId="27" xfId="0" applyNumberFormat="1" applyFont="1" applyFill="1" applyBorder="1" applyAlignment="1">
      <alignment horizontal="right" vertical="center"/>
    </xf>
    <xf numFmtId="178" fontId="27" fillId="4" borderId="27" xfId="0" applyNumberFormat="1" applyFont="1" applyFill="1" applyBorder="1" applyAlignment="1">
      <alignment horizontal="right" vertical="center"/>
    </xf>
    <xf numFmtId="179" fontId="8" fillId="4" borderId="41" xfId="0" applyNumberFormat="1" applyFont="1" applyFill="1" applyBorder="1" applyAlignment="1">
      <alignment horizontal="right" vertical="center"/>
    </xf>
    <xf numFmtId="178" fontId="8" fillId="4" borderId="41" xfId="0" applyNumberFormat="1" applyFont="1" applyFill="1" applyBorder="1" applyAlignment="1">
      <alignment horizontal="right" vertical="center"/>
    </xf>
    <xf numFmtId="0" fontId="37" fillId="0" borderId="0" xfId="0" applyFont="1" applyFill="1"/>
    <xf numFmtId="0" fontId="37" fillId="0" borderId="0" xfId="0" applyFont="1" applyFill="1" applyAlignment="1"/>
    <xf numFmtId="179" fontId="37" fillId="0" borderId="0" xfId="0" applyNumberFormat="1" applyFont="1" applyFill="1" applyAlignment="1"/>
    <xf numFmtId="185" fontId="37" fillId="0" borderId="0" xfId="7" applyNumberFormat="1" applyFont="1" applyFill="1" applyAlignment="1">
      <alignment horizontal="right"/>
    </xf>
    <xf numFmtId="0" fontId="38" fillId="0" borderId="0" xfId="0" applyFont="1" applyFill="1"/>
    <xf numFmtId="0" fontId="37" fillId="0" borderId="0" xfId="0" applyFont="1" applyFill="1" applyBorder="1"/>
    <xf numFmtId="3" fontId="37" fillId="0" borderId="0" xfId="1" applyNumberFormat="1" applyFont="1" applyFill="1" applyBorder="1"/>
    <xf numFmtId="38" fontId="24" fillId="4" borderId="24" xfId="1" applyFont="1" applyFill="1" applyBorder="1" applyAlignment="1">
      <alignment horizontal="right" vertical="center"/>
    </xf>
    <xf numFmtId="184" fontId="24" fillId="4" borderId="24" xfId="0" applyNumberFormat="1" applyFont="1" applyFill="1" applyBorder="1" applyAlignment="1">
      <alignment horizontal="right" vertical="center"/>
    </xf>
    <xf numFmtId="38" fontId="24" fillId="4" borderId="27" xfId="1" applyFont="1" applyFill="1" applyBorder="1" applyAlignment="1">
      <alignment horizontal="right" vertical="center"/>
    </xf>
    <xf numFmtId="184" fontId="24" fillId="4" borderId="27" xfId="0" applyNumberFormat="1" applyFont="1" applyFill="1" applyBorder="1" applyAlignment="1">
      <alignment horizontal="right" vertical="center"/>
    </xf>
    <xf numFmtId="38" fontId="24" fillId="4" borderId="23" xfId="1" applyFont="1" applyFill="1" applyBorder="1" applyAlignment="1">
      <alignment horizontal="right" vertical="center"/>
    </xf>
    <xf numFmtId="184" fontId="24" fillId="4" borderId="23" xfId="0" applyNumberFormat="1" applyFont="1" applyFill="1" applyBorder="1" applyAlignment="1">
      <alignment horizontal="right" vertical="center"/>
    </xf>
    <xf numFmtId="38" fontId="8" fillId="4" borderId="24" xfId="1" applyFont="1" applyFill="1" applyBorder="1" applyAlignment="1">
      <alignment horizontal="right" vertical="center"/>
    </xf>
    <xf numFmtId="184" fontId="8" fillId="4" borderId="24" xfId="0" applyNumberFormat="1" applyFont="1" applyFill="1" applyBorder="1" applyAlignment="1">
      <alignment horizontal="right" vertical="center"/>
    </xf>
    <xf numFmtId="38" fontId="8" fillId="0" borderId="24" xfId="1" applyFont="1" applyFill="1" applyBorder="1" applyAlignment="1">
      <alignment horizontal="right" vertical="center"/>
    </xf>
    <xf numFmtId="184" fontId="8" fillId="0" borderId="24" xfId="0" applyNumberFormat="1" applyFont="1" applyFill="1" applyBorder="1" applyAlignment="1">
      <alignment horizontal="right" vertical="center"/>
    </xf>
    <xf numFmtId="0" fontId="31" fillId="0" borderId="0" xfId="0" applyFont="1" applyFill="1" applyAlignment="1">
      <alignment horizontal="center" vertical="center"/>
    </xf>
    <xf numFmtId="49" fontId="21" fillId="2" borderId="42" xfId="0" applyNumberFormat="1" applyFont="1" applyFill="1" applyBorder="1" applyAlignment="1">
      <alignment horizontal="right" vertical="center"/>
    </xf>
    <xf numFmtId="49" fontId="19" fillId="2" borderId="43" xfId="0" applyNumberFormat="1" applyFont="1" applyFill="1" applyBorder="1" applyAlignment="1">
      <alignment horizontal="right" vertical="center"/>
    </xf>
    <xf numFmtId="178" fontId="8" fillId="0" borderId="44" xfId="0" applyNumberFormat="1" applyFont="1" applyFill="1" applyBorder="1" applyAlignment="1">
      <alignment horizontal="right" vertical="center"/>
    </xf>
    <xf numFmtId="179" fontId="8" fillId="0" borderId="44" xfId="0" applyNumberFormat="1" applyFont="1" applyFill="1" applyBorder="1" applyAlignment="1">
      <alignment horizontal="right" vertical="center"/>
    </xf>
    <xf numFmtId="178" fontId="24" fillId="0" borderId="44" xfId="0" applyNumberFormat="1" applyFont="1" applyFill="1" applyBorder="1" applyAlignment="1">
      <alignment horizontal="right" vertical="center"/>
    </xf>
    <xf numFmtId="179" fontId="24" fillId="0" borderId="44" xfId="0" applyNumberFormat="1" applyFont="1" applyFill="1" applyBorder="1" applyAlignment="1">
      <alignment horizontal="right" vertical="center"/>
    </xf>
    <xf numFmtId="178" fontId="8" fillId="0" borderId="43" xfId="0" applyNumberFormat="1" applyFont="1" applyFill="1" applyBorder="1" applyAlignment="1">
      <alignment horizontal="right" vertical="center"/>
    </xf>
    <xf numFmtId="179" fontId="8" fillId="4" borderId="34" xfId="0" applyNumberFormat="1" applyFont="1" applyFill="1" applyBorder="1" applyAlignment="1">
      <alignment horizontal="right" vertical="center"/>
    </xf>
    <xf numFmtId="179" fontId="8" fillId="4" borderId="25" xfId="0" applyNumberFormat="1" applyFont="1" applyFill="1" applyBorder="1" applyAlignment="1">
      <alignment horizontal="right" vertical="center"/>
    </xf>
    <xf numFmtId="178" fontId="8" fillId="4" borderId="7" xfId="0" applyNumberFormat="1" applyFont="1" applyFill="1" applyBorder="1" applyAlignment="1">
      <alignment horizontal="right" vertical="center"/>
    </xf>
    <xf numFmtId="178" fontId="8" fillId="4" borderId="28" xfId="0" applyNumberFormat="1" applyFont="1" applyFill="1" applyBorder="1" applyAlignment="1">
      <alignment horizontal="right" vertical="center"/>
    </xf>
    <xf numFmtId="178" fontId="24" fillId="4" borderId="25" xfId="0" applyNumberFormat="1" applyFont="1" applyFill="1" applyBorder="1" applyAlignment="1">
      <alignment horizontal="right" vertical="center"/>
    </xf>
    <xf numFmtId="178" fontId="27" fillId="4" borderId="25" xfId="0" applyNumberFormat="1" applyFont="1" applyFill="1" applyBorder="1" applyAlignment="1">
      <alignment horizontal="right" vertical="center"/>
    </xf>
    <xf numFmtId="178" fontId="27" fillId="4" borderId="28" xfId="0" applyNumberFormat="1" applyFont="1" applyFill="1" applyBorder="1" applyAlignment="1">
      <alignment horizontal="right" vertical="center"/>
    </xf>
    <xf numFmtId="178" fontId="8" fillId="4" borderId="40" xfId="0" applyNumberFormat="1" applyFont="1" applyFill="1" applyBorder="1" applyAlignment="1">
      <alignment horizontal="right" vertical="center"/>
    </xf>
    <xf numFmtId="178" fontId="24" fillId="4" borderId="28" xfId="0" applyNumberFormat="1" applyFont="1" applyFill="1" applyBorder="1" applyAlignment="1">
      <alignment horizontal="right" vertical="center"/>
    </xf>
    <xf numFmtId="178" fontId="24" fillId="4" borderId="7" xfId="0" applyNumberFormat="1" applyFont="1" applyFill="1" applyBorder="1" applyAlignment="1">
      <alignment horizontal="right" vertical="center"/>
    </xf>
    <xf numFmtId="3" fontId="24" fillId="4" borderId="24" xfId="1" applyNumberFormat="1" applyFont="1" applyFill="1" applyBorder="1" applyAlignment="1">
      <alignment horizontal="right" vertical="center"/>
    </xf>
    <xf numFmtId="3" fontId="24" fillId="4" borderId="27" xfId="1" applyNumberFormat="1" applyFont="1" applyFill="1" applyBorder="1" applyAlignment="1">
      <alignment horizontal="right" vertical="center"/>
    </xf>
    <xf numFmtId="3" fontId="24" fillId="4" borderId="23" xfId="1" applyNumberFormat="1" applyFont="1" applyFill="1" applyBorder="1" applyAlignment="1">
      <alignment horizontal="right" vertical="center"/>
    </xf>
    <xf numFmtId="180" fontId="24" fillId="6" borderId="27" xfId="0" applyNumberFormat="1" applyFont="1" applyFill="1" applyBorder="1" applyAlignment="1">
      <alignment horizontal="right"/>
    </xf>
    <xf numFmtId="180" fontId="27" fillId="6" borderId="27" xfId="0" applyNumberFormat="1" applyFont="1" applyFill="1" applyBorder="1" applyAlignment="1">
      <alignment horizontal="right"/>
    </xf>
    <xf numFmtId="180" fontId="24" fillId="6" borderId="41" xfId="0" applyNumberFormat="1" applyFont="1" applyFill="1" applyBorder="1" applyAlignment="1">
      <alignment horizontal="right"/>
    </xf>
    <xf numFmtId="49" fontId="19" fillId="2" borderId="42" xfId="0" applyNumberFormat="1" applyFont="1" applyFill="1" applyBorder="1" applyAlignment="1">
      <alignment horizontal="center" vertical="center"/>
    </xf>
    <xf numFmtId="38" fontId="8" fillId="0" borderId="44" xfId="1" applyFont="1" applyFill="1" applyBorder="1" applyAlignment="1">
      <alignment horizontal="right" vertical="center"/>
    </xf>
    <xf numFmtId="178" fontId="24" fillId="0" borderId="43"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8" fillId="0" borderId="0" xfId="0" applyFont="1" applyFill="1" applyAlignment="1"/>
    <xf numFmtId="0" fontId="18" fillId="0" borderId="0" xfId="0" applyFont="1" applyFill="1"/>
    <xf numFmtId="0" fontId="18" fillId="0" borderId="0" xfId="0" applyFont="1" applyFill="1" applyAlignment="1">
      <alignment horizontal="center" vertical="center"/>
    </xf>
    <xf numFmtId="38" fontId="18" fillId="0" borderId="0" xfId="0" applyNumberFormat="1" applyFont="1" applyFill="1" applyAlignment="1"/>
    <xf numFmtId="179" fontId="18" fillId="0" borderId="0" xfId="0" applyNumberFormat="1" applyFont="1" applyFill="1" applyAlignment="1"/>
    <xf numFmtId="178" fontId="8" fillId="0" borderId="41" xfId="0" applyNumberFormat="1" applyFont="1" applyFill="1" applyBorder="1" applyAlignment="1">
      <alignment horizontal="right" vertical="center"/>
    </xf>
    <xf numFmtId="179" fontId="8" fillId="0" borderId="41" xfId="0" applyNumberFormat="1" applyFont="1" applyFill="1" applyBorder="1" applyAlignment="1">
      <alignment horizontal="right" vertical="center"/>
    </xf>
    <xf numFmtId="178" fontId="8" fillId="0" borderId="40" xfId="0" applyNumberFormat="1" applyFont="1" applyFill="1" applyBorder="1" applyAlignment="1">
      <alignment horizontal="right" vertical="center"/>
    </xf>
    <xf numFmtId="0" fontId="34" fillId="0" borderId="0" xfId="0" applyFont="1" applyAlignment="1">
      <alignment horizontal="right"/>
    </xf>
    <xf numFmtId="0" fontId="34" fillId="0" borderId="0" xfId="0" applyFont="1" applyFill="1" applyAlignment="1"/>
    <xf numFmtId="180" fontId="24" fillId="6" borderId="24" xfId="0" applyNumberFormat="1" applyFont="1" applyFill="1" applyBorder="1" applyAlignment="1"/>
    <xf numFmtId="180" fontId="8" fillId="6" borderId="24" xfId="0" applyNumberFormat="1" applyFont="1" applyFill="1" applyBorder="1" applyAlignment="1">
      <alignment vertical="center"/>
    </xf>
    <xf numFmtId="179" fontId="8" fillId="6" borderId="42" xfId="0" applyNumberFormat="1" applyFont="1" applyFill="1" applyBorder="1" applyAlignment="1">
      <alignment horizontal="right" vertical="center"/>
    </xf>
    <xf numFmtId="178" fontId="8" fillId="6" borderId="44" xfId="0" applyNumberFormat="1" applyFont="1" applyFill="1" applyBorder="1" applyAlignment="1">
      <alignment horizontal="right" vertical="center"/>
    </xf>
    <xf numFmtId="179" fontId="8" fillId="6" borderId="44" xfId="0" applyNumberFormat="1" applyFont="1" applyFill="1" applyBorder="1" applyAlignment="1">
      <alignment horizontal="right" vertical="center"/>
    </xf>
    <xf numFmtId="180" fontId="8" fillId="6" borderId="44" xfId="0" applyNumberFormat="1" applyFont="1" applyFill="1" applyBorder="1" applyAlignment="1">
      <alignment horizontal="right" vertical="center"/>
    </xf>
    <xf numFmtId="178" fontId="24" fillId="6" borderId="44" xfId="0" applyNumberFormat="1" applyFont="1" applyFill="1" applyBorder="1" applyAlignment="1">
      <alignment horizontal="right" vertical="center"/>
    </xf>
    <xf numFmtId="179" fontId="24" fillId="6" borderId="44" xfId="0" applyNumberFormat="1" applyFont="1" applyFill="1" applyBorder="1" applyAlignment="1">
      <alignment horizontal="right" vertical="center"/>
    </xf>
    <xf numFmtId="178" fontId="24" fillId="0" borderId="25" xfId="0" applyNumberFormat="1" applyFont="1" applyFill="1" applyBorder="1" applyAlignment="1">
      <alignment horizontal="right" vertical="center"/>
    </xf>
    <xf numFmtId="0" fontId="40" fillId="4" borderId="0" xfId="0" applyFont="1" applyFill="1" applyAlignment="1">
      <alignment horizontal="left" vertical="center"/>
    </xf>
    <xf numFmtId="0" fontId="41" fillId="0" borderId="0" xfId="0" applyFont="1" applyFill="1" applyAlignment="1"/>
    <xf numFmtId="38" fontId="24" fillId="6" borderId="22" xfId="1" applyFont="1" applyFill="1" applyBorder="1" applyAlignment="1">
      <alignment horizontal="right" vertical="center"/>
    </xf>
    <xf numFmtId="38" fontId="8" fillId="6" borderId="22" xfId="1" applyFont="1" applyFill="1" applyBorder="1" applyAlignment="1">
      <alignment horizontal="right" vertical="center"/>
    </xf>
    <xf numFmtId="38" fontId="8" fillId="6" borderId="26" xfId="1" applyFont="1" applyFill="1" applyBorder="1" applyAlignment="1">
      <alignment horizontal="right" vertical="center"/>
    </xf>
    <xf numFmtId="38" fontId="8" fillId="6" borderId="6" xfId="1" applyFont="1" applyFill="1" applyBorder="1" applyAlignment="1">
      <alignment horizontal="right" vertical="center"/>
    </xf>
    <xf numFmtId="38" fontId="24" fillId="6" borderId="26" xfId="1" applyFont="1" applyFill="1" applyBorder="1" applyAlignment="1">
      <alignment horizontal="right" vertical="center"/>
    </xf>
    <xf numFmtId="38" fontId="24" fillId="6" borderId="6" xfId="1" applyFont="1" applyFill="1" applyBorder="1" applyAlignment="1">
      <alignment horizontal="right" vertical="center"/>
    </xf>
    <xf numFmtId="178" fontId="8" fillId="0" borderId="23"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38" fontId="8" fillId="6" borderId="42" xfId="1" applyFont="1" applyFill="1" applyBorder="1" applyAlignment="1">
      <alignment horizontal="right" vertical="center"/>
    </xf>
    <xf numFmtId="38" fontId="8" fillId="6" borderId="44" xfId="1" applyFont="1" applyFill="1" applyBorder="1" applyAlignment="1">
      <alignment horizontal="right" vertical="center"/>
    </xf>
    <xf numFmtId="183" fontId="8" fillId="6" borderId="44" xfId="0" applyNumberFormat="1" applyFont="1" applyFill="1" applyBorder="1" applyAlignment="1">
      <alignment horizontal="right" vertical="center"/>
    </xf>
    <xf numFmtId="179" fontId="24" fillId="0" borderId="22" xfId="0" applyNumberFormat="1" applyFont="1" applyFill="1" applyBorder="1" applyAlignment="1">
      <alignment horizontal="right" vertical="center"/>
    </xf>
    <xf numFmtId="180" fontId="24" fillId="0" borderId="24" xfId="0" applyNumberFormat="1" applyFont="1" applyFill="1" applyBorder="1" applyAlignment="1">
      <alignment horizontal="right" vertical="center"/>
    </xf>
    <xf numFmtId="179" fontId="32" fillId="0" borderId="0" xfId="0" applyNumberFormat="1" applyFont="1" applyFill="1" applyAlignment="1"/>
    <xf numFmtId="49" fontId="19" fillId="2" borderId="45" xfId="0" applyNumberFormat="1" applyFont="1" applyFill="1" applyBorder="1" applyAlignment="1">
      <alignment horizontal="right" vertical="center"/>
    </xf>
    <xf numFmtId="178" fontId="24" fillId="0" borderId="27" xfId="0" applyNumberFormat="1" applyFont="1" applyFill="1" applyBorder="1" applyAlignment="1">
      <alignment horizontal="right" vertical="center"/>
    </xf>
    <xf numFmtId="179" fontId="24" fillId="0" borderId="27" xfId="0" applyNumberFormat="1" applyFont="1" applyFill="1" applyBorder="1" applyAlignment="1">
      <alignment horizontal="right" vertical="center"/>
    </xf>
    <xf numFmtId="178" fontId="24" fillId="0" borderId="28" xfId="0" applyNumberFormat="1" applyFont="1" applyFill="1" applyBorder="1" applyAlignment="1">
      <alignment horizontal="right" vertical="center"/>
    </xf>
    <xf numFmtId="179" fontId="24" fillId="0" borderId="29" xfId="0" applyNumberFormat="1" applyFont="1" applyFill="1" applyBorder="1" applyAlignment="1">
      <alignment horizontal="right" vertical="center"/>
    </xf>
    <xf numFmtId="38" fontId="8" fillId="0" borderId="22" xfId="1" applyFont="1" applyFill="1" applyBorder="1" applyAlignment="1">
      <alignment horizontal="right" vertical="center"/>
    </xf>
    <xf numFmtId="183" fontId="8" fillId="0" borderId="24" xfId="0" applyNumberFormat="1" applyFont="1" applyFill="1" applyBorder="1" applyAlignment="1">
      <alignment horizontal="right" vertical="center"/>
    </xf>
    <xf numFmtId="186" fontId="15" fillId="0" borderId="0" xfId="0" applyNumberFormat="1" applyFont="1" applyFill="1" applyAlignment="1">
      <alignment horizontal="right" vertical="center"/>
    </xf>
    <xf numFmtId="178" fontId="24" fillId="0" borderId="30" xfId="0" applyNumberFormat="1" applyFont="1" applyFill="1" applyBorder="1" applyAlignment="1">
      <alignment horizontal="right" vertical="center"/>
    </xf>
    <xf numFmtId="180" fontId="24" fillId="0" borderId="30" xfId="0" applyNumberFormat="1" applyFont="1" applyFill="1" applyBorder="1" applyAlignment="1"/>
    <xf numFmtId="180" fontId="24" fillId="0" borderId="30" xfId="0" applyNumberFormat="1" applyFont="1" applyFill="1" applyBorder="1" applyAlignment="1">
      <alignment vertical="center"/>
    </xf>
    <xf numFmtId="179" fontId="24" fillId="0" borderId="30" xfId="0" applyNumberFormat="1" applyFont="1" applyFill="1" applyBorder="1" applyAlignment="1">
      <alignment horizontal="right" vertical="center"/>
    </xf>
    <xf numFmtId="178" fontId="24" fillId="0" borderId="31" xfId="0" applyNumberFormat="1" applyFont="1" applyFill="1" applyBorder="1" applyAlignment="1">
      <alignment horizontal="right" vertical="center"/>
    </xf>
    <xf numFmtId="49" fontId="19" fillId="2" borderId="46" xfId="0" applyNumberFormat="1" applyFont="1" applyFill="1" applyBorder="1" applyAlignment="1">
      <alignment horizontal="right" vertical="center"/>
    </xf>
    <xf numFmtId="38" fontId="8" fillId="0" borderId="6" xfId="1" applyFont="1" applyFill="1" applyBorder="1" applyAlignment="1">
      <alignment horizontal="right" vertical="center"/>
    </xf>
    <xf numFmtId="178" fontId="24" fillId="0" borderId="23" xfId="0" applyNumberFormat="1" applyFont="1" applyFill="1" applyBorder="1" applyAlignment="1">
      <alignment horizontal="right" vertical="center"/>
    </xf>
    <xf numFmtId="183" fontId="8" fillId="0" borderId="23" xfId="0" applyNumberFormat="1" applyFont="1" applyFill="1" applyBorder="1" applyAlignment="1">
      <alignment horizontal="right" vertical="center"/>
    </xf>
    <xf numFmtId="38" fontId="8" fillId="0" borderId="23" xfId="1" applyFont="1" applyFill="1" applyBorder="1" applyAlignment="1">
      <alignment horizontal="right" vertical="center"/>
    </xf>
    <xf numFmtId="179" fontId="24" fillId="0" borderId="23" xfId="0" applyNumberFormat="1" applyFont="1" applyFill="1" applyBorder="1" applyAlignment="1">
      <alignment horizontal="right" vertical="center"/>
    </xf>
    <xf numFmtId="178" fontId="24" fillId="0" borderId="7" xfId="0" applyNumberFormat="1" applyFont="1" applyFill="1" applyBorder="1" applyAlignment="1">
      <alignment horizontal="right" vertical="center"/>
    </xf>
    <xf numFmtId="49" fontId="19" fillId="2" borderId="29" xfId="0" applyNumberFormat="1" applyFont="1" applyFill="1" applyBorder="1" applyAlignment="1">
      <alignment horizontal="center" vertical="center"/>
    </xf>
    <xf numFmtId="49" fontId="19" fillId="2" borderId="47" xfId="0" applyNumberFormat="1" applyFont="1" applyFill="1" applyBorder="1" applyAlignment="1">
      <alignment horizontal="right" vertical="center"/>
    </xf>
    <xf numFmtId="38" fontId="8" fillId="0" borderId="29" xfId="1" applyFont="1" applyFill="1" applyBorder="1" applyAlignment="1">
      <alignment horizontal="right" vertical="center"/>
    </xf>
    <xf numFmtId="183" fontId="8" fillId="0" borderId="30" xfId="0" applyNumberFormat="1" applyFont="1" applyFill="1" applyBorder="1" applyAlignment="1">
      <alignment horizontal="right" vertical="center"/>
    </xf>
    <xf numFmtId="38" fontId="8" fillId="0" borderId="30" xfId="1" applyFont="1" applyFill="1" applyBorder="1" applyAlignment="1">
      <alignment horizontal="right" vertical="center"/>
    </xf>
    <xf numFmtId="3" fontId="24" fillId="4" borderId="30" xfId="1" applyNumberFormat="1" applyFont="1" applyFill="1" applyBorder="1" applyAlignment="1">
      <alignment horizontal="right" vertical="center"/>
    </xf>
    <xf numFmtId="178" fontId="24" fillId="6" borderId="45" xfId="0" applyNumberFormat="1" applyFont="1" applyFill="1" applyBorder="1" applyAlignment="1">
      <alignment horizontal="right" vertical="center"/>
    </xf>
    <xf numFmtId="178" fontId="24" fillId="0" borderId="45" xfId="0" applyNumberFormat="1" applyFont="1" applyFill="1" applyBorder="1" applyAlignment="1">
      <alignment horizontal="right" vertical="center"/>
    </xf>
    <xf numFmtId="178" fontId="24" fillId="0" borderId="46" xfId="0" applyNumberFormat="1" applyFont="1" applyFill="1" applyBorder="1" applyAlignment="1">
      <alignment horizontal="right" vertical="center"/>
    </xf>
    <xf numFmtId="178" fontId="24" fillId="0" borderId="47" xfId="0" applyNumberFormat="1" applyFont="1" applyFill="1" applyBorder="1" applyAlignment="1">
      <alignment horizontal="right" vertical="center"/>
    </xf>
    <xf numFmtId="178" fontId="24" fillId="6" borderId="25" xfId="0" applyNumberFormat="1" applyFont="1" applyFill="1" applyBorder="1" applyAlignment="1">
      <alignment horizontal="right" vertical="center"/>
    </xf>
    <xf numFmtId="178" fontId="8" fillId="6" borderId="7" xfId="0" applyNumberFormat="1" applyFont="1" applyFill="1" applyBorder="1" applyAlignment="1">
      <alignment horizontal="right" vertical="center"/>
    </xf>
    <xf numFmtId="178" fontId="24" fillId="6" borderId="28" xfId="0" applyNumberFormat="1" applyFont="1" applyFill="1" applyBorder="1" applyAlignment="1">
      <alignment horizontal="right" vertical="center"/>
    </xf>
    <xf numFmtId="178" fontId="8" fillId="6" borderId="25" xfId="0" applyNumberFormat="1" applyFont="1" applyFill="1" applyBorder="1" applyAlignment="1">
      <alignment horizontal="right"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5"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9" fillId="3" borderId="10" xfId="0" applyFont="1" applyFill="1" applyBorder="1" applyAlignment="1">
      <alignment horizontal="center" vertical="center" wrapText="1"/>
    </xf>
    <xf numFmtId="0" fontId="18" fillId="3" borderId="38"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5" xfId="0" applyFont="1" applyFill="1" applyBorder="1" applyAlignment="1">
      <alignment horizontal="center" vertical="center"/>
    </xf>
  </cellXfs>
  <cellStyles count="9">
    <cellStyle name="Calc Currency (0)" xfId="2"/>
    <cellStyle name="Header1" xfId="3"/>
    <cellStyle name="Header2" xfId="4"/>
    <cellStyle name="Normal_#18-Internet" xfId="5"/>
    <cellStyle name="桁区切り" xfId="1" builtinId="6"/>
    <cellStyle name="桁区切り 2" xfId="6"/>
    <cellStyle name="桁区切り 3" xfId="8"/>
    <cellStyle name="標準" xfId="0" builtinId="0"/>
    <cellStyle name="標準_13表"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85E-44C1-8937-6FAADEC253B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85E-44C1-8937-6FAADEC253BA}"/>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85E-44C1-8937-6FAADEC253BA}"/>
            </c:ext>
          </c:extLst>
        </c:ser>
        <c:dLbls>
          <c:showLegendKey val="0"/>
          <c:showVal val="0"/>
          <c:showCatName val="0"/>
          <c:showSerName val="0"/>
          <c:showPercent val="0"/>
          <c:showBubbleSize val="0"/>
        </c:dLbls>
        <c:gapWidth val="150"/>
        <c:overlap val="100"/>
        <c:axId val="147932672"/>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85E-44C1-8937-6FAADEC253BA}"/>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85E-44C1-8937-6FAADEC253B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85E-44C1-8937-6FAADEC253BA}"/>
            </c:ext>
          </c:extLst>
        </c:ser>
        <c:dLbls>
          <c:showLegendKey val="0"/>
          <c:showVal val="0"/>
          <c:showCatName val="0"/>
          <c:showSerName val="0"/>
          <c:showPercent val="0"/>
          <c:showBubbleSize val="0"/>
        </c:dLbls>
        <c:marker val="1"/>
        <c:smooth val="0"/>
        <c:axId val="147932672"/>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85E-44C1-8937-6FAADEC253BA}"/>
            </c:ext>
          </c:extLst>
        </c:ser>
        <c:dLbls>
          <c:showLegendKey val="0"/>
          <c:showVal val="0"/>
          <c:showCatName val="0"/>
          <c:showSerName val="0"/>
          <c:showPercent val="0"/>
          <c:showBubbleSize val="0"/>
        </c:dLbls>
        <c:marker val="1"/>
        <c:smooth val="0"/>
        <c:axId val="147933696"/>
        <c:axId val="37313280"/>
      </c:lineChart>
      <c:catAx>
        <c:axId val="147932672"/>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2672"/>
        <c:crosses val="autoZero"/>
        <c:crossBetween val="between"/>
      </c:valAx>
      <c:catAx>
        <c:axId val="147933696"/>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7933696"/>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3E1-4710-923C-02516B81F8D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3E1-4710-923C-02516B81F8D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3E1-4710-923C-02516B81F8DF}"/>
            </c:ext>
          </c:extLst>
        </c:ser>
        <c:dLbls>
          <c:showLegendKey val="0"/>
          <c:showVal val="0"/>
          <c:showCatName val="0"/>
          <c:showSerName val="0"/>
          <c:showPercent val="0"/>
          <c:showBubbleSize val="0"/>
        </c:dLbls>
        <c:gapWidth val="150"/>
        <c:overlap val="100"/>
        <c:axId val="39426048"/>
        <c:axId val="26334060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3E1-4710-923C-02516B81F8D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3E1-4710-923C-02516B81F8D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3E1-4710-923C-02516B81F8DF}"/>
            </c:ext>
          </c:extLst>
        </c:ser>
        <c:dLbls>
          <c:showLegendKey val="0"/>
          <c:showVal val="0"/>
          <c:showCatName val="0"/>
          <c:showSerName val="0"/>
          <c:showPercent val="0"/>
          <c:showBubbleSize val="0"/>
        </c:dLbls>
        <c:marker val="1"/>
        <c:smooth val="0"/>
        <c:axId val="39426048"/>
        <c:axId val="26334060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3E1-4710-923C-02516B81F8DF}"/>
            </c:ext>
          </c:extLst>
        </c:ser>
        <c:dLbls>
          <c:showLegendKey val="0"/>
          <c:showVal val="0"/>
          <c:showCatName val="0"/>
          <c:showSerName val="0"/>
          <c:showPercent val="0"/>
          <c:showBubbleSize val="0"/>
        </c:dLbls>
        <c:marker val="1"/>
        <c:smooth val="0"/>
        <c:axId val="39426560"/>
        <c:axId val="263341184"/>
      </c:lineChart>
      <c:catAx>
        <c:axId val="394260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40608"/>
        <c:crossesAt val="-1000"/>
        <c:auto val="1"/>
        <c:lblAlgn val="ctr"/>
        <c:lblOffset val="100"/>
        <c:tickLblSkip val="1"/>
        <c:tickMarkSkip val="1"/>
        <c:noMultiLvlLbl val="0"/>
      </c:catAx>
      <c:valAx>
        <c:axId val="26334060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26048"/>
        <c:crosses val="autoZero"/>
        <c:crossBetween val="between"/>
      </c:valAx>
      <c:catAx>
        <c:axId val="39426560"/>
        <c:scaling>
          <c:orientation val="minMax"/>
        </c:scaling>
        <c:delete val="1"/>
        <c:axPos val="b"/>
        <c:majorTickMark val="out"/>
        <c:minorTickMark val="none"/>
        <c:tickLblPos val="nextTo"/>
        <c:crossAx val="263341184"/>
        <c:crosses val="autoZero"/>
        <c:auto val="1"/>
        <c:lblAlgn val="ctr"/>
        <c:lblOffset val="100"/>
        <c:noMultiLvlLbl val="0"/>
      </c:catAx>
      <c:valAx>
        <c:axId val="26334118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265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06C-4DA1-91F9-5F8F6306DED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06C-4DA1-91F9-5F8F6306DED2}"/>
            </c:ext>
          </c:extLst>
        </c:ser>
        <c:dLbls>
          <c:showLegendKey val="0"/>
          <c:showVal val="0"/>
          <c:showCatName val="0"/>
          <c:showSerName val="0"/>
          <c:showPercent val="0"/>
          <c:showBubbleSize val="0"/>
        </c:dLbls>
        <c:gapWidth val="150"/>
        <c:overlap val="100"/>
        <c:axId val="187163136"/>
        <c:axId val="2633429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06C-4DA1-91F9-5F8F6306DED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06C-4DA1-91F9-5F8F6306DED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06C-4DA1-91F9-5F8F6306DED2}"/>
            </c:ext>
          </c:extLst>
        </c:ser>
        <c:dLbls>
          <c:showLegendKey val="0"/>
          <c:showVal val="0"/>
          <c:showCatName val="0"/>
          <c:showSerName val="0"/>
          <c:showPercent val="0"/>
          <c:showBubbleSize val="0"/>
        </c:dLbls>
        <c:marker val="1"/>
        <c:smooth val="0"/>
        <c:axId val="187163136"/>
        <c:axId val="2633429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06C-4DA1-91F9-5F8F6306DED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06C-4DA1-91F9-5F8F6306DED2}"/>
            </c:ext>
          </c:extLst>
        </c:ser>
        <c:dLbls>
          <c:showLegendKey val="0"/>
          <c:showVal val="0"/>
          <c:showCatName val="0"/>
          <c:showSerName val="0"/>
          <c:showPercent val="0"/>
          <c:showBubbleSize val="0"/>
        </c:dLbls>
        <c:marker val="1"/>
        <c:smooth val="0"/>
        <c:axId val="187163648"/>
        <c:axId val="263343488"/>
      </c:lineChart>
      <c:catAx>
        <c:axId val="1871631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2912"/>
        <c:crosses val="autoZero"/>
        <c:auto val="1"/>
        <c:lblAlgn val="ctr"/>
        <c:lblOffset val="100"/>
        <c:tickLblSkip val="1"/>
        <c:tickMarkSkip val="1"/>
        <c:noMultiLvlLbl val="0"/>
      </c:catAx>
      <c:valAx>
        <c:axId val="2633429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63136"/>
        <c:crosses val="autoZero"/>
        <c:crossBetween val="between"/>
        <c:majorUnit val="5000"/>
        <c:minorUnit val="1000"/>
      </c:valAx>
      <c:catAx>
        <c:axId val="187163648"/>
        <c:scaling>
          <c:orientation val="minMax"/>
        </c:scaling>
        <c:delete val="1"/>
        <c:axPos val="b"/>
        <c:majorTickMark val="out"/>
        <c:minorTickMark val="none"/>
        <c:tickLblPos val="nextTo"/>
        <c:crossAx val="263343488"/>
        <c:crossesAt val="80"/>
        <c:auto val="1"/>
        <c:lblAlgn val="ctr"/>
        <c:lblOffset val="100"/>
        <c:noMultiLvlLbl val="0"/>
      </c:catAx>
      <c:valAx>
        <c:axId val="2633434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636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CB-4FB1-8D91-44348C85C87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CB-4FB1-8D91-44348C85C87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CB-4FB1-8D91-44348C85C87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ACB-4FB1-8D91-44348C85C87E}"/>
            </c:ext>
          </c:extLst>
        </c:ser>
        <c:dLbls>
          <c:showLegendKey val="0"/>
          <c:showVal val="0"/>
          <c:showCatName val="0"/>
          <c:showSerName val="0"/>
          <c:showPercent val="0"/>
          <c:showBubbleSize val="0"/>
        </c:dLbls>
        <c:gapWidth val="150"/>
        <c:overlap val="100"/>
        <c:axId val="187165184"/>
        <c:axId val="2633463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CB-4FB1-8D91-44348C85C87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CB-4FB1-8D91-44348C85C87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CB-4FB1-8D91-44348C85C87E}"/>
            </c:ext>
          </c:extLst>
        </c:ser>
        <c:dLbls>
          <c:showLegendKey val="0"/>
          <c:showVal val="0"/>
          <c:showCatName val="0"/>
          <c:showSerName val="0"/>
          <c:showPercent val="0"/>
          <c:showBubbleSize val="0"/>
        </c:dLbls>
        <c:marker val="1"/>
        <c:smooth val="0"/>
        <c:axId val="187165184"/>
        <c:axId val="2633463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ACB-4FB1-8D91-44348C85C87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ACB-4FB1-8D91-44348C85C87E}"/>
            </c:ext>
          </c:extLst>
        </c:ser>
        <c:dLbls>
          <c:showLegendKey val="0"/>
          <c:showVal val="0"/>
          <c:showCatName val="0"/>
          <c:showSerName val="0"/>
          <c:showPercent val="0"/>
          <c:showBubbleSize val="0"/>
        </c:dLbls>
        <c:marker val="1"/>
        <c:smooth val="0"/>
        <c:axId val="187166208"/>
        <c:axId val="263346944"/>
      </c:lineChart>
      <c:catAx>
        <c:axId val="1871651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6368"/>
        <c:crosses val="autoZero"/>
        <c:auto val="1"/>
        <c:lblAlgn val="ctr"/>
        <c:lblOffset val="100"/>
        <c:tickLblSkip val="1"/>
        <c:tickMarkSkip val="1"/>
        <c:noMultiLvlLbl val="0"/>
      </c:catAx>
      <c:valAx>
        <c:axId val="26334636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65184"/>
        <c:crosses val="autoZero"/>
        <c:crossBetween val="between"/>
        <c:majorUnit val="2000"/>
      </c:valAx>
      <c:catAx>
        <c:axId val="187166208"/>
        <c:scaling>
          <c:orientation val="minMax"/>
        </c:scaling>
        <c:delete val="1"/>
        <c:axPos val="b"/>
        <c:majorTickMark val="out"/>
        <c:minorTickMark val="none"/>
        <c:tickLblPos val="nextTo"/>
        <c:crossAx val="263346944"/>
        <c:crosses val="autoZero"/>
        <c:auto val="1"/>
        <c:lblAlgn val="ctr"/>
        <c:lblOffset val="100"/>
        <c:noMultiLvlLbl val="0"/>
      </c:catAx>
      <c:valAx>
        <c:axId val="26334694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662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12F-4084-BB59-4EB877A101C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12F-4084-BB59-4EB877A101C5}"/>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12F-4084-BB59-4EB877A101C5}"/>
            </c:ext>
          </c:extLst>
        </c:ser>
        <c:dLbls>
          <c:showLegendKey val="0"/>
          <c:showVal val="0"/>
          <c:showCatName val="0"/>
          <c:showSerName val="0"/>
          <c:showPercent val="0"/>
          <c:showBubbleSize val="0"/>
        </c:dLbls>
        <c:gapWidth val="150"/>
        <c:overlap val="100"/>
        <c:axId val="190771200"/>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12F-4084-BB59-4EB877A101C5}"/>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12F-4084-BB59-4EB877A101C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12F-4084-BB59-4EB877A101C5}"/>
            </c:ext>
          </c:extLst>
        </c:ser>
        <c:dLbls>
          <c:showLegendKey val="0"/>
          <c:showVal val="0"/>
          <c:showCatName val="0"/>
          <c:showSerName val="0"/>
          <c:showPercent val="0"/>
          <c:showBubbleSize val="0"/>
        </c:dLbls>
        <c:marker val="1"/>
        <c:smooth val="0"/>
        <c:axId val="190771200"/>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12F-4084-BB59-4EB877A101C5}"/>
            </c:ext>
          </c:extLst>
        </c:ser>
        <c:dLbls>
          <c:showLegendKey val="0"/>
          <c:showVal val="0"/>
          <c:showCatName val="0"/>
          <c:showSerName val="0"/>
          <c:showPercent val="0"/>
          <c:showBubbleSize val="0"/>
        </c:dLbls>
        <c:marker val="1"/>
        <c:smooth val="0"/>
        <c:axId val="190771712"/>
        <c:axId val="327689344"/>
      </c:lineChart>
      <c:catAx>
        <c:axId val="19077120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1200"/>
        <c:crosses val="autoZero"/>
        <c:crossBetween val="between"/>
      </c:valAx>
      <c:catAx>
        <c:axId val="190771712"/>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77171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C69-4B3E-A503-95EF9BC445F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C69-4B3E-A503-95EF9BC445F9}"/>
            </c:ext>
          </c:extLst>
        </c:ser>
        <c:dLbls>
          <c:showLegendKey val="0"/>
          <c:showVal val="0"/>
          <c:showCatName val="0"/>
          <c:showSerName val="0"/>
          <c:showPercent val="0"/>
          <c:showBubbleSize val="0"/>
        </c:dLbls>
        <c:gapWidth val="150"/>
        <c:overlap val="100"/>
        <c:axId val="19077324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C69-4B3E-A503-95EF9BC445F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C69-4B3E-A503-95EF9BC445F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C69-4B3E-A503-95EF9BC445F9}"/>
            </c:ext>
          </c:extLst>
        </c:ser>
        <c:dLbls>
          <c:showLegendKey val="0"/>
          <c:showVal val="0"/>
          <c:showCatName val="0"/>
          <c:showSerName val="0"/>
          <c:showPercent val="0"/>
          <c:showBubbleSize val="0"/>
        </c:dLbls>
        <c:marker val="1"/>
        <c:smooth val="0"/>
        <c:axId val="19077324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C69-4B3E-A503-95EF9BC445F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C69-4B3E-A503-95EF9BC445F9}"/>
            </c:ext>
          </c:extLst>
        </c:ser>
        <c:dLbls>
          <c:showLegendKey val="0"/>
          <c:showVal val="0"/>
          <c:showCatName val="0"/>
          <c:showSerName val="0"/>
          <c:showPercent val="0"/>
          <c:showBubbleSize val="0"/>
        </c:dLbls>
        <c:marker val="1"/>
        <c:smooth val="0"/>
        <c:axId val="190773760"/>
        <c:axId val="369019712"/>
      </c:lineChart>
      <c:catAx>
        <c:axId val="1907732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773248"/>
        <c:crosses val="autoZero"/>
        <c:crossBetween val="between"/>
        <c:majorUnit val="100"/>
        <c:minorUnit val="100"/>
      </c:valAx>
      <c:catAx>
        <c:axId val="19077376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77376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D7C-4AF4-858B-CA0BB262D53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D7C-4AF4-858B-CA0BB262D53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D7C-4AF4-858B-CA0BB262D53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D7C-4AF4-858B-CA0BB262D53D}"/>
            </c:ext>
          </c:extLst>
        </c:ser>
        <c:dLbls>
          <c:showLegendKey val="0"/>
          <c:showVal val="0"/>
          <c:showCatName val="0"/>
          <c:showSerName val="0"/>
          <c:showPercent val="0"/>
          <c:showBubbleSize val="0"/>
        </c:dLbls>
        <c:gapWidth val="150"/>
        <c:overlap val="100"/>
        <c:axId val="192725504"/>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D7C-4AF4-858B-CA0BB262D53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D7C-4AF4-858B-CA0BB262D53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D7C-4AF4-858B-CA0BB262D53D}"/>
            </c:ext>
          </c:extLst>
        </c:ser>
        <c:dLbls>
          <c:showLegendKey val="0"/>
          <c:showVal val="0"/>
          <c:showCatName val="0"/>
          <c:showSerName val="0"/>
          <c:showPercent val="0"/>
          <c:showBubbleSize val="0"/>
        </c:dLbls>
        <c:marker val="1"/>
        <c:smooth val="0"/>
        <c:axId val="192725504"/>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D7C-4AF4-858B-CA0BB262D53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D7C-4AF4-858B-CA0BB262D53D}"/>
            </c:ext>
          </c:extLst>
        </c:ser>
        <c:dLbls>
          <c:showLegendKey val="0"/>
          <c:showVal val="0"/>
          <c:showCatName val="0"/>
          <c:showSerName val="0"/>
          <c:showPercent val="0"/>
          <c:showBubbleSize val="0"/>
        </c:dLbls>
        <c:marker val="1"/>
        <c:smooth val="0"/>
        <c:axId val="192726016"/>
        <c:axId val="369239744"/>
      </c:lineChart>
      <c:catAx>
        <c:axId val="19272550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2725504"/>
        <c:crosses val="autoZero"/>
        <c:crossBetween val="between"/>
        <c:majorUnit val="50"/>
        <c:minorUnit val="50"/>
      </c:valAx>
      <c:catAx>
        <c:axId val="192726016"/>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2726016"/>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A3F-46C4-9EBA-9E756DB1749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A3F-46C4-9EBA-9E756DB1749A}"/>
            </c:ext>
          </c:extLst>
        </c:ser>
        <c:dLbls>
          <c:showLegendKey val="0"/>
          <c:showVal val="0"/>
          <c:showCatName val="0"/>
          <c:showSerName val="0"/>
          <c:showPercent val="0"/>
          <c:showBubbleSize val="0"/>
        </c:dLbls>
        <c:gapWidth val="150"/>
        <c:overlap val="100"/>
        <c:axId val="17871923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A3F-46C4-9EBA-9E756DB1749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A3F-46C4-9EBA-9E756DB1749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A3F-46C4-9EBA-9E756DB1749A}"/>
            </c:ext>
          </c:extLst>
        </c:ser>
        <c:dLbls>
          <c:showLegendKey val="0"/>
          <c:showVal val="0"/>
          <c:showCatName val="0"/>
          <c:showSerName val="0"/>
          <c:showPercent val="0"/>
          <c:showBubbleSize val="0"/>
        </c:dLbls>
        <c:marker val="1"/>
        <c:smooth val="0"/>
        <c:axId val="17871923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A3F-46C4-9EBA-9E756DB1749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A3F-46C4-9EBA-9E756DB1749A}"/>
            </c:ext>
          </c:extLst>
        </c:ser>
        <c:dLbls>
          <c:showLegendKey val="0"/>
          <c:showVal val="0"/>
          <c:showCatName val="0"/>
          <c:showSerName val="0"/>
          <c:showPercent val="0"/>
          <c:showBubbleSize val="0"/>
        </c:dLbls>
        <c:marker val="1"/>
        <c:smooth val="0"/>
        <c:axId val="178719744"/>
        <c:axId val="138630208"/>
      </c:lineChart>
      <c:catAx>
        <c:axId val="178719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232"/>
        <c:crosses val="autoZero"/>
        <c:crossBetween val="between"/>
        <c:majorUnit val="100"/>
        <c:minorUnit val="100"/>
      </c:valAx>
      <c:catAx>
        <c:axId val="178719744"/>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8719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03F-4D64-8D33-5FFB76486FA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03F-4D64-8D33-5FFB76486FA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03F-4D64-8D33-5FFB76486FA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03F-4D64-8D33-5FFB76486FA6}"/>
            </c:ext>
          </c:extLst>
        </c:ser>
        <c:dLbls>
          <c:showLegendKey val="0"/>
          <c:showVal val="0"/>
          <c:showCatName val="0"/>
          <c:showSerName val="0"/>
          <c:showPercent val="0"/>
          <c:showBubbleSize val="0"/>
        </c:dLbls>
        <c:gapWidth val="150"/>
        <c:overlap val="100"/>
        <c:axId val="180318720"/>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03F-4D64-8D33-5FFB76486FA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03F-4D64-8D33-5FFB76486FA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03F-4D64-8D33-5FFB76486FA6}"/>
            </c:ext>
          </c:extLst>
        </c:ser>
        <c:dLbls>
          <c:showLegendKey val="0"/>
          <c:showVal val="0"/>
          <c:showCatName val="0"/>
          <c:showSerName val="0"/>
          <c:showPercent val="0"/>
          <c:showBubbleSize val="0"/>
        </c:dLbls>
        <c:marker val="1"/>
        <c:smooth val="0"/>
        <c:axId val="180318720"/>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03F-4D64-8D33-5FFB76486FA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03F-4D64-8D33-5FFB76486FA6}"/>
            </c:ext>
          </c:extLst>
        </c:ser>
        <c:dLbls>
          <c:showLegendKey val="0"/>
          <c:showVal val="0"/>
          <c:showCatName val="0"/>
          <c:showSerName val="0"/>
          <c:showPercent val="0"/>
          <c:showBubbleSize val="0"/>
        </c:dLbls>
        <c:marker val="1"/>
        <c:smooth val="0"/>
        <c:axId val="180319744"/>
        <c:axId val="138632512"/>
      </c:lineChart>
      <c:catAx>
        <c:axId val="18031872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8720"/>
        <c:crosses val="autoZero"/>
        <c:crossBetween val="between"/>
        <c:majorUnit val="50"/>
        <c:minorUnit val="50"/>
      </c:valAx>
      <c:catAx>
        <c:axId val="180319744"/>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1974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707-46C4-91B7-2C32551B0E9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707-46C4-91B7-2C32551B0E9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707-46C4-91B7-2C32551B0E90}"/>
            </c:ext>
          </c:extLst>
        </c:ser>
        <c:dLbls>
          <c:showLegendKey val="0"/>
          <c:showVal val="0"/>
          <c:showCatName val="0"/>
          <c:showSerName val="0"/>
          <c:showPercent val="0"/>
          <c:showBubbleSize val="0"/>
        </c:dLbls>
        <c:gapWidth val="150"/>
        <c:overlap val="100"/>
        <c:axId val="181510144"/>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707-46C4-91B7-2C32551B0E9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707-46C4-91B7-2C32551B0E9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707-46C4-91B7-2C32551B0E90}"/>
            </c:ext>
          </c:extLst>
        </c:ser>
        <c:dLbls>
          <c:showLegendKey val="0"/>
          <c:showVal val="0"/>
          <c:showCatName val="0"/>
          <c:showSerName val="0"/>
          <c:showPercent val="0"/>
          <c:showBubbleSize val="0"/>
        </c:dLbls>
        <c:marker val="1"/>
        <c:smooth val="0"/>
        <c:axId val="181510144"/>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707-46C4-91B7-2C32551B0E90}"/>
            </c:ext>
          </c:extLst>
        </c:ser>
        <c:dLbls>
          <c:showLegendKey val="0"/>
          <c:showVal val="0"/>
          <c:showCatName val="0"/>
          <c:showSerName val="0"/>
          <c:showPercent val="0"/>
          <c:showBubbleSize val="0"/>
        </c:dLbls>
        <c:marker val="1"/>
        <c:smooth val="0"/>
        <c:axId val="181510656"/>
        <c:axId val="218124224"/>
      </c:lineChart>
      <c:catAx>
        <c:axId val="18151014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144"/>
        <c:crosses val="autoZero"/>
        <c:crossBetween val="between"/>
      </c:valAx>
      <c:catAx>
        <c:axId val="181510656"/>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065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7B8-47DD-9B52-B77B0975243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7B8-47DD-9B52-B77B0975243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7B8-47DD-9B52-B77B0975243E}"/>
            </c:ext>
          </c:extLst>
        </c:ser>
        <c:dLbls>
          <c:showLegendKey val="0"/>
          <c:showVal val="0"/>
          <c:showCatName val="0"/>
          <c:showSerName val="0"/>
          <c:showPercent val="0"/>
          <c:showBubbleSize val="0"/>
        </c:dLbls>
        <c:gapWidth val="150"/>
        <c:overlap val="100"/>
        <c:axId val="181512192"/>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7B8-47DD-9B52-B77B0975243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7B8-47DD-9B52-B77B0975243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7B8-47DD-9B52-B77B0975243E}"/>
            </c:ext>
          </c:extLst>
        </c:ser>
        <c:dLbls>
          <c:showLegendKey val="0"/>
          <c:showVal val="0"/>
          <c:showCatName val="0"/>
          <c:showSerName val="0"/>
          <c:showPercent val="0"/>
          <c:showBubbleSize val="0"/>
        </c:dLbls>
        <c:marker val="1"/>
        <c:smooth val="0"/>
        <c:axId val="181512192"/>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7B8-47DD-9B52-B77B0975243E}"/>
            </c:ext>
          </c:extLst>
        </c:ser>
        <c:dLbls>
          <c:showLegendKey val="0"/>
          <c:showVal val="0"/>
          <c:showCatName val="0"/>
          <c:showSerName val="0"/>
          <c:showPercent val="0"/>
          <c:showBubbleSize val="0"/>
        </c:dLbls>
        <c:marker val="1"/>
        <c:smooth val="0"/>
        <c:axId val="181512704"/>
        <c:axId val="218126528"/>
      </c:lineChart>
      <c:catAx>
        <c:axId val="1815121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2192"/>
        <c:crosses val="autoZero"/>
        <c:crossBetween val="between"/>
      </c:valAx>
      <c:catAx>
        <c:axId val="181512704"/>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27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72F-44A0-A782-3537A084221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72F-44A0-A782-3537A084221D}"/>
            </c:ext>
          </c:extLst>
        </c:ser>
        <c:dLbls>
          <c:showLegendKey val="0"/>
          <c:showVal val="0"/>
          <c:showCatName val="0"/>
          <c:showSerName val="0"/>
          <c:showPercent val="0"/>
          <c:showBubbleSize val="0"/>
        </c:dLbls>
        <c:gapWidth val="150"/>
        <c:overlap val="100"/>
        <c:axId val="181547520"/>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72F-44A0-A782-3537A084221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72F-44A0-A782-3537A084221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72F-44A0-A782-3537A084221D}"/>
            </c:ext>
          </c:extLst>
        </c:ser>
        <c:dLbls>
          <c:showLegendKey val="0"/>
          <c:showVal val="0"/>
          <c:showCatName val="0"/>
          <c:showSerName val="0"/>
          <c:showPercent val="0"/>
          <c:showBubbleSize val="0"/>
        </c:dLbls>
        <c:marker val="1"/>
        <c:smooth val="0"/>
        <c:axId val="181547520"/>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72F-44A0-A782-3537A084221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72F-44A0-A782-3537A084221D}"/>
            </c:ext>
          </c:extLst>
        </c:ser>
        <c:dLbls>
          <c:showLegendKey val="0"/>
          <c:showVal val="0"/>
          <c:showCatName val="0"/>
          <c:showSerName val="0"/>
          <c:showPercent val="0"/>
          <c:showBubbleSize val="0"/>
        </c:dLbls>
        <c:marker val="1"/>
        <c:smooth val="0"/>
        <c:axId val="181548032"/>
        <c:axId val="236627072"/>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majorUnit val="5000"/>
        <c:minorUnit val="1000"/>
      </c:valAx>
      <c:catAx>
        <c:axId val="18154803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337-4B55-A23A-4D512D42390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337-4B55-A23A-4D512D423908}"/>
            </c:ext>
          </c:extLst>
        </c:ser>
        <c:dLbls>
          <c:showLegendKey val="0"/>
          <c:showVal val="0"/>
          <c:showCatName val="0"/>
          <c:showSerName val="0"/>
          <c:showPercent val="0"/>
          <c:showBubbleSize val="0"/>
        </c:dLbls>
        <c:gapWidth val="150"/>
        <c:overlap val="100"/>
        <c:axId val="181765120"/>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337-4B55-A23A-4D512D42390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337-4B55-A23A-4D512D42390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337-4B55-A23A-4D512D423908}"/>
            </c:ext>
          </c:extLst>
        </c:ser>
        <c:dLbls>
          <c:showLegendKey val="0"/>
          <c:showVal val="0"/>
          <c:showCatName val="0"/>
          <c:showSerName val="0"/>
          <c:showPercent val="0"/>
          <c:showBubbleSize val="0"/>
        </c:dLbls>
        <c:marker val="1"/>
        <c:smooth val="0"/>
        <c:axId val="181765120"/>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337-4B55-A23A-4D512D42390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337-4B55-A23A-4D512D423908}"/>
            </c:ext>
          </c:extLst>
        </c:ser>
        <c:dLbls>
          <c:showLegendKey val="0"/>
          <c:showVal val="0"/>
          <c:showCatName val="0"/>
          <c:showSerName val="0"/>
          <c:showPercent val="0"/>
          <c:showBubbleSize val="0"/>
        </c:dLbls>
        <c:marker val="1"/>
        <c:smooth val="0"/>
        <c:axId val="181765632"/>
        <c:axId val="236629952"/>
      </c:lineChart>
      <c:catAx>
        <c:axId val="1817651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120"/>
        <c:crosses val="autoZero"/>
        <c:crossBetween val="between"/>
        <c:majorUnit val="5000"/>
        <c:minorUnit val="1000"/>
      </c:valAx>
      <c:catAx>
        <c:axId val="181765632"/>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56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732-4DE7-B550-5C21293659A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732-4DE7-B550-5C21293659A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732-4DE7-B550-5C21293659A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732-4DE7-B550-5C21293659A7}"/>
            </c:ext>
          </c:extLst>
        </c:ser>
        <c:dLbls>
          <c:showLegendKey val="0"/>
          <c:showVal val="0"/>
          <c:showCatName val="0"/>
          <c:showSerName val="0"/>
          <c:showPercent val="0"/>
          <c:showBubbleSize val="0"/>
        </c:dLbls>
        <c:gapWidth val="150"/>
        <c:overlap val="100"/>
        <c:axId val="181794816"/>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732-4DE7-B550-5C21293659A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732-4DE7-B550-5C21293659A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732-4DE7-B550-5C21293659A7}"/>
            </c:ext>
          </c:extLst>
        </c:ser>
        <c:dLbls>
          <c:showLegendKey val="0"/>
          <c:showVal val="0"/>
          <c:showCatName val="0"/>
          <c:showSerName val="0"/>
          <c:showPercent val="0"/>
          <c:showBubbleSize val="0"/>
        </c:dLbls>
        <c:marker val="1"/>
        <c:smooth val="0"/>
        <c:axId val="181794816"/>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732-4DE7-B550-5C21293659A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732-4DE7-B550-5C21293659A7}"/>
            </c:ext>
          </c:extLst>
        </c:ser>
        <c:dLbls>
          <c:showLegendKey val="0"/>
          <c:showVal val="0"/>
          <c:showCatName val="0"/>
          <c:showSerName val="0"/>
          <c:showPercent val="0"/>
          <c:showBubbleSize val="0"/>
        </c:dLbls>
        <c:marker val="1"/>
        <c:smooth val="0"/>
        <c:axId val="181795328"/>
        <c:axId val="236671488"/>
      </c:lineChart>
      <c:catAx>
        <c:axId val="1817948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4816"/>
        <c:crosses val="autoZero"/>
        <c:crossBetween val="between"/>
        <c:majorUnit val="2000"/>
      </c:valAx>
      <c:catAx>
        <c:axId val="181795328"/>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53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577-4605-B680-9BCC731DE5D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577-4605-B680-9BCC731DE5D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577-4605-B680-9BCC731DE5D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577-4605-B680-9BCC731DE5DA}"/>
            </c:ext>
          </c:extLst>
        </c:ser>
        <c:dLbls>
          <c:showLegendKey val="0"/>
          <c:showVal val="0"/>
          <c:showCatName val="0"/>
          <c:showSerName val="0"/>
          <c:showPercent val="0"/>
          <c:showBubbleSize val="0"/>
        </c:dLbls>
        <c:gapWidth val="150"/>
        <c:overlap val="100"/>
        <c:axId val="181933568"/>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577-4605-B680-9BCC731DE5D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577-4605-B680-9BCC731DE5D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577-4605-B680-9BCC731DE5DA}"/>
            </c:ext>
          </c:extLst>
        </c:ser>
        <c:dLbls>
          <c:showLegendKey val="0"/>
          <c:showVal val="0"/>
          <c:showCatName val="0"/>
          <c:showSerName val="0"/>
          <c:showPercent val="0"/>
          <c:showBubbleSize val="0"/>
        </c:dLbls>
        <c:marker val="1"/>
        <c:smooth val="0"/>
        <c:axId val="181933568"/>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577-4605-B680-9BCC731DE5D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577-4605-B680-9BCC731DE5DA}"/>
            </c:ext>
          </c:extLst>
        </c:ser>
        <c:dLbls>
          <c:showLegendKey val="0"/>
          <c:showVal val="0"/>
          <c:showCatName val="0"/>
          <c:showSerName val="0"/>
          <c:showPercent val="0"/>
          <c:showBubbleSize val="0"/>
        </c:dLbls>
        <c:marker val="1"/>
        <c:smooth val="0"/>
        <c:axId val="181934080"/>
        <c:axId val="236673792"/>
      </c:lineChart>
      <c:catAx>
        <c:axId val="18193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3568"/>
        <c:crosses val="autoZero"/>
        <c:crossBetween val="between"/>
      </c:valAx>
      <c:catAx>
        <c:axId val="181934080"/>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0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a16="http://schemas.microsoft.com/office/drawing/2014/main" xmlns=""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6" name="Text Box 50">
          <a:extLst>
            <a:ext uri="{FF2B5EF4-FFF2-40B4-BE49-F238E27FC236}">
              <a16:creationId xmlns:a16="http://schemas.microsoft.com/office/drawing/2014/main" xmlns=""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a16="http://schemas.microsoft.com/office/drawing/2014/main" xmlns=""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a16="http://schemas.microsoft.com/office/drawing/2014/main" xmlns=""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a16="http://schemas.microsoft.com/office/drawing/2014/main" xmlns=""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a16="http://schemas.microsoft.com/office/drawing/2014/main" xmlns=""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a16="http://schemas.microsoft.com/office/drawing/2014/main" xmlns=""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a16="http://schemas.microsoft.com/office/drawing/2014/main" xmlns=""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a16="http://schemas.microsoft.com/office/drawing/2014/main" xmlns=""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a16="http://schemas.microsoft.com/office/drawing/2014/main" xmlns=""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a16="http://schemas.microsoft.com/office/drawing/2014/main" xmlns=""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a16="http://schemas.microsoft.com/office/drawing/2014/main" xmlns=""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a16="http://schemas.microsoft.com/office/drawing/2014/main" xmlns=""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a16="http://schemas.microsoft.com/office/drawing/2014/main" xmlns=""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a16="http://schemas.microsoft.com/office/drawing/2014/main" xmlns=""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a16="http://schemas.microsoft.com/office/drawing/2014/main" xmlns=""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a16="http://schemas.microsoft.com/office/drawing/2014/main" xmlns=""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a16="http://schemas.microsoft.com/office/drawing/2014/main" xmlns=""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a16="http://schemas.microsoft.com/office/drawing/2014/main" xmlns=""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a16="http://schemas.microsoft.com/office/drawing/2014/main" xmlns=""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a16="http://schemas.microsoft.com/office/drawing/2014/main" xmlns=""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a16="http://schemas.microsoft.com/office/drawing/2014/main" xmlns=""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a16="http://schemas.microsoft.com/office/drawing/2014/main" xmlns=""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a16="http://schemas.microsoft.com/office/drawing/2014/main" xmlns=""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a16="http://schemas.microsoft.com/office/drawing/2014/main" xmlns=""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a16="http://schemas.microsoft.com/office/drawing/2014/main" xmlns=""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4">
          <a:extLst>
            <a:ext uri="{FF2B5EF4-FFF2-40B4-BE49-F238E27FC236}">
              <a16:creationId xmlns:a16="http://schemas.microsoft.com/office/drawing/2014/main" xmlns=""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0">
          <a:extLst>
            <a:ext uri="{FF2B5EF4-FFF2-40B4-BE49-F238E27FC236}">
              <a16:creationId xmlns:a16="http://schemas.microsoft.com/office/drawing/2014/main" xmlns=""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2">
          <a:extLst>
            <a:ext uri="{FF2B5EF4-FFF2-40B4-BE49-F238E27FC236}">
              <a16:creationId xmlns:a16="http://schemas.microsoft.com/office/drawing/2014/main" xmlns=""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3">
          <a:extLst>
            <a:ext uri="{FF2B5EF4-FFF2-40B4-BE49-F238E27FC236}">
              <a16:creationId xmlns:a16="http://schemas.microsoft.com/office/drawing/2014/main" xmlns="" id="{00000000-0008-0000-0000-000035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24">
          <a:extLst>
            <a:ext uri="{FF2B5EF4-FFF2-40B4-BE49-F238E27FC236}">
              <a16:creationId xmlns:a16="http://schemas.microsoft.com/office/drawing/2014/main" xmlns="" id="{00000000-0008-0000-0000-000036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0">
          <a:extLst>
            <a:ext uri="{FF2B5EF4-FFF2-40B4-BE49-F238E27FC236}">
              <a16:creationId xmlns:a16="http://schemas.microsoft.com/office/drawing/2014/main" xmlns="" id="{00000000-0008-0000-0000-000037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52">
          <a:extLst>
            <a:ext uri="{FF2B5EF4-FFF2-40B4-BE49-F238E27FC236}">
              <a16:creationId xmlns:a16="http://schemas.microsoft.com/office/drawing/2014/main" xmlns="" id="{00000000-0008-0000-0000-000038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4B0E4158-488E-CB15-2558-93FCA00E988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483B7990-2932-2396-089D-EF0D1A41DE5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a16="http://schemas.microsoft.com/office/drawing/2014/main" xmlns=""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a16="http://schemas.microsoft.com/office/drawing/2014/main" xmlns=""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a16="http://schemas.microsoft.com/office/drawing/2014/main" xmlns=""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a16="http://schemas.microsoft.com/office/drawing/2014/main" xmlns=""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a16="http://schemas.microsoft.com/office/drawing/2014/main" xmlns=""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a16="http://schemas.microsoft.com/office/drawing/2014/main" xmlns=""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a16="http://schemas.microsoft.com/office/drawing/2014/main" xmlns=""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a16="http://schemas.microsoft.com/office/drawing/2014/main" xmlns=""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a16="http://schemas.microsoft.com/office/drawing/2014/main" xmlns=""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a16="http://schemas.microsoft.com/office/drawing/2014/main" xmlns=""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a16="http://schemas.microsoft.com/office/drawing/2014/main" xmlns=""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3" name="Text Box 23">
          <a:extLst>
            <a:ext uri="{FF2B5EF4-FFF2-40B4-BE49-F238E27FC236}">
              <a16:creationId xmlns:a16="http://schemas.microsoft.com/office/drawing/2014/main" xmlns="" id="{00000000-0008-0000-0100-000017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4" name="Text Box 24">
          <a:extLst>
            <a:ext uri="{FF2B5EF4-FFF2-40B4-BE49-F238E27FC236}">
              <a16:creationId xmlns:a16="http://schemas.microsoft.com/office/drawing/2014/main" xmlns="" id="{00000000-0008-0000-0100-000018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5" name="Text Box 50">
          <a:extLst>
            <a:ext uri="{FF2B5EF4-FFF2-40B4-BE49-F238E27FC236}">
              <a16:creationId xmlns:a16="http://schemas.microsoft.com/office/drawing/2014/main" xmlns="" id="{00000000-0008-0000-0100-000019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57151</xdr:rowOff>
    </xdr:to>
    <xdr:sp macro="" textlink="">
      <xdr:nvSpPr>
        <xdr:cNvPr id="26" name="Text Box 52">
          <a:extLst>
            <a:ext uri="{FF2B5EF4-FFF2-40B4-BE49-F238E27FC236}">
              <a16:creationId xmlns:a16="http://schemas.microsoft.com/office/drawing/2014/main" xmlns="" id="{00000000-0008-0000-0100-00001A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7" name="Text Box 23">
          <a:extLst>
            <a:ext uri="{FF2B5EF4-FFF2-40B4-BE49-F238E27FC236}">
              <a16:creationId xmlns:a16="http://schemas.microsoft.com/office/drawing/2014/main" xmlns="" id="{00000000-0008-0000-0100-00001B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8" name="Text Box 24">
          <a:extLst>
            <a:ext uri="{FF2B5EF4-FFF2-40B4-BE49-F238E27FC236}">
              <a16:creationId xmlns:a16="http://schemas.microsoft.com/office/drawing/2014/main" xmlns="" id="{00000000-0008-0000-0100-00001C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9" name="Text Box 5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30" name="Text Box 52">
          <a:extLst>
            <a:ext uri="{FF2B5EF4-FFF2-40B4-BE49-F238E27FC236}">
              <a16:creationId xmlns:a16="http://schemas.microsoft.com/office/drawing/2014/main" xmlns="" id="{00000000-0008-0000-0100-00001E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a16="http://schemas.microsoft.com/office/drawing/2014/main" xmlns="" id="{00000000-0008-0000-0100-00001F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a16="http://schemas.microsoft.com/office/drawing/2014/main" xmlns="" id="{00000000-0008-0000-0100-000020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a16="http://schemas.microsoft.com/office/drawing/2014/main" xmlns="" id="{00000000-0008-0000-0100-000021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a16="http://schemas.microsoft.com/office/drawing/2014/main" xmlns="" id="{00000000-0008-0000-0100-000022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a16="http://schemas.microsoft.com/office/drawing/2014/main" xmlns="" id="{00000000-0008-0000-0100-000024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a16="http://schemas.microsoft.com/office/drawing/2014/main" xmlns="" id="{00000000-0008-0000-0100-000025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38" name="Text Box 23">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39" name="Text Box 24">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0" name="Text Box 50">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1" name="Text Box 5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2" name="Text Box 2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3" name="Text Box 2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4" name="Text Box 50">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52">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3" name="Text Box 23">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5" name="Text Box 23">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6" name="Text Box 24">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7" name="Text Box 50">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8" name="Text Box 52">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a16="http://schemas.microsoft.com/office/drawing/2014/main" xmlns="" id="{00000000-0008-0000-0100-00005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a16="http://schemas.microsoft.com/office/drawing/2014/main" xmlns="" id="{00000000-0008-0000-0100-00005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a16="http://schemas.microsoft.com/office/drawing/2014/main" xmlns="" id="{00000000-0008-0000-0100-00005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a16="http://schemas.microsoft.com/office/drawing/2014/main" xmlns="" id="{00000000-0008-0000-0100-00005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a16="http://schemas.microsoft.com/office/drawing/2014/main" xmlns="" id="{00000000-0008-0000-0100-00005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a16="http://schemas.microsoft.com/office/drawing/2014/main" xmlns="" id="{00000000-0008-0000-0100-00005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a16="http://schemas.microsoft.com/office/drawing/2014/main" xmlns="" id="{00000000-0008-0000-0100-00005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a16="http://schemas.microsoft.com/office/drawing/2014/main" xmlns="" id="{00000000-0008-0000-0100-00005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a16="http://schemas.microsoft.com/office/drawing/2014/main" xmlns="" id="{00000000-0008-0000-0100-00005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a16="http://schemas.microsoft.com/office/drawing/2014/main" xmlns="" id="{00000000-0008-0000-0100-00005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a16="http://schemas.microsoft.com/office/drawing/2014/main" xmlns="" id="{00000000-0008-0000-0100-00005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a16="http://schemas.microsoft.com/office/drawing/2014/main" xmlns="" id="{00000000-0008-0000-0100-00005D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a16="http://schemas.microsoft.com/office/drawing/2014/main" xmlns="" id="{00000000-0008-0000-0100-00005E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a16="http://schemas.microsoft.com/office/drawing/2014/main" xmlns="" id="{00000000-0008-0000-0100-00005F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a16="http://schemas.microsoft.com/office/drawing/2014/main" xmlns="" id="{00000000-0008-0000-0100-000060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a16="http://schemas.microsoft.com/office/drawing/2014/main" xmlns="" id="{00000000-0008-0000-0100-000068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a16="http://schemas.microsoft.com/office/drawing/2014/main" xmlns="" id="{00000000-0008-0000-0100-000069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a16="http://schemas.microsoft.com/office/drawing/2014/main" xmlns="" id="{00000000-0008-0000-0100-00006A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a16="http://schemas.microsoft.com/office/drawing/2014/main" xmlns="" id="{00000000-0008-0000-0100-00006B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a16="http://schemas.microsoft.com/office/drawing/2014/main" xmlns="" id="{00000000-0008-0000-0100-00006C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a16="http://schemas.microsoft.com/office/drawing/2014/main" xmlns="" id="{00000000-0008-0000-0100-00006D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a16="http://schemas.microsoft.com/office/drawing/2014/main" xmlns="" id="{00000000-0008-0000-0100-00006E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a16="http://schemas.microsoft.com/office/drawing/2014/main" xmlns="" id="{00000000-0008-0000-0100-00006F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a16="http://schemas.microsoft.com/office/drawing/2014/main" xmlns="" id="{00000000-0008-0000-0100-000070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a16="http://schemas.microsoft.com/office/drawing/2014/main" xmlns="" id="{00000000-0008-0000-0100-000071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a16="http://schemas.microsoft.com/office/drawing/2014/main" xmlns="" id="{00000000-0008-0000-0100-000072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a16="http://schemas.microsoft.com/office/drawing/2014/main" xmlns="" id="{00000000-0008-0000-0100-000073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a16="http://schemas.microsoft.com/office/drawing/2014/main" xmlns="" id="{00000000-0008-0000-0100-000074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a16="http://schemas.microsoft.com/office/drawing/2014/main" xmlns="" id="{00000000-0008-0000-0100-000075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a16="http://schemas.microsoft.com/office/drawing/2014/main" xmlns="" id="{00000000-0008-0000-0100-000076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a16="http://schemas.microsoft.com/office/drawing/2014/main" xmlns="" id="{00000000-0008-0000-0100-000077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57152</xdr:rowOff>
    </xdr:to>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8" name="Text Box 23">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9" name="Text Box 24">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0" name="Text Box 50">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1" name="Text Box 52">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2" name="Text Box 23">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3" name="Text Box 24">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4" name="Text Box 50">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5" name="Text Box 52">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6" name="Text Box 23">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7" name="Text Box 24">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8" name="Text Box 50">
          <a:extLst>
            <a:ext uri="{FF2B5EF4-FFF2-40B4-BE49-F238E27FC236}">
              <a16:creationId xmlns:a16="http://schemas.microsoft.com/office/drawing/2014/main" xmlns="" id="{00000000-0008-0000-0100-000094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9" name="Text Box 52">
          <a:extLst>
            <a:ext uri="{FF2B5EF4-FFF2-40B4-BE49-F238E27FC236}">
              <a16:creationId xmlns:a16="http://schemas.microsoft.com/office/drawing/2014/main" xmlns="" id="{00000000-0008-0000-0100-000095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a16="http://schemas.microsoft.com/office/drawing/2014/main" xmlns="" id="{00000000-0008-0000-0100-00009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a16="http://schemas.microsoft.com/office/drawing/2014/main" xmlns="" id="{00000000-0008-0000-0100-000097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a16="http://schemas.microsoft.com/office/drawing/2014/main" xmlns="" id="{00000000-0008-0000-0100-000098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a16="http://schemas.microsoft.com/office/drawing/2014/main" xmlns="" id="{00000000-0008-0000-0100-000099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a16="http://schemas.microsoft.com/office/drawing/2014/main" xmlns="" id="{00000000-0008-0000-0100-00009A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a16="http://schemas.microsoft.com/office/drawing/2014/main" xmlns="" id="{00000000-0008-0000-0100-00009B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a16="http://schemas.microsoft.com/office/drawing/2014/main" xmlns="" id="{00000000-0008-0000-0100-00009C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193</xdr:row>
      <xdr:rowOff>114300</xdr:rowOff>
    </xdr:from>
    <xdr:ext cx="76200" cy="214033"/>
    <xdr:sp macro="" textlink="">
      <xdr:nvSpPr>
        <xdr:cNvPr id="163" name="Text Box 52">
          <a:extLst>
            <a:ext uri="{FF2B5EF4-FFF2-40B4-BE49-F238E27FC236}">
              <a16:creationId xmlns:a16="http://schemas.microsoft.com/office/drawing/2014/main" xmlns="" id="{00000000-0008-0000-0100-0000A3000000}"/>
            </a:ext>
          </a:extLst>
        </xdr:cNvPr>
        <xdr:cNvSpPr txBox="1">
          <a:spLocks noChangeArrowheads="1"/>
        </xdr:cNvSpPr>
      </xdr:nvSpPr>
      <xdr:spPr bwMode="auto">
        <a:xfrm>
          <a:off x="438150" y="2956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a16="http://schemas.microsoft.com/office/drawing/2014/main" xmlns=""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a16="http://schemas.microsoft.com/office/drawing/2014/main" xmlns=""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a16="http://schemas.microsoft.com/office/drawing/2014/main" xmlns=""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a16="http://schemas.microsoft.com/office/drawing/2014/main" xmlns=""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10</xdr:col>
      <xdr:colOff>0</xdr:colOff>
      <xdr:row>2</xdr:row>
      <xdr:rowOff>0</xdr:rowOff>
    </xdr:from>
    <xdr:ext cx="76200" cy="209550"/>
    <xdr:sp macro="" textlink="">
      <xdr:nvSpPr>
        <xdr:cNvPr id="179" name="Text Box 23">
          <a:extLst>
            <a:ext uri="{FF2B5EF4-FFF2-40B4-BE49-F238E27FC236}">
              <a16:creationId xmlns:a16="http://schemas.microsoft.com/office/drawing/2014/main" xmlns=""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a16="http://schemas.microsoft.com/office/drawing/2014/main" xmlns=""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a16="http://schemas.microsoft.com/office/drawing/2014/main" xmlns=""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a16="http://schemas.microsoft.com/office/drawing/2014/main" xmlns=""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a16="http://schemas.microsoft.com/office/drawing/2014/main" xmlns=""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205</xdr:row>
      <xdr:rowOff>114300</xdr:rowOff>
    </xdr:from>
    <xdr:ext cx="76200" cy="214033"/>
    <xdr:sp macro="" textlink="">
      <xdr:nvSpPr>
        <xdr:cNvPr id="205" name="Text Box 52">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38150" y="295656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6" name="Text Box 23">
          <a:extLst>
            <a:ext uri="{FF2B5EF4-FFF2-40B4-BE49-F238E27FC236}">
              <a16:creationId xmlns:a16="http://schemas.microsoft.com/office/drawing/2014/main" xmlns="" id="{00000000-0008-0000-0100-0000C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7" name="Text Box 24">
          <a:extLst>
            <a:ext uri="{FF2B5EF4-FFF2-40B4-BE49-F238E27FC236}">
              <a16:creationId xmlns:a16="http://schemas.microsoft.com/office/drawing/2014/main" xmlns="" id="{00000000-0008-0000-0100-0000C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8" name="Text Box 50">
          <a:extLst>
            <a:ext uri="{FF2B5EF4-FFF2-40B4-BE49-F238E27FC236}">
              <a16:creationId xmlns:a16="http://schemas.microsoft.com/office/drawing/2014/main" xmlns="" id="{00000000-0008-0000-0100-0000D0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9" name="Text Box 52">
          <a:extLst>
            <a:ext uri="{FF2B5EF4-FFF2-40B4-BE49-F238E27FC236}">
              <a16:creationId xmlns:a16="http://schemas.microsoft.com/office/drawing/2014/main" xmlns="" id="{00000000-0008-0000-0100-0000D1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217</xdr:row>
      <xdr:rowOff>114300</xdr:rowOff>
    </xdr:from>
    <xdr:ext cx="76200" cy="214033"/>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38150" y="31394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27</xdr:col>
      <xdr:colOff>0</xdr:colOff>
      <xdr:row>3</xdr:row>
      <xdr:rowOff>0</xdr:rowOff>
    </xdr:from>
    <xdr:to>
      <xdr:col>27</xdr:col>
      <xdr:colOff>76200</xdr:colOff>
      <xdr:row>4</xdr:row>
      <xdr:rowOff>47626</xdr:rowOff>
    </xdr:to>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1896427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1896427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1896427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1896427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229</xdr:row>
      <xdr:rowOff>114300</xdr:rowOff>
    </xdr:from>
    <xdr:ext cx="76200" cy="214033"/>
    <xdr:sp macro="" textlink="">
      <xdr:nvSpPr>
        <xdr:cNvPr id="191" name="Text Box 52">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38150" y="33737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549275</xdr:colOff>
      <xdr:row>245</xdr:row>
      <xdr:rowOff>82550</xdr:rowOff>
    </xdr:from>
    <xdr:ext cx="76200" cy="214033"/>
    <xdr:sp macro="" textlink="">
      <xdr:nvSpPr>
        <xdr:cNvPr id="192" name="Text Box 52">
          <a:extLst>
            <a:ext uri="{FF2B5EF4-FFF2-40B4-BE49-F238E27FC236}">
              <a16:creationId xmlns:a16="http://schemas.microsoft.com/office/drawing/2014/main" xmlns="" id="{00000000-0008-0000-0100-0000C0000000}"/>
            </a:ext>
          </a:extLst>
        </xdr:cNvPr>
        <xdr:cNvSpPr txBox="1">
          <a:spLocks noChangeArrowheads="1"/>
        </xdr:cNvSpPr>
      </xdr:nvSpPr>
      <xdr:spPr bwMode="auto">
        <a:xfrm>
          <a:off x="9947275" y="28130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3" name="Text Box 23">
          <a:extLst>
            <a:ext uri="{FF2B5EF4-FFF2-40B4-BE49-F238E27FC236}">
              <a16:creationId xmlns:a16="http://schemas.microsoft.com/office/drawing/2014/main" xmlns="" id="{00000000-0008-0000-0100-0000C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4" name="Text Box 24">
          <a:extLst>
            <a:ext uri="{FF2B5EF4-FFF2-40B4-BE49-F238E27FC236}">
              <a16:creationId xmlns:a16="http://schemas.microsoft.com/office/drawing/2014/main" xmlns="" id="{00000000-0008-0000-0100-0000C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5" name="Text Box 50">
          <a:extLst>
            <a:ext uri="{FF2B5EF4-FFF2-40B4-BE49-F238E27FC236}">
              <a16:creationId xmlns:a16="http://schemas.microsoft.com/office/drawing/2014/main" xmlns="" id="{00000000-0008-0000-0100-0000C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6" name="Text Box 52">
          <a:extLst>
            <a:ext uri="{FF2B5EF4-FFF2-40B4-BE49-F238E27FC236}">
              <a16:creationId xmlns:a16="http://schemas.microsoft.com/office/drawing/2014/main" xmlns="" id="{00000000-0008-0000-0100-0000C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7" name="Text Box 24">
          <a:extLst>
            <a:ext uri="{FF2B5EF4-FFF2-40B4-BE49-F238E27FC236}">
              <a16:creationId xmlns:a16="http://schemas.microsoft.com/office/drawing/2014/main" xmlns="" id="{00000000-0008-0000-0100-0000C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8" name="Text Box 50">
          <a:extLst>
            <a:ext uri="{FF2B5EF4-FFF2-40B4-BE49-F238E27FC236}">
              <a16:creationId xmlns:a16="http://schemas.microsoft.com/office/drawing/2014/main" xmlns="" id="{00000000-0008-0000-0100-0000C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199" name="Text Box 52">
          <a:extLst>
            <a:ext uri="{FF2B5EF4-FFF2-40B4-BE49-F238E27FC236}">
              <a16:creationId xmlns:a16="http://schemas.microsoft.com/office/drawing/2014/main" xmlns="" id="{00000000-0008-0000-0100-0000C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0" name="Text Box 23">
          <a:extLst>
            <a:ext uri="{FF2B5EF4-FFF2-40B4-BE49-F238E27FC236}">
              <a16:creationId xmlns:a16="http://schemas.microsoft.com/office/drawing/2014/main" xmlns="" id="{00000000-0008-0000-0100-0000C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1" name="Text Box 24">
          <a:extLst>
            <a:ext uri="{FF2B5EF4-FFF2-40B4-BE49-F238E27FC236}">
              <a16:creationId xmlns:a16="http://schemas.microsoft.com/office/drawing/2014/main" xmlns="" id="{00000000-0008-0000-0100-0000C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2" name="Text Box 50">
          <a:extLst>
            <a:ext uri="{FF2B5EF4-FFF2-40B4-BE49-F238E27FC236}">
              <a16:creationId xmlns:a16="http://schemas.microsoft.com/office/drawing/2014/main" xmlns="" id="{00000000-0008-0000-0100-0000C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3" name="Text Box 52">
          <a:extLst>
            <a:ext uri="{FF2B5EF4-FFF2-40B4-BE49-F238E27FC236}">
              <a16:creationId xmlns:a16="http://schemas.microsoft.com/office/drawing/2014/main" xmlns="" id="{00000000-0008-0000-0100-0000C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04" name="Text Box 24">
          <a:extLst>
            <a:ext uri="{FF2B5EF4-FFF2-40B4-BE49-F238E27FC236}">
              <a16:creationId xmlns:a16="http://schemas.microsoft.com/office/drawing/2014/main" xmlns="" id="{00000000-0008-0000-0100-0000C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5" name="Text Box 50">
          <a:extLst>
            <a:ext uri="{FF2B5EF4-FFF2-40B4-BE49-F238E27FC236}">
              <a16:creationId xmlns:a16="http://schemas.microsoft.com/office/drawing/2014/main" xmlns="" id="{00000000-0008-0000-0100-0000D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6" name="Text Box 52">
          <a:extLst>
            <a:ext uri="{FF2B5EF4-FFF2-40B4-BE49-F238E27FC236}">
              <a16:creationId xmlns:a16="http://schemas.microsoft.com/office/drawing/2014/main" xmlns="" id="{00000000-0008-0000-0100-0000D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253</xdr:row>
      <xdr:rowOff>114300</xdr:rowOff>
    </xdr:from>
    <xdr:ext cx="76200" cy="214033"/>
    <xdr:sp macro="" textlink="">
      <xdr:nvSpPr>
        <xdr:cNvPr id="217" name="Text Box 52">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38150" y="4019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18" name="Text Box 23">
          <a:extLst>
            <a:ext uri="{FF2B5EF4-FFF2-40B4-BE49-F238E27FC236}">
              <a16:creationId xmlns:a16="http://schemas.microsoft.com/office/drawing/2014/main" xmlns="" id="{00000000-0008-0000-0100-0000DA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2" name="Text Box 24">
          <a:extLst>
            <a:ext uri="{FF2B5EF4-FFF2-40B4-BE49-F238E27FC236}">
              <a16:creationId xmlns:a16="http://schemas.microsoft.com/office/drawing/2014/main" xmlns="" id="{00000000-0008-0000-0100-0000DE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3" name="Text Box 50">
          <a:extLst>
            <a:ext uri="{FF2B5EF4-FFF2-40B4-BE49-F238E27FC236}">
              <a16:creationId xmlns:a16="http://schemas.microsoft.com/office/drawing/2014/main" xmlns="" id="{00000000-0008-0000-0100-0000DF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4" name="Text Box 52">
          <a:extLst>
            <a:ext uri="{FF2B5EF4-FFF2-40B4-BE49-F238E27FC236}">
              <a16:creationId xmlns:a16="http://schemas.microsoft.com/office/drawing/2014/main" xmlns="" id="{00000000-0008-0000-0100-0000E0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5" name="Text Box 23">
          <a:extLst>
            <a:ext uri="{FF2B5EF4-FFF2-40B4-BE49-F238E27FC236}">
              <a16:creationId xmlns:a16="http://schemas.microsoft.com/office/drawing/2014/main" xmlns="" id="{00000000-0008-0000-0100-0000E1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29" name="Text Box 24">
          <a:extLst>
            <a:ext uri="{FF2B5EF4-FFF2-40B4-BE49-F238E27FC236}">
              <a16:creationId xmlns:a16="http://schemas.microsoft.com/office/drawing/2014/main" xmlns="" id="{00000000-0008-0000-0100-0000E5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0" name="Text Box 50">
          <a:extLst>
            <a:ext uri="{FF2B5EF4-FFF2-40B4-BE49-F238E27FC236}">
              <a16:creationId xmlns:a16="http://schemas.microsoft.com/office/drawing/2014/main" xmlns="" id="{00000000-0008-0000-0100-0000E6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1" name="Text Box 52">
          <a:extLst>
            <a:ext uri="{FF2B5EF4-FFF2-40B4-BE49-F238E27FC236}">
              <a16:creationId xmlns:a16="http://schemas.microsoft.com/office/drawing/2014/main" xmlns="" id="{00000000-0008-0000-0100-0000E7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2" name="Text Box 23">
          <a:extLst>
            <a:ext uri="{FF2B5EF4-FFF2-40B4-BE49-F238E27FC236}">
              <a16:creationId xmlns:a16="http://schemas.microsoft.com/office/drawing/2014/main" xmlns="" id="{00000000-0008-0000-0100-0000E8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3" name="Text Box 24">
          <a:extLst>
            <a:ext uri="{FF2B5EF4-FFF2-40B4-BE49-F238E27FC236}">
              <a16:creationId xmlns:a16="http://schemas.microsoft.com/office/drawing/2014/main" xmlns="" id="{00000000-0008-0000-0100-0000E9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4" name="Text Box 50">
          <a:extLst>
            <a:ext uri="{FF2B5EF4-FFF2-40B4-BE49-F238E27FC236}">
              <a16:creationId xmlns:a16="http://schemas.microsoft.com/office/drawing/2014/main" xmlns="" id="{00000000-0008-0000-0100-0000EA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5" name="Text Box 52">
          <a:extLst>
            <a:ext uri="{FF2B5EF4-FFF2-40B4-BE49-F238E27FC236}">
              <a16:creationId xmlns:a16="http://schemas.microsoft.com/office/drawing/2014/main" xmlns="" id="{00000000-0008-0000-0100-0000EB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6" name="Text Box 24">
          <a:extLst>
            <a:ext uri="{FF2B5EF4-FFF2-40B4-BE49-F238E27FC236}">
              <a16:creationId xmlns:a16="http://schemas.microsoft.com/office/drawing/2014/main" xmlns="" id="{00000000-0008-0000-0100-0000EC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7" name="Text Box 50">
          <a:extLst>
            <a:ext uri="{FF2B5EF4-FFF2-40B4-BE49-F238E27FC236}">
              <a16:creationId xmlns:a16="http://schemas.microsoft.com/office/drawing/2014/main" xmlns="" id="{00000000-0008-0000-0100-0000ED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38" name="Text Box 52">
          <a:extLst>
            <a:ext uri="{FF2B5EF4-FFF2-40B4-BE49-F238E27FC236}">
              <a16:creationId xmlns:a16="http://schemas.microsoft.com/office/drawing/2014/main" xmlns="" id="{00000000-0008-0000-0100-0000EE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39" name="Text Box 24">
          <a:extLst>
            <a:ext uri="{FF2B5EF4-FFF2-40B4-BE49-F238E27FC236}">
              <a16:creationId xmlns:a16="http://schemas.microsoft.com/office/drawing/2014/main" xmlns="" id="{00000000-0008-0000-0100-0000EF00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40" name="Text Box 24">
          <a:extLst>
            <a:ext uri="{FF2B5EF4-FFF2-40B4-BE49-F238E27FC236}">
              <a16:creationId xmlns:a16="http://schemas.microsoft.com/office/drawing/2014/main" xmlns="" id="{00000000-0008-0000-0100-0000F0000000}"/>
            </a:ext>
          </a:extLst>
        </xdr:cNvPr>
        <xdr:cNvSpPr txBox="1">
          <a:spLocks noChangeArrowheads="1"/>
        </xdr:cNvSpPr>
      </xdr:nvSpPr>
      <xdr:spPr bwMode="auto">
        <a:xfrm>
          <a:off x="428625" y="582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265</xdr:row>
      <xdr:rowOff>114300</xdr:rowOff>
    </xdr:from>
    <xdr:ext cx="76200" cy="214033"/>
    <xdr:sp macro="" textlink="">
      <xdr:nvSpPr>
        <xdr:cNvPr id="241" name="Text Box 52">
          <a:extLst>
            <a:ext uri="{FF2B5EF4-FFF2-40B4-BE49-F238E27FC236}">
              <a16:creationId xmlns:a16="http://schemas.microsoft.com/office/drawing/2014/main" xmlns="" id="{00000000-0008-0000-0100-0000F1000000}"/>
            </a:ext>
          </a:extLst>
        </xdr:cNvPr>
        <xdr:cNvSpPr txBox="1">
          <a:spLocks noChangeArrowheads="1"/>
        </xdr:cNvSpPr>
      </xdr:nvSpPr>
      <xdr:spPr bwMode="auto">
        <a:xfrm>
          <a:off x="438150" y="4019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2" name="Text Box 23">
          <a:extLst>
            <a:ext uri="{FF2B5EF4-FFF2-40B4-BE49-F238E27FC236}">
              <a16:creationId xmlns:a16="http://schemas.microsoft.com/office/drawing/2014/main" xmlns="" id="{00000000-0008-0000-0100-0000F2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3" name="Text Box 24">
          <a:extLst>
            <a:ext uri="{FF2B5EF4-FFF2-40B4-BE49-F238E27FC236}">
              <a16:creationId xmlns:a16="http://schemas.microsoft.com/office/drawing/2014/main" xmlns="" id="{00000000-0008-0000-0100-0000F3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4" name="Text Box 50">
          <a:extLst>
            <a:ext uri="{FF2B5EF4-FFF2-40B4-BE49-F238E27FC236}">
              <a16:creationId xmlns:a16="http://schemas.microsoft.com/office/drawing/2014/main" xmlns="" id="{00000000-0008-0000-0100-0000F4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5" name="Text Box 52">
          <a:extLst>
            <a:ext uri="{FF2B5EF4-FFF2-40B4-BE49-F238E27FC236}">
              <a16:creationId xmlns:a16="http://schemas.microsoft.com/office/drawing/2014/main" xmlns="" id="{00000000-0008-0000-0100-0000F5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6" name="Text Box 24">
          <a:extLst>
            <a:ext uri="{FF2B5EF4-FFF2-40B4-BE49-F238E27FC236}">
              <a16:creationId xmlns:a16="http://schemas.microsoft.com/office/drawing/2014/main" xmlns="" id="{00000000-0008-0000-0100-0000F6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7" name="Text Box 50">
          <a:extLst>
            <a:ext uri="{FF2B5EF4-FFF2-40B4-BE49-F238E27FC236}">
              <a16:creationId xmlns:a16="http://schemas.microsoft.com/office/drawing/2014/main" xmlns="" id="{00000000-0008-0000-0100-0000F7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8" name="Text Box 52">
          <a:extLst>
            <a:ext uri="{FF2B5EF4-FFF2-40B4-BE49-F238E27FC236}">
              <a16:creationId xmlns:a16="http://schemas.microsoft.com/office/drawing/2014/main" xmlns="" id="{00000000-0008-0000-0100-0000F8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9" name="Text Box 23">
          <a:extLst>
            <a:ext uri="{FF2B5EF4-FFF2-40B4-BE49-F238E27FC236}">
              <a16:creationId xmlns:a16="http://schemas.microsoft.com/office/drawing/2014/main" xmlns="" id="{00000000-0008-0000-0100-0000F9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0" name="Text Box 24">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1" name="Text Box 50">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2" name="Text Box 52">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3" name="Text Box 24">
          <a:extLst>
            <a:ext uri="{FF2B5EF4-FFF2-40B4-BE49-F238E27FC236}">
              <a16:creationId xmlns:a16="http://schemas.microsoft.com/office/drawing/2014/main" xmlns="" id="{00000000-0008-0000-0100-0000FD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4" name="Text Box 50">
          <a:extLst>
            <a:ext uri="{FF2B5EF4-FFF2-40B4-BE49-F238E27FC236}">
              <a16:creationId xmlns:a16="http://schemas.microsoft.com/office/drawing/2014/main" xmlns="" id="{00000000-0008-0000-0100-0000FE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5" name="Text Box 52">
          <a:extLst>
            <a:ext uri="{FF2B5EF4-FFF2-40B4-BE49-F238E27FC236}">
              <a16:creationId xmlns:a16="http://schemas.microsoft.com/office/drawing/2014/main" xmlns="" id="{00000000-0008-0000-0100-0000FF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6" name="Text Box 23">
          <a:extLst>
            <a:ext uri="{FF2B5EF4-FFF2-40B4-BE49-F238E27FC236}">
              <a16:creationId xmlns:a16="http://schemas.microsoft.com/office/drawing/2014/main" xmlns="" id="{00000000-0008-0000-0100-00000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7" name="Text Box 24">
          <a:extLst>
            <a:ext uri="{FF2B5EF4-FFF2-40B4-BE49-F238E27FC236}">
              <a16:creationId xmlns:a16="http://schemas.microsoft.com/office/drawing/2014/main" xmlns="" id="{00000000-0008-0000-0100-00000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8" name="Text Box 50">
          <a:extLst>
            <a:ext uri="{FF2B5EF4-FFF2-40B4-BE49-F238E27FC236}">
              <a16:creationId xmlns:a16="http://schemas.microsoft.com/office/drawing/2014/main" xmlns="" id="{00000000-0008-0000-0100-00000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9" name="Text Box 52">
          <a:extLst>
            <a:ext uri="{FF2B5EF4-FFF2-40B4-BE49-F238E27FC236}">
              <a16:creationId xmlns:a16="http://schemas.microsoft.com/office/drawing/2014/main" xmlns="" id="{00000000-0008-0000-0100-00000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0" name="Text Box 24">
          <a:extLst>
            <a:ext uri="{FF2B5EF4-FFF2-40B4-BE49-F238E27FC236}">
              <a16:creationId xmlns:a16="http://schemas.microsoft.com/office/drawing/2014/main" xmlns="" id="{00000000-0008-0000-0100-00000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1" name="Text Box 50">
          <a:extLst>
            <a:ext uri="{FF2B5EF4-FFF2-40B4-BE49-F238E27FC236}">
              <a16:creationId xmlns:a16="http://schemas.microsoft.com/office/drawing/2014/main" xmlns="" id="{00000000-0008-0000-0100-00000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2" name="Text Box 52">
          <a:extLst>
            <a:ext uri="{FF2B5EF4-FFF2-40B4-BE49-F238E27FC236}">
              <a16:creationId xmlns:a16="http://schemas.microsoft.com/office/drawing/2014/main" xmlns="" id="{00000000-0008-0000-0100-00000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3" name="Text Box 23">
          <a:extLst>
            <a:ext uri="{FF2B5EF4-FFF2-40B4-BE49-F238E27FC236}">
              <a16:creationId xmlns:a16="http://schemas.microsoft.com/office/drawing/2014/main" xmlns="" id="{00000000-0008-0000-0100-00000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4" name="Text Box 24">
          <a:extLst>
            <a:ext uri="{FF2B5EF4-FFF2-40B4-BE49-F238E27FC236}">
              <a16:creationId xmlns:a16="http://schemas.microsoft.com/office/drawing/2014/main" xmlns="" id="{00000000-0008-0000-0100-00000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5" name="Text Box 50">
          <a:extLst>
            <a:ext uri="{FF2B5EF4-FFF2-40B4-BE49-F238E27FC236}">
              <a16:creationId xmlns:a16="http://schemas.microsoft.com/office/drawing/2014/main" xmlns="" id="{00000000-0008-0000-0100-00000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6" name="Text Box 52">
          <a:extLst>
            <a:ext uri="{FF2B5EF4-FFF2-40B4-BE49-F238E27FC236}">
              <a16:creationId xmlns:a16="http://schemas.microsoft.com/office/drawing/2014/main" xmlns="" id="{00000000-0008-0000-0100-00000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7" name="Text Box 24">
          <a:extLst>
            <a:ext uri="{FF2B5EF4-FFF2-40B4-BE49-F238E27FC236}">
              <a16:creationId xmlns:a16="http://schemas.microsoft.com/office/drawing/2014/main" xmlns="" id="{00000000-0008-0000-0100-00000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8" name="Text Box 50">
          <a:extLst>
            <a:ext uri="{FF2B5EF4-FFF2-40B4-BE49-F238E27FC236}">
              <a16:creationId xmlns:a16="http://schemas.microsoft.com/office/drawing/2014/main" xmlns="" id="{00000000-0008-0000-0100-00000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69" name="Text Box 52">
          <a:extLst>
            <a:ext uri="{FF2B5EF4-FFF2-40B4-BE49-F238E27FC236}">
              <a16:creationId xmlns:a16="http://schemas.microsoft.com/office/drawing/2014/main" xmlns="" id="{00000000-0008-0000-0100-00000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0" name="Text Box 23">
          <a:extLst>
            <a:ext uri="{FF2B5EF4-FFF2-40B4-BE49-F238E27FC236}">
              <a16:creationId xmlns:a16="http://schemas.microsoft.com/office/drawing/2014/main" xmlns="" id="{00000000-0008-0000-0100-00000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1" name="Text Box 24">
          <a:extLst>
            <a:ext uri="{FF2B5EF4-FFF2-40B4-BE49-F238E27FC236}">
              <a16:creationId xmlns:a16="http://schemas.microsoft.com/office/drawing/2014/main" xmlns="" id="{00000000-0008-0000-0100-00000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2" name="Text Box 50">
          <a:extLst>
            <a:ext uri="{FF2B5EF4-FFF2-40B4-BE49-F238E27FC236}">
              <a16:creationId xmlns:a16="http://schemas.microsoft.com/office/drawing/2014/main" xmlns="" id="{00000000-0008-0000-0100-00001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3" name="Text Box 52">
          <a:extLst>
            <a:ext uri="{FF2B5EF4-FFF2-40B4-BE49-F238E27FC236}">
              <a16:creationId xmlns:a16="http://schemas.microsoft.com/office/drawing/2014/main" xmlns="" id="{00000000-0008-0000-0100-00001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4" name="Text Box 24">
          <a:extLst>
            <a:ext uri="{FF2B5EF4-FFF2-40B4-BE49-F238E27FC236}">
              <a16:creationId xmlns:a16="http://schemas.microsoft.com/office/drawing/2014/main" xmlns="" id="{00000000-0008-0000-0100-00001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5" name="Text Box 50">
          <a:extLst>
            <a:ext uri="{FF2B5EF4-FFF2-40B4-BE49-F238E27FC236}">
              <a16:creationId xmlns:a16="http://schemas.microsoft.com/office/drawing/2014/main" xmlns="" id="{00000000-0008-0000-0100-00001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7" name="Text Box 23">
          <a:extLst>
            <a:ext uri="{FF2B5EF4-FFF2-40B4-BE49-F238E27FC236}">
              <a16:creationId xmlns:a16="http://schemas.microsoft.com/office/drawing/2014/main" xmlns="" id="{00000000-0008-0000-0100-00001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8" name="Text Box 24">
          <a:extLst>
            <a:ext uri="{FF2B5EF4-FFF2-40B4-BE49-F238E27FC236}">
              <a16:creationId xmlns:a16="http://schemas.microsoft.com/office/drawing/2014/main" xmlns="" id="{00000000-0008-0000-0100-00001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9" name="Text Box 50">
          <a:extLst>
            <a:ext uri="{FF2B5EF4-FFF2-40B4-BE49-F238E27FC236}">
              <a16:creationId xmlns:a16="http://schemas.microsoft.com/office/drawing/2014/main" xmlns="" id="{00000000-0008-0000-0100-00001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0" name="Text Box 52">
          <a:extLst>
            <a:ext uri="{FF2B5EF4-FFF2-40B4-BE49-F238E27FC236}">
              <a16:creationId xmlns:a16="http://schemas.microsoft.com/office/drawing/2014/main" xmlns="" id="{00000000-0008-0000-0100-00001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277</xdr:row>
      <xdr:rowOff>114300</xdr:rowOff>
    </xdr:from>
    <xdr:ext cx="76200" cy="214033"/>
    <xdr:sp macro="" textlink="">
      <xdr:nvSpPr>
        <xdr:cNvPr id="284" name="Text Box 52">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38150" y="58769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5" name="Text Box 23">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6" name="Text Box 24">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7" name="Text Box 50">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8" name="Text Box 52">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89" name="Text Box 24">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0" name="Text Box 50">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52">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23">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24">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50">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52">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24">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50">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52">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23">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0" name="Text Box 24">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1" name="Text Box 50">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2" name="Text Box 52">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3" name="Text Box 24">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4" name="Text Box 50">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5" name="Text Box 52">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6" name="Text Box 23">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7" name="Text Box 24">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8" name="Text Box 50">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09" name="Text Box 52">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0" name="Text Box 24">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1" name="Text Box 50">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2" name="Text Box 52">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3" name="Text Box 23">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4" name="Text Box 24">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5" name="Text Box 50">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6" name="Text Box 52">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7" name="Text Box 24">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8" name="Text Box 50">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52">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28625" y="622696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0" name="Text Box 23">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1" name="Text Box 24">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2" name="Text Box 50">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3" name="Text Box 52">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4" name="Text Box 24">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5" name="Text Box 50">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6" name="Text Box 52">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28625" y="63817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7" name="Text Box 23">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8" name="Text Box 24">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9" name="Text Box 50">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0" name="Text Box 52">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24">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50">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52">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23">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24">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50">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52">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24">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50">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2">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23">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24">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50">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52">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24">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50">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52">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8" name="Text Box 23">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49" name="Text Box 24">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0" name="Text Box 50">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1" name="Text Box 52">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2" name="Text Box 24">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3" name="Text Box 50">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4" name="Text Box 52">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23">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24">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50">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52">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9" name="Text Box 24">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0" name="Text Box 50">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1" name="Text Box 52">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2" name="Text Box 23">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3" name="Text Box 24">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4" name="Text Box 50">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5" name="Text Box 52">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6" name="Text Box 24">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7" name="Text Box 50">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8" name="Text Box 52">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9" name="Text Box 23">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0" name="Text Box 24">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1" name="Text Box 50">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2" name="Text Box 52">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3" name="Text Box 24">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4" name="Text Box 50">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5" name="Text Box 52">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6" name="Text Box 23">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7" name="Text Box 24">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8" name="Text Box 50">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79" name="Text Box 52">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0" name="Text Box 24">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1" name="Text Box 50">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2" name="Text Box 52">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3" name="Text Box 23">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4" name="Text Box 24">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5" name="Text Box 50">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6" name="Text Box 52">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7" name="Text Box 24">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8" name="Text Box 50">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89" name="Text Box 52">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0" name="Text Box 23">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1" name="Text Box 24">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2" name="Text Box 50">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3" name="Text Box 52">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4" name="Text Box 24">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5" name="Text Box 50">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96" name="Text Box 52">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7" name="Text Box 23">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8" name="Text Box 24">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99" name="Text Box 50">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0" name="Text Box 52">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1" name="Text Box 24">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2" name="Text Box 50">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03" name="Text Box 52">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4" name="Text Box 23">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5" name="Text Box 24">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6" name="Text Box 50">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7" name="Text Box 52">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8" name="Text Box 24">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09" name="Text Box 50">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10" name="Text Box 52">
          <a:extLst>
            <a:ext uri="{FF2B5EF4-FFF2-40B4-BE49-F238E27FC236}">
              <a16:creationId xmlns:a16="http://schemas.microsoft.com/office/drawing/2014/main" xmlns="" id="{00000000-0008-0000-0100-00009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1" name="Text Box 23">
          <a:extLst>
            <a:ext uri="{FF2B5EF4-FFF2-40B4-BE49-F238E27FC236}">
              <a16:creationId xmlns:a16="http://schemas.microsoft.com/office/drawing/2014/main" xmlns="" id="{00000000-0008-0000-0100-00009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2" name="Text Box 24">
          <a:extLst>
            <a:ext uri="{FF2B5EF4-FFF2-40B4-BE49-F238E27FC236}">
              <a16:creationId xmlns:a16="http://schemas.microsoft.com/office/drawing/2014/main" xmlns="" id="{00000000-0008-0000-0100-00009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3" name="Text Box 50">
          <a:extLst>
            <a:ext uri="{FF2B5EF4-FFF2-40B4-BE49-F238E27FC236}">
              <a16:creationId xmlns:a16="http://schemas.microsoft.com/office/drawing/2014/main" xmlns="" id="{00000000-0008-0000-0100-00009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4" name="Text Box 52">
          <a:extLst>
            <a:ext uri="{FF2B5EF4-FFF2-40B4-BE49-F238E27FC236}">
              <a16:creationId xmlns:a16="http://schemas.microsoft.com/office/drawing/2014/main" xmlns="" id="{00000000-0008-0000-0100-00009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5" name="Text Box 24">
          <a:extLst>
            <a:ext uri="{FF2B5EF4-FFF2-40B4-BE49-F238E27FC236}">
              <a16:creationId xmlns:a16="http://schemas.microsoft.com/office/drawing/2014/main" xmlns="" id="{00000000-0008-0000-0100-00009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6" name="Text Box 50">
          <a:extLst>
            <a:ext uri="{FF2B5EF4-FFF2-40B4-BE49-F238E27FC236}">
              <a16:creationId xmlns:a16="http://schemas.microsoft.com/office/drawing/2014/main" xmlns="" id="{00000000-0008-0000-0100-0000A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7" name="Text Box 52">
          <a:extLst>
            <a:ext uri="{FF2B5EF4-FFF2-40B4-BE49-F238E27FC236}">
              <a16:creationId xmlns:a16="http://schemas.microsoft.com/office/drawing/2014/main" xmlns="" id="{00000000-0008-0000-0100-0000A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8" name="Text Box 23">
          <a:extLst>
            <a:ext uri="{FF2B5EF4-FFF2-40B4-BE49-F238E27FC236}">
              <a16:creationId xmlns:a16="http://schemas.microsoft.com/office/drawing/2014/main" xmlns="" id="{00000000-0008-0000-0100-0000A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19" name="Text Box 24">
          <a:extLst>
            <a:ext uri="{FF2B5EF4-FFF2-40B4-BE49-F238E27FC236}">
              <a16:creationId xmlns:a16="http://schemas.microsoft.com/office/drawing/2014/main" xmlns="" id="{00000000-0008-0000-0100-0000A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0" name="Text Box 50">
          <a:extLst>
            <a:ext uri="{FF2B5EF4-FFF2-40B4-BE49-F238E27FC236}">
              <a16:creationId xmlns:a16="http://schemas.microsoft.com/office/drawing/2014/main" xmlns="" id="{00000000-0008-0000-0100-0000A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1" name="Text Box 52">
          <a:extLst>
            <a:ext uri="{FF2B5EF4-FFF2-40B4-BE49-F238E27FC236}">
              <a16:creationId xmlns:a16="http://schemas.microsoft.com/office/drawing/2014/main" xmlns="" id="{00000000-0008-0000-0100-0000A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24">
          <a:extLst>
            <a:ext uri="{FF2B5EF4-FFF2-40B4-BE49-F238E27FC236}">
              <a16:creationId xmlns:a16="http://schemas.microsoft.com/office/drawing/2014/main" xmlns=""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50">
          <a:extLst>
            <a:ext uri="{FF2B5EF4-FFF2-40B4-BE49-F238E27FC236}">
              <a16:creationId xmlns:a16="http://schemas.microsoft.com/office/drawing/2014/main" xmlns=""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2">
          <a:extLst>
            <a:ext uri="{FF2B5EF4-FFF2-40B4-BE49-F238E27FC236}">
              <a16:creationId xmlns:a16="http://schemas.microsoft.com/office/drawing/2014/main" xmlns=""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23">
          <a:extLst>
            <a:ext uri="{FF2B5EF4-FFF2-40B4-BE49-F238E27FC236}">
              <a16:creationId xmlns:a16="http://schemas.microsoft.com/office/drawing/2014/main" xmlns=""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24">
          <a:extLst>
            <a:ext uri="{FF2B5EF4-FFF2-40B4-BE49-F238E27FC236}">
              <a16:creationId xmlns:a16="http://schemas.microsoft.com/office/drawing/2014/main" xmlns=""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50">
          <a:extLst>
            <a:ext uri="{FF2B5EF4-FFF2-40B4-BE49-F238E27FC236}">
              <a16:creationId xmlns:a16="http://schemas.microsoft.com/office/drawing/2014/main" xmlns=""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52">
          <a:extLst>
            <a:ext uri="{FF2B5EF4-FFF2-40B4-BE49-F238E27FC236}">
              <a16:creationId xmlns:a16="http://schemas.microsoft.com/office/drawing/2014/main" xmlns=""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24">
          <a:extLst>
            <a:ext uri="{FF2B5EF4-FFF2-40B4-BE49-F238E27FC236}">
              <a16:creationId xmlns:a16="http://schemas.microsoft.com/office/drawing/2014/main" xmlns=""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50">
          <a:extLst>
            <a:ext uri="{FF2B5EF4-FFF2-40B4-BE49-F238E27FC236}">
              <a16:creationId xmlns:a16="http://schemas.microsoft.com/office/drawing/2014/main" xmlns=""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52">
          <a:extLst>
            <a:ext uri="{FF2B5EF4-FFF2-40B4-BE49-F238E27FC236}">
              <a16:creationId xmlns:a16="http://schemas.microsoft.com/office/drawing/2014/main" xmlns=""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2" name="Text Box 23">
          <a:extLst>
            <a:ext uri="{FF2B5EF4-FFF2-40B4-BE49-F238E27FC236}">
              <a16:creationId xmlns:a16="http://schemas.microsoft.com/office/drawing/2014/main" xmlns="" id="{00000000-0008-0000-0100-0000B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3" name="Text Box 24">
          <a:extLst>
            <a:ext uri="{FF2B5EF4-FFF2-40B4-BE49-F238E27FC236}">
              <a16:creationId xmlns:a16="http://schemas.microsoft.com/office/drawing/2014/main" xmlns="" id="{00000000-0008-0000-0100-0000B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4" name="Text Box 50">
          <a:extLst>
            <a:ext uri="{FF2B5EF4-FFF2-40B4-BE49-F238E27FC236}">
              <a16:creationId xmlns:a16="http://schemas.microsoft.com/office/drawing/2014/main" xmlns="" id="{00000000-0008-0000-0100-0000B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5" name="Text Box 52">
          <a:extLst>
            <a:ext uri="{FF2B5EF4-FFF2-40B4-BE49-F238E27FC236}">
              <a16:creationId xmlns:a16="http://schemas.microsoft.com/office/drawing/2014/main" xmlns="" id="{00000000-0008-0000-0100-0000B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6" name="Text Box 24">
          <a:extLst>
            <a:ext uri="{FF2B5EF4-FFF2-40B4-BE49-F238E27FC236}">
              <a16:creationId xmlns:a16="http://schemas.microsoft.com/office/drawing/2014/main" xmlns="" id="{00000000-0008-0000-0100-0000B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7" name="Text Box 50">
          <a:extLst>
            <a:ext uri="{FF2B5EF4-FFF2-40B4-BE49-F238E27FC236}">
              <a16:creationId xmlns:a16="http://schemas.microsoft.com/office/drawing/2014/main" xmlns="" id="{00000000-0008-0000-0100-0000B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38" name="Text Box 52">
          <a:extLst>
            <a:ext uri="{FF2B5EF4-FFF2-40B4-BE49-F238E27FC236}">
              <a16:creationId xmlns:a16="http://schemas.microsoft.com/office/drawing/2014/main" xmlns="" id="{00000000-0008-0000-0100-0000B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23">
          <a:extLst>
            <a:ext uri="{FF2B5EF4-FFF2-40B4-BE49-F238E27FC236}">
              <a16:creationId xmlns:a16="http://schemas.microsoft.com/office/drawing/2014/main" xmlns=""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24">
          <a:extLst>
            <a:ext uri="{FF2B5EF4-FFF2-40B4-BE49-F238E27FC236}">
              <a16:creationId xmlns:a16="http://schemas.microsoft.com/office/drawing/2014/main" xmlns=""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50">
          <a:extLst>
            <a:ext uri="{FF2B5EF4-FFF2-40B4-BE49-F238E27FC236}">
              <a16:creationId xmlns:a16="http://schemas.microsoft.com/office/drawing/2014/main" xmlns=""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52">
          <a:extLst>
            <a:ext uri="{FF2B5EF4-FFF2-40B4-BE49-F238E27FC236}">
              <a16:creationId xmlns:a16="http://schemas.microsoft.com/office/drawing/2014/main" xmlns=""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3" name="Text Box 24">
          <a:extLst>
            <a:ext uri="{FF2B5EF4-FFF2-40B4-BE49-F238E27FC236}">
              <a16:creationId xmlns:a16="http://schemas.microsoft.com/office/drawing/2014/main" xmlns="" id="{00000000-0008-0000-0100-0000B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4" name="Text Box 50">
          <a:extLst>
            <a:ext uri="{FF2B5EF4-FFF2-40B4-BE49-F238E27FC236}">
              <a16:creationId xmlns:a16="http://schemas.microsoft.com/office/drawing/2014/main" xmlns="" id="{00000000-0008-0000-0100-0000B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5" name="Text Box 52">
          <a:extLst>
            <a:ext uri="{FF2B5EF4-FFF2-40B4-BE49-F238E27FC236}">
              <a16:creationId xmlns:a16="http://schemas.microsoft.com/office/drawing/2014/main" xmlns="" id="{00000000-0008-0000-0100-0000B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23">
          <a:extLst>
            <a:ext uri="{FF2B5EF4-FFF2-40B4-BE49-F238E27FC236}">
              <a16:creationId xmlns:a16="http://schemas.microsoft.com/office/drawing/2014/main" xmlns=""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7" name="Text Box 24">
          <a:extLst>
            <a:ext uri="{FF2B5EF4-FFF2-40B4-BE49-F238E27FC236}">
              <a16:creationId xmlns:a16="http://schemas.microsoft.com/office/drawing/2014/main" xmlns="" id="{00000000-0008-0000-0100-0000B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8" name="Text Box 50">
          <a:extLst>
            <a:ext uri="{FF2B5EF4-FFF2-40B4-BE49-F238E27FC236}">
              <a16:creationId xmlns:a16="http://schemas.microsoft.com/office/drawing/2014/main" xmlns="" id="{00000000-0008-0000-0100-0000C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9" name="Text Box 52">
          <a:extLst>
            <a:ext uri="{FF2B5EF4-FFF2-40B4-BE49-F238E27FC236}">
              <a16:creationId xmlns:a16="http://schemas.microsoft.com/office/drawing/2014/main" xmlns="" id="{00000000-0008-0000-0100-0000C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0" name="Text Box 24">
          <a:extLst>
            <a:ext uri="{FF2B5EF4-FFF2-40B4-BE49-F238E27FC236}">
              <a16:creationId xmlns:a16="http://schemas.microsoft.com/office/drawing/2014/main" xmlns="" id="{00000000-0008-0000-0100-0000C2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1" name="Text Box 50">
          <a:extLst>
            <a:ext uri="{FF2B5EF4-FFF2-40B4-BE49-F238E27FC236}">
              <a16:creationId xmlns:a16="http://schemas.microsoft.com/office/drawing/2014/main" xmlns="" id="{00000000-0008-0000-0100-0000C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2" name="Text Box 52">
          <a:extLst>
            <a:ext uri="{FF2B5EF4-FFF2-40B4-BE49-F238E27FC236}">
              <a16:creationId xmlns:a16="http://schemas.microsoft.com/office/drawing/2014/main" xmlns="" id="{00000000-0008-0000-0100-0000C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23">
          <a:extLst>
            <a:ext uri="{FF2B5EF4-FFF2-40B4-BE49-F238E27FC236}">
              <a16:creationId xmlns:a16="http://schemas.microsoft.com/office/drawing/2014/main" xmlns=""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24">
          <a:extLst>
            <a:ext uri="{FF2B5EF4-FFF2-40B4-BE49-F238E27FC236}">
              <a16:creationId xmlns:a16="http://schemas.microsoft.com/office/drawing/2014/main" xmlns=""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50">
          <a:extLst>
            <a:ext uri="{FF2B5EF4-FFF2-40B4-BE49-F238E27FC236}">
              <a16:creationId xmlns:a16="http://schemas.microsoft.com/office/drawing/2014/main" xmlns=""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6" name="Text Box 52">
          <a:extLst>
            <a:ext uri="{FF2B5EF4-FFF2-40B4-BE49-F238E27FC236}">
              <a16:creationId xmlns:a16="http://schemas.microsoft.com/office/drawing/2014/main" xmlns="" id="{00000000-0008-0000-0100-0000C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7" name="Text Box 24">
          <a:extLst>
            <a:ext uri="{FF2B5EF4-FFF2-40B4-BE49-F238E27FC236}">
              <a16:creationId xmlns:a16="http://schemas.microsoft.com/office/drawing/2014/main" xmlns="" id="{00000000-0008-0000-0100-0000C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8" name="Text Box 50">
          <a:extLst>
            <a:ext uri="{FF2B5EF4-FFF2-40B4-BE49-F238E27FC236}">
              <a16:creationId xmlns:a16="http://schemas.microsoft.com/office/drawing/2014/main" xmlns="" id="{00000000-0008-0000-0100-0000C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9" name="Text Box 52">
          <a:extLst>
            <a:ext uri="{FF2B5EF4-FFF2-40B4-BE49-F238E27FC236}">
              <a16:creationId xmlns:a16="http://schemas.microsoft.com/office/drawing/2014/main" xmlns="" id="{00000000-0008-0000-0100-0000C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0" name="Text Box 23">
          <a:extLst>
            <a:ext uri="{FF2B5EF4-FFF2-40B4-BE49-F238E27FC236}">
              <a16:creationId xmlns:a16="http://schemas.microsoft.com/office/drawing/2014/main" xmlns="" id="{00000000-0008-0000-0100-0000C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1" name="Text Box 24">
          <a:extLst>
            <a:ext uri="{FF2B5EF4-FFF2-40B4-BE49-F238E27FC236}">
              <a16:creationId xmlns:a16="http://schemas.microsoft.com/office/drawing/2014/main" xmlns="" id="{00000000-0008-0000-0100-0000C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2" name="Text Box 50">
          <a:extLst>
            <a:ext uri="{FF2B5EF4-FFF2-40B4-BE49-F238E27FC236}">
              <a16:creationId xmlns:a16="http://schemas.microsoft.com/office/drawing/2014/main" xmlns="" id="{00000000-0008-0000-0100-0000C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3" name="Text Box 52">
          <a:extLst>
            <a:ext uri="{FF2B5EF4-FFF2-40B4-BE49-F238E27FC236}">
              <a16:creationId xmlns:a16="http://schemas.microsoft.com/office/drawing/2014/main" xmlns="" id="{00000000-0008-0000-0100-0000C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4">
          <a:extLst>
            <a:ext uri="{FF2B5EF4-FFF2-40B4-BE49-F238E27FC236}">
              <a16:creationId xmlns:a16="http://schemas.microsoft.com/office/drawing/2014/main" xmlns=""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50">
          <a:extLst>
            <a:ext uri="{FF2B5EF4-FFF2-40B4-BE49-F238E27FC236}">
              <a16:creationId xmlns:a16="http://schemas.microsoft.com/office/drawing/2014/main" xmlns=""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2">
          <a:extLst>
            <a:ext uri="{FF2B5EF4-FFF2-40B4-BE49-F238E27FC236}">
              <a16:creationId xmlns:a16="http://schemas.microsoft.com/office/drawing/2014/main" xmlns=""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23">
          <a:extLst>
            <a:ext uri="{FF2B5EF4-FFF2-40B4-BE49-F238E27FC236}">
              <a16:creationId xmlns:a16="http://schemas.microsoft.com/office/drawing/2014/main" xmlns=""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24">
          <a:extLst>
            <a:ext uri="{FF2B5EF4-FFF2-40B4-BE49-F238E27FC236}">
              <a16:creationId xmlns:a16="http://schemas.microsoft.com/office/drawing/2014/main" xmlns=""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0">
          <a:extLst>
            <a:ext uri="{FF2B5EF4-FFF2-40B4-BE49-F238E27FC236}">
              <a16:creationId xmlns:a16="http://schemas.microsoft.com/office/drawing/2014/main" xmlns=""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52">
          <a:extLst>
            <a:ext uri="{FF2B5EF4-FFF2-40B4-BE49-F238E27FC236}">
              <a16:creationId xmlns:a16="http://schemas.microsoft.com/office/drawing/2014/main" xmlns=""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24">
          <a:extLst>
            <a:ext uri="{FF2B5EF4-FFF2-40B4-BE49-F238E27FC236}">
              <a16:creationId xmlns:a16="http://schemas.microsoft.com/office/drawing/2014/main" xmlns=""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50">
          <a:extLst>
            <a:ext uri="{FF2B5EF4-FFF2-40B4-BE49-F238E27FC236}">
              <a16:creationId xmlns:a16="http://schemas.microsoft.com/office/drawing/2014/main" xmlns=""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2">
          <a:extLst>
            <a:ext uri="{FF2B5EF4-FFF2-40B4-BE49-F238E27FC236}">
              <a16:creationId xmlns:a16="http://schemas.microsoft.com/office/drawing/2014/main" xmlns=""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4" name="Text Box 23">
          <a:extLst>
            <a:ext uri="{FF2B5EF4-FFF2-40B4-BE49-F238E27FC236}">
              <a16:creationId xmlns:a16="http://schemas.microsoft.com/office/drawing/2014/main" xmlns="" id="{00000000-0008-0000-0100-0000D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5" name="Text Box 24">
          <a:extLst>
            <a:ext uri="{FF2B5EF4-FFF2-40B4-BE49-F238E27FC236}">
              <a16:creationId xmlns:a16="http://schemas.microsoft.com/office/drawing/2014/main" xmlns="" id="{00000000-0008-0000-0100-0000D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6" name="Text Box 50">
          <a:extLst>
            <a:ext uri="{FF2B5EF4-FFF2-40B4-BE49-F238E27FC236}">
              <a16:creationId xmlns:a16="http://schemas.microsoft.com/office/drawing/2014/main" xmlns="" id="{00000000-0008-0000-0100-0000D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7" name="Text Box 52">
          <a:extLst>
            <a:ext uri="{FF2B5EF4-FFF2-40B4-BE49-F238E27FC236}">
              <a16:creationId xmlns:a16="http://schemas.microsoft.com/office/drawing/2014/main" xmlns="" id="{00000000-0008-0000-0100-0000D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8" name="Text Box 24">
          <a:extLst>
            <a:ext uri="{FF2B5EF4-FFF2-40B4-BE49-F238E27FC236}">
              <a16:creationId xmlns:a16="http://schemas.microsoft.com/office/drawing/2014/main" xmlns="" id="{00000000-0008-0000-0100-0000D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79" name="Text Box 50">
          <a:extLst>
            <a:ext uri="{FF2B5EF4-FFF2-40B4-BE49-F238E27FC236}">
              <a16:creationId xmlns:a16="http://schemas.microsoft.com/office/drawing/2014/main" xmlns="" id="{00000000-0008-0000-0100-0000D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0" name="Text Box 52">
          <a:extLst>
            <a:ext uri="{FF2B5EF4-FFF2-40B4-BE49-F238E27FC236}">
              <a16:creationId xmlns:a16="http://schemas.microsoft.com/office/drawing/2014/main" xmlns="" id="{00000000-0008-0000-0100-0000E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23">
          <a:extLst>
            <a:ext uri="{FF2B5EF4-FFF2-40B4-BE49-F238E27FC236}">
              <a16:creationId xmlns:a16="http://schemas.microsoft.com/office/drawing/2014/main" xmlns=""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24">
          <a:extLst>
            <a:ext uri="{FF2B5EF4-FFF2-40B4-BE49-F238E27FC236}">
              <a16:creationId xmlns:a16="http://schemas.microsoft.com/office/drawing/2014/main" xmlns=""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50">
          <a:extLst>
            <a:ext uri="{FF2B5EF4-FFF2-40B4-BE49-F238E27FC236}">
              <a16:creationId xmlns:a16="http://schemas.microsoft.com/office/drawing/2014/main" xmlns=""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52">
          <a:extLst>
            <a:ext uri="{FF2B5EF4-FFF2-40B4-BE49-F238E27FC236}">
              <a16:creationId xmlns:a16="http://schemas.microsoft.com/office/drawing/2014/main" xmlns=""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5" name="Text Box 24">
          <a:extLst>
            <a:ext uri="{FF2B5EF4-FFF2-40B4-BE49-F238E27FC236}">
              <a16:creationId xmlns:a16="http://schemas.microsoft.com/office/drawing/2014/main" xmlns="" id="{00000000-0008-0000-0100-0000E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6" name="Text Box 50">
          <a:extLst>
            <a:ext uri="{FF2B5EF4-FFF2-40B4-BE49-F238E27FC236}">
              <a16:creationId xmlns:a16="http://schemas.microsoft.com/office/drawing/2014/main" xmlns="" id="{00000000-0008-0000-0100-0000E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7" name="Text Box 52">
          <a:extLst>
            <a:ext uri="{FF2B5EF4-FFF2-40B4-BE49-F238E27FC236}">
              <a16:creationId xmlns:a16="http://schemas.microsoft.com/office/drawing/2014/main" xmlns="" id="{00000000-0008-0000-0100-0000E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8" name="Text Box 23">
          <a:extLst>
            <a:ext uri="{FF2B5EF4-FFF2-40B4-BE49-F238E27FC236}">
              <a16:creationId xmlns:a16="http://schemas.microsoft.com/office/drawing/2014/main" xmlns="" id="{00000000-0008-0000-0100-0000E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9" name="Text Box 24">
          <a:extLst>
            <a:ext uri="{FF2B5EF4-FFF2-40B4-BE49-F238E27FC236}">
              <a16:creationId xmlns:a16="http://schemas.microsoft.com/office/drawing/2014/main" xmlns="" id="{00000000-0008-0000-0100-0000E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0" name="Text Box 50">
          <a:extLst>
            <a:ext uri="{FF2B5EF4-FFF2-40B4-BE49-F238E27FC236}">
              <a16:creationId xmlns:a16="http://schemas.microsoft.com/office/drawing/2014/main" xmlns="" id="{00000000-0008-0000-0100-0000E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1" name="Text Box 52">
          <a:extLst>
            <a:ext uri="{FF2B5EF4-FFF2-40B4-BE49-F238E27FC236}">
              <a16:creationId xmlns:a16="http://schemas.microsoft.com/office/drawing/2014/main" xmlns="" id="{00000000-0008-0000-0100-0000E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2" name="Text Box 24">
          <a:extLst>
            <a:ext uri="{FF2B5EF4-FFF2-40B4-BE49-F238E27FC236}">
              <a16:creationId xmlns:a16="http://schemas.microsoft.com/office/drawing/2014/main" xmlns="" id="{00000000-0008-0000-0100-0000E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3" name="Text Box 50">
          <a:extLst>
            <a:ext uri="{FF2B5EF4-FFF2-40B4-BE49-F238E27FC236}">
              <a16:creationId xmlns:a16="http://schemas.microsoft.com/office/drawing/2014/main" xmlns="" id="{00000000-0008-0000-0100-0000E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4" name="Text Box 52">
          <a:extLst>
            <a:ext uri="{FF2B5EF4-FFF2-40B4-BE49-F238E27FC236}">
              <a16:creationId xmlns:a16="http://schemas.microsoft.com/office/drawing/2014/main" xmlns="" id="{00000000-0008-0000-0100-0000E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5" name="Text Box 23">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6"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7"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8"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9" name="Text Box 24">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0" name="Text Box 50">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1" name="Text Box 52">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2" name="Text Box 23">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6" name="Text Box 24">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7" name="Text Box 50">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8" name="Text Box 52">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09" name="Text Box 23">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3" name="Text Box 24">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4" name="Text Box 50">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15" name="Text Box 52">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6" name="Text Box 23">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1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0" name="Text Box 24">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1" name="Text Box 50">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22" name="Text Box 52">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3" name="Text Box 23">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7" name="Text Box 24">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8" name="Text Box 50">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29" name="Text Box 52">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0" name="Text Box 23">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4" name="Text Box 24">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5" name="Text Box 50">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36" name="Text Box 52">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7" name="Text Box 23">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3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1" name="Text Box 24">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2" name="Text Box 50">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3" name="Text Box 52">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4" name="Text Box 23">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24">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50">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2">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23">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24">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50">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2">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8" name="Text Box 23">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5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2"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3"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4"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23">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9"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0"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1"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23">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6"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7"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8"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23">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3"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4"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5"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6" name="Text Box 23">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23">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0" name="Text Box 23">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4"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5"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06"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23">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1"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2"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3"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23">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8"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9"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0"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23">
          <a:extLst>
            <a:ext uri="{FF2B5EF4-FFF2-40B4-BE49-F238E27FC236}">
              <a16:creationId xmlns:a16="http://schemas.microsoft.com/office/drawing/2014/main" xmlns="" id="{00000000-0008-0000-0100-00006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5"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6"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7"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8" name="Text Box 23">
          <a:extLst>
            <a:ext uri="{FF2B5EF4-FFF2-40B4-BE49-F238E27FC236}">
              <a16:creationId xmlns:a16="http://schemas.microsoft.com/office/drawing/2014/main" xmlns="" id="{00000000-0008-0000-0100-00007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23">
          <a:extLst>
            <a:ext uri="{FF2B5EF4-FFF2-40B4-BE49-F238E27FC236}">
              <a16:creationId xmlns:a16="http://schemas.microsoft.com/office/drawing/2014/main" xmlns="" id="{00000000-0008-0000-0100-00007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2" name="Text Box 23">
          <a:extLst>
            <a:ext uri="{FF2B5EF4-FFF2-40B4-BE49-F238E27FC236}">
              <a16:creationId xmlns:a16="http://schemas.microsoft.com/office/drawing/2014/main" xmlns="" id="{00000000-0008-0000-0100-00008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6"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7"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48"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23">
          <a:extLst>
            <a:ext uri="{FF2B5EF4-FFF2-40B4-BE49-F238E27FC236}">
              <a16:creationId xmlns:a16="http://schemas.microsoft.com/office/drawing/2014/main" xmlns="" id="{00000000-0008-0000-0100-00008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3"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4"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5"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23">
          <a:extLst>
            <a:ext uri="{FF2B5EF4-FFF2-40B4-BE49-F238E27FC236}">
              <a16:creationId xmlns:a16="http://schemas.microsoft.com/office/drawing/2014/main" xmlns="" id="{00000000-0008-0000-0100-00009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0"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1"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2"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23">
          <a:extLst>
            <a:ext uri="{FF2B5EF4-FFF2-40B4-BE49-F238E27FC236}">
              <a16:creationId xmlns:a16="http://schemas.microsoft.com/office/drawing/2014/main" xmlns="" id="{00000000-0008-0000-0100-00009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7"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8"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9"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0" name="Text Box 23">
          <a:extLst>
            <a:ext uri="{FF2B5EF4-FFF2-40B4-BE49-F238E27FC236}">
              <a16:creationId xmlns:a16="http://schemas.microsoft.com/office/drawing/2014/main" xmlns="" id="{00000000-0008-0000-0100-00009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23">
          <a:extLst>
            <a:ext uri="{FF2B5EF4-FFF2-40B4-BE49-F238E27FC236}">
              <a16:creationId xmlns:a16="http://schemas.microsoft.com/office/drawing/2014/main" xmlns=""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4" name="Text Box 23">
          <a:extLst>
            <a:ext uri="{FF2B5EF4-FFF2-40B4-BE49-F238E27FC236}">
              <a16:creationId xmlns:a16="http://schemas.microsoft.com/office/drawing/2014/main" xmlns="" id="{00000000-0008-0000-0100-0000A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8"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89"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0"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23">
          <a:extLst>
            <a:ext uri="{FF2B5EF4-FFF2-40B4-BE49-F238E27FC236}">
              <a16:creationId xmlns:a16="http://schemas.microsoft.com/office/drawing/2014/main" xmlns=""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5"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6"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7"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23">
          <a:extLst>
            <a:ext uri="{FF2B5EF4-FFF2-40B4-BE49-F238E27FC236}">
              <a16:creationId xmlns:a16="http://schemas.microsoft.com/office/drawing/2014/main" xmlns=""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2"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3"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4"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23">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9"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0"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1"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2" name="Text Box 23">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23">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6" name="Text Box 23">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2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0"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1"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2"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23">
          <a:extLst>
            <a:ext uri="{FF2B5EF4-FFF2-40B4-BE49-F238E27FC236}">
              <a16:creationId xmlns:a16="http://schemas.microsoft.com/office/drawing/2014/main" xmlns=""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7"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8"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9"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23">
          <a:extLst>
            <a:ext uri="{FF2B5EF4-FFF2-40B4-BE49-F238E27FC236}">
              <a16:creationId xmlns:a16="http://schemas.microsoft.com/office/drawing/2014/main" xmlns=""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4"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5"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6"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23">
          <a:extLst>
            <a:ext uri="{FF2B5EF4-FFF2-40B4-BE49-F238E27FC236}">
              <a16:creationId xmlns:a16="http://schemas.microsoft.com/office/drawing/2014/main" xmlns=""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1"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2"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3"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4" name="Text Box 23">
          <a:extLst>
            <a:ext uri="{FF2B5EF4-FFF2-40B4-BE49-F238E27FC236}">
              <a16:creationId xmlns:a16="http://schemas.microsoft.com/office/drawing/2014/main" xmlns="" id="{00000000-0008-0000-0100-0000F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23">
          <a:extLst>
            <a:ext uri="{FF2B5EF4-FFF2-40B4-BE49-F238E27FC236}">
              <a16:creationId xmlns:a16="http://schemas.microsoft.com/office/drawing/2014/main" xmlns=""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8" name="Text Box 23">
          <a:extLst>
            <a:ext uri="{FF2B5EF4-FFF2-40B4-BE49-F238E27FC236}">
              <a16:creationId xmlns:a16="http://schemas.microsoft.com/office/drawing/2014/main" xmlns="" id="{00000000-0008-0000-0100-00000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6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2"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3"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4"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23">
          <a:extLst>
            <a:ext uri="{FF2B5EF4-FFF2-40B4-BE49-F238E27FC236}">
              <a16:creationId xmlns:a16="http://schemas.microsoft.com/office/drawing/2014/main" xmlns=""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9"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0"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1"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23">
          <a:extLst>
            <a:ext uri="{FF2B5EF4-FFF2-40B4-BE49-F238E27FC236}">
              <a16:creationId xmlns:a16="http://schemas.microsoft.com/office/drawing/2014/main" xmlns=""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6"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7"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8"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23">
          <a:extLst>
            <a:ext uri="{FF2B5EF4-FFF2-40B4-BE49-F238E27FC236}">
              <a16:creationId xmlns:a16="http://schemas.microsoft.com/office/drawing/2014/main" xmlns=""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3"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4"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5"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23">
          <a:extLst>
            <a:ext uri="{FF2B5EF4-FFF2-40B4-BE49-F238E27FC236}">
              <a16:creationId xmlns:a16="http://schemas.microsoft.com/office/drawing/2014/main" xmlns=""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0"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1"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02"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23">
          <a:extLst>
            <a:ext uri="{FF2B5EF4-FFF2-40B4-BE49-F238E27FC236}">
              <a16:creationId xmlns:a16="http://schemas.microsoft.com/office/drawing/2014/main" xmlns=""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0" name="Text Box 23">
          <a:extLst>
            <a:ext uri="{FF2B5EF4-FFF2-40B4-BE49-F238E27FC236}">
              <a16:creationId xmlns:a16="http://schemas.microsoft.com/office/drawing/2014/main" xmlns="" id="{00000000-0008-0000-0100-00002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1"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2"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3"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4"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5"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16"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23">
          <a:extLst>
            <a:ext uri="{FF2B5EF4-FFF2-40B4-BE49-F238E27FC236}">
              <a16:creationId xmlns:a16="http://schemas.microsoft.com/office/drawing/2014/main" xmlns=""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8"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9"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0"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1"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2"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3"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23">
          <a:extLst>
            <a:ext uri="{FF2B5EF4-FFF2-40B4-BE49-F238E27FC236}">
              <a16:creationId xmlns:a16="http://schemas.microsoft.com/office/drawing/2014/main" xmlns=""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5"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6"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7"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8"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9"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0"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23">
          <a:extLst>
            <a:ext uri="{FF2B5EF4-FFF2-40B4-BE49-F238E27FC236}">
              <a16:creationId xmlns:a16="http://schemas.microsoft.com/office/drawing/2014/main" xmlns=""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2"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3"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4"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5"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6"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7"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23">
          <a:extLst>
            <a:ext uri="{FF2B5EF4-FFF2-40B4-BE49-F238E27FC236}">
              <a16:creationId xmlns:a16="http://schemas.microsoft.com/office/drawing/2014/main" xmlns=""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9"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0"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1"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2"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3"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4"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23">
          <a:extLst>
            <a:ext uri="{FF2B5EF4-FFF2-40B4-BE49-F238E27FC236}">
              <a16:creationId xmlns:a16="http://schemas.microsoft.com/office/drawing/2014/main" xmlns=""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8"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9"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0"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1"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23">
          <a:extLst>
            <a:ext uri="{FF2B5EF4-FFF2-40B4-BE49-F238E27FC236}">
              <a16:creationId xmlns:a16="http://schemas.microsoft.com/office/drawing/2014/main" xmlns=""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3"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4"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5"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6"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7"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8"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23">
          <a:extLst>
            <a:ext uri="{FF2B5EF4-FFF2-40B4-BE49-F238E27FC236}">
              <a16:creationId xmlns:a16="http://schemas.microsoft.com/office/drawing/2014/main" xmlns=""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0"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1"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2"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3"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4"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5"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23">
          <a:extLst>
            <a:ext uri="{FF2B5EF4-FFF2-40B4-BE49-F238E27FC236}">
              <a16:creationId xmlns:a16="http://schemas.microsoft.com/office/drawing/2014/main" xmlns=""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7"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8"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9"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0"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1"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2"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3" name="Text Box 23">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4"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5"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6"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7" name="Text Box 24">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8" name="Text Box 50">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79" name="Text Box 52">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0" name="Text Box 23">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1"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2"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3"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4" name="Text Box 24">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5" name="Text Box 50">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6" name="Text Box 52">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7" name="Text Box 23">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8"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89"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0"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1" name="Text Box 24">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2" name="Text Box 50">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893" name="Text Box 52">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4" name="Text Box 23">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5"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6"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7"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8" name="Text Box 24">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899" name="Text Box 50">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0" name="Text Box 52">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1" name="Text Box 23">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2"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3"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4"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5" name="Text Box 24">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6" name="Text Box 50">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07" name="Text Box 52">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8" name="Text Box 23">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09"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0"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1"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2" name="Text Box 24">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3" name="Text Box 50">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14" name="Text Box 52">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5" name="Text Box 23">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6"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7"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8"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19" name="Text Box 24">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0" name="Text Box 50">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1" name="Text Box 52">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2" name="Text Box 23">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3"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4"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5"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24">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50">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2">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23">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24">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50">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2">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6" name="Text Box 23">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7"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8"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39"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0"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1"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2"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23">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7"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8"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9"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23">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1"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2"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3"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4"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5"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6"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23">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1"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2"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3"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4" name="Text Box 23">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5"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6"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7"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23">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8" name="Text Box 23">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79"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0"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1"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2"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3"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4"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23">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9"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0"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1"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23">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3"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4"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5"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6"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7"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8"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23">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3"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4"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5"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6" name="Text Box 23">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7"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8"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9"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23">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0" name="Text Box 23">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1"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2"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3"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4"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5"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26"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23">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1"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2"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3"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23">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5"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6"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7"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8"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9"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0"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23">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5"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6"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7"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8" name="Text Box 23">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9"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0"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1"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23">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2" name="Text Box 23">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3"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4"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5"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6"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7"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68"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23">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3"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4"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5"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23">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7"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8"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9"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0"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1"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2"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23">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7"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8"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9"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0" name="Text Box 23">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1"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2"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3"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23">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4" name="Text Box 23">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5"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6"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7"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8"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09"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0"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23">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5"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6"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7"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23">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9"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0"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1"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2"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3"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4"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23">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8"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9"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0"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1"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2" name="Text Box 23">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3"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4"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5"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23">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6" name="Text Box 23">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7"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8"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49"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0"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1"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2"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23">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5"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6"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7"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8"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9"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23">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1"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2"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3"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4"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5"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6"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23">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9"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0"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1"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2"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3"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23">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6"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7"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8"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9"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0"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23">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8" name="Text Box 23">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89"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0"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1"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2"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3"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4"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23">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9"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0"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1"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23">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3"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4"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5"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6"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7"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8"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23">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2"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3"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4"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5"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23">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7"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8"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9"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0"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1"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2"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23">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6"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7"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8"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9"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23">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1"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2"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3"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4"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5"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6"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23">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0"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1"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2"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3"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23">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5"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6"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7"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8"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9"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0"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2"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3"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4"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5"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6"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7"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8"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9"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0"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1"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6"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7"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8"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9"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0"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1"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3"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4"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5"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6"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7"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8"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0"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1"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2"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3"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4"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5"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7"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8"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9"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0"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1"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2"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4"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5"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6"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7"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8"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9"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1"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2"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3"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4"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5"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6"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4"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5"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6"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7"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1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2"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3"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4"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9"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0"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1"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6"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7"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8"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9"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0"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1"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3"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4"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5"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6"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7"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8"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2"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3"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4"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5"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7"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8"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9"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0"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1"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2"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4"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5"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6"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7"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8"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9"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1"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2"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3"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4"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5"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6"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8"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9"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0"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1"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2"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3"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5"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6"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7"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8"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9"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0"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2"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3"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4"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5"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6"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7"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9"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0"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1"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2"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3"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4"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5" name="Text Box 23">
          <a:extLst>
            <a:ext uri="{FF2B5EF4-FFF2-40B4-BE49-F238E27FC236}">
              <a16:creationId xmlns:a16="http://schemas.microsoft.com/office/drawing/2014/main" xmlns="" id="{00000000-0008-0000-0100-0000E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6" name="Text Box 24">
          <a:extLst>
            <a:ext uri="{FF2B5EF4-FFF2-40B4-BE49-F238E27FC236}">
              <a16:creationId xmlns:a16="http://schemas.microsoft.com/office/drawing/2014/main" xmlns="" id="{00000000-0008-0000-0100-0000F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7" name="Text Box 50">
          <a:extLst>
            <a:ext uri="{FF2B5EF4-FFF2-40B4-BE49-F238E27FC236}">
              <a16:creationId xmlns:a16="http://schemas.microsoft.com/office/drawing/2014/main" xmlns="" id="{00000000-0008-0000-0100-0000F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8" name="Text Box 52">
          <a:extLst>
            <a:ext uri="{FF2B5EF4-FFF2-40B4-BE49-F238E27FC236}">
              <a16:creationId xmlns:a16="http://schemas.microsoft.com/office/drawing/2014/main" xmlns="" id="{00000000-0008-0000-0100-0000F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09" name="Text Box 24">
          <a:extLst>
            <a:ext uri="{FF2B5EF4-FFF2-40B4-BE49-F238E27FC236}">
              <a16:creationId xmlns:a16="http://schemas.microsoft.com/office/drawing/2014/main" xmlns="" id="{00000000-0008-0000-0100-0000F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0" name="Text Box 50">
          <a:extLst>
            <a:ext uri="{FF2B5EF4-FFF2-40B4-BE49-F238E27FC236}">
              <a16:creationId xmlns:a16="http://schemas.microsoft.com/office/drawing/2014/main" xmlns="" id="{00000000-0008-0000-0100-0000F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1" name="Text Box 52">
          <a:extLst>
            <a:ext uri="{FF2B5EF4-FFF2-40B4-BE49-F238E27FC236}">
              <a16:creationId xmlns:a16="http://schemas.microsoft.com/office/drawing/2014/main" xmlns="" id="{00000000-0008-0000-0100-0000F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2" name="Text Box 23">
          <a:extLst>
            <a:ext uri="{FF2B5EF4-FFF2-40B4-BE49-F238E27FC236}">
              <a16:creationId xmlns:a16="http://schemas.microsoft.com/office/drawing/2014/main" xmlns="" id="{00000000-0008-0000-0100-0000F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3" name="Text Box 24">
          <a:extLst>
            <a:ext uri="{FF2B5EF4-FFF2-40B4-BE49-F238E27FC236}">
              <a16:creationId xmlns:a16="http://schemas.microsoft.com/office/drawing/2014/main" xmlns="" id="{00000000-0008-0000-0100-0000F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4" name="Text Box 50">
          <a:extLst>
            <a:ext uri="{FF2B5EF4-FFF2-40B4-BE49-F238E27FC236}">
              <a16:creationId xmlns:a16="http://schemas.microsoft.com/office/drawing/2014/main" xmlns="" id="{00000000-0008-0000-0100-0000F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5" name="Text Box 52">
          <a:extLst>
            <a:ext uri="{FF2B5EF4-FFF2-40B4-BE49-F238E27FC236}">
              <a16:creationId xmlns:a16="http://schemas.microsoft.com/office/drawing/2014/main" xmlns="" id="{00000000-0008-0000-0100-0000F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6" name="Text Box 24">
          <a:extLst>
            <a:ext uri="{FF2B5EF4-FFF2-40B4-BE49-F238E27FC236}">
              <a16:creationId xmlns:a16="http://schemas.microsoft.com/office/drawing/2014/main" xmlns="" id="{00000000-0008-0000-0100-0000F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7" name="Text Box 50">
          <a:extLst>
            <a:ext uri="{FF2B5EF4-FFF2-40B4-BE49-F238E27FC236}">
              <a16:creationId xmlns:a16="http://schemas.microsoft.com/office/drawing/2014/main" xmlns="" id="{00000000-0008-0000-0100-0000F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8" name="Text Box 52">
          <a:extLst>
            <a:ext uri="{FF2B5EF4-FFF2-40B4-BE49-F238E27FC236}">
              <a16:creationId xmlns:a16="http://schemas.microsoft.com/office/drawing/2014/main" xmlns="" id="{00000000-0008-0000-0100-0000F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19" name="Text Box 23">
          <a:extLst>
            <a:ext uri="{FF2B5EF4-FFF2-40B4-BE49-F238E27FC236}">
              <a16:creationId xmlns:a16="http://schemas.microsoft.com/office/drawing/2014/main" xmlns="" id="{00000000-0008-0000-0100-0000F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0" name="Text Box 24">
          <a:extLst>
            <a:ext uri="{FF2B5EF4-FFF2-40B4-BE49-F238E27FC236}">
              <a16:creationId xmlns:a16="http://schemas.microsoft.com/office/drawing/2014/main" xmlns="" id="{00000000-0008-0000-0100-0000F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1" name="Text Box 50">
          <a:extLst>
            <a:ext uri="{FF2B5EF4-FFF2-40B4-BE49-F238E27FC236}">
              <a16:creationId xmlns:a16="http://schemas.microsoft.com/office/drawing/2014/main" xmlns="" id="{00000000-0008-0000-0100-0000F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2" name="Text Box 52">
          <a:extLst>
            <a:ext uri="{FF2B5EF4-FFF2-40B4-BE49-F238E27FC236}">
              <a16:creationId xmlns:a16="http://schemas.microsoft.com/office/drawing/2014/main" xmlns="" id="{00000000-0008-0000-0100-00000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3" name="Text Box 24">
          <a:extLst>
            <a:ext uri="{FF2B5EF4-FFF2-40B4-BE49-F238E27FC236}">
              <a16:creationId xmlns:a16="http://schemas.microsoft.com/office/drawing/2014/main" xmlns="" id="{00000000-0008-0000-0100-00000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4" name="Text Box 50">
          <a:extLst>
            <a:ext uri="{FF2B5EF4-FFF2-40B4-BE49-F238E27FC236}">
              <a16:creationId xmlns:a16="http://schemas.microsoft.com/office/drawing/2014/main" xmlns="" id="{00000000-0008-0000-0100-00000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25" name="Text Box 52">
          <a:extLst>
            <a:ext uri="{FF2B5EF4-FFF2-40B4-BE49-F238E27FC236}">
              <a16:creationId xmlns:a16="http://schemas.microsoft.com/office/drawing/2014/main" xmlns="" id="{00000000-0008-0000-0100-00000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6" name="Text Box 23">
          <a:extLst>
            <a:ext uri="{FF2B5EF4-FFF2-40B4-BE49-F238E27FC236}">
              <a16:creationId xmlns:a16="http://schemas.microsoft.com/office/drawing/2014/main" xmlns="" id="{00000000-0008-0000-0100-00000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7" name="Text Box 24">
          <a:extLst>
            <a:ext uri="{FF2B5EF4-FFF2-40B4-BE49-F238E27FC236}">
              <a16:creationId xmlns:a16="http://schemas.microsoft.com/office/drawing/2014/main" xmlns="" id="{00000000-0008-0000-0100-00000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8" name="Text Box 50">
          <a:extLst>
            <a:ext uri="{FF2B5EF4-FFF2-40B4-BE49-F238E27FC236}">
              <a16:creationId xmlns:a16="http://schemas.microsoft.com/office/drawing/2014/main" xmlns="" id="{00000000-0008-0000-0100-00000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29" name="Text Box 52">
          <a:extLst>
            <a:ext uri="{FF2B5EF4-FFF2-40B4-BE49-F238E27FC236}">
              <a16:creationId xmlns:a16="http://schemas.microsoft.com/office/drawing/2014/main" xmlns="" id="{00000000-0008-0000-0100-00000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0" name="Text Box 24">
          <a:extLst>
            <a:ext uri="{FF2B5EF4-FFF2-40B4-BE49-F238E27FC236}">
              <a16:creationId xmlns:a16="http://schemas.microsoft.com/office/drawing/2014/main" xmlns="" id="{00000000-0008-0000-0100-00000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1" name="Text Box 50">
          <a:extLst>
            <a:ext uri="{FF2B5EF4-FFF2-40B4-BE49-F238E27FC236}">
              <a16:creationId xmlns:a16="http://schemas.microsoft.com/office/drawing/2014/main" xmlns="" id="{00000000-0008-0000-0100-00000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32" name="Text Box 52">
          <a:extLst>
            <a:ext uri="{FF2B5EF4-FFF2-40B4-BE49-F238E27FC236}">
              <a16:creationId xmlns:a16="http://schemas.microsoft.com/office/drawing/2014/main" xmlns="" id="{00000000-0008-0000-0100-00000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3" name="Text Box 23">
          <a:extLst>
            <a:ext uri="{FF2B5EF4-FFF2-40B4-BE49-F238E27FC236}">
              <a16:creationId xmlns:a16="http://schemas.microsoft.com/office/drawing/2014/main" xmlns="" id="{00000000-0008-0000-0100-00000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4" name="Text Box 24">
          <a:extLst>
            <a:ext uri="{FF2B5EF4-FFF2-40B4-BE49-F238E27FC236}">
              <a16:creationId xmlns:a16="http://schemas.microsoft.com/office/drawing/2014/main" xmlns="" id="{00000000-0008-0000-0100-00000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5" name="Text Box 50">
          <a:extLst>
            <a:ext uri="{FF2B5EF4-FFF2-40B4-BE49-F238E27FC236}">
              <a16:creationId xmlns:a16="http://schemas.microsoft.com/office/drawing/2014/main" xmlns="" id="{00000000-0008-0000-0100-00000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6" name="Text Box 52">
          <a:extLst>
            <a:ext uri="{FF2B5EF4-FFF2-40B4-BE49-F238E27FC236}">
              <a16:creationId xmlns:a16="http://schemas.microsoft.com/office/drawing/2014/main" xmlns="" id="{00000000-0008-0000-0100-00000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7" name="Text Box 24">
          <a:extLst>
            <a:ext uri="{FF2B5EF4-FFF2-40B4-BE49-F238E27FC236}">
              <a16:creationId xmlns:a16="http://schemas.microsoft.com/office/drawing/2014/main" xmlns="" id="{00000000-0008-0000-0100-00000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8" name="Text Box 50">
          <a:extLst>
            <a:ext uri="{FF2B5EF4-FFF2-40B4-BE49-F238E27FC236}">
              <a16:creationId xmlns:a16="http://schemas.microsoft.com/office/drawing/2014/main" xmlns="" id="{00000000-0008-0000-0100-00001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39" name="Text Box 52">
          <a:extLst>
            <a:ext uri="{FF2B5EF4-FFF2-40B4-BE49-F238E27FC236}">
              <a16:creationId xmlns:a16="http://schemas.microsoft.com/office/drawing/2014/main" xmlns="" id="{00000000-0008-0000-0100-00001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0" name="Text Box 23">
          <a:extLst>
            <a:ext uri="{FF2B5EF4-FFF2-40B4-BE49-F238E27FC236}">
              <a16:creationId xmlns:a16="http://schemas.microsoft.com/office/drawing/2014/main" xmlns="" id="{00000000-0008-0000-0100-00001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1" name="Text Box 24">
          <a:extLst>
            <a:ext uri="{FF2B5EF4-FFF2-40B4-BE49-F238E27FC236}">
              <a16:creationId xmlns:a16="http://schemas.microsoft.com/office/drawing/2014/main" xmlns="" id="{00000000-0008-0000-0100-00001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2" name="Text Box 50">
          <a:extLst>
            <a:ext uri="{FF2B5EF4-FFF2-40B4-BE49-F238E27FC236}">
              <a16:creationId xmlns:a16="http://schemas.microsoft.com/office/drawing/2014/main" xmlns="" id="{00000000-0008-0000-0100-00001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3" name="Text Box 52">
          <a:extLst>
            <a:ext uri="{FF2B5EF4-FFF2-40B4-BE49-F238E27FC236}">
              <a16:creationId xmlns:a16="http://schemas.microsoft.com/office/drawing/2014/main" xmlns="" id="{00000000-0008-0000-0100-00001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4" name="Text Box 24">
          <a:extLst>
            <a:ext uri="{FF2B5EF4-FFF2-40B4-BE49-F238E27FC236}">
              <a16:creationId xmlns:a16="http://schemas.microsoft.com/office/drawing/2014/main" xmlns="" id="{00000000-0008-0000-0100-00001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5" name="Text Box 50">
          <a:extLst>
            <a:ext uri="{FF2B5EF4-FFF2-40B4-BE49-F238E27FC236}">
              <a16:creationId xmlns:a16="http://schemas.microsoft.com/office/drawing/2014/main" xmlns="" id="{00000000-0008-0000-0100-00001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46" name="Text Box 52">
          <a:extLst>
            <a:ext uri="{FF2B5EF4-FFF2-40B4-BE49-F238E27FC236}">
              <a16:creationId xmlns:a16="http://schemas.microsoft.com/office/drawing/2014/main" xmlns="" id="{00000000-0008-0000-0100-00001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7" name="Text Box 23">
          <a:extLst>
            <a:ext uri="{FF2B5EF4-FFF2-40B4-BE49-F238E27FC236}">
              <a16:creationId xmlns:a16="http://schemas.microsoft.com/office/drawing/2014/main" xmlns="" id="{00000000-0008-0000-0100-00001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8" name="Text Box 24">
          <a:extLst>
            <a:ext uri="{FF2B5EF4-FFF2-40B4-BE49-F238E27FC236}">
              <a16:creationId xmlns:a16="http://schemas.microsoft.com/office/drawing/2014/main" xmlns="" id="{00000000-0008-0000-0100-00001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49" name="Text Box 50">
          <a:extLst>
            <a:ext uri="{FF2B5EF4-FFF2-40B4-BE49-F238E27FC236}">
              <a16:creationId xmlns:a16="http://schemas.microsoft.com/office/drawing/2014/main" xmlns="" id="{00000000-0008-0000-0100-00001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0" name="Text Box 52">
          <a:extLst>
            <a:ext uri="{FF2B5EF4-FFF2-40B4-BE49-F238E27FC236}">
              <a16:creationId xmlns:a16="http://schemas.microsoft.com/office/drawing/2014/main" xmlns="" id="{00000000-0008-0000-0100-00001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1" name="Text Box 24">
          <a:extLst>
            <a:ext uri="{FF2B5EF4-FFF2-40B4-BE49-F238E27FC236}">
              <a16:creationId xmlns:a16="http://schemas.microsoft.com/office/drawing/2014/main" xmlns="" id="{00000000-0008-0000-0100-00001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2" name="Text Box 50">
          <a:extLst>
            <a:ext uri="{FF2B5EF4-FFF2-40B4-BE49-F238E27FC236}">
              <a16:creationId xmlns:a16="http://schemas.microsoft.com/office/drawing/2014/main" xmlns="" id="{00000000-0008-0000-0100-00001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3" name="Text Box 52">
          <a:extLst>
            <a:ext uri="{FF2B5EF4-FFF2-40B4-BE49-F238E27FC236}">
              <a16:creationId xmlns:a16="http://schemas.microsoft.com/office/drawing/2014/main" xmlns="" id="{00000000-0008-0000-0100-00001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4" name="Text Box 23">
          <a:extLst>
            <a:ext uri="{FF2B5EF4-FFF2-40B4-BE49-F238E27FC236}">
              <a16:creationId xmlns:a16="http://schemas.microsoft.com/office/drawing/2014/main" xmlns="" id="{00000000-0008-0000-0100-00002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5" name="Text Box 24">
          <a:extLst>
            <a:ext uri="{FF2B5EF4-FFF2-40B4-BE49-F238E27FC236}">
              <a16:creationId xmlns:a16="http://schemas.microsoft.com/office/drawing/2014/main" xmlns="" id="{00000000-0008-0000-0100-00002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6" name="Text Box 50">
          <a:extLst>
            <a:ext uri="{FF2B5EF4-FFF2-40B4-BE49-F238E27FC236}">
              <a16:creationId xmlns:a16="http://schemas.microsoft.com/office/drawing/2014/main" xmlns="" id="{00000000-0008-0000-0100-00002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7" name="Text Box 52">
          <a:extLst>
            <a:ext uri="{FF2B5EF4-FFF2-40B4-BE49-F238E27FC236}">
              <a16:creationId xmlns:a16="http://schemas.microsoft.com/office/drawing/2014/main" xmlns="" id="{00000000-0008-0000-0100-00002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24">
          <a:extLst>
            <a:ext uri="{FF2B5EF4-FFF2-40B4-BE49-F238E27FC236}">
              <a16:creationId xmlns:a16="http://schemas.microsoft.com/office/drawing/2014/main" xmlns="" id="{00000000-0008-0000-0100-00002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50">
          <a:extLst>
            <a:ext uri="{FF2B5EF4-FFF2-40B4-BE49-F238E27FC236}">
              <a16:creationId xmlns:a16="http://schemas.microsoft.com/office/drawing/2014/main" xmlns="" id="{00000000-0008-0000-0100-00002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2">
          <a:extLst>
            <a:ext uri="{FF2B5EF4-FFF2-40B4-BE49-F238E27FC236}">
              <a16:creationId xmlns:a16="http://schemas.microsoft.com/office/drawing/2014/main" xmlns="" id="{00000000-0008-0000-0100-00002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23">
          <a:extLst>
            <a:ext uri="{FF2B5EF4-FFF2-40B4-BE49-F238E27FC236}">
              <a16:creationId xmlns:a16="http://schemas.microsoft.com/office/drawing/2014/main" xmlns="" id="{00000000-0008-0000-0100-00002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24">
          <a:extLst>
            <a:ext uri="{FF2B5EF4-FFF2-40B4-BE49-F238E27FC236}">
              <a16:creationId xmlns:a16="http://schemas.microsoft.com/office/drawing/2014/main" xmlns="" id="{00000000-0008-0000-0100-00002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50">
          <a:extLst>
            <a:ext uri="{FF2B5EF4-FFF2-40B4-BE49-F238E27FC236}">
              <a16:creationId xmlns:a16="http://schemas.microsoft.com/office/drawing/2014/main" xmlns="" id="{00000000-0008-0000-0100-00002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52">
          <a:extLst>
            <a:ext uri="{FF2B5EF4-FFF2-40B4-BE49-F238E27FC236}">
              <a16:creationId xmlns:a16="http://schemas.microsoft.com/office/drawing/2014/main" xmlns="" id="{00000000-0008-0000-0100-00002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24">
          <a:extLst>
            <a:ext uri="{FF2B5EF4-FFF2-40B4-BE49-F238E27FC236}">
              <a16:creationId xmlns:a16="http://schemas.microsoft.com/office/drawing/2014/main" xmlns="" id="{00000000-0008-0000-0100-00002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50">
          <a:extLst>
            <a:ext uri="{FF2B5EF4-FFF2-40B4-BE49-F238E27FC236}">
              <a16:creationId xmlns:a16="http://schemas.microsoft.com/office/drawing/2014/main" xmlns="" id="{00000000-0008-0000-0100-00002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2">
          <a:extLst>
            <a:ext uri="{FF2B5EF4-FFF2-40B4-BE49-F238E27FC236}">
              <a16:creationId xmlns:a16="http://schemas.microsoft.com/office/drawing/2014/main" xmlns="" id="{00000000-0008-0000-0100-00002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8" name="Text Box 23">
          <a:extLst>
            <a:ext uri="{FF2B5EF4-FFF2-40B4-BE49-F238E27FC236}">
              <a16:creationId xmlns:a16="http://schemas.microsoft.com/office/drawing/2014/main" xmlns="" id="{00000000-0008-0000-0100-00002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69" name="Text Box 24">
          <a:extLst>
            <a:ext uri="{FF2B5EF4-FFF2-40B4-BE49-F238E27FC236}">
              <a16:creationId xmlns:a16="http://schemas.microsoft.com/office/drawing/2014/main" xmlns="" id="{00000000-0008-0000-0100-00002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0" name="Text Box 50">
          <a:extLst>
            <a:ext uri="{FF2B5EF4-FFF2-40B4-BE49-F238E27FC236}">
              <a16:creationId xmlns:a16="http://schemas.microsoft.com/office/drawing/2014/main" xmlns="" id="{00000000-0008-0000-0100-00003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1" name="Text Box 52">
          <a:extLst>
            <a:ext uri="{FF2B5EF4-FFF2-40B4-BE49-F238E27FC236}">
              <a16:creationId xmlns:a16="http://schemas.microsoft.com/office/drawing/2014/main" xmlns="" id="{00000000-0008-0000-0100-00003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2" name="Text Box 24">
          <a:extLst>
            <a:ext uri="{FF2B5EF4-FFF2-40B4-BE49-F238E27FC236}">
              <a16:creationId xmlns:a16="http://schemas.microsoft.com/office/drawing/2014/main" xmlns="" id="{00000000-0008-0000-0100-00003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3" name="Text Box 50">
          <a:extLst>
            <a:ext uri="{FF2B5EF4-FFF2-40B4-BE49-F238E27FC236}">
              <a16:creationId xmlns:a16="http://schemas.microsoft.com/office/drawing/2014/main" xmlns="" id="{00000000-0008-0000-0100-00003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4" name="Text Box 52">
          <a:extLst>
            <a:ext uri="{FF2B5EF4-FFF2-40B4-BE49-F238E27FC236}">
              <a16:creationId xmlns:a16="http://schemas.microsoft.com/office/drawing/2014/main" xmlns="" id="{00000000-0008-0000-0100-00003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23">
          <a:extLst>
            <a:ext uri="{FF2B5EF4-FFF2-40B4-BE49-F238E27FC236}">
              <a16:creationId xmlns:a16="http://schemas.microsoft.com/office/drawing/2014/main" xmlns="" id="{00000000-0008-0000-0100-00003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24">
          <a:extLst>
            <a:ext uri="{FF2B5EF4-FFF2-40B4-BE49-F238E27FC236}">
              <a16:creationId xmlns:a16="http://schemas.microsoft.com/office/drawing/2014/main" xmlns="" id="{00000000-0008-0000-0100-00003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0">
          <a:extLst>
            <a:ext uri="{FF2B5EF4-FFF2-40B4-BE49-F238E27FC236}">
              <a16:creationId xmlns:a16="http://schemas.microsoft.com/office/drawing/2014/main" xmlns="" id="{00000000-0008-0000-0100-00003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52">
          <a:extLst>
            <a:ext uri="{FF2B5EF4-FFF2-40B4-BE49-F238E27FC236}">
              <a16:creationId xmlns:a16="http://schemas.microsoft.com/office/drawing/2014/main" xmlns="" id="{00000000-0008-0000-0100-00003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9" name="Text Box 24">
          <a:extLst>
            <a:ext uri="{FF2B5EF4-FFF2-40B4-BE49-F238E27FC236}">
              <a16:creationId xmlns:a16="http://schemas.microsoft.com/office/drawing/2014/main" xmlns="" id="{00000000-0008-0000-0100-00003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0" name="Text Box 50">
          <a:extLst>
            <a:ext uri="{FF2B5EF4-FFF2-40B4-BE49-F238E27FC236}">
              <a16:creationId xmlns:a16="http://schemas.microsoft.com/office/drawing/2014/main" xmlns="" id="{00000000-0008-0000-0100-00003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1" name="Text Box 52">
          <a:extLst>
            <a:ext uri="{FF2B5EF4-FFF2-40B4-BE49-F238E27FC236}">
              <a16:creationId xmlns:a16="http://schemas.microsoft.com/office/drawing/2014/main" xmlns="" id="{00000000-0008-0000-0100-00003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23">
          <a:extLst>
            <a:ext uri="{FF2B5EF4-FFF2-40B4-BE49-F238E27FC236}">
              <a16:creationId xmlns:a16="http://schemas.microsoft.com/office/drawing/2014/main" xmlns="" id="{00000000-0008-0000-0100-00003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3" name="Text Box 24">
          <a:extLst>
            <a:ext uri="{FF2B5EF4-FFF2-40B4-BE49-F238E27FC236}">
              <a16:creationId xmlns:a16="http://schemas.microsoft.com/office/drawing/2014/main" xmlns="" id="{00000000-0008-0000-0100-00003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4" name="Text Box 50">
          <a:extLst>
            <a:ext uri="{FF2B5EF4-FFF2-40B4-BE49-F238E27FC236}">
              <a16:creationId xmlns:a16="http://schemas.microsoft.com/office/drawing/2014/main" xmlns="" id="{00000000-0008-0000-0100-00003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5" name="Text Box 52">
          <a:extLst>
            <a:ext uri="{FF2B5EF4-FFF2-40B4-BE49-F238E27FC236}">
              <a16:creationId xmlns:a16="http://schemas.microsoft.com/office/drawing/2014/main" xmlns="" id="{00000000-0008-0000-0100-00003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6" name="Text Box 24">
          <a:extLst>
            <a:ext uri="{FF2B5EF4-FFF2-40B4-BE49-F238E27FC236}">
              <a16:creationId xmlns:a16="http://schemas.microsoft.com/office/drawing/2014/main" xmlns="" id="{00000000-0008-0000-0100-00004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7" name="Text Box 50">
          <a:extLst>
            <a:ext uri="{FF2B5EF4-FFF2-40B4-BE49-F238E27FC236}">
              <a16:creationId xmlns:a16="http://schemas.microsoft.com/office/drawing/2014/main" xmlns="" id="{00000000-0008-0000-0100-00004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8" name="Text Box 52">
          <a:extLst>
            <a:ext uri="{FF2B5EF4-FFF2-40B4-BE49-F238E27FC236}">
              <a16:creationId xmlns:a16="http://schemas.microsoft.com/office/drawing/2014/main" xmlns="" id="{00000000-0008-0000-0100-00004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23">
          <a:extLst>
            <a:ext uri="{FF2B5EF4-FFF2-40B4-BE49-F238E27FC236}">
              <a16:creationId xmlns:a16="http://schemas.microsoft.com/office/drawing/2014/main" xmlns="" id="{00000000-0008-0000-0100-00004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24">
          <a:extLst>
            <a:ext uri="{FF2B5EF4-FFF2-40B4-BE49-F238E27FC236}">
              <a16:creationId xmlns:a16="http://schemas.microsoft.com/office/drawing/2014/main" xmlns="" id="{00000000-0008-0000-0100-00004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50">
          <a:extLst>
            <a:ext uri="{FF2B5EF4-FFF2-40B4-BE49-F238E27FC236}">
              <a16:creationId xmlns:a16="http://schemas.microsoft.com/office/drawing/2014/main" xmlns="" id="{00000000-0008-0000-0100-00004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52">
          <a:extLst>
            <a:ext uri="{FF2B5EF4-FFF2-40B4-BE49-F238E27FC236}">
              <a16:creationId xmlns:a16="http://schemas.microsoft.com/office/drawing/2014/main" xmlns="" id="{00000000-0008-0000-0100-00004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3" name="Text Box 24">
          <a:extLst>
            <a:ext uri="{FF2B5EF4-FFF2-40B4-BE49-F238E27FC236}">
              <a16:creationId xmlns:a16="http://schemas.microsoft.com/office/drawing/2014/main" xmlns="" id="{00000000-0008-0000-0100-00004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4" name="Text Box 50">
          <a:extLst>
            <a:ext uri="{FF2B5EF4-FFF2-40B4-BE49-F238E27FC236}">
              <a16:creationId xmlns:a16="http://schemas.microsoft.com/office/drawing/2014/main" xmlns="" id="{00000000-0008-0000-0100-00004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5" name="Text Box 52">
          <a:extLst>
            <a:ext uri="{FF2B5EF4-FFF2-40B4-BE49-F238E27FC236}">
              <a16:creationId xmlns:a16="http://schemas.microsoft.com/office/drawing/2014/main" xmlns="" id="{00000000-0008-0000-0100-00004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6" name="Text Box 23">
          <a:extLst>
            <a:ext uri="{FF2B5EF4-FFF2-40B4-BE49-F238E27FC236}">
              <a16:creationId xmlns:a16="http://schemas.microsoft.com/office/drawing/2014/main" xmlns="" id="{00000000-0008-0000-0100-00004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7" name="Text Box 24">
          <a:extLst>
            <a:ext uri="{FF2B5EF4-FFF2-40B4-BE49-F238E27FC236}">
              <a16:creationId xmlns:a16="http://schemas.microsoft.com/office/drawing/2014/main" xmlns="" id="{00000000-0008-0000-0100-00004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8" name="Text Box 50">
          <a:extLst>
            <a:ext uri="{FF2B5EF4-FFF2-40B4-BE49-F238E27FC236}">
              <a16:creationId xmlns:a16="http://schemas.microsoft.com/office/drawing/2014/main" xmlns="" id="{00000000-0008-0000-0100-00004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9" name="Text Box 52">
          <a:extLst>
            <a:ext uri="{FF2B5EF4-FFF2-40B4-BE49-F238E27FC236}">
              <a16:creationId xmlns:a16="http://schemas.microsoft.com/office/drawing/2014/main" xmlns="" id="{00000000-0008-0000-0100-00004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4">
          <a:extLst>
            <a:ext uri="{FF2B5EF4-FFF2-40B4-BE49-F238E27FC236}">
              <a16:creationId xmlns:a16="http://schemas.microsoft.com/office/drawing/2014/main" xmlns="" id="{00000000-0008-0000-0100-00004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50">
          <a:extLst>
            <a:ext uri="{FF2B5EF4-FFF2-40B4-BE49-F238E27FC236}">
              <a16:creationId xmlns:a16="http://schemas.microsoft.com/office/drawing/2014/main" xmlns="" id="{00000000-0008-0000-0100-00004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2">
          <a:extLst>
            <a:ext uri="{FF2B5EF4-FFF2-40B4-BE49-F238E27FC236}">
              <a16:creationId xmlns:a16="http://schemas.microsoft.com/office/drawing/2014/main" xmlns="" id="{00000000-0008-0000-0100-00005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23">
          <a:extLst>
            <a:ext uri="{FF2B5EF4-FFF2-40B4-BE49-F238E27FC236}">
              <a16:creationId xmlns:a16="http://schemas.microsoft.com/office/drawing/2014/main" xmlns="" id="{00000000-0008-0000-0100-00005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24">
          <a:extLst>
            <a:ext uri="{FF2B5EF4-FFF2-40B4-BE49-F238E27FC236}">
              <a16:creationId xmlns:a16="http://schemas.microsoft.com/office/drawing/2014/main" xmlns="" id="{00000000-0008-0000-0100-00005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0">
          <a:extLst>
            <a:ext uri="{FF2B5EF4-FFF2-40B4-BE49-F238E27FC236}">
              <a16:creationId xmlns:a16="http://schemas.microsoft.com/office/drawing/2014/main" xmlns="" id="{00000000-0008-0000-0100-00005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52">
          <a:extLst>
            <a:ext uri="{FF2B5EF4-FFF2-40B4-BE49-F238E27FC236}">
              <a16:creationId xmlns:a16="http://schemas.microsoft.com/office/drawing/2014/main" xmlns="" id="{00000000-0008-0000-0100-00005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4">
          <a:extLst>
            <a:ext uri="{FF2B5EF4-FFF2-40B4-BE49-F238E27FC236}">
              <a16:creationId xmlns:a16="http://schemas.microsoft.com/office/drawing/2014/main" xmlns="" id="{00000000-0008-0000-0100-00005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50">
          <a:extLst>
            <a:ext uri="{FF2B5EF4-FFF2-40B4-BE49-F238E27FC236}">
              <a16:creationId xmlns:a16="http://schemas.microsoft.com/office/drawing/2014/main" xmlns="" id="{00000000-0008-0000-0100-00005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2">
          <a:extLst>
            <a:ext uri="{FF2B5EF4-FFF2-40B4-BE49-F238E27FC236}">
              <a16:creationId xmlns:a16="http://schemas.microsoft.com/office/drawing/2014/main" xmlns="" id="{00000000-0008-0000-0100-00005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0" name="Text Box 23">
          <a:extLst>
            <a:ext uri="{FF2B5EF4-FFF2-40B4-BE49-F238E27FC236}">
              <a16:creationId xmlns:a16="http://schemas.microsoft.com/office/drawing/2014/main" xmlns="" id="{00000000-0008-0000-0100-00005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1" name="Text Box 24">
          <a:extLst>
            <a:ext uri="{FF2B5EF4-FFF2-40B4-BE49-F238E27FC236}">
              <a16:creationId xmlns:a16="http://schemas.microsoft.com/office/drawing/2014/main" xmlns="" id="{00000000-0008-0000-0100-00005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2" name="Text Box 50">
          <a:extLst>
            <a:ext uri="{FF2B5EF4-FFF2-40B4-BE49-F238E27FC236}">
              <a16:creationId xmlns:a16="http://schemas.microsoft.com/office/drawing/2014/main" xmlns="" id="{00000000-0008-0000-0100-00005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3" name="Text Box 52">
          <a:extLst>
            <a:ext uri="{FF2B5EF4-FFF2-40B4-BE49-F238E27FC236}">
              <a16:creationId xmlns:a16="http://schemas.microsoft.com/office/drawing/2014/main" xmlns="" id="{00000000-0008-0000-0100-00005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4" name="Text Box 24">
          <a:extLst>
            <a:ext uri="{FF2B5EF4-FFF2-40B4-BE49-F238E27FC236}">
              <a16:creationId xmlns:a16="http://schemas.microsoft.com/office/drawing/2014/main" xmlns="" id="{00000000-0008-0000-0100-00005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5" name="Text Box 50">
          <a:extLst>
            <a:ext uri="{FF2B5EF4-FFF2-40B4-BE49-F238E27FC236}">
              <a16:creationId xmlns:a16="http://schemas.microsoft.com/office/drawing/2014/main" xmlns="" id="{00000000-0008-0000-0100-00005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16" name="Text Box 52">
          <a:extLst>
            <a:ext uri="{FF2B5EF4-FFF2-40B4-BE49-F238E27FC236}">
              <a16:creationId xmlns:a16="http://schemas.microsoft.com/office/drawing/2014/main" xmlns="" id="{00000000-0008-0000-0100-00005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23">
          <a:extLst>
            <a:ext uri="{FF2B5EF4-FFF2-40B4-BE49-F238E27FC236}">
              <a16:creationId xmlns:a16="http://schemas.microsoft.com/office/drawing/2014/main" xmlns="" id="{00000000-0008-0000-0100-00005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24">
          <a:extLst>
            <a:ext uri="{FF2B5EF4-FFF2-40B4-BE49-F238E27FC236}">
              <a16:creationId xmlns:a16="http://schemas.microsoft.com/office/drawing/2014/main" xmlns="" id="{00000000-0008-0000-0100-00006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0">
          <a:extLst>
            <a:ext uri="{FF2B5EF4-FFF2-40B4-BE49-F238E27FC236}">
              <a16:creationId xmlns:a16="http://schemas.microsoft.com/office/drawing/2014/main" xmlns="" id="{00000000-0008-0000-0100-00006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52">
          <a:extLst>
            <a:ext uri="{FF2B5EF4-FFF2-40B4-BE49-F238E27FC236}">
              <a16:creationId xmlns:a16="http://schemas.microsoft.com/office/drawing/2014/main" xmlns="" id="{00000000-0008-0000-0100-00006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1" name="Text Box 24">
          <a:extLst>
            <a:ext uri="{FF2B5EF4-FFF2-40B4-BE49-F238E27FC236}">
              <a16:creationId xmlns:a16="http://schemas.microsoft.com/office/drawing/2014/main" xmlns="" id="{00000000-0008-0000-0100-00006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2" name="Text Box 50">
          <a:extLst>
            <a:ext uri="{FF2B5EF4-FFF2-40B4-BE49-F238E27FC236}">
              <a16:creationId xmlns:a16="http://schemas.microsoft.com/office/drawing/2014/main" xmlns="" id="{00000000-0008-0000-0100-00006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3" name="Text Box 52">
          <a:extLst>
            <a:ext uri="{FF2B5EF4-FFF2-40B4-BE49-F238E27FC236}">
              <a16:creationId xmlns:a16="http://schemas.microsoft.com/office/drawing/2014/main" xmlns="" id="{00000000-0008-0000-0100-00006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23">
          <a:extLst>
            <a:ext uri="{FF2B5EF4-FFF2-40B4-BE49-F238E27FC236}">
              <a16:creationId xmlns:a16="http://schemas.microsoft.com/office/drawing/2014/main" xmlns="" id="{00000000-0008-0000-0100-00006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5" name="Text Box 24">
          <a:extLst>
            <a:ext uri="{FF2B5EF4-FFF2-40B4-BE49-F238E27FC236}">
              <a16:creationId xmlns:a16="http://schemas.microsoft.com/office/drawing/2014/main" xmlns="" id="{00000000-0008-0000-0100-00006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6" name="Text Box 50">
          <a:extLst>
            <a:ext uri="{FF2B5EF4-FFF2-40B4-BE49-F238E27FC236}">
              <a16:creationId xmlns:a16="http://schemas.microsoft.com/office/drawing/2014/main" xmlns="" id="{00000000-0008-0000-0100-00006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7" name="Text Box 52">
          <a:extLst>
            <a:ext uri="{FF2B5EF4-FFF2-40B4-BE49-F238E27FC236}">
              <a16:creationId xmlns:a16="http://schemas.microsoft.com/office/drawing/2014/main" xmlns="" id="{00000000-0008-0000-0100-00006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8" name="Text Box 24">
          <a:extLst>
            <a:ext uri="{FF2B5EF4-FFF2-40B4-BE49-F238E27FC236}">
              <a16:creationId xmlns:a16="http://schemas.microsoft.com/office/drawing/2014/main" xmlns="" id="{00000000-0008-0000-0100-00006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9" name="Text Box 50">
          <a:extLst>
            <a:ext uri="{FF2B5EF4-FFF2-40B4-BE49-F238E27FC236}">
              <a16:creationId xmlns:a16="http://schemas.microsoft.com/office/drawing/2014/main" xmlns="" id="{00000000-0008-0000-0100-00006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0" name="Text Box 52">
          <a:extLst>
            <a:ext uri="{FF2B5EF4-FFF2-40B4-BE49-F238E27FC236}">
              <a16:creationId xmlns:a16="http://schemas.microsoft.com/office/drawing/2014/main" xmlns="" id="{00000000-0008-0000-0100-00006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23">
          <a:extLst>
            <a:ext uri="{FF2B5EF4-FFF2-40B4-BE49-F238E27FC236}">
              <a16:creationId xmlns:a16="http://schemas.microsoft.com/office/drawing/2014/main" xmlns="" id="{00000000-0008-0000-0100-00006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24">
          <a:extLst>
            <a:ext uri="{FF2B5EF4-FFF2-40B4-BE49-F238E27FC236}">
              <a16:creationId xmlns:a16="http://schemas.microsoft.com/office/drawing/2014/main" xmlns="" id="{00000000-0008-0000-0100-00006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50">
          <a:extLst>
            <a:ext uri="{FF2B5EF4-FFF2-40B4-BE49-F238E27FC236}">
              <a16:creationId xmlns:a16="http://schemas.microsoft.com/office/drawing/2014/main" xmlns="" id="{00000000-0008-0000-0100-00006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52">
          <a:extLst>
            <a:ext uri="{FF2B5EF4-FFF2-40B4-BE49-F238E27FC236}">
              <a16:creationId xmlns:a16="http://schemas.microsoft.com/office/drawing/2014/main" xmlns="" id="{00000000-0008-0000-0100-00007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5" name="Text Box 24">
          <a:extLst>
            <a:ext uri="{FF2B5EF4-FFF2-40B4-BE49-F238E27FC236}">
              <a16:creationId xmlns:a16="http://schemas.microsoft.com/office/drawing/2014/main" xmlns="" id="{00000000-0008-0000-0100-00007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6" name="Text Box 50">
          <a:extLst>
            <a:ext uri="{FF2B5EF4-FFF2-40B4-BE49-F238E27FC236}">
              <a16:creationId xmlns:a16="http://schemas.microsoft.com/office/drawing/2014/main" xmlns="" id="{00000000-0008-0000-0100-00007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7" name="Text Box 52">
          <a:extLst>
            <a:ext uri="{FF2B5EF4-FFF2-40B4-BE49-F238E27FC236}">
              <a16:creationId xmlns:a16="http://schemas.microsoft.com/office/drawing/2014/main" xmlns="" id="{00000000-0008-0000-0100-00007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8" name="Text Box 23">
          <a:extLst>
            <a:ext uri="{FF2B5EF4-FFF2-40B4-BE49-F238E27FC236}">
              <a16:creationId xmlns:a16="http://schemas.microsoft.com/office/drawing/2014/main" xmlns="" id="{00000000-0008-0000-0100-00007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9" name="Text Box 24">
          <a:extLst>
            <a:ext uri="{FF2B5EF4-FFF2-40B4-BE49-F238E27FC236}">
              <a16:creationId xmlns:a16="http://schemas.microsoft.com/office/drawing/2014/main" xmlns="" id="{00000000-0008-0000-0100-00007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0" name="Text Box 50">
          <a:extLst>
            <a:ext uri="{FF2B5EF4-FFF2-40B4-BE49-F238E27FC236}">
              <a16:creationId xmlns:a16="http://schemas.microsoft.com/office/drawing/2014/main" xmlns="" id="{00000000-0008-0000-0100-00007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1" name="Text Box 52">
          <a:extLst>
            <a:ext uri="{FF2B5EF4-FFF2-40B4-BE49-F238E27FC236}">
              <a16:creationId xmlns:a16="http://schemas.microsoft.com/office/drawing/2014/main" xmlns="" id="{00000000-0008-0000-0100-00007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4">
          <a:extLst>
            <a:ext uri="{FF2B5EF4-FFF2-40B4-BE49-F238E27FC236}">
              <a16:creationId xmlns:a16="http://schemas.microsoft.com/office/drawing/2014/main" xmlns="" id="{00000000-0008-0000-0100-00007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50">
          <a:extLst>
            <a:ext uri="{FF2B5EF4-FFF2-40B4-BE49-F238E27FC236}">
              <a16:creationId xmlns:a16="http://schemas.microsoft.com/office/drawing/2014/main" xmlns="" id="{00000000-0008-0000-0100-00007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2">
          <a:extLst>
            <a:ext uri="{FF2B5EF4-FFF2-40B4-BE49-F238E27FC236}">
              <a16:creationId xmlns:a16="http://schemas.microsoft.com/office/drawing/2014/main" xmlns="" id="{00000000-0008-0000-0100-00007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23">
          <a:extLst>
            <a:ext uri="{FF2B5EF4-FFF2-40B4-BE49-F238E27FC236}">
              <a16:creationId xmlns:a16="http://schemas.microsoft.com/office/drawing/2014/main" xmlns="" id="{00000000-0008-0000-0100-00007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24">
          <a:extLst>
            <a:ext uri="{FF2B5EF4-FFF2-40B4-BE49-F238E27FC236}">
              <a16:creationId xmlns:a16="http://schemas.microsoft.com/office/drawing/2014/main" xmlns="" id="{00000000-0008-0000-0100-00007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0">
          <a:extLst>
            <a:ext uri="{FF2B5EF4-FFF2-40B4-BE49-F238E27FC236}">
              <a16:creationId xmlns:a16="http://schemas.microsoft.com/office/drawing/2014/main" xmlns="" id="{00000000-0008-0000-0100-00007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52">
          <a:extLst>
            <a:ext uri="{FF2B5EF4-FFF2-40B4-BE49-F238E27FC236}">
              <a16:creationId xmlns:a16="http://schemas.microsoft.com/office/drawing/2014/main" xmlns="" id="{00000000-0008-0000-0100-00007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4">
          <a:extLst>
            <a:ext uri="{FF2B5EF4-FFF2-40B4-BE49-F238E27FC236}">
              <a16:creationId xmlns:a16="http://schemas.microsoft.com/office/drawing/2014/main" xmlns="" id="{00000000-0008-0000-0100-00007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50">
          <a:extLst>
            <a:ext uri="{FF2B5EF4-FFF2-40B4-BE49-F238E27FC236}">
              <a16:creationId xmlns:a16="http://schemas.microsoft.com/office/drawing/2014/main" xmlns="" id="{00000000-0008-0000-0100-00008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2">
          <a:extLst>
            <a:ext uri="{FF2B5EF4-FFF2-40B4-BE49-F238E27FC236}">
              <a16:creationId xmlns:a16="http://schemas.microsoft.com/office/drawing/2014/main" xmlns="" id="{00000000-0008-0000-0100-00008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2" name="Text Box 23">
          <a:extLst>
            <a:ext uri="{FF2B5EF4-FFF2-40B4-BE49-F238E27FC236}">
              <a16:creationId xmlns:a16="http://schemas.microsoft.com/office/drawing/2014/main" xmlns="" id="{00000000-0008-0000-0100-00008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3" name="Text Box 24">
          <a:extLst>
            <a:ext uri="{FF2B5EF4-FFF2-40B4-BE49-F238E27FC236}">
              <a16:creationId xmlns:a16="http://schemas.microsoft.com/office/drawing/2014/main" xmlns="" id="{00000000-0008-0000-0100-00008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4" name="Text Box 50">
          <a:extLst>
            <a:ext uri="{FF2B5EF4-FFF2-40B4-BE49-F238E27FC236}">
              <a16:creationId xmlns:a16="http://schemas.microsoft.com/office/drawing/2014/main" xmlns="" id="{00000000-0008-0000-0100-00008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5" name="Text Box 52">
          <a:extLst>
            <a:ext uri="{FF2B5EF4-FFF2-40B4-BE49-F238E27FC236}">
              <a16:creationId xmlns:a16="http://schemas.microsoft.com/office/drawing/2014/main" xmlns="" id="{00000000-0008-0000-0100-00008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6" name="Text Box 24">
          <a:extLst>
            <a:ext uri="{FF2B5EF4-FFF2-40B4-BE49-F238E27FC236}">
              <a16:creationId xmlns:a16="http://schemas.microsoft.com/office/drawing/2014/main" xmlns="" id="{00000000-0008-0000-0100-00008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7" name="Text Box 50">
          <a:extLst>
            <a:ext uri="{FF2B5EF4-FFF2-40B4-BE49-F238E27FC236}">
              <a16:creationId xmlns:a16="http://schemas.microsoft.com/office/drawing/2014/main" xmlns="" id="{00000000-0008-0000-0100-00008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58" name="Text Box 52">
          <a:extLst>
            <a:ext uri="{FF2B5EF4-FFF2-40B4-BE49-F238E27FC236}">
              <a16:creationId xmlns:a16="http://schemas.microsoft.com/office/drawing/2014/main" xmlns="" id="{00000000-0008-0000-0100-00008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23">
          <a:extLst>
            <a:ext uri="{FF2B5EF4-FFF2-40B4-BE49-F238E27FC236}">
              <a16:creationId xmlns:a16="http://schemas.microsoft.com/office/drawing/2014/main" xmlns="" id="{00000000-0008-0000-0100-00008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24">
          <a:extLst>
            <a:ext uri="{FF2B5EF4-FFF2-40B4-BE49-F238E27FC236}">
              <a16:creationId xmlns:a16="http://schemas.microsoft.com/office/drawing/2014/main" xmlns="" id="{00000000-0008-0000-0100-00008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0">
          <a:extLst>
            <a:ext uri="{FF2B5EF4-FFF2-40B4-BE49-F238E27FC236}">
              <a16:creationId xmlns:a16="http://schemas.microsoft.com/office/drawing/2014/main" xmlns="" id="{00000000-0008-0000-0100-00008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52">
          <a:extLst>
            <a:ext uri="{FF2B5EF4-FFF2-40B4-BE49-F238E27FC236}">
              <a16:creationId xmlns:a16="http://schemas.microsoft.com/office/drawing/2014/main" xmlns="" id="{00000000-0008-0000-0100-00008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3" name="Text Box 24">
          <a:extLst>
            <a:ext uri="{FF2B5EF4-FFF2-40B4-BE49-F238E27FC236}">
              <a16:creationId xmlns:a16="http://schemas.microsoft.com/office/drawing/2014/main" xmlns="" id="{00000000-0008-0000-0100-00008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4" name="Text Box 50">
          <a:extLst>
            <a:ext uri="{FF2B5EF4-FFF2-40B4-BE49-F238E27FC236}">
              <a16:creationId xmlns:a16="http://schemas.microsoft.com/office/drawing/2014/main" xmlns="" id="{00000000-0008-0000-0100-00008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5" name="Text Box 52">
          <a:extLst>
            <a:ext uri="{FF2B5EF4-FFF2-40B4-BE49-F238E27FC236}">
              <a16:creationId xmlns:a16="http://schemas.microsoft.com/office/drawing/2014/main" xmlns="" id="{00000000-0008-0000-0100-00008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23">
          <a:extLst>
            <a:ext uri="{FF2B5EF4-FFF2-40B4-BE49-F238E27FC236}">
              <a16:creationId xmlns:a16="http://schemas.microsoft.com/office/drawing/2014/main" xmlns="" id="{00000000-0008-0000-0100-00009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7" name="Text Box 24">
          <a:extLst>
            <a:ext uri="{FF2B5EF4-FFF2-40B4-BE49-F238E27FC236}">
              <a16:creationId xmlns:a16="http://schemas.microsoft.com/office/drawing/2014/main" xmlns="" id="{00000000-0008-0000-0100-00009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8" name="Text Box 50">
          <a:extLst>
            <a:ext uri="{FF2B5EF4-FFF2-40B4-BE49-F238E27FC236}">
              <a16:creationId xmlns:a16="http://schemas.microsoft.com/office/drawing/2014/main" xmlns="" id="{00000000-0008-0000-0100-00009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9" name="Text Box 52">
          <a:extLst>
            <a:ext uri="{FF2B5EF4-FFF2-40B4-BE49-F238E27FC236}">
              <a16:creationId xmlns:a16="http://schemas.microsoft.com/office/drawing/2014/main" xmlns="" id="{00000000-0008-0000-0100-000093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0" name="Text Box 24">
          <a:extLst>
            <a:ext uri="{FF2B5EF4-FFF2-40B4-BE49-F238E27FC236}">
              <a16:creationId xmlns:a16="http://schemas.microsoft.com/office/drawing/2014/main" xmlns="" id="{00000000-0008-0000-0100-00009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1" name="Text Box 50">
          <a:extLst>
            <a:ext uri="{FF2B5EF4-FFF2-40B4-BE49-F238E27FC236}">
              <a16:creationId xmlns:a16="http://schemas.microsoft.com/office/drawing/2014/main" xmlns="" id="{00000000-0008-0000-0100-00009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2" name="Text Box 52">
          <a:extLst>
            <a:ext uri="{FF2B5EF4-FFF2-40B4-BE49-F238E27FC236}">
              <a16:creationId xmlns:a16="http://schemas.microsoft.com/office/drawing/2014/main" xmlns="" id="{00000000-0008-0000-0100-00009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23">
          <a:extLst>
            <a:ext uri="{FF2B5EF4-FFF2-40B4-BE49-F238E27FC236}">
              <a16:creationId xmlns:a16="http://schemas.microsoft.com/office/drawing/2014/main" xmlns="" id="{00000000-0008-0000-0100-00009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24">
          <a:extLst>
            <a:ext uri="{FF2B5EF4-FFF2-40B4-BE49-F238E27FC236}">
              <a16:creationId xmlns:a16="http://schemas.microsoft.com/office/drawing/2014/main" xmlns="" id="{00000000-0008-0000-0100-00009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50">
          <a:extLst>
            <a:ext uri="{FF2B5EF4-FFF2-40B4-BE49-F238E27FC236}">
              <a16:creationId xmlns:a16="http://schemas.microsoft.com/office/drawing/2014/main" xmlns="" id="{00000000-0008-0000-0100-00009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52">
          <a:extLst>
            <a:ext uri="{FF2B5EF4-FFF2-40B4-BE49-F238E27FC236}">
              <a16:creationId xmlns:a16="http://schemas.microsoft.com/office/drawing/2014/main" xmlns="" id="{00000000-0008-0000-0100-00009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7" name="Text Box 24">
          <a:extLst>
            <a:ext uri="{FF2B5EF4-FFF2-40B4-BE49-F238E27FC236}">
              <a16:creationId xmlns:a16="http://schemas.microsoft.com/office/drawing/2014/main" xmlns="" id="{00000000-0008-0000-0100-00009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8" name="Text Box 50">
          <a:extLst>
            <a:ext uri="{FF2B5EF4-FFF2-40B4-BE49-F238E27FC236}">
              <a16:creationId xmlns:a16="http://schemas.microsoft.com/office/drawing/2014/main" xmlns="" id="{00000000-0008-0000-0100-00009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9" name="Text Box 52">
          <a:extLst>
            <a:ext uri="{FF2B5EF4-FFF2-40B4-BE49-F238E27FC236}">
              <a16:creationId xmlns:a16="http://schemas.microsoft.com/office/drawing/2014/main" xmlns="" id="{00000000-0008-0000-0100-00009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0" name="Text Box 23">
          <a:extLst>
            <a:ext uri="{FF2B5EF4-FFF2-40B4-BE49-F238E27FC236}">
              <a16:creationId xmlns:a16="http://schemas.microsoft.com/office/drawing/2014/main" xmlns="" id="{00000000-0008-0000-0100-00009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1" name="Text Box 24">
          <a:extLst>
            <a:ext uri="{FF2B5EF4-FFF2-40B4-BE49-F238E27FC236}">
              <a16:creationId xmlns:a16="http://schemas.microsoft.com/office/drawing/2014/main" xmlns="" id="{00000000-0008-0000-0100-00009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2" name="Text Box 50">
          <a:extLst>
            <a:ext uri="{FF2B5EF4-FFF2-40B4-BE49-F238E27FC236}">
              <a16:creationId xmlns:a16="http://schemas.microsoft.com/office/drawing/2014/main" xmlns="" id="{00000000-0008-0000-0100-0000A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3" name="Text Box 52">
          <a:extLst>
            <a:ext uri="{FF2B5EF4-FFF2-40B4-BE49-F238E27FC236}">
              <a16:creationId xmlns:a16="http://schemas.microsoft.com/office/drawing/2014/main" xmlns="" id="{00000000-0008-0000-0100-0000A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4">
          <a:extLst>
            <a:ext uri="{FF2B5EF4-FFF2-40B4-BE49-F238E27FC236}">
              <a16:creationId xmlns:a16="http://schemas.microsoft.com/office/drawing/2014/main" xmlns="" id="{00000000-0008-0000-0100-0000A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50">
          <a:extLst>
            <a:ext uri="{FF2B5EF4-FFF2-40B4-BE49-F238E27FC236}">
              <a16:creationId xmlns:a16="http://schemas.microsoft.com/office/drawing/2014/main" xmlns="" id="{00000000-0008-0000-0100-0000A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2">
          <a:extLst>
            <a:ext uri="{FF2B5EF4-FFF2-40B4-BE49-F238E27FC236}">
              <a16:creationId xmlns:a16="http://schemas.microsoft.com/office/drawing/2014/main" xmlns="" id="{00000000-0008-0000-0100-0000A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23">
          <a:extLst>
            <a:ext uri="{FF2B5EF4-FFF2-40B4-BE49-F238E27FC236}">
              <a16:creationId xmlns:a16="http://schemas.microsoft.com/office/drawing/2014/main" xmlns="" id="{00000000-0008-0000-0100-0000A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24">
          <a:extLst>
            <a:ext uri="{FF2B5EF4-FFF2-40B4-BE49-F238E27FC236}">
              <a16:creationId xmlns:a16="http://schemas.microsoft.com/office/drawing/2014/main" xmlns="" id="{00000000-0008-0000-0100-0000A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0">
          <a:extLst>
            <a:ext uri="{FF2B5EF4-FFF2-40B4-BE49-F238E27FC236}">
              <a16:creationId xmlns:a16="http://schemas.microsoft.com/office/drawing/2014/main" xmlns="" id="{00000000-0008-0000-0100-0000A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52">
          <a:extLst>
            <a:ext uri="{FF2B5EF4-FFF2-40B4-BE49-F238E27FC236}">
              <a16:creationId xmlns:a16="http://schemas.microsoft.com/office/drawing/2014/main" xmlns="" id="{00000000-0008-0000-0100-0000A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4">
          <a:extLst>
            <a:ext uri="{FF2B5EF4-FFF2-40B4-BE49-F238E27FC236}">
              <a16:creationId xmlns:a16="http://schemas.microsoft.com/office/drawing/2014/main" xmlns="" id="{00000000-0008-0000-0100-0000A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50">
          <a:extLst>
            <a:ext uri="{FF2B5EF4-FFF2-40B4-BE49-F238E27FC236}">
              <a16:creationId xmlns:a16="http://schemas.microsoft.com/office/drawing/2014/main" xmlns="" id="{00000000-0008-0000-0100-0000A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2">
          <a:extLst>
            <a:ext uri="{FF2B5EF4-FFF2-40B4-BE49-F238E27FC236}">
              <a16:creationId xmlns:a16="http://schemas.microsoft.com/office/drawing/2014/main" xmlns="" id="{00000000-0008-0000-0100-0000A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4" name="Text Box 23">
          <a:extLst>
            <a:ext uri="{FF2B5EF4-FFF2-40B4-BE49-F238E27FC236}">
              <a16:creationId xmlns:a16="http://schemas.microsoft.com/office/drawing/2014/main" xmlns="" id="{00000000-0008-0000-0100-0000A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5" name="Text Box 24">
          <a:extLst>
            <a:ext uri="{FF2B5EF4-FFF2-40B4-BE49-F238E27FC236}">
              <a16:creationId xmlns:a16="http://schemas.microsoft.com/office/drawing/2014/main" xmlns="" id="{00000000-0008-0000-0100-0000A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6" name="Text Box 50">
          <a:extLst>
            <a:ext uri="{FF2B5EF4-FFF2-40B4-BE49-F238E27FC236}">
              <a16:creationId xmlns:a16="http://schemas.microsoft.com/office/drawing/2014/main" xmlns="" id="{00000000-0008-0000-0100-0000A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7" name="Text Box 52">
          <a:extLst>
            <a:ext uri="{FF2B5EF4-FFF2-40B4-BE49-F238E27FC236}">
              <a16:creationId xmlns:a16="http://schemas.microsoft.com/office/drawing/2014/main" xmlns="" id="{00000000-0008-0000-0100-0000A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8" name="Text Box 24">
          <a:extLst>
            <a:ext uri="{FF2B5EF4-FFF2-40B4-BE49-F238E27FC236}">
              <a16:creationId xmlns:a16="http://schemas.microsoft.com/office/drawing/2014/main" xmlns="" id="{00000000-0008-0000-0100-0000B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99" name="Text Box 50">
          <a:extLst>
            <a:ext uri="{FF2B5EF4-FFF2-40B4-BE49-F238E27FC236}">
              <a16:creationId xmlns:a16="http://schemas.microsoft.com/office/drawing/2014/main" xmlns="" id="{00000000-0008-0000-0100-0000B1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0" name="Text Box 52">
          <a:extLst>
            <a:ext uri="{FF2B5EF4-FFF2-40B4-BE49-F238E27FC236}">
              <a16:creationId xmlns:a16="http://schemas.microsoft.com/office/drawing/2014/main" xmlns="" id="{00000000-0008-0000-0100-0000B2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23">
          <a:extLst>
            <a:ext uri="{FF2B5EF4-FFF2-40B4-BE49-F238E27FC236}">
              <a16:creationId xmlns:a16="http://schemas.microsoft.com/office/drawing/2014/main" xmlns="" id="{00000000-0008-0000-0100-0000B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24">
          <a:extLst>
            <a:ext uri="{FF2B5EF4-FFF2-40B4-BE49-F238E27FC236}">
              <a16:creationId xmlns:a16="http://schemas.microsoft.com/office/drawing/2014/main" xmlns="" id="{00000000-0008-0000-0100-0000B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0">
          <a:extLst>
            <a:ext uri="{FF2B5EF4-FFF2-40B4-BE49-F238E27FC236}">
              <a16:creationId xmlns:a16="http://schemas.microsoft.com/office/drawing/2014/main" xmlns="" id="{00000000-0008-0000-0100-0000B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52">
          <a:extLst>
            <a:ext uri="{FF2B5EF4-FFF2-40B4-BE49-F238E27FC236}">
              <a16:creationId xmlns:a16="http://schemas.microsoft.com/office/drawing/2014/main" xmlns="" id="{00000000-0008-0000-0100-0000B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5" name="Text Box 24">
          <a:extLst>
            <a:ext uri="{FF2B5EF4-FFF2-40B4-BE49-F238E27FC236}">
              <a16:creationId xmlns:a16="http://schemas.microsoft.com/office/drawing/2014/main" xmlns="" id="{00000000-0008-0000-0100-0000B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6" name="Text Box 50">
          <a:extLst>
            <a:ext uri="{FF2B5EF4-FFF2-40B4-BE49-F238E27FC236}">
              <a16:creationId xmlns:a16="http://schemas.microsoft.com/office/drawing/2014/main" xmlns="" id="{00000000-0008-0000-0100-0000B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7" name="Text Box 52">
          <a:extLst>
            <a:ext uri="{FF2B5EF4-FFF2-40B4-BE49-F238E27FC236}">
              <a16:creationId xmlns:a16="http://schemas.microsoft.com/office/drawing/2014/main" xmlns="" id="{00000000-0008-0000-0100-0000B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23">
          <a:extLst>
            <a:ext uri="{FF2B5EF4-FFF2-40B4-BE49-F238E27FC236}">
              <a16:creationId xmlns:a16="http://schemas.microsoft.com/office/drawing/2014/main" xmlns="" id="{00000000-0008-0000-0100-0000B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9" name="Text Box 24">
          <a:extLst>
            <a:ext uri="{FF2B5EF4-FFF2-40B4-BE49-F238E27FC236}">
              <a16:creationId xmlns:a16="http://schemas.microsoft.com/office/drawing/2014/main" xmlns="" id="{00000000-0008-0000-0100-0000B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0" name="Text Box 50">
          <a:extLst>
            <a:ext uri="{FF2B5EF4-FFF2-40B4-BE49-F238E27FC236}">
              <a16:creationId xmlns:a16="http://schemas.microsoft.com/office/drawing/2014/main" xmlns="" id="{00000000-0008-0000-0100-0000B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1" name="Text Box 52">
          <a:extLst>
            <a:ext uri="{FF2B5EF4-FFF2-40B4-BE49-F238E27FC236}">
              <a16:creationId xmlns:a16="http://schemas.microsoft.com/office/drawing/2014/main" xmlns="" id="{00000000-0008-0000-0100-0000BD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2" name="Text Box 24">
          <a:extLst>
            <a:ext uri="{FF2B5EF4-FFF2-40B4-BE49-F238E27FC236}">
              <a16:creationId xmlns:a16="http://schemas.microsoft.com/office/drawing/2014/main" xmlns="" id="{00000000-0008-0000-0100-0000BE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3" name="Text Box 50">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4" name="Text Box 52">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23">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24">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50">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8" name="Text Box 52">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9" name="Text Box 24">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0" name="Text Box 50">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1" name="Text Box 52">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2" name="Text Box 23">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3" name="Text Box 24">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4" name="Text Box 50">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5" name="Text Box 52">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4">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50">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2">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23">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24">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0">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52">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4">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50">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2">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6" name="Text Box 23">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7" name="Text Box 24">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8" name="Text Box 50">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39" name="Text Box 52">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0" name="Text Box 24">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1" name="Text Box 50">
          <a:extLst>
            <a:ext uri="{FF2B5EF4-FFF2-40B4-BE49-F238E27FC236}">
              <a16:creationId xmlns:a16="http://schemas.microsoft.com/office/drawing/2014/main" xmlns="" id="{00000000-0008-0000-0100-0000D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2" name="Text Box 52">
          <a:extLst>
            <a:ext uri="{FF2B5EF4-FFF2-40B4-BE49-F238E27FC236}">
              <a16:creationId xmlns:a16="http://schemas.microsoft.com/office/drawing/2014/main" xmlns="" id="{00000000-0008-0000-0100-0000D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23">
          <a:extLst>
            <a:ext uri="{FF2B5EF4-FFF2-40B4-BE49-F238E27FC236}">
              <a16:creationId xmlns:a16="http://schemas.microsoft.com/office/drawing/2014/main" xmlns="" id="{00000000-0008-0000-0100-0000D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24">
          <a:extLst>
            <a:ext uri="{FF2B5EF4-FFF2-40B4-BE49-F238E27FC236}">
              <a16:creationId xmlns:a16="http://schemas.microsoft.com/office/drawing/2014/main" xmlns="" id="{00000000-0008-0000-0100-0000D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50">
          <a:extLst>
            <a:ext uri="{FF2B5EF4-FFF2-40B4-BE49-F238E27FC236}">
              <a16:creationId xmlns:a16="http://schemas.microsoft.com/office/drawing/2014/main" xmlns="" id="{00000000-0008-0000-0100-0000D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52">
          <a:extLst>
            <a:ext uri="{FF2B5EF4-FFF2-40B4-BE49-F238E27FC236}">
              <a16:creationId xmlns:a16="http://schemas.microsoft.com/office/drawing/2014/main" xmlns="" id="{00000000-0008-0000-0100-0000E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7" name="Text Box 24">
          <a:extLst>
            <a:ext uri="{FF2B5EF4-FFF2-40B4-BE49-F238E27FC236}">
              <a16:creationId xmlns:a16="http://schemas.microsoft.com/office/drawing/2014/main" xmlns="" id="{00000000-0008-0000-0100-0000E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8" name="Text Box 50">
          <a:extLst>
            <a:ext uri="{FF2B5EF4-FFF2-40B4-BE49-F238E27FC236}">
              <a16:creationId xmlns:a16="http://schemas.microsoft.com/office/drawing/2014/main" xmlns="" id="{00000000-0008-0000-0100-0000E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9" name="Text Box 52">
          <a:extLst>
            <a:ext uri="{FF2B5EF4-FFF2-40B4-BE49-F238E27FC236}">
              <a16:creationId xmlns:a16="http://schemas.microsoft.com/office/drawing/2014/main" xmlns="" id="{00000000-0008-0000-0100-0000E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23">
          <a:extLst>
            <a:ext uri="{FF2B5EF4-FFF2-40B4-BE49-F238E27FC236}">
              <a16:creationId xmlns:a16="http://schemas.microsoft.com/office/drawing/2014/main" xmlns="" id="{00000000-0008-0000-0100-0000E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1" name="Text Box 24">
          <a:extLst>
            <a:ext uri="{FF2B5EF4-FFF2-40B4-BE49-F238E27FC236}">
              <a16:creationId xmlns:a16="http://schemas.microsoft.com/office/drawing/2014/main" xmlns="" id="{00000000-0008-0000-0100-0000E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2" name="Text Box 50">
          <a:extLst>
            <a:ext uri="{FF2B5EF4-FFF2-40B4-BE49-F238E27FC236}">
              <a16:creationId xmlns:a16="http://schemas.microsoft.com/office/drawing/2014/main" xmlns="" id="{00000000-0008-0000-0100-0000E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3" name="Text Box 52">
          <a:extLst>
            <a:ext uri="{FF2B5EF4-FFF2-40B4-BE49-F238E27FC236}">
              <a16:creationId xmlns:a16="http://schemas.microsoft.com/office/drawing/2014/main" xmlns="" id="{00000000-0008-0000-0100-0000E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4" name="Text Box 24">
          <a:extLst>
            <a:ext uri="{FF2B5EF4-FFF2-40B4-BE49-F238E27FC236}">
              <a16:creationId xmlns:a16="http://schemas.microsoft.com/office/drawing/2014/main" xmlns="" id="{00000000-0008-0000-0100-0000E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5" name="Text Box 50">
          <a:extLst>
            <a:ext uri="{FF2B5EF4-FFF2-40B4-BE49-F238E27FC236}">
              <a16:creationId xmlns:a16="http://schemas.microsoft.com/office/drawing/2014/main" xmlns="" id="{00000000-0008-0000-0100-0000E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6" name="Text Box 52">
          <a:extLst>
            <a:ext uri="{FF2B5EF4-FFF2-40B4-BE49-F238E27FC236}">
              <a16:creationId xmlns:a16="http://schemas.microsoft.com/office/drawing/2014/main" xmlns="" id="{00000000-0008-0000-0100-0000E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23">
          <a:extLst>
            <a:ext uri="{FF2B5EF4-FFF2-40B4-BE49-F238E27FC236}">
              <a16:creationId xmlns:a16="http://schemas.microsoft.com/office/drawing/2014/main" xmlns="" id="{00000000-0008-0000-0100-0000E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8" name="Text Box 24">
          <a:extLst>
            <a:ext uri="{FF2B5EF4-FFF2-40B4-BE49-F238E27FC236}">
              <a16:creationId xmlns:a16="http://schemas.microsoft.com/office/drawing/2014/main" xmlns="" id="{00000000-0008-0000-0100-0000E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9" name="Text Box 50">
          <a:extLst>
            <a:ext uri="{FF2B5EF4-FFF2-40B4-BE49-F238E27FC236}">
              <a16:creationId xmlns:a16="http://schemas.microsoft.com/office/drawing/2014/main" xmlns="" id="{00000000-0008-0000-0100-0000E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0" name="Text Box 52">
          <a:extLst>
            <a:ext uri="{FF2B5EF4-FFF2-40B4-BE49-F238E27FC236}">
              <a16:creationId xmlns:a16="http://schemas.microsoft.com/office/drawing/2014/main" xmlns="" id="{00000000-0008-0000-0100-0000E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1" name="Text Box 24">
          <a:extLst>
            <a:ext uri="{FF2B5EF4-FFF2-40B4-BE49-F238E27FC236}">
              <a16:creationId xmlns:a16="http://schemas.microsoft.com/office/drawing/2014/main" xmlns="" id="{00000000-0008-0000-0100-0000E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2" name="Text Box 50">
          <a:extLst>
            <a:ext uri="{FF2B5EF4-FFF2-40B4-BE49-F238E27FC236}">
              <a16:creationId xmlns:a16="http://schemas.microsoft.com/office/drawing/2014/main" xmlns="" id="{00000000-0008-0000-0100-0000F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3" name="Text Box 52">
          <a:extLst>
            <a:ext uri="{FF2B5EF4-FFF2-40B4-BE49-F238E27FC236}">
              <a16:creationId xmlns:a16="http://schemas.microsoft.com/office/drawing/2014/main" xmlns="" id="{00000000-0008-0000-0100-0000F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4" name="Text Box 23">
          <a:extLst>
            <a:ext uri="{FF2B5EF4-FFF2-40B4-BE49-F238E27FC236}">
              <a16:creationId xmlns:a16="http://schemas.microsoft.com/office/drawing/2014/main" xmlns="" id="{00000000-0008-0000-0100-0000F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5" name="Text Box 24">
          <a:extLst>
            <a:ext uri="{FF2B5EF4-FFF2-40B4-BE49-F238E27FC236}">
              <a16:creationId xmlns:a16="http://schemas.microsoft.com/office/drawing/2014/main" xmlns="" id="{00000000-0008-0000-0100-0000F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6" name="Text Box 50">
          <a:extLst>
            <a:ext uri="{FF2B5EF4-FFF2-40B4-BE49-F238E27FC236}">
              <a16:creationId xmlns:a16="http://schemas.microsoft.com/office/drawing/2014/main" xmlns="" id="{00000000-0008-0000-0100-0000F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7" name="Text Box 52">
          <a:extLst>
            <a:ext uri="{FF2B5EF4-FFF2-40B4-BE49-F238E27FC236}">
              <a16:creationId xmlns:a16="http://schemas.microsoft.com/office/drawing/2014/main" xmlns="" id="{00000000-0008-0000-0100-0000F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4">
          <a:extLst>
            <a:ext uri="{FF2B5EF4-FFF2-40B4-BE49-F238E27FC236}">
              <a16:creationId xmlns:a16="http://schemas.microsoft.com/office/drawing/2014/main" xmlns="" id="{00000000-0008-0000-0100-0000F6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50">
          <a:extLst>
            <a:ext uri="{FF2B5EF4-FFF2-40B4-BE49-F238E27FC236}">
              <a16:creationId xmlns:a16="http://schemas.microsoft.com/office/drawing/2014/main" xmlns="" id="{00000000-0008-0000-0100-0000F7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2">
          <a:extLst>
            <a:ext uri="{FF2B5EF4-FFF2-40B4-BE49-F238E27FC236}">
              <a16:creationId xmlns:a16="http://schemas.microsoft.com/office/drawing/2014/main" xmlns="" id="{00000000-0008-0000-0100-0000F8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23">
          <a:extLst>
            <a:ext uri="{FF2B5EF4-FFF2-40B4-BE49-F238E27FC236}">
              <a16:creationId xmlns:a16="http://schemas.microsoft.com/office/drawing/2014/main" xmlns="" id="{00000000-0008-0000-0100-0000F9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24">
          <a:extLst>
            <a:ext uri="{FF2B5EF4-FFF2-40B4-BE49-F238E27FC236}">
              <a16:creationId xmlns:a16="http://schemas.microsoft.com/office/drawing/2014/main" xmlns="" id="{00000000-0008-0000-0100-0000FA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0">
          <a:extLst>
            <a:ext uri="{FF2B5EF4-FFF2-40B4-BE49-F238E27FC236}">
              <a16:creationId xmlns:a16="http://schemas.microsoft.com/office/drawing/2014/main" xmlns="" id="{00000000-0008-0000-0100-0000FB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52">
          <a:extLst>
            <a:ext uri="{FF2B5EF4-FFF2-40B4-BE49-F238E27FC236}">
              <a16:creationId xmlns:a16="http://schemas.microsoft.com/office/drawing/2014/main" xmlns="" id="{00000000-0008-0000-0100-0000FC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4">
          <a:extLst>
            <a:ext uri="{FF2B5EF4-FFF2-40B4-BE49-F238E27FC236}">
              <a16:creationId xmlns:a16="http://schemas.microsoft.com/office/drawing/2014/main" xmlns="" id="{00000000-0008-0000-0100-0000F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50">
          <a:extLst>
            <a:ext uri="{FF2B5EF4-FFF2-40B4-BE49-F238E27FC236}">
              <a16:creationId xmlns:a16="http://schemas.microsoft.com/office/drawing/2014/main" xmlns="" id="{00000000-0008-0000-0100-0000F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2">
          <a:extLst>
            <a:ext uri="{FF2B5EF4-FFF2-40B4-BE49-F238E27FC236}">
              <a16:creationId xmlns:a16="http://schemas.microsoft.com/office/drawing/2014/main" xmlns="" id="{00000000-0008-0000-0100-0000F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8" name="Text Box 23">
          <a:extLst>
            <a:ext uri="{FF2B5EF4-FFF2-40B4-BE49-F238E27FC236}">
              <a16:creationId xmlns:a16="http://schemas.microsoft.com/office/drawing/2014/main" xmlns="" id="{00000000-0008-0000-0100-00000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79" name="Text Box 24">
          <a:extLst>
            <a:ext uri="{FF2B5EF4-FFF2-40B4-BE49-F238E27FC236}">
              <a16:creationId xmlns:a16="http://schemas.microsoft.com/office/drawing/2014/main" xmlns="" id="{00000000-0008-0000-0100-00000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0" name="Text Box 50">
          <a:extLst>
            <a:ext uri="{FF2B5EF4-FFF2-40B4-BE49-F238E27FC236}">
              <a16:creationId xmlns:a16="http://schemas.microsoft.com/office/drawing/2014/main" xmlns="" id="{00000000-0008-0000-0100-00000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1" name="Text Box 52">
          <a:extLst>
            <a:ext uri="{FF2B5EF4-FFF2-40B4-BE49-F238E27FC236}">
              <a16:creationId xmlns:a16="http://schemas.microsoft.com/office/drawing/2014/main" xmlns="" id="{00000000-0008-0000-0100-00000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2" name="Text Box 24">
          <a:extLst>
            <a:ext uri="{FF2B5EF4-FFF2-40B4-BE49-F238E27FC236}">
              <a16:creationId xmlns:a16="http://schemas.microsoft.com/office/drawing/2014/main" xmlns="" id="{00000000-0008-0000-0100-00000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3" name="Text Box 50">
          <a:extLst>
            <a:ext uri="{FF2B5EF4-FFF2-40B4-BE49-F238E27FC236}">
              <a16:creationId xmlns:a16="http://schemas.microsoft.com/office/drawing/2014/main" xmlns="" id="{00000000-0008-0000-0100-00000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4" name="Text Box 52">
          <a:extLst>
            <a:ext uri="{FF2B5EF4-FFF2-40B4-BE49-F238E27FC236}">
              <a16:creationId xmlns:a16="http://schemas.microsoft.com/office/drawing/2014/main" xmlns="" id="{00000000-0008-0000-0100-00000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23">
          <a:extLst>
            <a:ext uri="{FF2B5EF4-FFF2-40B4-BE49-F238E27FC236}">
              <a16:creationId xmlns:a16="http://schemas.microsoft.com/office/drawing/2014/main" xmlns="" id="{00000000-0008-0000-0100-00000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6" name="Text Box 24">
          <a:extLst>
            <a:ext uri="{FF2B5EF4-FFF2-40B4-BE49-F238E27FC236}">
              <a16:creationId xmlns:a16="http://schemas.microsoft.com/office/drawing/2014/main" xmlns="" id="{00000000-0008-0000-0100-00000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7" name="Text Box 50">
          <a:extLst>
            <a:ext uri="{FF2B5EF4-FFF2-40B4-BE49-F238E27FC236}">
              <a16:creationId xmlns:a16="http://schemas.microsoft.com/office/drawing/2014/main" xmlns="" id="{00000000-0008-0000-0100-00000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8" name="Text Box 52">
          <a:extLst>
            <a:ext uri="{FF2B5EF4-FFF2-40B4-BE49-F238E27FC236}">
              <a16:creationId xmlns:a16="http://schemas.microsoft.com/office/drawing/2014/main" xmlns="" id="{00000000-0008-0000-0100-00000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9" name="Text Box 24">
          <a:extLst>
            <a:ext uri="{FF2B5EF4-FFF2-40B4-BE49-F238E27FC236}">
              <a16:creationId xmlns:a16="http://schemas.microsoft.com/office/drawing/2014/main" xmlns="" id="{00000000-0008-0000-0100-00000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0" name="Text Box 50">
          <a:extLst>
            <a:ext uri="{FF2B5EF4-FFF2-40B4-BE49-F238E27FC236}">
              <a16:creationId xmlns:a16="http://schemas.microsoft.com/office/drawing/2014/main" xmlns="" id="{00000000-0008-0000-0100-00000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1" name="Text Box 52">
          <a:extLst>
            <a:ext uri="{FF2B5EF4-FFF2-40B4-BE49-F238E27FC236}">
              <a16:creationId xmlns:a16="http://schemas.microsoft.com/office/drawing/2014/main" xmlns="" id="{00000000-0008-0000-0100-00000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23">
          <a:extLst>
            <a:ext uri="{FF2B5EF4-FFF2-40B4-BE49-F238E27FC236}">
              <a16:creationId xmlns:a16="http://schemas.microsoft.com/office/drawing/2014/main" xmlns="" id="{00000000-0008-0000-0100-00000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3" name="Text Box 24">
          <a:extLst>
            <a:ext uri="{FF2B5EF4-FFF2-40B4-BE49-F238E27FC236}">
              <a16:creationId xmlns:a16="http://schemas.microsoft.com/office/drawing/2014/main" xmlns="" id="{00000000-0008-0000-0100-00000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4" name="Text Box 50">
          <a:extLst>
            <a:ext uri="{FF2B5EF4-FFF2-40B4-BE49-F238E27FC236}">
              <a16:creationId xmlns:a16="http://schemas.microsoft.com/office/drawing/2014/main" xmlns="" id="{00000000-0008-0000-0100-00001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5" name="Text Box 52">
          <a:extLst>
            <a:ext uri="{FF2B5EF4-FFF2-40B4-BE49-F238E27FC236}">
              <a16:creationId xmlns:a16="http://schemas.microsoft.com/office/drawing/2014/main" xmlns="" id="{00000000-0008-0000-0100-00001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6" name="Text Box 24">
          <a:extLst>
            <a:ext uri="{FF2B5EF4-FFF2-40B4-BE49-F238E27FC236}">
              <a16:creationId xmlns:a16="http://schemas.microsoft.com/office/drawing/2014/main" xmlns="" id="{00000000-0008-0000-0100-00001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7" name="Text Box 50">
          <a:extLst>
            <a:ext uri="{FF2B5EF4-FFF2-40B4-BE49-F238E27FC236}">
              <a16:creationId xmlns:a16="http://schemas.microsoft.com/office/drawing/2014/main" xmlns="" id="{00000000-0008-0000-0100-00001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8" name="Text Box 52">
          <a:extLst>
            <a:ext uri="{FF2B5EF4-FFF2-40B4-BE49-F238E27FC236}">
              <a16:creationId xmlns:a16="http://schemas.microsoft.com/office/drawing/2014/main" xmlns="" id="{00000000-0008-0000-0100-00001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23">
          <a:extLst>
            <a:ext uri="{FF2B5EF4-FFF2-40B4-BE49-F238E27FC236}">
              <a16:creationId xmlns:a16="http://schemas.microsoft.com/office/drawing/2014/main" xmlns="" id="{00000000-0008-0000-0100-00001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0" name="Text Box 24">
          <a:extLst>
            <a:ext uri="{FF2B5EF4-FFF2-40B4-BE49-F238E27FC236}">
              <a16:creationId xmlns:a16="http://schemas.microsoft.com/office/drawing/2014/main" xmlns="" id="{00000000-0008-0000-0100-00001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1" name="Text Box 50">
          <a:extLst>
            <a:ext uri="{FF2B5EF4-FFF2-40B4-BE49-F238E27FC236}">
              <a16:creationId xmlns:a16="http://schemas.microsoft.com/office/drawing/2014/main" xmlns="" id="{00000000-0008-0000-0100-00001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2" name="Text Box 52">
          <a:extLst>
            <a:ext uri="{FF2B5EF4-FFF2-40B4-BE49-F238E27FC236}">
              <a16:creationId xmlns:a16="http://schemas.microsoft.com/office/drawing/2014/main" xmlns="" id="{00000000-0008-0000-0100-00001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3" name="Text Box 24">
          <a:extLst>
            <a:ext uri="{FF2B5EF4-FFF2-40B4-BE49-F238E27FC236}">
              <a16:creationId xmlns:a16="http://schemas.microsoft.com/office/drawing/2014/main" xmlns="" id="{00000000-0008-0000-0100-00001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4" name="Text Box 50">
          <a:extLst>
            <a:ext uri="{FF2B5EF4-FFF2-40B4-BE49-F238E27FC236}">
              <a16:creationId xmlns:a16="http://schemas.microsoft.com/office/drawing/2014/main" xmlns="" id="{00000000-0008-0000-0100-00001A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5" name="Text Box 52">
          <a:extLst>
            <a:ext uri="{FF2B5EF4-FFF2-40B4-BE49-F238E27FC236}">
              <a16:creationId xmlns:a16="http://schemas.microsoft.com/office/drawing/2014/main" xmlns="" id="{00000000-0008-0000-0100-00001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23">
          <a:extLst>
            <a:ext uri="{FF2B5EF4-FFF2-40B4-BE49-F238E27FC236}">
              <a16:creationId xmlns:a16="http://schemas.microsoft.com/office/drawing/2014/main" xmlns="" id="{00000000-0008-0000-0100-00001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7" name="Text Box 24">
          <a:extLst>
            <a:ext uri="{FF2B5EF4-FFF2-40B4-BE49-F238E27FC236}">
              <a16:creationId xmlns:a16="http://schemas.microsoft.com/office/drawing/2014/main" xmlns="" id="{00000000-0008-0000-0100-00001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8" name="Text Box 50">
          <a:extLst>
            <a:ext uri="{FF2B5EF4-FFF2-40B4-BE49-F238E27FC236}">
              <a16:creationId xmlns:a16="http://schemas.microsoft.com/office/drawing/2014/main" xmlns="" id="{00000000-0008-0000-0100-00001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9" name="Text Box 52">
          <a:extLst>
            <a:ext uri="{FF2B5EF4-FFF2-40B4-BE49-F238E27FC236}">
              <a16:creationId xmlns:a16="http://schemas.microsoft.com/office/drawing/2014/main" xmlns="" id="{00000000-0008-0000-0100-00001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0" name="Text Box 24">
          <a:extLst>
            <a:ext uri="{FF2B5EF4-FFF2-40B4-BE49-F238E27FC236}">
              <a16:creationId xmlns:a16="http://schemas.microsoft.com/office/drawing/2014/main" xmlns="" id="{00000000-0008-0000-0100-00002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1" name="Text Box 50">
          <a:extLst>
            <a:ext uri="{FF2B5EF4-FFF2-40B4-BE49-F238E27FC236}">
              <a16:creationId xmlns:a16="http://schemas.microsoft.com/office/drawing/2014/main" xmlns="" id="{00000000-0008-0000-0100-000021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12" name="Text Box 52">
          <a:extLst>
            <a:ext uri="{FF2B5EF4-FFF2-40B4-BE49-F238E27FC236}">
              <a16:creationId xmlns:a16="http://schemas.microsoft.com/office/drawing/2014/main" xmlns="" id="{00000000-0008-0000-0100-00002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23">
          <a:extLst>
            <a:ext uri="{FF2B5EF4-FFF2-40B4-BE49-F238E27FC236}">
              <a16:creationId xmlns:a16="http://schemas.microsoft.com/office/drawing/2014/main" xmlns="" id="{00000000-0008-0000-0100-00002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24">
          <a:extLst>
            <a:ext uri="{FF2B5EF4-FFF2-40B4-BE49-F238E27FC236}">
              <a16:creationId xmlns:a16="http://schemas.microsoft.com/office/drawing/2014/main" xmlns="" id="{00000000-0008-0000-0100-00002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0">
          <a:extLst>
            <a:ext uri="{FF2B5EF4-FFF2-40B4-BE49-F238E27FC236}">
              <a16:creationId xmlns:a16="http://schemas.microsoft.com/office/drawing/2014/main" xmlns="" id="{00000000-0008-0000-0100-00002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52">
          <a:extLst>
            <a:ext uri="{FF2B5EF4-FFF2-40B4-BE49-F238E27FC236}">
              <a16:creationId xmlns:a16="http://schemas.microsoft.com/office/drawing/2014/main" xmlns="" id="{00000000-0008-0000-0100-00002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4">
          <a:extLst>
            <a:ext uri="{FF2B5EF4-FFF2-40B4-BE49-F238E27FC236}">
              <a16:creationId xmlns:a16="http://schemas.microsoft.com/office/drawing/2014/main" xmlns="" id="{00000000-0008-0000-0100-00002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50">
          <a:extLst>
            <a:ext uri="{FF2B5EF4-FFF2-40B4-BE49-F238E27FC236}">
              <a16:creationId xmlns:a16="http://schemas.microsoft.com/office/drawing/2014/main" xmlns="" id="{00000000-0008-0000-0100-000028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2">
          <a:extLst>
            <a:ext uri="{FF2B5EF4-FFF2-40B4-BE49-F238E27FC236}">
              <a16:creationId xmlns:a16="http://schemas.microsoft.com/office/drawing/2014/main" xmlns="" id="{00000000-0008-0000-0100-000029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0" name="Text Box 23">
          <a:extLst>
            <a:ext uri="{FF2B5EF4-FFF2-40B4-BE49-F238E27FC236}">
              <a16:creationId xmlns:a16="http://schemas.microsoft.com/office/drawing/2014/main" xmlns="" id="{00000000-0008-0000-0100-00002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1" name="Text Box 24">
          <a:extLst>
            <a:ext uri="{FF2B5EF4-FFF2-40B4-BE49-F238E27FC236}">
              <a16:creationId xmlns:a16="http://schemas.microsoft.com/office/drawing/2014/main" xmlns="" id="{00000000-0008-0000-0100-00002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2" name="Text Box 50">
          <a:extLst>
            <a:ext uri="{FF2B5EF4-FFF2-40B4-BE49-F238E27FC236}">
              <a16:creationId xmlns:a16="http://schemas.microsoft.com/office/drawing/2014/main" xmlns="" id="{00000000-0008-0000-0100-00002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3" name="Text Box 52">
          <a:extLst>
            <a:ext uri="{FF2B5EF4-FFF2-40B4-BE49-F238E27FC236}">
              <a16:creationId xmlns:a16="http://schemas.microsoft.com/office/drawing/2014/main" xmlns="" id="{00000000-0008-0000-0100-00002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4" name="Text Box 24">
          <a:extLst>
            <a:ext uri="{FF2B5EF4-FFF2-40B4-BE49-F238E27FC236}">
              <a16:creationId xmlns:a16="http://schemas.microsoft.com/office/drawing/2014/main" xmlns="" id="{00000000-0008-0000-0100-00002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5" name="Text Box 50">
          <a:extLst>
            <a:ext uri="{FF2B5EF4-FFF2-40B4-BE49-F238E27FC236}">
              <a16:creationId xmlns:a16="http://schemas.microsoft.com/office/drawing/2014/main" xmlns="" id="{00000000-0008-0000-0100-00002F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26" name="Text Box 52">
          <a:extLst>
            <a:ext uri="{FF2B5EF4-FFF2-40B4-BE49-F238E27FC236}">
              <a16:creationId xmlns:a16="http://schemas.microsoft.com/office/drawing/2014/main" xmlns="" id="{00000000-0008-0000-0100-000030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23">
          <a:extLst>
            <a:ext uri="{FF2B5EF4-FFF2-40B4-BE49-F238E27FC236}">
              <a16:creationId xmlns:a16="http://schemas.microsoft.com/office/drawing/2014/main" xmlns="" id="{00000000-0008-0000-0100-00003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24">
          <a:extLst>
            <a:ext uri="{FF2B5EF4-FFF2-40B4-BE49-F238E27FC236}">
              <a16:creationId xmlns:a16="http://schemas.microsoft.com/office/drawing/2014/main" xmlns="" id="{00000000-0008-0000-0100-00003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0">
          <a:extLst>
            <a:ext uri="{FF2B5EF4-FFF2-40B4-BE49-F238E27FC236}">
              <a16:creationId xmlns:a16="http://schemas.microsoft.com/office/drawing/2014/main" xmlns="" id="{00000000-0008-0000-0100-00003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52">
          <a:extLst>
            <a:ext uri="{FF2B5EF4-FFF2-40B4-BE49-F238E27FC236}">
              <a16:creationId xmlns:a16="http://schemas.microsoft.com/office/drawing/2014/main" xmlns="" id="{00000000-0008-0000-0100-00003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1" name="Text Box 24">
          <a:extLst>
            <a:ext uri="{FF2B5EF4-FFF2-40B4-BE49-F238E27FC236}">
              <a16:creationId xmlns:a16="http://schemas.microsoft.com/office/drawing/2014/main" xmlns="" id="{00000000-0008-0000-0100-00003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2" name="Text Box 50">
          <a:extLst>
            <a:ext uri="{FF2B5EF4-FFF2-40B4-BE49-F238E27FC236}">
              <a16:creationId xmlns:a16="http://schemas.microsoft.com/office/drawing/2014/main" xmlns="" id="{00000000-0008-0000-0100-000036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3" name="Text Box 52">
          <a:extLst>
            <a:ext uri="{FF2B5EF4-FFF2-40B4-BE49-F238E27FC236}">
              <a16:creationId xmlns:a16="http://schemas.microsoft.com/office/drawing/2014/main" xmlns="" id="{00000000-0008-0000-0100-000037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23">
          <a:extLst>
            <a:ext uri="{FF2B5EF4-FFF2-40B4-BE49-F238E27FC236}">
              <a16:creationId xmlns:a16="http://schemas.microsoft.com/office/drawing/2014/main" xmlns="" id="{00000000-0008-0000-0100-00003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5" name="Text Box 24">
          <a:extLst>
            <a:ext uri="{FF2B5EF4-FFF2-40B4-BE49-F238E27FC236}">
              <a16:creationId xmlns:a16="http://schemas.microsoft.com/office/drawing/2014/main" xmlns="" id="{00000000-0008-0000-0100-00003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6" name="Text Box 50">
          <a:extLst>
            <a:ext uri="{FF2B5EF4-FFF2-40B4-BE49-F238E27FC236}">
              <a16:creationId xmlns:a16="http://schemas.microsoft.com/office/drawing/2014/main" xmlns="" id="{00000000-0008-0000-0100-00003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7" name="Text Box 52">
          <a:extLst>
            <a:ext uri="{FF2B5EF4-FFF2-40B4-BE49-F238E27FC236}">
              <a16:creationId xmlns:a16="http://schemas.microsoft.com/office/drawing/2014/main" xmlns="" id="{00000000-0008-0000-0100-00003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8" name="Text Box 24">
          <a:extLst>
            <a:ext uri="{FF2B5EF4-FFF2-40B4-BE49-F238E27FC236}">
              <a16:creationId xmlns:a16="http://schemas.microsoft.com/office/drawing/2014/main" xmlns="" id="{00000000-0008-0000-0100-00003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9" name="Text Box 50">
          <a:extLst>
            <a:ext uri="{FF2B5EF4-FFF2-40B4-BE49-F238E27FC236}">
              <a16:creationId xmlns:a16="http://schemas.microsoft.com/office/drawing/2014/main" xmlns="" id="{00000000-0008-0000-0100-00003D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0" name="Text Box 52">
          <a:extLst>
            <a:ext uri="{FF2B5EF4-FFF2-40B4-BE49-F238E27FC236}">
              <a16:creationId xmlns:a16="http://schemas.microsoft.com/office/drawing/2014/main" xmlns="" id="{00000000-0008-0000-0100-00003E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23">
          <a:extLst>
            <a:ext uri="{FF2B5EF4-FFF2-40B4-BE49-F238E27FC236}">
              <a16:creationId xmlns:a16="http://schemas.microsoft.com/office/drawing/2014/main" xmlns="" id="{00000000-0008-0000-0100-00003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24">
          <a:extLst>
            <a:ext uri="{FF2B5EF4-FFF2-40B4-BE49-F238E27FC236}">
              <a16:creationId xmlns:a16="http://schemas.microsoft.com/office/drawing/2014/main" xmlns="" id="{00000000-0008-0000-0100-00004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50">
          <a:extLst>
            <a:ext uri="{FF2B5EF4-FFF2-40B4-BE49-F238E27FC236}">
              <a16:creationId xmlns:a16="http://schemas.microsoft.com/office/drawing/2014/main" xmlns="" id="{00000000-0008-0000-0100-00004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4" name="Text Box 52">
          <a:extLst>
            <a:ext uri="{FF2B5EF4-FFF2-40B4-BE49-F238E27FC236}">
              <a16:creationId xmlns:a16="http://schemas.microsoft.com/office/drawing/2014/main" xmlns="" id="{00000000-0008-0000-0100-00004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5" name="Text Box 24">
          <a:extLst>
            <a:ext uri="{FF2B5EF4-FFF2-40B4-BE49-F238E27FC236}">
              <a16:creationId xmlns:a16="http://schemas.microsoft.com/office/drawing/2014/main" xmlns="" id="{00000000-0008-0000-0100-00004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6" name="Text Box 50">
          <a:extLst>
            <a:ext uri="{FF2B5EF4-FFF2-40B4-BE49-F238E27FC236}">
              <a16:creationId xmlns:a16="http://schemas.microsoft.com/office/drawing/2014/main" xmlns="" id="{00000000-0008-0000-0100-000044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7" name="Text Box 52">
          <a:extLst>
            <a:ext uri="{FF2B5EF4-FFF2-40B4-BE49-F238E27FC236}">
              <a16:creationId xmlns:a16="http://schemas.microsoft.com/office/drawing/2014/main" xmlns="" id="{00000000-0008-0000-0100-000045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23">
          <a:extLst>
            <a:ext uri="{FF2B5EF4-FFF2-40B4-BE49-F238E27FC236}">
              <a16:creationId xmlns:a16="http://schemas.microsoft.com/office/drawing/2014/main" xmlns="" id="{00000000-0008-0000-0100-00004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9" name="Text Box 24">
          <a:extLst>
            <a:ext uri="{FF2B5EF4-FFF2-40B4-BE49-F238E27FC236}">
              <a16:creationId xmlns:a16="http://schemas.microsoft.com/office/drawing/2014/main" xmlns="" id="{00000000-0008-0000-0100-00004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0" name="Text Box 50">
          <a:extLst>
            <a:ext uri="{FF2B5EF4-FFF2-40B4-BE49-F238E27FC236}">
              <a16:creationId xmlns:a16="http://schemas.microsoft.com/office/drawing/2014/main" xmlns="" id="{00000000-0008-0000-0100-00004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1" name="Text Box 52">
          <a:extLst>
            <a:ext uri="{FF2B5EF4-FFF2-40B4-BE49-F238E27FC236}">
              <a16:creationId xmlns:a16="http://schemas.microsoft.com/office/drawing/2014/main" xmlns="" id="{00000000-0008-0000-0100-00004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2" name="Text Box 24">
          <a:extLst>
            <a:ext uri="{FF2B5EF4-FFF2-40B4-BE49-F238E27FC236}">
              <a16:creationId xmlns:a16="http://schemas.microsoft.com/office/drawing/2014/main" xmlns="" id="{00000000-0008-0000-0100-00004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3" name="Text Box 50">
          <a:extLst>
            <a:ext uri="{FF2B5EF4-FFF2-40B4-BE49-F238E27FC236}">
              <a16:creationId xmlns:a16="http://schemas.microsoft.com/office/drawing/2014/main" xmlns="" id="{00000000-0008-0000-0100-00004B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4" name="Text Box 52">
          <a:extLst>
            <a:ext uri="{FF2B5EF4-FFF2-40B4-BE49-F238E27FC236}">
              <a16:creationId xmlns:a16="http://schemas.microsoft.com/office/drawing/2014/main" xmlns="" id="{00000000-0008-0000-0100-00004C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23">
          <a:extLst>
            <a:ext uri="{FF2B5EF4-FFF2-40B4-BE49-F238E27FC236}">
              <a16:creationId xmlns:a16="http://schemas.microsoft.com/office/drawing/2014/main" xmlns="" id="{00000000-0008-0000-0100-00004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24">
          <a:extLst>
            <a:ext uri="{FF2B5EF4-FFF2-40B4-BE49-F238E27FC236}">
              <a16:creationId xmlns:a16="http://schemas.microsoft.com/office/drawing/2014/main" xmlns="" id="{00000000-0008-0000-0100-00004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0">
          <a:extLst>
            <a:ext uri="{FF2B5EF4-FFF2-40B4-BE49-F238E27FC236}">
              <a16:creationId xmlns:a16="http://schemas.microsoft.com/office/drawing/2014/main" xmlns="" id="{00000000-0008-0000-0100-00004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8" name="Text Box 52">
          <a:extLst>
            <a:ext uri="{FF2B5EF4-FFF2-40B4-BE49-F238E27FC236}">
              <a16:creationId xmlns:a16="http://schemas.microsoft.com/office/drawing/2014/main" xmlns="" id="{00000000-0008-0000-0100-00005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9" name="Text Box 24">
          <a:extLst>
            <a:ext uri="{FF2B5EF4-FFF2-40B4-BE49-F238E27FC236}">
              <a16:creationId xmlns:a16="http://schemas.microsoft.com/office/drawing/2014/main" xmlns="" id="{00000000-0008-0000-0100-00005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0" name="Text Box 50">
          <a:extLst>
            <a:ext uri="{FF2B5EF4-FFF2-40B4-BE49-F238E27FC236}">
              <a16:creationId xmlns:a16="http://schemas.microsoft.com/office/drawing/2014/main" xmlns="" id="{00000000-0008-0000-0100-000052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1" name="Text Box 52">
          <a:extLst>
            <a:ext uri="{FF2B5EF4-FFF2-40B4-BE49-F238E27FC236}">
              <a16:creationId xmlns:a16="http://schemas.microsoft.com/office/drawing/2014/main" xmlns="" id="{00000000-0008-0000-0100-000053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23">
          <a:extLst>
            <a:ext uri="{FF2B5EF4-FFF2-40B4-BE49-F238E27FC236}">
              <a16:creationId xmlns:a16="http://schemas.microsoft.com/office/drawing/2014/main" xmlns="" id="{00000000-0008-0000-0100-00005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3" name="Text Box 24">
          <a:extLst>
            <a:ext uri="{FF2B5EF4-FFF2-40B4-BE49-F238E27FC236}">
              <a16:creationId xmlns:a16="http://schemas.microsoft.com/office/drawing/2014/main" xmlns="" id="{00000000-0008-0000-0100-00005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4" name="Text Box 50">
          <a:extLst>
            <a:ext uri="{FF2B5EF4-FFF2-40B4-BE49-F238E27FC236}">
              <a16:creationId xmlns:a16="http://schemas.microsoft.com/office/drawing/2014/main" xmlns="" id="{00000000-0008-0000-0100-00005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5" name="Text Box 52">
          <a:extLst>
            <a:ext uri="{FF2B5EF4-FFF2-40B4-BE49-F238E27FC236}">
              <a16:creationId xmlns:a16="http://schemas.microsoft.com/office/drawing/2014/main" xmlns="" id="{00000000-0008-0000-0100-00005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6" name="Text Box 24">
          <a:extLst>
            <a:ext uri="{FF2B5EF4-FFF2-40B4-BE49-F238E27FC236}">
              <a16:creationId xmlns:a16="http://schemas.microsoft.com/office/drawing/2014/main" xmlns="" id="{00000000-0008-0000-0100-00005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7" name="Text Box 50">
          <a:extLst>
            <a:ext uri="{FF2B5EF4-FFF2-40B4-BE49-F238E27FC236}">
              <a16:creationId xmlns:a16="http://schemas.microsoft.com/office/drawing/2014/main" xmlns="" id="{00000000-0008-0000-0100-000059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8" name="Text Box 52">
          <a:extLst>
            <a:ext uri="{FF2B5EF4-FFF2-40B4-BE49-F238E27FC236}">
              <a16:creationId xmlns:a16="http://schemas.microsoft.com/office/drawing/2014/main" xmlns="" id="{00000000-0008-0000-0100-00005A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23">
          <a:extLst>
            <a:ext uri="{FF2B5EF4-FFF2-40B4-BE49-F238E27FC236}">
              <a16:creationId xmlns:a16="http://schemas.microsoft.com/office/drawing/2014/main" xmlns="" id="{00000000-0008-0000-0100-00005B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24">
          <a:extLst>
            <a:ext uri="{FF2B5EF4-FFF2-40B4-BE49-F238E27FC236}">
              <a16:creationId xmlns:a16="http://schemas.microsoft.com/office/drawing/2014/main" xmlns="" id="{00000000-0008-0000-0100-00005C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50">
          <a:extLst>
            <a:ext uri="{FF2B5EF4-FFF2-40B4-BE49-F238E27FC236}">
              <a16:creationId xmlns:a16="http://schemas.microsoft.com/office/drawing/2014/main" xmlns="" id="{00000000-0008-0000-0100-00005D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2" name="Text Box 52">
          <a:extLst>
            <a:ext uri="{FF2B5EF4-FFF2-40B4-BE49-F238E27FC236}">
              <a16:creationId xmlns:a16="http://schemas.microsoft.com/office/drawing/2014/main" xmlns="" id="{00000000-0008-0000-0100-00005E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3" name="Text Box 24">
          <a:extLst>
            <a:ext uri="{FF2B5EF4-FFF2-40B4-BE49-F238E27FC236}">
              <a16:creationId xmlns:a16="http://schemas.microsoft.com/office/drawing/2014/main" xmlns="" id="{00000000-0008-0000-0100-00005F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4" name="Text Box 50">
          <a:extLst>
            <a:ext uri="{FF2B5EF4-FFF2-40B4-BE49-F238E27FC236}">
              <a16:creationId xmlns:a16="http://schemas.microsoft.com/office/drawing/2014/main" xmlns="" id="{00000000-0008-0000-0100-000060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5" name="Text Box 52">
          <a:extLst>
            <a:ext uri="{FF2B5EF4-FFF2-40B4-BE49-F238E27FC236}">
              <a16:creationId xmlns:a16="http://schemas.microsoft.com/office/drawing/2014/main" xmlns="" id="{00000000-0008-0000-0100-00006103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23">
          <a:extLst>
            <a:ext uri="{FF2B5EF4-FFF2-40B4-BE49-F238E27FC236}">
              <a16:creationId xmlns:a16="http://schemas.microsoft.com/office/drawing/2014/main" xmlns="" id="{00000000-0008-0000-0100-000062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7" name="Text Box 24">
          <a:extLst>
            <a:ext uri="{FF2B5EF4-FFF2-40B4-BE49-F238E27FC236}">
              <a16:creationId xmlns:a16="http://schemas.microsoft.com/office/drawing/2014/main" xmlns="" id="{00000000-0008-0000-0100-000063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8" name="Text Box 50">
          <a:extLst>
            <a:ext uri="{FF2B5EF4-FFF2-40B4-BE49-F238E27FC236}">
              <a16:creationId xmlns:a16="http://schemas.microsoft.com/office/drawing/2014/main" xmlns="" id="{00000000-0008-0000-0100-000064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9" name="Text Box 52">
          <a:extLst>
            <a:ext uri="{FF2B5EF4-FFF2-40B4-BE49-F238E27FC236}">
              <a16:creationId xmlns:a16="http://schemas.microsoft.com/office/drawing/2014/main" xmlns="" id="{00000000-0008-0000-0100-000065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0" name="Text Box 24">
          <a:extLst>
            <a:ext uri="{FF2B5EF4-FFF2-40B4-BE49-F238E27FC236}">
              <a16:creationId xmlns:a16="http://schemas.microsoft.com/office/drawing/2014/main" xmlns="" id="{00000000-0008-0000-0100-000066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1" name="Text Box 50">
          <a:extLst>
            <a:ext uri="{FF2B5EF4-FFF2-40B4-BE49-F238E27FC236}">
              <a16:creationId xmlns:a16="http://schemas.microsoft.com/office/drawing/2014/main" xmlns="" id="{00000000-0008-0000-0100-000067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2" name="Text Box 52">
          <a:extLst>
            <a:ext uri="{FF2B5EF4-FFF2-40B4-BE49-F238E27FC236}">
              <a16:creationId xmlns:a16="http://schemas.microsoft.com/office/drawing/2014/main" xmlns="" id="{00000000-0008-0000-0100-00006803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4"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5"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6"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7"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8"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9"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0"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1"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2"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3"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8"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9"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0"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1"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2"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3"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5"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6"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7"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8"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9"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0"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2"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3"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4"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5"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6"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7"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9"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0"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1"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2"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3"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4"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6"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7"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8"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9"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0"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1"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3"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4"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5"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6"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7"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8"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6"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7"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8"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49"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0"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1"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2"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4"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5"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6"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7"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8"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9"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1"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2"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3"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4"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5"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6"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8"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9"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0"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1"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2"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3"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5"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6"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7"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8"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9"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0"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4"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5"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6"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7"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9"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0"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1"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2"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3"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4"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6"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7"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8"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9"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0"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1"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3"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4"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5"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6"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7"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8"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8"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9"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0"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1"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2"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3"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5"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6"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7"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8"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9"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0"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5"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6"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7"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2"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3"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4"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a16="http://schemas.microsoft.com/office/drawing/2014/main" xmlns="" id="{DAC340CD-2AF5-02DD-0416-EADB36A0A52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4"/>
  <sheetViews>
    <sheetView showGridLines="0" zoomScaleNormal="100" workbookViewId="0">
      <pane xSplit="3" ySplit="7" topLeftCell="D20" activePane="bottomRight" state="frozen"/>
      <selection activeCell="G202" sqref="G202"/>
      <selection pane="topRight" activeCell="G202" sqref="G202"/>
      <selection pane="bottomLeft" activeCell="G202" sqref="G202"/>
      <selection pane="bottomRight" activeCell="L41" sqref="L41"/>
    </sheetView>
  </sheetViews>
  <sheetFormatPr defaultColWidth="9" defaultRowHeight="12" customHeight="1"/>
  <cols>
    <col min="1" max="1" width="5.625" style="3" customWidth="1"/>
    <col min="2" max="2" width="7.625" style="3" customWidth="1"/>
    <col min="3" max="3" width="12" style="3" customWidth="1"/>
    <col min="4" max="4" width="7.62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4" customWidth="1"/>
    <col min="12" max="12" width="7.625" style="4" customWidth="1"/>
    <col min="13" max="13" width="6.625" style="16" customWidth="1"/>
    <col min="14" max="14" width="7.625" style="16" customWidth="1"/>
    <col min="15" max="15" width="6.625" style="16" customWidth="1"/>
    <col min="16" max="16" width="10.625" style="16" customWidth="1"/>
    <col min="17" max="17" width="6.625" style="16" customWidth="1"/>
    <col min="18" max="18" width="7.625" style="16" customWidth="1"/>
    <col min="19" max="19" width="6.625" style="16" customWidth="1"/>
    <col min="20" max="20" width="7.625" style="16" customWidth="1"/>
    <col min="21" max="21" width="6.625" style="16" customWidth="1"/>
    <col min="22" max="22" width="7.625" style="16" customWidth="1"/>
    <col min="23" max="23" width="6.625" style="16" customWidth="1"/>
    <col min="24" max="24" width="7.625" style="16" customWidth="1"/>
    <col min="25" max="25" width="10.625" style="16" customWidth="1"/>
    <col min="26" max="26" width="7.625" style="16" customWidth="1"/>
    <col min="27" max="28" width="6.625" style="16" customWidth="1"/>
    <col min="29" max="29" width="7.625" style="16" customWidth="1"/>
    <col min="30" max="30" width="6.625" style="16" customWidth="1"/>
    <col min="31" max="31" width="7.625" style="16" customWidth="1"/>
    <col min="32" max="32" width="6.625" style="16" customWidth="1"/>
    <col min="33" max="33" width="7.625" style="16" customWidth="1"/>
    <col min="34" max="34" width="6.625" style="16" customWidth="1"/>
    <col min="35" max="35" width="7.625" style="16" customWidth="1"/>
    <col min="36" max="36" width="6.625" style="16" customWidth="1"/>
    <col min="37" max="16384" width="9" style="4"/>
  </cols>
  <sheetData>
    <row r="2" spans="1:36" s="6" customFormat="1" ht="15" customHeight="1">
      <c r="A2" s="5"/>
      <c r="B2" s="7" t="s">
        <v>154</v>
      </c>
      <c r="C2" s="5"/>
      <c r="D2" s="5"/>
      <c r="E2" s="5"/>
      <c r="F2" s="5"/>
      <c r="G2" s="5"/>
      <c r="H2" s="5"/>
      <c r="I2" s="5"/>
      <c r="J2" s="5"/>
      <c r="M2" s="15"/>
      <c r="N2" s="15"/>
      <c r="O2" s="15"/>
      <c r="P2" s="15"/>
      <c r="Q2" s="15"/>
      <c r="R2" s="15"/>
      <c r="S2" s="15"/>
      <c r="T2" s="15"/>
      <c r="U2" s="15"/>
      <c r="V2" s="15"/>
      <c r="W2" s="15"/>
      <c r="X2" s="15"/>
      <c r="Y2" s="15"/>
      <c r="Z2" s="15"/>
      <c r="AA2" s="15"/>
      <c r="AB2" s="15"/>
      <c r="AC2" s="15"/>
      <c r="AD2" s="15"/>
      <c r="AE2" s="15"/>
      <c r="AF2" s="15"/>
      <c r="AG2" s="15"/>
      <c r="AH2" s="15"/>
      <c r="AI2" s="15"/>
      <c r="AJ2" s="15"/>
    </row>
    <row r="3" spans="1:36" ht="12" customHeight="1">
      <c r="A3" s="8"/>
      <c r="B3" s="9"/>
      <c r="C3" s="8"/>
      <c r="D3" s="8"/>
      <c r="E3" s="8"/>
      <c r="F3" s="8"/>
      <c r="G3" s="8"/>
      <c r="H3" s="8"/>
    </row>
    <row r="4" spans="1:36" ht="12" customHeight="1">
      <c r="B4" s="2"/>
      <c r="C4" s="2"/>
      <c r="D4" s="2"/>
      <c r="E4" s="2"/>
      <c r="F4" s="2"/>
      <c r="G4" s="2"/>
      <c r="H4" s="2"/>
      <c r="I4" s="2"/>
      <c r="J4" s="13"/>
      <c r="AA4" s="10" t="s">
        <v>159</v>
      </c>
      <c r="AJ4" s="10"/>
    </row>
    <row r="5" spans="1:36" ht="12" customHeight="1">
      <c r="B5" s="289" t="s">
        <v>18</v>
      </c>
      <c r="C5" s="290"/>
      <c r="D5" s="295" t="s">
        <v>19</v>
      </c>
      <c r="E5" s="296"/>
      <c r="F5" s="298"/>
      <c r="G5" s="299"/>
      <c r="H5" s="299"/>
      <c r="I5" s="299"/>
      <c r="J5" s="286" t="s">
        <v>20</v>
      </c>
      <c r="K5" s="300"/>
      <c r="L5" s="298"/>
      <c r="M5" s="299"/>
      <c r="N5" s="301"/>
      <c r="O5" s="301"/>
      <c r="P5" s="299"/>
      <c r="Q5" s="299"/>
      <c r="R5" s="286" t="s">
        <v>21</v>
      </c>
      <c r="S5" s="286"/>
      <c r="T5" s="278" t="s">
        <v>214</v>
      </c>
      <c r="U5" s="278"/>
      <c r="V5" s="278" t="s">
        <v>215</v>
      </c>
      <c r="W5" s="278"/>
      <c r="X5" s="281" t="s">
        <v>0</v>
      </c>
      <c r="Y5" s="281"/>
      <c r="Z5" s="281" t="s">
        <v>1</v>
      </c>
      <c r="AA5" s="284"/>
      <c r="AB5" s="4"/>
      <c r="AC5" s="4"/>
      <c r="AD5" s="4"/>
      <c r="AE5" s="4"/>
      <c r="AF5" s="4"/>
      <c r="AG5" s="4"/>
      <c r="AH5" s="4"/>
      <c r="AI5" s="4"/>
      <c r="AJ5" s="4"/>
    </row>
    <row r="6" spans="1:36" ht="12" customHeight="1">
      <c r="B6" s="291"/>
      <c r="C6" s="292"/>
      <c r="D6" s="297"/>
      <c r="E6" s="280"/>
      <c r="F6" s="279" t="s">
        <v>3</v>
      </c>
      <c r="G6" s="280"/>
      <c r="H6" s="279" t="s">
        <v>22</v>
      </c>
      <c r="I6" s="280"/>
      <c r="J6" s="287"/>
      <c r="K6" s="288"/>
      <c r="L6" s="279" t="s">
        <v>3</v>
      </c>
      <c r="M6" s="280"/>
      <c r="N6" s="302" t="s">
        <v>155</v>
      </c>
      <c r="O6" s="303"/>
      <c r="P6" s="279" t="s">
        <v>23</v>
      </c>
      <c r="Q6" s="280"/>
      <c r="R6" s="287"/>
      <c r="S6" s="288"/>
      <c r="T6" s="279"/>
      <c r="U6" s="280"/>
      <c r="V6" s="279"/>
      <c r="W6" s="280"/>
      <c r="X6" s="282"/>
      <c r="Y6" s="283"/>
      <c r="Z6" s="282"/>
      <c r="AA6" s="285"/>
      <c r="AB6" s="4"/>
      <c r="AC6" s="4"/>
      <c r="AD6" s="4"/>
      <c r="AE6" s="4"/>
      <c r="AF6" s="4"/>
      <c r="AG6" s="4"/>
      <c r="AH6" s="4"/>
      <c r="AI6" s="4"/>
      <c r="AJ6" s="4"/>
    </row>
    <row r="7" spans="1:36" ht="12" customHeight="1">
      <c r="B7" s="293"/>
      <c r="C7" s="294"/>
      <c r="D7" s="17"/>
      <c r="E7" s="18" t="s">
        <v>5</v>
      </c>
      <c r="F7" s="19"/>
      <c r="G7" s="18" t="s">
        <v>5</v>
      </c>
      <c r="H7" s="19"/>
      <c r="I7" s="18" t="s">
        <v>5</v>
      </c>
      <c r="J7" s="19"/>
      <c r="K7" s="18" t="s">
        <v>5</v>
      </c>
      <c r="L7" s="19"/>
      <c r="M7" s="18" t="s">
        <v>5</v>
      </c>
      <c r="N7" s="38"/>
      <c r="O7" s="18" t="s">
        <v>5</v>
      </c>
      <c r="P7" s="19"/>
      <c r="Q7" s="18" t="s">
        <v>5</v>
      </c>
      <c r="R7" s="19"/>
      <c r="S7" s="18" t="s">
        <v>5</v>
      </c>
      <c r="T7" s="20"/>
      <c r="U7" s="18" t="s">
        <v>5</v>
      </c>
      <c r="V7" s="20"/>
      <c r="W7" s="18" t="s">
        <v>5</v>
      </c>
      <c r="X7" s="21"/>
      <c r="Y7" s="18" t="s">
        <v>5</v>
      </c>
      <c r="Z7" s="21"/>
      <c r="AA7" s="22" t="s">
        <v>5</v>
      </c>
      <c r="AB7" s="4"/>
      <c r="AC7" s="4"/>
      <c r="AD7" s="4"/>
      <c r="AE7" s="4"/>
      <c r="AF7" s="4"/>
      <c r="AG7" s="4"/>
      <c r="AH7" s="4"/>
      <c r="AI7" s="4"/>
      <c r="AJ7" s="4"/>
    </row>
    <row r="8" spans="1:36" ht="12" customHeight="1">
      <c r="B8" s="46" t="s">
        <v>38</v>
      </c>
      <c r="C8" s="47" t="s">
        <v>152</v>
      </c>
      <c r="D8" s="110">
        <v>122740</v>
      </c>
      <c r="E8" s="111" t="s">
        <v>39</v>
      </c>
      <c r="F8" s="111"/>
      <c r="G8" s="111"/>
      <c r="H8" s="111"/>
      <c r="I8" s="111"/>
      <c r="J8" s="111">
        <v>30588</v>
      </c>
      <c r="K8" s="111" t="s">
        <v>39</v>
      </c>
      <c r="L8" s="111"/>
      <c r="M8" s="111"/>
      <c r="N8" s="111"/>
      <c r="O8" s="111"/>
      <c r="P8" s="111"/>
      <c r="Q8" s="111"/>
      <c r="R8" s="111">
        <v>153328</v>
      </c>
      <c r="S8" s="111" t="s">
        <v>39</v>
      </c>
      <c r="T8" s="148">
        <v>30545</v>
      </c>
      <c r="U8" s="148" t="s">
        <v>39</v>
      </c>
      <c r="V8" s="148">
        <v>35340</v>
      </c>
      <c r="W8" s="148" t="s">
        <v>39</v>
      </c>
      <c r="X8" s="148">
        <f>V8-T8</f>
        <v>4795</v>
      </c>
      <c r="Y8" s="148" t="s">
        <v>39</v>
      </c>
      <c r="Z8" s="148">
        <f>R8+X8</f>
        <v>158123</v>
      </c>
      <c r="AA8" s="188" t="s">
        <v>39</v>
      </c>
      <c r="AB8" s="4"/>
      <c r="AC8" s="4"/>
      <c r="AD8" s="4"/>
      <c r="AE8" s="4"/>
      <c r="AF8" s="4"/>
      <c r="AG8" s="4"/>
      <c r="AH8" s="4"/>
      <c r="AI8" s="4"/>
      <c r="AJ8" s="4"/>
    </row>
    <row r="9" spans="1:36" ht="12" customHeight="1">
      <c r="B9" s="48" t="s">
        <v>40</v>
      </c>
      <c r="C9" s="43" t="s">
        <v>41</v>
      </c>
      <c r="D9" s="103">
        <v>122278</v>
      </c>
      <c r="E9" s="93">
        <f>D9/D8*100</f>
        <v>99.623594590190649</v>
      </c>
      <c r="F9" s="71"/>
      <c r="G9" s="93"/>
      <c r="H9" s="71"/>
      <c r="I9" s="93"/>
      <c r="J9" s="71">
        <v>31689</v>
      </c>
      <c r="K9" s="93">
        <f>J9/J8*100</f>
        <v>103.59945076500587</v>
      </c>
      <c r="L9" s="71"/>
      <c r="M9" s="93"/>
      <c r="N9" s="71"/>
      <c r="O9" s="93"/>
      <c r="P9" s="71"/>
      <c r="Q9" s="93"/>
      <c r="R9" s="71">
        <v>153967</v>
      </c>
      <c r="S9" s="93">
        <f>R9/R8*100</f>
        <v>100.41675362621309</v>
      </c>
      <c r="T9" s="149">
        <v>29811</v>
      </c>
      <c r="U9" s="150">
        <f>T9/T8*100</f>
        <v>97.596988050417423</v>
      </c>
      <c r="V9" s="149">
        <v>35264</v>
      </c>
      <c r="W9" s="150">
        <f>V9/V8*100</f>
        <v>99.784946236559136</v>
      </c>
      <c r="X9" s="149">
        <f t="shared" ref="X9:X30" si="0">V9-T9</f>
        <v>5453</v>
      </c>
      <c r="Y9" s="150">
        <f>X9/X8*100</f>
        <v>113.72262773722628</v>
      </c>
      <c r="Z9" s="149">
        <f t="shared" ref="Z9:Z30" si="1">R9+X9</f>
        <v>159420</v>
      </c>
      <c r="AA9" s="190">
        <f>Z9/Z8*100</f>
        <v>100.82024752882251</v>
      </c>
      <c r="AB9" s="4"/>
      <c r="AC9" s="4"/>
      <c r="AD9" s="4"/>
      <c r="AE9" s="4"/>
      <c r="AF9" s="4"/>
      <c r="AG9" s="4"/>
      <c r="AH9" s="4"/>
      <c r="AI9" s="4"/>
      <c r="AJ9" s="4"/>
    </row>
    <row r="10" spans="1:36" ht="12" customHeight="1">
      <c r="B10" s="48" t="s">
        <v>42</v>
      </c>
      <c r="C10" s="42" t="s">
        <v>13</v>
      </c>
      <c r="D10" s="87">
        <v>118854</v>
      </c>
      <c r="E10" s="88">
        <f t="shared" ref="E10:G30" si="2">D10/D9*100</f>
        <v>97.199823353342381</v>
      </c>
      <c r="F10" s="69"/>
      <c r="G10" s="88"/>
      <c r="H10" s="69"/>
      <c r="I10" s="88"/>
      <c r="J10" s="69">
        <v>30295</v>
      </c>
      <c r="K10" s="88">
        <f t="shared" ref="K10:K30" si="3">J10/J9*100</f>
        <v>95.600997191454454</v>
      </c>
      <c r="L10" s="69"/>
      <c r="M10" s="88"/>
      <c r="N10" s="69"/>
      <c r="O10" s="88"/>
      <c r="P10" s="69"/>
      <c r="Q10" s="88"/>
      <c r="R10" s="69">
        <v>149149</v>
      </c>
      <c r="S10" s="88">
        <f t="shared" ref="S10:U25" si="4">R10/R9*100</f>
        <v>96.870758019575618</v>
      </c>
      <c r="T10" s="132">
        <v>29313</v>
      </c>
      <c r="U10" s="131">
        <f t="shared" si="4"/>
        <v>98.329475696890412</v>
      </c>
      <c r="V10" s="132">
        <v>36045</v>
      </c>
      <c r="W10" s="131">
        <f t="shared" ref="W10:Y25" si="5">V10/V9*100</f>
        <v>102.21472323049001</v>
      </c>
      <c r="X10" s="132">
        <f t="shared" si="0"/>
        <v>6732</v>
      </c>
      <c r="Y10" s="131">
        <f t="shared" si="5"/>
        <v>123.45497891069137</v>
      </c>
      <c r="Z10" s="132">
        <f t="shared" si="1"/>
        <v>155881</v>
      </c>
      <c r="AA10" s="135">
        <f t="shared" ref="AA10:AA30" si="6">Z10/Z9*100</f>
        <v>97.780077781959605</v>
      </c>
      <c r="AB10" s="4"/>
      <c r="AC10" s="4"/>
      <c r="AD10" s="4"/>
      <c r="AE10" s="4"/>
      <c r="AF10" s="4"/>
      <c r="AG10" s="4"/>
      <c r="AH10" s="4"/>
      <c r="AI10" s="4"/>
      <c r="AJ10" s="4"/>
    </row>
    <row r="11" spans="1:36" ht="12" customHeight="1">
      <c r="B11" s="48" t="s">
        <v>43</v>
      </c>
      <c r="C11" s="42" t="s">
        <v>14</v>
      </c>
      <c r="D11" s="87">
        <v>115469</v>
      </c>
      <c r="E11" s="88">
        <f t="shared" si="2"/>
        <v>97.151967960691266</v>
      </c>
      <c r="F11" s="69"/>
      <c r="G11" s="88"/>
      <c r="H11" s="69"/>
      <c r="I11" s="88"/>
      <c r="J11" s="69">
        <v>31209</v>
      </c>
      <c r="K11" s="88">
        <f t="shared" si="3"/>
        <v>103.01699950486881</v>
      </c>
      <c r="L11" s="69"/>
      <c r="M11" s="88"/>
      <c r="N11" s="69"/>
      <c r="O11" s="88"/>
      <c r="P11" s="69"/>
      <c r="Q11" s="88"/>
      <c r="R11" s="69">
        <v>146678</v>
      </c>
      <c r="S11" s="88">
        <f t="shared" si="4"/>
        <v>98.343267470784241</v>
      </c>
      <c r="T11" s="132">
        <v>29677</v>
      </c>
      <c r="U11" s="131">
        <f t="shared" si="4"/>
        <v>101.24176986320063</v>
      </c>
      <c r="V11" s="132">
        <v>35636</v>
      </c>
      <c r="W11" s="131">
        <f t="shared" si="5"/>
        <v>98.865307254820365</v>
      </c>
      <c r="X11" s="132">
        <f t="shared" si="0"/>
        <v>5959</v>
      </c>
      <c r="Y11" s="131">
        <f t="shared" si="5"/>
        <v>88.517528223410579</v>
      </c>
      <c r="Z11" s="132">
        <f t="shared" si="1"/>
        <v>152637</v>
      </c>
      <c r="AA11" s="135">
        <f t="shared" si="6"/>
        <v>97.918925334068945</v>
      </c>
      <c r="AB11" s="4"/>
      <c r="AC11" s="4"/>
      <c r="AD11" s="4"/>
      <c r="AE11" s="4"/>
      <c r="AF11" s="4"/>
      <c r="AG11" s="4"/>
      <c r="AH11" s="4"/>
      <c r="AI11" s="4"/>
      <c r="AJ11" s="4"/>
    </row>
    <row r="12" spans="1:36" ht="12" customHeight="1">
      <c r="B12" s="48" t="s">
        <v>44</v>
      </c>
      <c r="C12" s="42" t="s">
        <v>6</v>
      </c>
      <c r="D12" s="87">
        <v>118733</v>
      </c>
      <c r="E12" s="88">
        <f t="shared" si="2"/>
        <v>102.82673271614027</v>
      </c>
      <c r="F12" s="69"/>
      <c r="G12" s="88"/>
      <c r="H12" s="69"/>
      <c r="I12" s="88"/>
      <c r="J12" s="69">
        <v>30822</v>
      </c>
      <c r="K12" s="88">
        <f t="shared" si="3"/>
        <v>98.759973084687118</v>
      </c>
      <c r="L12" s="69"/>
      <c r="M12" s="88"/>
      <c r="N12" s="69"/>
      <c r="O12" s="88"/>
      <c r="P12" s="69"/>
      <c r="Q12" s="88"/>
      <c r="R12" s="69">
        <v>149555</v>
      </c>
      <c r="S12" s="88">
        <f t="shared" si="4"/>
        <v>101.96143934332346</v>
      </c>
      <c r="T12" s="132">
        <v>33445</v>
      </c>
      <c r="U12" s="131">
        <f t="shared" si="4"/>
        <v>112.69670114903798</v>
      </c>
      <c r="V12" s="132">
        <v>39426</v>
      </c>
      <c r="W12" s="131">
        <f t="shared" si="5"/>
        <v>110.63531260523067</v>
      </c>
      <c r="X12" s="132">
        <f t="shared" si="0"/>
        <v>5981</v>
      </c>
      <c r="Y12" s="131">
        <f t="shared" si="5"/>
        <v>100.36918946131901</v>
      </c>
      <c r="Z12" s="132">
        <f t="shared" si="1"/>
        <v>155536</v>
      </c>
      <c r="AA12" s="135">
        <f t="shared" si="6"/>
        <v>101.89927737049341</v>
      </c>
      <c r="AB12" s="4"/>
      <c r="AC12" s="4"/>
      <c r="AD12" s="4"/>
      <c r="AE12" s="4"/>
      <c r="AF12" s="4"/>
      <c r="AG12" s="4"/>
      <c r="AH12" s="4"/>
      <c r="AI12" s="4"/>
      <c r="AJ12" s="4"/>
    </row>
    <row r="13" spans="1:36" ht="12" customHeight="1">
      <c r="B13" s="49" t="s">
        <v>24</v>
      </c>
      <c r="C13" s="42" t="s">
        <v>7</v>
      </c>
      <c r="D13" s="89">
        <v>112891</v>
      </c>
      <c r="E13" s="90">
        <f t="shared" si="2"/>
        <v>95.079716675229292</v>
      </c>
      <c r="F13" s="70"/>
      <c r="G13" s="90"/>
      <c r="H13" s="70"/>
      <c r="I13" s="90"/>
      <c r="J13" s="70">
        <v>28007</v>
      </c>
      <c r="K13" s="90">
        <f t="shared" si="3"/>
        <v>90.866913243786911</v>
      </c>
      <c r="L13" s="70"/>
      <c r="M13" s="90"/>
      <c r="N13" s="70"/>
      <c r="O13" s="90"/>
      <c r="P13" s="70"/>
      <c r="Q13" s="90"/>
      <c r="R13" s="70">
        <v>140898</v>
      </c>
      <c r="S13" s="90">
        <f t="shared" si="4"/>
        <v>94.211494099160845</v>
      </c>
      <c r="T13" s="151">
        <v>28744</v>
      </c>
      <c r="U13" s="152">
        <f t="shared" si="4"/>
        <v>85.944087307519808</v>
      </c>
      <c r="V13" s="151">
        <v>33470</v>
      </c>
      <c r="W13" s="152">
        <f t="shared" si="5"/>
        <v>84.893217673616391</v>
      </c>
      <c r="X13" s="151">
        <f t="shared" si="0"/>
        <v>4726</v>
      </c>
      <c r="Y13" s="152">
        <f t="shared" si="5"/>
        <v>79.016886808226047</v>
      </c>
      <c r="Z13" s="151">
        <f t="shared" si="1"/>
        <v>145624</v>
      </c>
      <c r="AA13" s="191">
        <f t="shared" si="6"/>
        <v>93.627198847855169</v>
      </c>
      <c r="AB13" s="4"/>
      <c r="AC13" s="4"/>
      <c r="AD13" s="4"/>
      <c r="AE13" s="4"/>
      <c r="AF13" s="4"/>
      <c r="AG13" s="4"/>
      <c r="AH13" s="4"/>
      <c r="AI13" s="4"/>
      <c r="AJ13" s="4"/>
    </row>
    <row r="14" spans="1:36" ht="12" customHeight="1">
      <c r="B14" s="50" t="s">
        <v>25</v>
      </c>
      <c r="C14" s="43" t="s">
        <v>8</v>
      </c>
      <c r="D14" s="103">
        <v>112364</v>
      </c>
      <c r="E14" s="93">
        <f t="shared" si="2"/>
        <v>99.533178021277152</v>
      </c>
      <c r="F14" s="71"/>
      <c r="G14" s="93"/>
      <c r="H14" s="71"/>
      <c r="I14" s="93"/>
      <c r="J14" s="71">
        <v>27344</v>
      </c>
      <c r="K14" s="93">
        <f t="shared" si="3"/>
        <v>97.632734673474488</v>
      </c>
      <c r="L14" s="71"/>
      <c r="M14" s="93"/>
      <c r="N14" s="71"/>
      <c r="O14" s="93"/>
      <c r="P14" s="71"/>
      <c r="Q14" s="93"/>
      <c r="R14" s="71">
        <v>139708</v>
      </c>
      <c r="S14" s="93">
        <f t="shared" si="4"/>
        <v>99.155417394143285</v>
      </c>
      <c r="T14" s="149">
        <v>26106</v>
      </c>
      <c r="U14" s="150">
        <f t="shared" si="4"/>
        <v>90.822432507653772</v>
      </c>
      <c r="V14" s="149">
        <v>30657</v>
      </c>
      <c r="W14" s="150">
        <f t="shared" si="5"/>
        <v>91.595458619659397</v>
      </c>
      <c r="X14" s="149">
        <f t="shared" si="0"/>
        <v>4551</v>
      </c>
      <c r="Y14" s="150">
        <f t="shared" si="5"/>
        <v>96.297079983072365</v>
      </c>
      <c r="Z14" s="149">
        <f t="shared" si="1"/>
        <v>144259</v>
      </c>
      <c r="AA14" s="190">
        <f t="shared" si="6"/>
        <v>99.062654507498763</v>
      </c>
      <c r="AB14" s="4"/>
      <c r="AC14" s="4"/>
      <c r="AD14" s="4"/>
      <c r="AE14" s="4"/>
      <c r="AF14" s="4"/>
      <c r="AG14" s="4"/>
      <c r="AH14" s="4"/>
      <c r="AI14" s="4"/>
      <c r="AJ14" s="4"/>
    </row>
    <row r="15" spans="1:36" ht="12" customHeight="1">
      <c r="B15" s="48" t="s">
        <v>26</v>
      </c>
      <c r="C15" s="42" t="s">
        <v>9</v>
      </c>
      <c r="D15" s="87">
        <v>108384</v>
      </c>
      <c r="E15" s="88">
        <f t="shared" si="2"/>
        <v>96.457940265565483</v>
      </c>
      <c r="F15" s="69"/>
      <c r="G15" s="88"/>
      <c r="H15" s="69"/>
      <c r="I15" s="88"/>
      <c r="J15" s="69">
        <v>25093</v>
      </c>
      <c r="K15" s="88">
        <f t="shared" si="3"/>
        <v>91.767846693973084</v>
      </c>
      <c r="L15" s="69"/>
      <c r="M15" s="88"/>
      <c r="N15" s="69"/>
      <c r="O15" s="88"/>
      <c r="P15" s="69"/>
      <c r="Q15" s="88"/>
      <c r="R15" s="69">
        <v>133477</v>
      </c>
      <c r="S15" s="88">
        <f t="shared" si="4"/>
        <v>95.539983393935927</v>
      </c>
      <c r="T15" s="132">
        <v>20819</v>
      </c>
      <c r="U15" s="131">
        <f t="shared" si="4"/>
        <v>79.747950662682911</v>
      </c>
      <c r="V15" s="132">
        <v>25024</v>
      </c>
      <c r="W15" s="131">
        <f t="shared" si="5"/>
        <v>81.625729849626509</v>
      </c>
      <c r="X15" s="132">
        <f t="shared" si="0"/>
        <v>4205</v>
      </c>
      <c r="Y15" s="131">
        <f t="shared" si="5"/>
        <v>92.397275324104584</v>
      </c>
      <c r="Z15" s="132">
        <f t="shared" si="1"/>
        <v>137682</v>
      </c>
      <c r="AA15" s="135">
        <f t="shared" si="6"/>
        <v>95.440839046437304</v>
      </c>
      <c r="AB15" s="4"/>
      <c r="AC15" s="4"/>
      <c r="AD15" s="4"/>
      <c r="AE15" s="4"/>
      <c r="AF15" s="4"/>
      <c r="AG15" s="4"/>
      <c r="AH15" s="4"/>
      <c r="AI15" s="4"/>
      <c r="AJ15" s="4"/>
    </row>
    <row r="16" spans="1:36" s="63" customFormat="1" ht="12" customHeight="1">
      <c r="A16" s="68"/>
      <c r="B16" s="48" t="s">
        <v>27</v>
      </c>
      <c r="C16" s="42" t="s">
        <v>10</v>
      </c>
      <c r="D16" s="229">
        <f>SUM(月次!D8:D19)</f>
        <v>104274</v>
      </c>
      <c r="E16" s="116">
        <f>D16/D15*100</f>
        <v>96.207927369353413</v>
      </c>
      <c r="F16" s="80"/>
      <c r="G16" s="80"/>
      <c r="H16" s="80"/>
      <c r="I16" s="125"/>
      <c r="J16" s="119">
        <f>SUM(月次!J8:J19)</f>
        <v>24503</v>
      </c>
      <c r="K16" s="116">
        <f t="shared" si="3"/>
        <v>97.648746662415803</v>
      </c>
      <c r="L16" s="125"/>
      <c r="M16" s="125"/>
      <c r="N16" s="125"/>
      <c r="O16" s="125"/>
      <c r="P16" s="125"/>
      <c r="Q16" s="125"/>
      <c r="R16" s="119">
        <f>SUM(月次!R8:R19)</f>
        <v>128777</v>
      </c>
      <c r="S16" s="116">
        <f t="shared" si="4"/>
        <v>96.478794099357941</v>
      </c>
      <c r="T16" s="170">
        <f>SUM(月次!T8:T19)</f>
        <v>19663</v>
      </c>
      <c r="U16" s="171">
        <f t="shared" si="4"/>
        <v>94.447379797300542</v>
      </c>
      <c r="V16" s="170">
        <f>SUM(月次!V8:V19)</f>
        <v>23437</v>
      </c>
      <c r="W16" s="171">
        <f t="shared" si="5"/>
        <v>93.658088235294116</v>
      </c>
      <c r="X16" s="170">
        <f t="shared" si="0"/>
        <v>3774</v>
      </c>
      <c r="Y16" s="133">
        <f t="shared" si="5"/>
        <v>89.750297265160526</v>
      </c>
      <c r="Z16" s="134">
        <f t="shared" si="1"/>
        <v>132551</v>
      </c>
      <c r="AA16" s="192">
        <f t="shared" si="6"/>
        <v>96.273296436716493</v>
      </c>
      <c r="AB16" s="65"/>
    </row>
    <row r="17" spans="1:36" ht="12" customHeight="1">
      <c r="B17" s="48" t="s">
        <v>28</v>
      </c>
      <c r="C17" s="42" t="s">
        <v>11</v>
      </c>
      <c r="D17" s="230">
        <f>SUM(月次!D20:D31)</f>
        <v>98634</v>
      </c>
      <c r="E17" s="113">
        <f t="shared" si="2"/>
        <v>94.591173255077962</v>
      </c>
      <c r="F17" s="77"/>
      <c r="G17" s="77"/>
      <c r="H17" s="77"/>
      <c r="I17" s="77"/>
      <c r="J17" s="122">
        <f>SUM(月次!J20:J31)</f>
        <v>24783</v>
      </c>
      <c r="K17" s="113">
        <f t="shared" si="3"/>
        <v>101.14271721829979</v>
      </c>
      <c r="L17" s="77"/>
      <c r="M17" s="77"/>
      <c r="N17" s="77"/>
      <c r="O17" s="77"/>
      <c r="P17" s="77"/>
      <c r="Q17" s="77"/>
      <c r="R17" s="122">
        <f>SUM(月次!R20:R31)</f>
        <v>123417</v>
      </c>
      <c r="S17" s="116">
        <f t="shared" si="4"/>
        <v>95.837766060709598</v>
      </c>
      <c r="T17" s="170">
        <f>SUM(月次!T20:T31)</f>
        <v>17341</v>
      </c>
      <c r="U17" s="171">
        <f t="shared" si="4"/>
        <v>88.191018664496767</v>
      </c>
      <c r="V17" s="170">
        <f>SUM(月次!V20:V31)</f>
        <v>21606</v>
      </c>
      <c r="W17" s="171">
        <f t="shared" si="5"/>
        <v>92.18756666808892</v>
      </c>
      <c r="X17" s="170">
        <f t="shared" si="0"/>
        <v>4265</v>
      </c>
      <c r="Y17" s="133">
        <f t="shared" si="5"/>
        <v>113.01006889242184</v>
      </c>
      <c r="Z17" s="134">
        <f t="shared" si="1"/>
        <v>127682</v>
      </c>
      <c r="AA17" s="192">
        <f t="shared" si="6"/>
        <v>96.326696894025702</v>
      </c>
      <c r="AB17" s="65"/>
      <c r="AC17" s="4"/>
      <c r="AD17" s="4"/>
      <c r="AE17" s="4"/>
      <c r="AF17" s="4"/>
      <c r="AG17" s="4"/>
      <c r="AH17" s="4"/>
      <c r="AI17" s="4"/>
      <c r="AJ17" s="4"/>
    </row>
    <row r="18" spans="1:36" ht="12" customHeight="1">
      <c r="B18" s="48" t="s">
        <v>29</v>
      </c>
      <c r="C18" s="44" t="s">
        <v>12</v>
      </c>
      <c r="D18" s="231">
        <f>SUM(月次!D32:D43)</f>
        <v>100206</v>
      </c>
      <c r="E18" s="114">
        <f t="shared" si="2"/>
        <v>101.59377091063932</v>
      </c>
      <c r="F18" s="78"/>
      <c r="G18" s="78"/>
      <c r="H18" s="78"/>
      <c r="I18" s="78"/>
      <c r="J18" s="123">
        <f>SUM(月次!J32:J43)</f>
        <v>22679</v>
      </c>
      <c r="K18" s="114">
        <f t="shared" si="3"/>
        <v>91.510309486341441</v>
      </c>
      <c r="L18" s="78"/>
      <c r="M18" s="78"/>
      <c r="N18" s="78"/>
      <c r="O18" s="78"/>
      <c r="P18" s="78"/>
      <c r="Q18" s="78"/>
      <c r="R18" s="123">
        <f>SUM(月次!R32:R43)</f>
        <v>122885</v>
      </c>
      <c r="S18" s="117">
        <f t="shared" si="4"/>
        <v>99.568941069706767</v>
      </c>
      <c r="T18" s="172">
        <f>SUM(月次!T32:T43)</f>
        <v>12369</v>
      </c>
      <c r="U18" s="173">
        <f t="shared" si="4"/>
        <v>71.328066432155012</v>
      </c>
      <c r="V18" s="172">
        <f>SUM(月次!V32:V43)</f>
        <v>17536</v>
      </c>
      <c r="W18" s="173">
        <f t="shared" si="5"/>
        <v>81.162640007405358</v>
      </c>
      <c r="X18" s="172">
        <f t="shared" si="0"/>
        <v>5167</v>
      </c>
      <c r="Y18" s="156">
        <f t="shared" si="5"/>
        <v>121.14888628370457</v>
      </c>
      <c r="Z18" s="155">
        <f t="shared" si="1"/>
        <v>128052</v>
      </c>
      <c r="AA18" s="196">
        <f t="shared" si="6"/>
        <v>100.28978242822011</v>
      </c>
      <c r="AB18" s="65"/>
      <c r="AC18" s="4"/>
      <c r="AD18" s="4"/>
      <c r="AE18" s="4"/>
      <c r="AF18" s="4"/>
      <c r="AG18" s="4"/>
      <c r="AH18" s="4"/>
      <c r="AI18" s="4"/>
      <c r="AJ18" s="4"/>
    </row>
    <row r="19" spans="1:36" ht="12" customHeight="1">
      <c r="B19" s="50" t="s">
        <v>30</v>
      </c>
      <c r="C19" s="42" t="s">
        <v>45</v>
      </c>
      <c r="D19" s="232">
        <f>SUM(月次!D44:D55)</f>
        <v>97741</v>
      </c>
      <c r="E19" s="115">
        <f t="shared" si="2"/>
        <v>97.540067461030276</v>
      </c>
      <c r="F19" s="79"/>
      <c r="G19" s="79"/>
      <c r="H19" s="79"/>
      <c r="I19" s="79"/>
      <c r="J19" s="124">
        <f>SUM(月次!J44:J55)</f>
        <v>18396</v>
      </c>
      <c r="K19" s="115">
        <f t="shared" si="3"/>
        <v>81.114687596454871</v>
      </c>
      <c r="L19" s="79"/>
      <c r="M19" s="79"/>
      <c r="N19" s="79"/>
      <c r="O19" s="79"/>
      <c r="P19" s="79"/>
      <c r="Q19" s="79"/>
      <c r="R19" s="124">
        <f>SUM(月次!R44:R55)</f>
        <v>116137</v>
      </c>
      <c r="S19" s="118">
        <f t="shared" si="4"/>
        <v>94.508686983765315</v>
      </c>
      <c r="T19" s="174">
        <f>SUM(月次!T44:T55)</f>
        <v>17146</v>
      </c>
      <c r="U19" s="175">
        <f t="shared" si="4"/>
        <v>138.62074541191689</v>
      </c>
      <c r="V19" s="174">
        <f>SUM(月次!V44:V55)</f>
        <v>23868</v>
      </c>
      <c r="W19" s="175">
        <f t="shared" si="5"/>
        <v>136.10857664233578</v>
      </c>
      <c r="X19" s="174">
        <f t="shared" si="0"/>
        <v>6722</v>
      </c>
      <c r="Y19" s="154">
        <f t="shared" si="5"/>
        <v>130.09483259144571</v>
      </c>
      <c r="Z19" s="153">
        <f t="shared" si="1"/>
        <v>122859</v>
      </c>
      <c r="AA19" s="197">
        <f t="shared" si="6"/>
        <v>95.94461624964859</v>
      </c>
      <c r="AB19" s="65"/>
      <c r="AC19" s="4"/>
      <c r="AD19" s="4"/>
      <c r="AE19" s="4"/>
      <c r="AF19" s="4"/>
      <c r="AG19" s="4"/>
      <c r="AH19" s="4"/>
      <c r="AI19" s="4"/>
      <c r="AJ19" s="4"/>
    </row>
    <row r="20" spans="1:36" ht="12" customHeight="1">
      <c r="B20" s="48" t="s">
        <v>31</v>
      </c>
      <c r="C20" s="42" t="s">
        <v>46</v>
      </c>
      <c r="D20" s="230">
        <f>SUM(月次!D56:D67)</f>
        <v>100999</v>
      </c>
      <c r="E20" s="113">
        <f t="shared" si="2"/>
        <v>103.33329922959661</v>
      </c>
      <c r="F20" s="77"/>
      <c r="G20" s="77"/>
      <c r="H20" s="77"/>
      <c r="I20" s="77"/>
      <c r="J20" s="122">
        <f>SUM(月次!J56:J67)</f>
        <v>14861</v>
      </c>
      <c r="K20" s="113">
        <f t="shared" si="3"/>
        <v>80.783866057838665</v>
      </c>
      <c r="L20" s="77"/>
      <c r="M20" s="77"/>
      <c r="N20" s="77"/>
      <c r="O20" s="77"/>
      <c r="P20" s="77"/>
      <c r="Q20" s="77"/>
      <c r="R20" s="122">
        <f>SUM(月次!R56:R67)</f>
        <v>115860</v>
      </c>
      <c r="S20" s="116">
        <f t="shared" si="4"/>
        <v>99.761488586755291</v>
      </c>
      <c r="T20" s="170">
        <f>SUM(月次!T56:T67)</f>
        <v>15048</v>
      </c>
      <c r="U20" s="171">
        <f t="shared" si="4"/>
        <v>87.763909949842528</v>
      </c>
      <c r="V20" s="170">
        <f>SUM(月次!V56:V67)</f>
        <v>21728</v>
      </c>
      <c r="W20" s="171">
        <f t="shared" si="5"/>
        <v>91.034020445785146</v>
      </c>
      <c r="X20" s="170">
        <f t="shared" si="0"/>
        <v>6680</v>
      </c>
      <c r="Y20" s="133">
        <f t="shared" si="5"/>
        <v>99.375185956560557</v>
      </c>
      <c r="Z20" s="134">
        <f t="shared" si="1"/>
        <v>122540</v>
      </c>
      <c r="AA20" s="192">
        <f t="shared" si="6"/>
        <v>99.74035276210941</v>
      </c>
      <c r="AB20" s="65"/>
      <c r="AC20" s="4"/>
      <c r="AD20" s="4"/>
      <c r="AE20" s="4"/>
      <c r="AF20" s="4"/>
      <c r="AG20" s="4"/>
      <c r="AH20" s="4"/>
      <c r="AI20" s="4"/>
      <c r="AJ20" s="4"/>
    </row>
    <row r="21" spans="1:36" ht="12" customHeight="1">
      <c r="B21" s="48" t="s">
        <v>32</v>
      </c>
      <c r="C21" s="42" t="s">
        <v>47</v>
      </c>
      <c r="D21" s="229">
        <f>SUM(月次!D68:D79)</f>
        <v>112060</v>
      </c>
      <c r="E21" s="113">
        <f t="shared" si="2"/>
        <v>110.95159358013447</v>
      </c>
      <c r="F21" s="122">
        <f>SUM(月次!F68:F79)</f>
        <v>11675</v>
      </c>
      <c r="G21" s="77" t="s">
        <v>177</v>
      </c>
      <c r="H21" s="77"/>
      <c r="I21" s="77"/>
      <c r="J21" s="122">
        <f>SUM(月次!J68:J79)</f>
        <v>16807</v>
      </c>
      <c r="K21" s="113">
        <f t="shared" si="3"/>
        <v>113.09467734338202</v>
      </c>
      <c r="L21" s="77" t="s">
        <v>177</v>
      </c>
      <c r="M21" s="77" t="s">
        <v>177</v>
      </c>
      <c r="N21" s="122">
        <f>J21-P21</f>
        <v>9207</v>
      </c>
      <c r="O21" s="77" t="s">
        <v>177</v>
      </c>
      <c r="P21" s="122">
        <f>SUM(月次!P68:P79)</f>
        <v>7600</v>
      </c>
      <c r="Q21" s="77" t="s">
        <v>177</v>
      </c>
      <c r="R21" s="119">
        <f>SUM(月次!R68:R79)</f>
        <v>128867</v>
      </c>
      <c r="S21" s="116">
        <f t="shared" si="4"/>
        <v>111.22648023476609</v>
      </c>
      <c r="T21" s="170">
        <f>SUM(月次!T68:T79)</f>
        <v>22984</v>
      </c>
      <c r="U21" s="171">
        <f t="shared" si="4"/>
        <v>152.73790536948431</v>
      </c>
      <c r="V21" s="170">
        <f>SUM(月次!V68:V79)</f>
        <v>22178</v>
      </c>
      <c r="W21" s="171">
        <f t="shared" si="5"/>
        <v>102.07106038291604</v>
      </c>
      <c r="X21" s="198">
        <f>V21-T21</f>
        <v>-806</v>
      </c>
      <c r="Y21" s="133" t="s">
        <v>207</v>
      </c>
      <c r="Z21" s="134">
        <f t="shared" si="1"/>
        <v>128061</v>
      </c>
      <c r="AA21" s="192">
        <f t="shared" si="6"/>
        <v>104.50546760241555</v>
      </c>
      <c r="AB21" s="65"/>
      <c r="AC21" s="4"/>
      <c r="AD21" s="4"/>
      <c r="AE21" s="4"/>
      <c r="AF21" s="4"/>
      <c r="AG21" s="4"/>
      <c r="AH21" s="4"/>
      <c r="AI21" s="4"/>
      <c r="AJ21" s="4"/>
    </row>
    <row r="22" spans="1:36" ht="12" customHeight="1">
      <c r="B22" s="48" t="s">
        <v>48</v>
      </c>
      <c r="C22" s="42" t="s">
        <v>49</v>
      </c>
      <c r="D22" s="230">
        <f>SUM(月次!D80:D91)</f>
        <v>99618</v>
      </c>
      <c r="E22" s="113">
        <f>D22/D21*100</f>
        <v>88.897019453864004</v>
      </c>
      <c r="F22" s="122">
        <f>SUM(月次!F80:F91)</f>
        <v>8031</v>
      </c>
      <c r="G22" s="113">
        <f t="shared" si="2"/>
        <v>68.788008565310491</v>
      </c>
      <c r="H22" s="77"/>
      <c r="I22" s="77"/>
      <c r="J22" s="122">
        <f>SUM(月次!J80:J91)</f>
        <v>22997</v>
      </c>
      <c r="K22" s="113">
        <f t="shared" si="3"/>
        <v>136.82989230677694</v>
      </c>
      <c r="L22" s="77" t="s">
        <v>177</v>
      </c>
      <c r="M22" s="77" t="s">
        <v>39</v>
      </c>
      <c r="N22" s="122">
        <f>J22-P22</f>
        <v>9848</v>
      </c>
      <c r="O22" s="113">
        <f t="shared" ref="O22:O30" si="7">N22/N21*100</f>
        <v>106.96209405886825</v>
      </c>
      <c r="P22" s="122">
        <f>SUM(月次!P80:P91)</f>
        <v>13149</v>
      </c>
      <c r="Q22" s="113">
        <f t="shared" ref="Q22:Q30" si="8">P22/P21*100</f>
        <v>173.01315789473682</v>
      </c>
      <c r="R22" s="122">
        <f>SUM(月次!R80:R91)</f>
        <v>122615</v>
      </c>
      <c r="S22" s="116">
        <f t="shared" si="4"/>
        <v>95.148486423987521</v>
      </c>
      <c r="T22" s="170">
        <f>SUM(月次!T80:T91)</f>
        <v>24853</v>
      </c>
      <c r="U22" s="171">
        <f t="shared" si="4"/>
        <v>108.13174382178907</v>
      </c>
      <c r="V22" s="170">
        <f>SUM(月次!V80:V91)</f>
        <v>23692</v>
      </c>
      <c r="W22" s="171">
        <f t="shared" si="5"/>
        <v>106.82658490395889</v>
      </c>
      <c r="X22" s="198">
        <f t="shared" si="0"/>
        <v>-1161</v>
      </c>
      <c r="Y22" s="133">
        <f>X22/X21*100</f>
        <v>144.04466501240697</v>
      </c>
      <c r="Z22" s="134">
        <f t="shared" si="1"/>
        <v>121454</v>
      </c>
      <c r="AA22" s="192">
        <f t="shared" si="6"/>
        <v>94.840739959862873</v>
      </c>
      <c r="AB22" s="65"/>
      <c r="AC22" s="4"/>
      <c r="AD22" s="4"/>
      <c r="AE22" s="4"/>
      <c r="AF22" s="4"/>
      <c r="AG22" s="4"/>
      <c r="AH22" s="4"/>
      <c r="AI22" s="4"/>
      <c r="AJ22" s="4"/>
    </row>
    <row r="23" spans="1:36" ht="12" customHeight="1">
      <c r="B23" s="46" t="s">
        <v>33</v>
      </c>
      <c r="C23" s="42" t="s">
        <v>50</v>
      </c>
      <c r="D23" s="231">
        <f>SUM(月次!D92:D103)</f>
        <v>97177</v>
      </c>
      <c r="E23" s="114">
        <f t="shared" si="2"/>
        <v>97.549639623361244</v>
      </c>
      <c r="F23" s="123">
        <f>SUM(月次!F92:F103)</f>
        <v>8596</v>
      </c>
      <c r="G23" s="114">
        <f t="shared" si="2"/>
        <v>107.03523845100236</v>
      </c>
      <c r="H23" s="78"/>
      <c r="I23" s="78"/>
      <c r="J23" s="123">
        <f>SUM(月次!J92:J103)</f>
        <v>23344</v>
      </c>
      <c r="K23" s="114">
        <f t="shared" si="3"/>
        <v>101.50889246423446</v>
      </c>
      <c r="L23" s="78" t="s">
        <v>177</v>
      </c>
      <c r="M23" s="77" t="s">
        <v>39</v>
      </c>
      <c r="N23" s="122">
        <f t="shared" ref="N23:N30" si="9">J23-P23</f>
        <v>9713</v>
      </c>
      <c r="O23" s="114">
        <f t="shared" si="7"/>
        <v>98.629163281884644</v>
      </c>
      <c r="P23" s="123">
        <f>SUM(月次!P92:P103)</f>
        <v>13631</v>
      </c>
      <c r="Q23" s="114">
        <f t="shared" si="8"/>
        <v>103.66567799832687</v>
      </c>
      <c r="R23" s="123">
        <f>SUM(月次!R92:R103)</f>
        <v>120521</v>
      </c>
      <c r="S23" s="117">
        <f t="shared" si="4"/>
        <v>98.292215471190318</v>
      </c>
      <c r="T23" s="172">
        <f>SUM(月次!T92:T103)</f>
        <v>26319</v>
      </c>
      <c r="U23" s="173">
        <f t="shared" si="4"/>
        <v>105.89868426346921</v>
      </c>
      <c r="V23" s="172">
        <f>SUM(月次!V92:V103)</f>
        <v>24064</v>
      </c>
      <c r="W23" s="173">
        <f t="shared" si="5"/>
        <v>101.57015026169172</v>
      </c>
      <c r="X23" s="199">
        <f t="shared" si="0"/>
        <v>-2255</v>
      </c>
      <c r="Y23" s="156">
        <f t="shared" si="5"/>
        <v>194.22911283376402</v>
      </c>
      <c r="Z23" s="155">
        <f t="shared" si="1"/>
        <v>118266</v>
      </c>
      <c r="AA23" s="196">
        <f t="shared" si="6"/>
        <v>97.375137912296012</v>
      </c>
      <c r="AB23" s="65"/>
      <c r="AC23" s="4"/>
      <c r="AD23" s="4"/>
      <c r="AE23" s="4"/>
      <c r="AF23" s="4"/>
      <c r="AG23" s="4"/>
      <c r="AH23" s="4"/>
      <c r="AI23" s="4"/>
      <c r="AJ23" s="4"/>
    </row>
    <row r="24" spans="1:36" ht="12" customHeight="1">
      <c r="B24" s="48" t="s">
        <v>34</v>
      </c>
      <c r="C24" s="43" t="s">
        <v>51</v>
      </c>
      <c r="D24" s="232">
        <f>SUM(月次!D104:D115)</f>
        <v>99655</v>
      </c>
      <c r="E24" s="115">
        <f t="shared" si="2"/>
        <v>102.54998610782387</v>
      </c>
      <c r="F24" s="124">
        <f>SUM(月次!F104:F115)</f>
        <v>10143</v>
      </c>
      <c r="G24" s="115">
        <f t="shared" si="2"/>
        <v>117.99674267100977</v>
      </c>
      <c r="H24" s="79"/>
      <c r="I24" s="79"/>
      <c r="J24" s="124">
        <f>SUM(月次!J104:J115)</f>
        <v>19576</v>
      </c>
      <c r="K24" s="115">
        <f t="shared" si="3"/>
        <v>83.858807402330356</v>
      </c>
      <c r="L24" s="79" t="s">
        <v>177</v>
      </c>
      <c r="M24" s="79" t="s">
        <v>39</v>
      </c>
      <c r="N24" s="124">
        <f t="shared" si="9"/>
        <v>9002</v>
      </c>
      <c r="O24" s="115">
        <f t="shared" si="7"/>
        <v>92.679913517965616</v>
      </c>
      <c r="P24" s="124">
        <f>SUM(月次!P104:P115)</f>
        <v>10574</v>
      </c>
      <c r="Q24" s="115">
        <f t="shared" si="8"/>
        <v>77.57317878365491</v>
      </c>
      <c r="R24" s="124">
        <f>SUM(月次!R104:R115)</f>
        <v>119231</v>
      </c>
      <c r="S24" s="118">
        <f t="shared" si="4"/>
        <v>98.92964711544046</v>
      </c>
      <c r="T24" s="174">
        <f>SUM(月次!T104:T115)</f>
        <v>22819</v>
      </c>
      <c r="U24" s="175">
        <f t="shared" si="4"/>
        <v>86.701622402066945</v>
      </c>
      <c r="V24" s="174">
        <f>SUM(月次!V104:V115)</f>
        <v>22354</v>
      </c>
      <c r="W24" s="175">
        <f t="shared" si="5"/>
        <v>92.893949468085097</v>
      </c>
      <c r="X24" s="200">
        <f t="shared" si="0"/>
        <v>-465</v>
      </c>
      <c r="Y24" s="154">
        <f t="shared" si="5"/>
        <v>20.620842572062084</v>
      </c>
      <c r="Z24" s="153">
        <f t="shared" si="1"/>
        <v>118766</v>
      </c>
      <c r="AA24" s="197">
        <f t="shared" si="6"/>
        <v>100.4227757766391</v>
      </c>
      <c r="AB24" s="65"/>
      <c r="AC24" s="4"/>
      <c r="AD24" s="4"/>
      <c r="AE24" s="4"/>
      <c r="AF24" s="4"/>
      <c r="AG24" s="4"/>
      <c r="AH24" s="4"/>
      <c r="AI24" s="4"/>
      <c r="AJ24" s="4"/>
    </row>
    <row r="25" spans="1:36" ht="12" customHeight="1">
      <c r="B25" s="48" t="s">
        <v>52</v>
      </c>
      <c r="C25" s="42" t="s">
        <v>53</v>
      </c>
      <c r="D25" s="230">
        <f>SUM(月次!D116:D127)</f>
        <v>97343</v>
      </c>
      <c r="E25" s="113">
        <f t="shared" si="2"/>
        <v>97.679995986152221</v>
      </c>
      <c r="F25" s="122">
        <f>SUM(月次!F116:F127)</f>
        <v>10844</v>
      </c>
      <c r="G25" s="113">
        <f t="shared" si="2"/>
        <v>106.91117026520753</v>
      </c>
      <c r="H25" s="122">
        <f>SUM(月次!H116:H127)</f>
        <v>12594</v>
      </c>
      <c r="I25" s="77" t="s">
        <v>177</v>
      </c>
      <c r="J25" s="122">
        <f>SUM(月次!J116:J127)</f>
        <v>16887</v>
      </c>
      <c r="K25" s="113">
        <f t="shared" si="3"/>
        <v>86.263792398855742</v>
      </c>
      <c r="L25" s="77" t="s">
        <v>177</v>
      </c>
      <c r="M25" s="77" t="s">
        <v>39</v>
      </c>
      <c r="N25" s="122">
        <f t="shared" si="9"/>
        <v>7531</v>
      </c>
      <c r="O25" s="113">
        <f t="shared" si="7"/>
        <v>83.659186847367252</v>
      </c>
      <c r="P25" s="122">
        <f>SUM(月次!P116:P127)</f>
        <v>9356</v>
      </c>
      <c r="Q25" s="113">
        <f t="shared" si="8"/>
        <v>88.481180253451868</v>
      </c>
      <c r="R25" s="122">
        <f>SUM(月次!R116:R127)</f>
        <v>114230</v>
      </c>
      <c r="S25" s="116">
        <f t="shared" si="4"/>
        <v>95.80562102137867</v>
      </c>
      <c r="T25" s="170">
        <f>SUM(月次!T116:T127)</f>
        <v>17430</v>
      </c>
      <c r="U25" s="171">
        <f t="shared" si="4"/>
        <v>76.383715324948511</v>
      </c>
      <c r="V25" s="170">
        <f>SUM(月次!V116:V127)</f>
        <v>23319</v>
      </c>
      <c r="W25" s="171">
        <f t="shared" si="5"/>
        <v>104.31690077838418</v>
      </c>
      <c r="X25" s="170">
        <f t="shared" si="0"/>
        <v>5889</v>
      </c>
      <c r="Y25" s="133" t="s">
        <v>207</v>
      </c>
      <c r="Z25" s="134">
        <f t="shared" si="1"/>
        <v>120119</v>
      </c>
      <c r="AA25" s="192">
        <f t="shared" si="6"/>
        <v>101.13921492683092</v>
      </c>
      <c r="AB25" s="65"/>
      <c r="AC25" s="4"/>
      <c r="AD25" s="4"/>
      <c r="AE25" s="4"/>
      <c r="AF25" s="4"/>
      <c r="AG25" s="4"/>
      <c r="AH25" s="4"/>
      <c r="AI25" s="4"/>
      <c r="AJ25" s="4"/>
    </row>
    <row r="26" spans="1:36" ht="12" customHeight="1">
      <c r="B26" s="48" t="s">
        <v>2</v>
      </c>
      <c r="C26" s="42" t="s">
        <v>54</v>
      </c>
      <c r="D26" s="230">
        <f>SUM(月次!D128:D139)</f>
        <v>93242</v>
      </c>
      <c r="E26" s="113">
        <f t="shared" si="2"/>
        <v>95.787062243818255</v>
      </c>
      <c r="F26" s="122">
        <f>SUM(月次!F128:F139)</f>
        <v>10016</v>
      </c>
      <c r="G26" s="113">
        <f t="shared" si="2"/>
        <v>92.364441165621542</v>
      </c>
      <c r="H26" s="122">
        <f>SUM(月次!H128:H139)</f>
        <v>12564</v>
      </c>
      <c r="I26" s="113">
        <f t="shared" ref="I26:I30" si="10">H26/H25*100</f>
        <v>99.761791329204385</v>
      </c>
      <c r="J26" s="122">
        <f>SUM(月次!J128:J139)</f>
        <v>13001</v>
      </c>
      <c r="K26" s="113">
        <f t="shared" si="3"/>
        <v>76.988215787292006</v>
      </c>
      <c r="L26" s="77" t="s">
        <v>177</v>
      </c>
      <c r="M26" s="77" t="s">
        <v>39</v>
      </c>
      <c r="N26" s="122">
        <f t="shared" si="9"/>
        <v>4031</v>
      </c>
      <c r="O26" s="113">
        <f t="shared" si="7"/>
        <v>53.525428229982744</v>
      </c>
      <c r="P26" s="122">
        <f>SUM(月次!P128:P139)</f>
        <v>8970</v>
      </c>
      <c r="Q26" s="113">
        <f t="shared" si="8"/>
        <v>95.874305258657543</v>
      </c>
      <c r="R26" s="122">
        <f>SUM(月次!R128:R139)</f>
        <v>106243</v>
      </c>
      <c r="S26" s="116">
        <f t="shared" ref="S26:U30" si="11">R26/R25*100</f>
        <v>93.007966383612001</v>
      </c>
      <c r="T26" s="170">
        <f>SUM(月次!T128:T139)</f>
        <v>18828</v>
      </c>
      <c r="U26" s="171">
        <f t="shared" si="11"/>
        <v>108.02065404475043</v>
      </c>
      <c r="V26" s="170">
        <f>SUM(月次!V128:V139)</f>
        <v>23655</v>
      </c>
      <c r="W26" s="171">
        <f t="shared" ref="W26:Y30" si="12">V26/V25*100</f>
        <v>101.44088511514215</v>
      </c>
      <c r="X26" s="170">
        <f t="shared" si="0"/>
        <v>4827</v>
      </c>
      <c r="Y26" s="133">
        <f>X26/X25*100</f>
        <v>81.966377992868061</v>
      </c>
      <c r="Z26" s="134">
        <f t="shared" si="1"/>
        <v>111070</v>
      </c>
      <c r="AA26" s="192">
        <f t="shared" si="6"/>
        <v>92.46663725139237</v>
      </c>
      <c r="AB26" s="65"/>
      <c r="AC26" s="4"/>
      <c r="AD26" s="4"/>
      <c r="AE26" s="4"/>
      <c r="AF26" s="4"/>
      <c r="AG26" s="4"/>
      <c r="AH26" s="4"/>
      <c r="AI26" s="4"/>
      <c r="AJ26" s="4"/>
    </row>
    <row r="27" spans="1:36" s="65" customFormat="1" ht="12" customHeight="1">
      <c r="A27" s="64"/>
      <c r="B27" s="48" t="s">
        <v>35</v>
      </c>
      <c r="C27" s="42" t="s">
        <v>55</v>
      </c>
      <c r="D27" s="229">
        <f>SUM(月次!D140:D151)</f>
        <v>83441</v>
      </c>
      <c r="E27" s="116">
        <f t="shared" si="2"/>
        <v>89.488642457261747</v>
      </c>
      <c r="F27" s="119">
        <f>SUM(月次!F140:F151)</f>
        <v>10014</v>
      </c>
      <c r="G27" s="116">
        <f t="shared" si="2"/>
        <v>99.980031948881788</v>
      </c>
      <c r="H27" s="119">
        <f>SUM(月次!H140:H151)</f>
        <v>12203</v>
      </c>
      <c r="I27" s="116">
        <f t="shared" si="10"/>
        <v>97.12671123845908</v>
      </c>
      <c r="J27" s="119">
        <f>SUM(月次!J140:J151)</f>
        <v>15494</v>
      </c>
      <c r="K27" s="116">
        <f t="shared" si="3"/>
        <v>119.17544804245827</v>
      </c>
      <c r="L27" s="80" t="s">
        <v>177</v>
      </c>
      <c r="M27" s="80" t="s">
        <v>39</v>
      </c>
      <c r="N27" s="119">
        <f t="shared" si="9"/>
        <v>2575</v>
      </c>
      <c r="O27" s="116">
        <f t="shared" si="7"/>
        <v>63.879930538327955</v>
      </c>
      <c r="P27" s="119">
        <f>SUM(月次!P140:P151)</f>
        <v>12919</v>
      </c>
      <c r="Q27" s="116">
        <f t="shared" si="8"/>
        <v>144.02452619843925</v>
      </c>
      <c r="R27" s="119">
        <f>SUM(月次!R140:R151)</f>
        <v>98935</v>
      </c>
      <c r="S27" s="116">
        <f t="shared" si="11"/>
        <v>93.121429176510446</v>
      </c>
      <c r="T27" s="170">
        <f>SUM(月次!T140:T151)</f>
        <v>21834</v>
      </c>
      <c r="U27" s="171">
        <f t="shared" si="11"/>
        <v>115.96558317399617</v>
      </c>
      <c r="V27" s="170">
        <f>SUM(月次!V140:V151)</f>
        <v>23067</v>
      </c>
      <c r="W27" s="171">
        <f t="shared" si="12"/>
        <v>97.514267596702595</v>
      </c>
      <c r="X27" s="170">
        <f t="shared" si="0"/>
        <v>1233</v>
      </c>
      <c r="Y27" s="133">
        <f t="shared" si="12"/>
        <v>25.54381603480423</v>
      </c>
      <c r="Z27" s="134">
        <f t="shared" si="1"/>
        <v>100168</v>
      </c>
      <c r="AA27" s="192">
        <f t="shared" si="6"/>
        <v>90.184568290267393</v>
      </c>
    </row>
    <row r="28" spans="1:36" s="65" customFormat="1" ht="12" customHeight="1">
      <c r="A28" s="64"/>
      <c r="B28" s="46" t="s">
        <v>56</v>
      </c>
      <c r="C28" s="44" t="s">
        <v>57</v>
      </c>
      <c r="D28" s="233">
        <f>SUM(月次!D152:D163)</f>
        <v>77865</v>
      </c>
      <c r="E28" s="117">
        <f t="shared" si="2"/>
        <v>93.31743387543294</v>
      </c>
      <c r="F28" s="120">
        <f>SUM(月次!F152:F163)</f>
        <v>7776</v>
      </c>
      <c r="G28" s="117">
        <f t="shared" si="2"/>
        <v>77.651288196524874</v>
      </c>
      <c r="H28" s="120">
        <f>SUM(月次!H152:H163)</f>
        <v>12183</v>
      </c>
      <c r="I28" s="117">
        <f t="shared" si="10"/>
        <v>99.83610587560436</v>
      </c>
      <c r="J28" s="120">
        <f>SUM(月次!J152:J163)</f>
        <v>15588</v>
      </c>
      <c r="K28" s="117">
        <f t="shared" si="3"/>
        <v>100.60668645927456</v>
      </c>
      <c r="L28" s="81" t="s">
        <v>177</v>
      </c>
      <c r="M28" s="81" t="s">
        <v>39</v>
      </c>
      <c r="N28" s="120">
        <f t="shared" si="9"/>
        <v>2360</v>
      </c>
      <c r="O28" s="117">
        <f t="shared" si="7"/>
        <v>91.650485436893206</v>
      </c>
      <c r="P28" s="120">
        <f>SUM(月次!P152:P163)</f>
        <v>13228</v>
      </c>
      <c r="Q28" s="117">
        <f t="shared" si="8"/>
        <v>102.39182599272389</v>
      </c>
      <c r="R28" s="120">
        <f>SUM(月次!R152:R163)</f>
        <v>93453</v>
      </c>
      <c r="S28" s="117">
        <f t="shared" si="11"/>
        <v>94.458988224591906</v>
      </c>
      <c r="T28" s="172">
        <f>SUM(月次!T152:T163)</f>
        <v>20492</v>
      </c>
      <c r="U28" s="173">
        <f t="shared" si="11"/>
        <v>93.853622790143802</v>
      </c>
      <c r="V28" s="172">
        <f>SUM(月次!V152:V163)</f>
        <v>22463</v>
      </c>
      <c r="W28" s="173">
        <f t="shared" si="12"/>
        <v>97.381540729180216</v>
      </c>
      <c r="X28" s="172">
        <f t="shared" si="0"/>
        <v>1971</v>
      </c>
      <c r="Y28" s="156">
        <f t="shared" si="12"/>
        <v>159.85401459854015</v>
      </c>
      <c r="Z28" s="155">
        <f t="shared" si="1"/>
        <v>95424</v>
      </c>
      <c r="AA28" s="196">
        <f t="shared" si="6"/>
        <v>95.263956552990976</v>
      </c>
    </row>
    <row r="29" spans="1:36" s="65" customFormat="1" ht="12" customHeight="1">
      <c r="A29" s="64"/>
      <c r="B29" s="48" t="s">
        <v>36</v>
      </c>
      <c r="C29" s="43" t="s">
        <v>58</v>
      </c>
      <c r="D29" s="234">
        <f>SUM(月次!D164:D175)</f>
        <v>74175</v>
      </c>
      <c r="E29" s="118">
        <f t="shared" si="2"/>
        <v>95.261028703525326</v>
      </c>
      <c r="F29" s="121">
        <f>SUM(月次!F164:F175)</f>
        <v>7846</v>
      </c>
      <c r="G29" s="118">
        <f t="shared" si="2"/>
        <v>100.90020576131687</v>
      </c>
      <c r="H29" s="121">
        <f>SUM(月次!H164:H175)</f>
        <v>12076</v>
      </c>
      <c r="I29" s="118">
        <f t="shared" si="10"/>
        <v>99.121726996634649</v>
      </c>
      <c r="J29" s="121">
        <f>SUM(月次!J164:J175)</f>
        <v>7428</v>
      </c>
      <c r="K29" s="118">
        <f t="shared" si="3"/>
        <v>47.652040030792918</v>
      </c>
      <c r="L29" s="82" t="s">
        <v>177</v>
      </c>
      <c r="M29" s="80" t="s">
        <v>39</v>
      </c>
      <c r="N29" s="119">
        <f t="shared" si="9"/>
        <v>2178</v>
      </c>
      <c r="O29" s="118">
        <f t="shared" si="7"/>
        <v>92.288135593220346</v>
      </c>
      <c r="P29" s="121">
        <f>SUM(月次!P164:P175)</f>
        <v>5250</v>
      </c>
      <c r="Q29" s="118">
        <f t="shared" si="8"/>
        <v>39.688539461747808</v>
      </c>
      <c r="R29" s="121">
        <f>SUM(月次!R164:R175)</f>
        <v>81603</v>
      </c>
      <c r="S29" s="118">
        <f t="shared" si="11"/>
        <v>87.31982921896568</v>
      </c>
      <c r="T29" s="174">
        <f>SUM(月次!T164:T175)</f>
        <v>16783</v>
      </c>
      <c r="U29" s="175">
        <f t="shared" si="11"/>
        <v>81.900253757563917</v>
      </c>
      <c r="V29" s="174">
        <f>SUM(月次!V164:V175)</f>
        <v>23728</v>
      </c>
      <c r="W29" s="175">
        <f t="shared" si="12"/>
        <v>105.63148288296308</v>
      </c>
      <c r="X29" s="174">
        <f t="shared" si="0"/>
        <v>6945</v>
      </c>
      <c r="Y29" s="154">
        <f t="shared" si="12"/>
        <v>352.35920852359209</v>
      </c>
      <c r="Z29" s="153">
        <f t="shared" si="1"/>
        <v>88548</v>
      </c>
      <c r="AA29" s="197">
        <f t="shared" si="6"/>
        <v>92.794265593561363</v>
      </c>
    </row>
    <row r="30" spans="1:36" s="65" customFormat="1" ht="12" customHeight="1">
      <c r="A30" s="64"/>
      <c r="B30" s="48" t="s">
        <v>37</v>
      </c>
      <c r="C30" s="42" t="s">
        <v>59</v>
      </c>
      <c r="D30" s="229">
        <f>SUM(月次!D176:D187)</f>
        <v>72277</v>
      </c>
      <c r="E30" s="116">
        <f t="shared" si="2"/>
        <v>97.44118638355242</v>
      </c>
      <c r="F30" s="119">
        <f>SUM(月次!F176:F187)</f>
        <v>8609</v>
      </c>
      <c r="G30" s="116">
        <f t="shared" si="2"/>
        <v>109.72470048432321</v>
      </c>
      <c r="H30" s="119">
        <f>SUM(月次!H176:H187)</f>
        <v>11939</v>
      </c>
      <c r="I30" s="116">
        <f t="shared" si="10"/>
        <v>98.865518383570716</v>
      </c>
      <c r="J30" s="119">
        <f>SUM(月次!J176:J187)</f>
        <v>5391</v>
      </c>
      <c r="K30" s="116">
        <f t="shared" si="3"/>
        <v>72.576736672051695</v>
      </c>
      <c r="L30" s="80" t="s">
        <v>177</v>
      </c>
      <c r="M30" s="80" t="s">
        <v>39</v>
      </c>
      <c r="N30" s="119">
        <f t="shared" si="9"/>
        <v>2053</v>
      </c>
      <c r="O30" s="116">
        <f t="shared" si="7"/>
        <v>94.260789715335164</v>
      </c>
      <c r="P30" s="119">
        <f>SUM(月次!P176:P187)</f>
        <v>3338</v>
      </c>
      <c r="Q30" s="116">
        <f t="shared" si="8"/>
        <v>63.580952380952382</v>
      </c>
      <c r="R30" s="119">
        <f>SUM(月次!R176:R187)</f>
        <v>77668</v>
      </c>
      <c r="S30" s="116">
        <f t="shared" si="11"/>
        <v>95.177873362498929</v>
      </c>
      <c r="T30" s="170">
        <f>SUM(月次!T176:T187)</f>
        <v>16954</v>
      </c>
      <c r="U30" s="171">
        <f t="shared" si="11"/>
        <v>101.01888816063874</v>
      </c>
      <c r="V30" s="170">
        <f>SUM(月次!V176:V187)</f>
        <v>24403</v>
      </c>
      <c r="W30" s="171">
        <f t="shared" si="12"/>
        <v>102.84474039109912</v>
      </c>
      <c r="X30" s="170">
        <f t="shared" si="0"/>
        <v>7449</v>
      </c>
      <c r="Y30" s="133">
        <f t="shared" si="12"/>
        <v>107.25701943844493</v>
      </c>
      <c r="Z30" s="134">
        <f t="shared" si="1"/>
        <v>85117</v>
      </c>
      <c r="AA30" s="192">
        <f t="shared" si="6"/>
        <v>96.125265392781316</v>
      </c>
    </row>
    <row r="31" spans="1:36" s="67" customFormat="1" ht="12" customHeight="1">
      <c r="A31" s="66"/>
      <c r="B31" s="48" t="s">
        <v>160</v>
      </c>
      <c r="C31" s="42" t="s">
        <v>161</v>
      </c>
      <c r="D31" s="229">
        <f>SUM(月次!D188:D199)</f>
        <v>69746</v>
      </c>
      <c r="E31" s="116">
        <f t="shared" ref="E31" si="13">D31/D30*100</f>
        <v>96.498194446366057</v>
      </c>
      <c r="F31" s="119">
        <f>SUM(月次!F188:F199)</f>
        <v>7429</v>
      </c>
      <c r="G31" s="116">
        <f t="shared" ref="G31" si="14">F31/F30*100</f>
        <v>86.293413869206645</v>
      </c>
      <c r="H31" s="119">
        <f>SUM(月次!H188:H199)</f>
        <v>11267</v>
      </c>
      <c r="I31" s="116">
        <f t="shared" ref="I31" si="15">H31/H30*100</f>
        <v>94.371387888432864</v>
      </c>
      <c r="J31" s="119">
        <f>SUM(月次!J188:J199)</f>
        <v>4719</v>
      </c>
      <c r="K31" s="116">
        <f t="shared" ref="K31" si="16">J31/J30*100</f>
        <v>87.534780189204227</v>
      </c>
      <c r="L31" s="80" t="s">
        <v>177</v>
      </c>
      <c r="M31" s="80" t="s">
        <v>39</v>
      </c>
      <c r="N31" s="119">
        <f t="shared" ref="N31" si="17">J31-P31</f>
        <v>1754</v>
      </c>
      <c r="O31" s="116">
        <f t="shared" ref="O31" si="18">N31/N30*100</f>
        <v>85.435947394057479</v>
      </c>
      <c r="P31" s="119">
        <f>SUM(月次!P188:P199)</f>
        <v>2965</v>
      </c>
      <c r="Q31" s="116">
        <f t="shared" ref="Q31" si="19">P31/P30*100</f>
        <v>88.82564409826243</v>
      </c>
      <c r="R31" s="119">
        <f>SUM(月次!R188:R199)</f>
        <v>74465</v>
      </c>
      <c r="S31" s="116">
        <f t="shared" ref="S31" si="20">R31/R30*100</f>
        <v>95.876036462893339</v>
      </c>
      <c r="T31" s="170">
        <f>SUM(月次!T188:T199)</f>
        <v>16178</v>
      </c>
      <c r="U31" s="171">
        <f t="shared" ref="U31" si="21">T31/T30*100</f>
        <v>95.422909048012272</v>
      </c>
      <c r="V31" s="170">
        <f>SUM(月次!V188:V199)</f>
        <v>24390</v>
      </c>
      <c r="W31" s="171">
        <f t="shared" ref="W31" si="22">V31/V30*100</f>
        <v>99.946727861328526</v>
      </c>
      <c r="X31" s="170">
        <f t="shared" ref="X31" si="23">V31-T31</f>
        <v>8212</v>
      </c>
      <c r="Y31" s="133">
        <f t="shared" ref="Y31" si="24">X31/X30*100</f>
        <v>110.2429856356558</v>
      </c>
      <c r="Z31" s="134">
        <f t="shared" ref="Z31" si="25">R31+X31</f>
        <v>82677</v>
      </c>
      <c r="AA31" s="192">
        <f t="shared" ref="AA31" si="26">Z31/Z30*100</f>
        <v>97.133357613637699</v>
      </c>
      <c r="AB31" s="65"/>
      <c r="AC31" s="65"/>
    </row>
    <row r="32" spans="1:36" s="39" customFormat="1" ht="12" customHeight="1">
      <c r="A32" s="8"/>
      <c r="B32" s="48" t="s">
        <v>171</v>
      </c>
      <c r="C32" s="42" t="s">
        <v>172</v>
      </c>
      <c r="D32" s="230">
        <f>SUM(月次!D200:D211)</f>
        <v>73709</v>
      </c>
      <c r="E32" s="113">
        <f t="shared" ref="E32" si="27">D32/D31*100</f>
        <v>105.68204628222406</v>
      </c>
      <c r="F32" s="122">
        <f>SUM(月次!F200:F211)</f>
        <v>8919</v>
      </c>
      <c r="G32" s="113">
        <f t="shared" ref="G32" si="28">F32/F31*100</f>
        <v>120.05653519989232</v>
      </c>
      <c r="H32" s="122">
        <f>SUM(月次!H200:H211)</f>
        <v>10371</v>
      </c>
      <c r="I32" s="113">
        <f t="shared" ref="I32" si="29">H32/H31*100</f>
        <v>92.047572557024935</v>
      </c>
      <c r="J32" s="122">
        <f>SUM(月次!J200:J211)</f>
        <v>4726</v>
      </c>
      <c r="K32" s="113">
        <f t="shared" ref="K32" si="30">J32/J31*100</f>
        <v>100.14833651197289</v>
      </c>
      <c r="L32" s="77" t="s">
        <v>177</v>
      </c>
      <c r="M32" s="77" t="s">
        <v>4</v>
      </c>
      <c r="N32" s="122">
        <f t="shared" ref="N32" si="31">J32-P32</f>
        <v>1161</v>
      </c>
      <c r="O32" s="113">
        <f t="shared" ref="O32" si="32">N32/N31*100</f>
        <v>66.191562143671618</v>
      </c>
      <c r="P32" s="122">
        <f>SUM(月次!P200:P211)</f>
        <v>3565</v>
      </c>
      <c r="Q32" s="113">
        <f t="shared" ref="Q32" si="33">P32/P31*100</f>
        <v>120.23608768971332</v>
      </c>
      <c r="R32" s="122">
        <f>SUM(月次!R200:R211)</f>
        <v>78435</v>
      </c>
      <c r="S32" s="113">
        <f t="shared" ref="S32" si="34">R32/R31*100</f>
        <v>105.33136372792586</v>
      </c>
      <c r="T32" s="176">
        <f>SUM(月次!T200:T211)</f>
        <v>16675</v>
      </c>
      <c r="U32" s="177">
        <f t="shared" ref="U32" si="35">T32/T31*100</f>
        <v>103.07207318580789</v>
      </c>
      <c r="V32" s="176">
        <f>SUM(月次!V200:V211)</f>
        <v>22248</v>
      </c>
      <c r="W32" s="177">
        <f t="shared" ref="W32" si="36">V32/V31*100</f>
        <v>91.217712177121768</v>
      </c>
      <c r="X32" s="176">
        <f t="shared" ref="X32" si="37">V32-T32</f>
        <v>5573</v>
      </c>
      <c r="Y32" s="131">
        <f t="shared" ref="Y32" si="38">X32/X31*100</f>
        <v>67.864101315148559</v>
      </c>
      <c r="Z32" s="132">
        <f t="shared" ref="Z32" si="39">R32+X32</f>
        <v>84008</v>
      </c>
      <c r="AA32" s="135">
        <f t="shared" ref="AA32" si="40">Z32/Z31*100</f>
        <v>101.60987941023501</v>
      </c>
      <c r="AB32" s="63"/>
      <c r="AC32" s="63"/>
    </row>
    <row r="33" spans="1:36" s="39" customFormat="1" ht="12" customHeight="1">
      <c r="A33" s="8"/>
      <c r="B33" s="48" t="s">
        <v>179</v>
      </c>
      <c r="C33" s="42" t="s">
        <v>178</v>
      </c>
      <c r="D33" s="230">
        <f>SUM(月次!D212:D223)</f>
        <v>72478</v>
      </c>
      <c r="E33" s="113">
        <f t="shared" ref="E33:E34" si="41">D33/D32*100</f>
        <v>98.329919005820187</v>
      </c>
      <c r="F33" s="122">
        <f>SUM(月次!F212:F223)</f>
        <v>7889</v>
      </c>
      <c r="G33" s="113">
        <f t="shared" ref="G33:G34" si="42">F33/F32*100</f>
        <v>88.45162013678663</v>
      </c>
      <c r="H33" s="122">
        <f>SUM(月次!H212:H223)</f>
        <v>9825</v>
      </c>
      <c r="I33" s="113">
        <f t="shared" ref="I33:I34" si="43">H33/H32*100</f>
        <v>94.735319641307498</v>
      </c>
      <c r="J33" s="122">
        <f>SUM(月次!J212:J223)</f>
        <v>4173</v>
      </c>
      <c r="K33" s="113">
        <f t="shared" ref="K33:K34" si="44">J33/J32*100</f>
        <v>88.298772746508675</v>
      </c>
      <c r="L33" s="77" t="s">
        <v>177</v>
      </c>
      <c r="M33" s="77" t="s">
        <v>4</v>
      </c>
      <c r="N33" s="122">
        <f t="shared" ref="N33" si="45">J33-P33</f>
        <v>865</v>
      </c>
      <c r="O33" s="113">
        <f t="shared" ref="O33:O34" si="46">N33/N32*100</f>
        <v>74.504737295434978</v>
      </c>
      <c r="P33" s="122">
        <f>SUM(月次!P212:P223)</f>
        <v>3308</v>
      </c>
      <c r="Q33" s="113">
        <f t="shared" ref="Q33:Q34" si="47">P33/P32*100</f>
        <v>92.791023842917255</v>
      </c>
      <c r="R33" s="122">
        <f>SUM(月次!R212:R223)</f>
        <v>76651</v>
      </c>
      <c r="S33" s="113">
        <f t="shared" ref="S33:S34" si="48">R33/R32*100</f>
        <v>97.725505195384713</v>
      </c>
      <c r="T33" s="178">
        <f>SUM(月次!T212:T223)</f>
        <v>17490</v>
      </c>
      <c r="U33" s="179">
        <f t="shared" ref="U33:U34" si="49">T33/T32*100</f>
        <v>104.88755622188906</v>
      </c>
      <c r="V33" s="178">
        <f>SUM(月次!V212:V223)</f>
        <v>22608</v>
      </c>
      <c r="W33" s="179">
        <f t="shared" ref="W33:W34" si="50">V33/V32*100</f>
        <v>101.61812297734627</v>
      </c>
      <c r="X33" s="178">
        <f t="shared" ref="X33:X34" si="51">V33-T33</f>
        <v>5118</v>
      </c>
      <c r="Y33" s="24">
        <f t="shared" ref="Y33:Y34" si="52">X33/X32*100</f>
        <v>91.835636102637721</v>
      </c>
      <c r="Z33" s="25">
        <f t="shared" ref="Z33:Z34" si="53">R33+X33</f>
        <v>81769</v>
      </c>
      <c r="AA33" s="26">
        <f t="shared" ref="AA33:AA34" si="54">Z33/Z32*100</f>
        <v>97.334777640224743</v>
      </c>
      <c r="AB33" s="63"/>
      <c r="AC33" s="63"/>
    </row>
    <row r="34" spans="1:36" s="67" customFormat="1" ht="12" customHeight="1">
      <c r="A34" s="66"/>
      <c r="B34" s="204" t="s">
        <v>184</v>
      </c>
      <c r="C34" s="182" t="s">
        <v>185</v>
      </c>
      <c r="D34" s="238">
        <f>SUM(月次!D224:D235)</f>
        <v>77114</v>
      </c>
      <c r="E34" s="224">
        <f t="shared" si="41"/>
        <v>106.39642374237698</v>
      </c>
      <c r="F34" s="239">
        <f>SUM(月次!F224:F235)</f>
        <v>9199</v>
      </c>
      <c r="G34" s="224">
        <f t="shared" si="42"/>
        <v>116.60539992394474</v>
      </c>
      <c r="H34" s="239">
        <f>SUM(月次!H224:H235)</f>
        <v>10190</v>
      </c>
      <c r="I34" s="224">
        <f t="shared" si="43"/>
        <v>103.71501272264632</v>
      </c>
      <c r="J34" s="239">
        <f>SUM(月次!J224:J235)</f>
        <v>3831</v>
      </c>
      <c r="K34" s="224">
        <f t="shared" si="44"/>
        <v>91.804457225017984</v>
      </c>
      <c r="L34" s="240" t="s">
        <v>4</v>
      </c>
      <c r="M34" s="240" t="s">
        <v>4</v>
      </c>
      <c r="N34" s="239">
        <f t="shared" ref="N34:N39" si="55">J34-P34</f>
        <v>699</v>
      </c>
      <c r="O34" s="224">
        <f t="shared" si="46"/>
        <v>80.809248554913296</v>
      </c>
      <c r="P34" s="239">
        <f>SUM(月次!P224:P235)</f>
        <v>3132</v>
      </c>
      <c r="Q34" s="224">
        <f t="shared" si="47"/>
        <v>94.679564691656594</v>
      </c>
      <c r="R34" s="239">
        <f>SUM(月次!R224:R235)</f>
        <v>80945</v>
      </c>
      <c r="S34" s="224">
        <f t="shared" si="48"/>
        <v>105.60201432466634</v>
      </c>
      <c r="T34" s="205">
        <f>SUM(月次!T224:T235)</f>
        <v>20626</v>
      </c>
      <c r="U34" s="185">
        <f t="shared" si="49"/>
        <v>117.93024585477416</v>
      </c>
      <c r="V34" s="205">
        <f>SUM(月次!V224:V235)</f>
        <v>24754</v>
      </c>
      <c r="W34" s="185">
        <f t="shared" si="50"/>
        <v>109.49221514508139</v>
      </c>
      <c r="X34" s="205">
        <f t="shared" si="51"/>
        <v>4128</v>
      </c>
      <c r="Y34" s="185">
        <f t="shared" si="52"/>
        <v>80.656506447831191</v>
      </c>
      <c r="Z34" s="186">
        <f t="shared" si="53"/>
        <v>85073</v>
      </c>
      <c r="AA34" s="206">
        <f t="shared" si="54"/>
        <v>104.04065110249606</v>
      </c>
    </row>
    <row r="35" spans="1:36" s="39" customFormat="1" ht="12" customHeight="1">
      <c r="A35" s="8"/>
      <c r="B35" s="48" t="s">
        <v>208</v>
      </c>
      <c r="C35" s="42" t="s">
        <v>209</v>
      </c>
      <c r="D35" s="230">
        <f>SUM(月次!D236:D247)</f>
        <v>72378</v>
      </c>
      <c r="E35" s="86">
        <f t="shared" ref="E35" si="56">D35/D34*100</f>
        <v>93.858443343621133</v>
      </c>
      <c r="F35" s="122">
        <f>SUM(月次!F236:F247)</f>
        <v>10193</v>
      </c>
      <c r="G35" s="86">
        <f t="shared" ref="G35" si="57">F35/F34*100</f>
        <v>110.80552233938472</v>
      </c>
      <c r="H35" s="122">
        <f>SUM(月次!H236:H247)</f>
        <v>10275</v>
      </c>
      <c r="I35" s="86">
        <f t="shared" ref="I35" si="58">H35/H34*100</f>
        <v>100.83415112855741</v>
      </c>
      <c r="J35" s="122">
        <f>SUM(月次!J236:J247)</f>
        <v>3579</v>
      </c>
      <c r="K35" s="86">
        <f t="shared" ref="K35" si="59">J35/J34*100</f>
        <v>93.422083007047775</v>
      </c>
      <c r="L35" s="77" t="s">
        <v>4</v>
      </c>
      <c r="M35" s="77" t="s">
        <v>4</v>
      </c>
      <c r="N35" s="122">
        <f t="shared" si="55"/>
        <v>620</v>
      </c>
      <c r="O35" s="86">
        <f t="shared" ref="O35" si="60">N35/N34*100</f>
        <v>88.698140200286119</v>
      </c>
      <c r="P35" s="122">
        <f>SUM(月次!P236:P247)</f>
        <v>2959</v>
      </c>
      <c r="Q35" s="86">
        <f t="shared" ref="Q35" si="61">P35/P34*100</f>
        <v>94.476372924648786</v>
      </c>
      <c r="R35" s="122">
        <f>SUM(月次!R236:R247)</f>
        <v>75957</v>
      </c>
      <c r="S35" s="86">
        <f t="shared" ref="S35" si="62">R35/R34*100</f>
        <v>93.837791092717282</v>
      </c>
      <c r="T35" s="178">
        <f>SUM(月次!T236:T247)</f>
        <v>17210</v>
      </c>
      <c r="U35" s="55">
        <f t="shared" ref="U35" si="63">T35/T34*100</f>
        <v>83.438378745272956</v>
      </c>
      <c r="V35" s="178">
        <f>SUM(月次!V236:V247)</f>
        <v>25649</v>
      </c>
      <c r="W35" s="55">
        <f t="shared" ref="W35" si="64">V35/V34*100</f>
        <v>103.61557728043952</v>
      </c>
      <c r="X35" s="178">
        <f t="shared" ref="X35" si="65">V35-T35</f>
        <v>8439</v>
      </c>
      <c r="Y35" s="55">
        <f t="shared" ref="Y35" si="66">X35/X34*100</f>
        <v>204.43313953488374</v>
      </c>
      <c r="Z35" s="56">
        <f t="shared" ref="Z35" si="67">R35+X35</f>
        <v>84396</v>
      </c>
      <c r="AA35" s="226">
        <f t="shared" ref="AA35" si="68">Z35/Z34*100</f>
        <v>99.204212852491395</v>
      </c>
      <c r="AB35" s="207"/>
      <c r="AC35" s="207"/>
      <c r="AD35" s="207"/>
      <c r="AE35" s="207"/>
      <c r="AF35" s="207"/>
      <c r="AG35" s="207"/>
      <c r="AH35" s="207"/>
      <c r="AI35" s="207"/>
      <c r="AJ35" s="207"/>
    </row>
    <row r="36" spans="1:36" s="39" customFormat="1" ht="12" customHeight="1">
      <c r="A36" s="8"/>
      <c r="B36" s="48" t="s">
        <v>222</v>
      </c>
      <c r="C36" s="42" t="s">
        <v>223</v>
      </c>
      <c r="D36" s="230">
        <f>SUM(月次!D248:D259)</f>
        <v>78730</v>
      </c>
      <c r="E36" s="270">
        <f t="shared" ref="E36" si="69">D36/D35*100</f>
        <v>108.77614744811959</v>
      </c>
      <c r="F36" s="122">
        <f>SUM(月次!F248:F259)</f>
        <v>9402</v>
      </c>
      <c r="G36" s="86">
        <f t="shared" ref="G36" si="70">F36/F35*100</f>
        <v>92.239772392818594</v>
      </c>
      <c r="H36" s="122">
        <f>SUM(月次!H248:H259)</f>
        <v>10300</v>
      </c>
      <c r="I36" s="86">
        <f t="shared" ref="I36" si="71">H36/H35*100</f>
        <v>100.24330900243311</v>
      </c>
      <c r="J36" s="122">
        <f>SUM(月次!J248:J259)</f>
        <v>3311</v>
      </c>
      <c r="K36" s="86">
        <f t="shared" ref="K36" si="72">J36/J35*100</f>
        <v>92.511874825370214</v>
      </c>
      <c r="L36" s="77" t="s">
        <v>4</v>
      </c>
      <c r="M36" s="77" t="s">
        <v>4</v>
      </c>
      <c r="N36" s="122">
        <f t="shared" si="55"/>
        <v>486</v>
      </c>
      <c r="O36" s="86">
        <f t="shared" ref="O36" si="73">N36/N35*100</f>
        <v>78.387096774193537</v>
      </c>
      <c r="P36" s="122">
        <f>SUM(月次!P248:P259)</f>
        <v>2825</v>
      </c>
      <c r="Q36" s="86">
        <f t="shared" ref="Q36" si="74">P36/P35*100</f>
        <v>95.471443055086183</v>
      </c>
      <c r="R36" s="122">
        <f>SUM(月次!R248:R259)</f>
        <v>82041</v>
      </c>
      <c r="S36" s="86">
        <f t="shared" ref="S36" si="75">R36/R35*100</f>
        <v>108.00979501560093</v>
      </c>
      <c r="T36" s="178">
        <f>SUM(月次!T248:T259)</f>
        <v>16963</v>
      </c>
      <c r="U36" s="55">
        <f t="shared" ref="U36" si="76">T36/T35*100</f>
        <v>98.564787914003489</v>
      </c>
      <c r="V36" s="178">
        <f>SUM(月次!V248:V259)</f>
        <v>23631</v>
      </c>
      <c r="W36" s="55">
        <f t="shared" ref="W36" si="77">V36/V35*100</f>
        <v>92.132246871223046</v>
      </c>
      <c r="X36" s="178">
        <f t="shared" ref="X36" si="78">V36-T36</f>
        <v>6668</v>
      </c>
      <c r="Y36" s="55">
        <f t="shared" ref="Y36" si="79">X36/X35*100</f>
        <v>79.014101196824271</v>
      </c>
      <c r="Z36" s="56">
        <f t="shared" ref="Z36" si="80">R36+X36</f>
        <v>88709</v>
      </c>
      <c r="AA36" s="226">
        <f t="shared" ref="AA36" si="81">Z36/Z35*100</f>
        <v>105.11043177401773</v>
      </c>
      <c r="AB36" s="207"/>
      <c r="AC36" s="207"/>
      <c r="AD36" s="207"/>
      <c r="AE36" s="207"/>
      <c r="AF36" s="207"/>
      <c r="AG36" s="207"/>
      <c r="AH36" s="207"/>
      <c r="AI36" s="207"/>
      <c r="AJ36" s="207"/>
    </row>
    <row r="37" spans="1:36" s="39" customFormat="1" ht="12" customHeight="1">
      <c r="A37" s="8"/>
      <c r="B37" s="48" t="s">
        <v>263</v>
      </c>
      <c r="C37" s="244" t="s">
        <v>264</v>
      </c>
      <c r="D37" s="230">
        <f>SUM(月次!D260:D271)</f>
        <v>78597</v>
      </c>
      <c r="E37" s="270">
        <f t="shared" ref="E37" si="82">D37/D36*100</f>
        <v>99.831068207798808</v>
      </c>
      <c r="F37" s="122">
        <f>SUM(月次!F260:F271)</f>
        <v>8901</v>
      </c>
      <c r="G37" s="86">
        <f t="shared" ref="G37" si="83">F37/F36*100</f>
        <v>94.671346522016592</v>
      </c>
      <c r="H37" s="122">
        <f>SUM(月次!H260:H271)</f>
        <v>9510</v>
      </c>
      <c r="I37" s="86">
        <f t="shared" ref="I37" si="84">H37/H36*100</f>
        <v>92.330097087378633</v>
      </c>
      <c r="J37" s="122">
        <f>SUM(月次!J260:J271)</f>
        <v>2664</v>
      </c>
      <c r="K37" s="86">
        <f t="shared" ref="K37" si="85">J37/J36*100</f>
        <v>80.45907580791301</v>
      </c>
      <c r="L37" s="77" t="s">
        <v>4</v>
      </c>
      <c r="M37" s="77" t="s">
        <v>4</v>
      </c>
      <c r="N37" s="122">
        <f t="shared" si="55"/>
        <v>317</v>
      </c>
      <c r="O37" s="86">
        <f t="shared" ref="O37" si="86">N37/N36*100</f>
        <v>65.226337448559661</v>
      </c>
      <c r="P37" s="122">
        <f>SUM(月次!P260:P271)</f>
        <v>2347</v>
      </c>
      <c r="Q37" s="86">
        <f t="shared" ref="Q37" si="87">P37/P36*100</f>
        <v>83.079646017699119</v>
      </c>
      <c r="R37" s="122">
        <f>SUM(月次!R260:R271)</f>
        <v>81261</v>
      </c>
      <c r="S37" s="86">
        <f t="shared" ref="S37" si="88">R37/R36*100</f>
        <v>99.049255859874947</v>
      </c>
      <c r="T37" s="178">
        <f>SUM(月次!T260:T271)</f>
        <v>17645</v>
      </c>
      <c r="U37" s="55">
        <f t="shared" ref="U37" si="89">T37/T36*100</f>
        <v>104.0205152390497</v>
      </c>
      <c r="V37" s="178">
        <f>SUM(月次!V260:V271)</f>
        <v>21329</v>
      </c>
      <c r="W37" s="55">
        <f t="shared" ref="W37" si="90">V37/V36*100</f>
        <v>90.258558672929624</v>
      </c>
      <c r="X37" s="178">
        <f t="shared" ref="X37" si="91">V37-T37</f>
        <v>3684</v>
      </c>
      <c r="Y37" s="226">
        <f t="shared" ref="Y37:AA37" si="92">X37/X36*100</f>
        <v>55.248950209958004</v>
      </c>
      <c r="Z37" s="56">
        <f t="shared" ref="Z37" si="93">R37+X37</f>
        <v>84945</v>
      </c>
      <c r="AA37" s="226">
        <f t="shared" si="92"/>
        <v>95.75691305279058</v>
      </c>
      <c r="AB37" s="207"/>
      <c r="AC37" s="207"/>
      <c r="AD37" s="207"/>
      <c r="AE37" s="207"/>
      <c r="AF37" s="207"/>
      <c r="AG37" s="207"/>
      <c r="AH37" s="207"/>
      <c r="AI37" s="207"/>
      <c r="AJ37" s="207"/>
    </row>
    <row r="38" spans="1:36" s="39" customFormat="1" ht="12" customHeight="1">
      <c r="A38" s="8"/>
      <c r="B38" s="48" t="s">
        <v>265</v>
      </c>
      <c r="C38" s="244" t="s">
        <v>266</v>
      </c>
      <c r="D38" s="249">
        <f>SUM(月次!D272:D283)</f>
        <v>84130</v>
      </c>
      <c r="E38" s="271">
        <f t="shared" ref="E38:E40" si="94">D38/D37*100</f>
        <v>107.03970889474152</v>
      </c>
      <c r="F38" s="178">
        <f>SUM(月次!F272:F283)</f>
        <v>8173</v>
      </c>
      <c r="G38" s="55">
        <f t="shared" ref="G38" si="95">F38/F37*100</f>
        <v>91.821143691720025</v>
      </c>
      <c r="H38" s="178">
        <f>SUM(月次!H272:H283)</f>
        <v>9910</v>
      </c>
      <c r="I38" s="55">
        <f t="shared" ref="I38" si="96">H38/H37*100</f>
        <v>104.20609884332282</v>
      </c>
      <c r="J38" s="178">
        <f>SUM(月次!J272:J283)</f>
        <v>2564</v>
      </c>
      <c r="K38" s="55">
        <f t="shared" ref="K38" si="97">J38/J37*100</f>
        <v>96.246246246246244</v>
      </c>
      <c r="L38" s="250" t="s">
        <v>4</v>
      </c>
      <c r="M38" s="250" t="s">
        <v>4</v>
      </c>
      <c r="N38" s="178">
        <f t="shared" si="55"/>
        <v>268</v>
      </c>
      <c r="O38" s="55">
        <f t="shared" ref="O38" si="98">N38/N37*100</f>
        <v>84.542586750788644</v>
      </c>
      <c r="P38" s="178">
        <f>SUM(月次!P272:P283)</f>
        <v>2296</v>
      </c>
      <c r="Q38" s="55">
        <f t="shared" ref="Q38" si="99">P38/P37*100</f>
        <v>97.82701320835109</v>
      </c>
      <c r="R38" s="178">
        <f>SUM(月次!R272:R283)</f>
        <v>86694</v>
      </c>
      <c r="S38" s="55">
        <f t="shared" ref="S38" si="100">R38/R37*100</f>
        <v>106.68586406763391</v>
      </c>
      <c r="T38" s="178">
        <f>SUM(月次!T272:T283)</f>
        <v>24677</v>
      </c>
      <c r="U38" s="55">
        <f t="shared" ref="U38" si="101">T38/T37*100</f>
        <v>139.85264947577218</v>
      </c>
      <c r="V38" s="178">
        <f>SUM(月次!V272:V283)</f>
        <v>22882</v>
      </c>
      <c r="W38" s="55">
        <f t="shared" ref="W38" si="102">V38/V37*100</f>
        <v>107.28116648694265</v>
      </c>
      <c r="X38" s="198">
        <f t="shared" ref="X38" si="103">V38-T38</f>
        <v>-1795</v>
      </c>
      <c r="Y38" s="226">
        <f t="shared" ref="Y38:AA38" si="104">X38/X37*100</f>
        <v>-48.724212812160694</v>
      </c>
      <c r="Z38" s="56">
        <f t="shared" ref="Z38" si="105">R38+X38</f>
        <v>84899</v>
      </c>
      <c r="AA38" s="226">
        <f t="shared" si="104"/>
        <v>99.945847312967217</v>
      </c>
      <c r="AB38" s="207"/>
      <c r="AC38" s="207"/>
      <c r="AD38" s="207"/>
      <c r="AE38" s="207"/>
      <c r="AF38" s="207"/>
      <c r="AG38" s="207"/>
      <c r="AH38" s="207"/>
      <c r="AI38" s="207"/>
      <c r="AJ38" s="207"/>
    </row>
    <row r="39" spans="1:36" s="39" customFormat="1" ht="12" customHeight="1">
      <c r="A39" s="8"/>
      <c r="B39" s="50" t="s">
        <v>305</v>
      </c>
      <c r="C39" s="257" t="s">
        <v>306</v>
      </c>
      <c r="D39" s="258">
        <f>SUM(月次!D284:D295)</f>
        <v>85751</v>
      </c>
      <c r="E39" s="272">
        <f t="shared" si="94"/>
        <v>101.92677998335908</v>
      </c>
      <c r="F39" s="261">
        <f>SUM(月次!F284:F295)</f>
        <v>9428</v>
      </c>
      <c r="G39" s="259">
        <f t="shared" ref="G39" si="106">F39/F38*100</f>
        <v>115.35543863942249</v>
      </c>
      <c r="H39" s="261">
        <f>SUM(月次!H284:H295)</f>
        <v>10055</v>
      </c>
      <c r="I39" s="259">
        <f t="shared" ref="I39" si="107">H39/H38*100</f>
        <v>101.46316851664984</v>
      </c>
      <c r="J39" s="261">
        <f>SUM(月次!J284:J295)</f>
        <v>2426</v>
      </c>
      <c r="K39" s="259">
        <f t="shared" ref="K39" si="108">J39/J38*100</f>
        <v>94.617784711388452</v>
      </c>
      <c r="L39" s="260" t="s">
        <v>4</v>
      </c>
      <c r="M39" s="260" t="s">
        <v>4</v>
      </c>
      <c r="N39" s="261">
        <f t="shared" si="55"/>
        <v>243</v>
      </c>
      <c r="O39" s="259">
        <f t="shared" ref="O39" si="109">N39/N38*100</f>
        <v>90.671641791044777</v>
      </c>
      <c r="P39" s="261">
        <f>SUM(月次!P284:P295)</f>
        <v>2183</v>
      </c>
      <c r="Q39" s="259">
        <f t="shared" ref="Q39" si="110">P39/P38*100</f>
        <v>95.07839721254355</v>
      </c>
      <c r="R39" s="261">
        <f>SUM(月次!R284:R295)</f>
        <v>88177</v>
      </c>
      <c r="S39" s="259">
        <f t="shared" ref="S39" si="111">R39/R38*100</f>
        <v>101.71061434470667</v>
      </c>
      <c r="T39" s="261">
        <f>SUM(月次!T284:T295)</f>
        <v>24740</v>
      </c>
      <c r="U39" s="259">
        <f t="shared" ref="U39" si="112">T39/T38*100</f>
        <v>100.25529845605219</v>
      </c>
      <c r="V39" s="261">
        <f>SUM(月次!V284:V295)</f>
        <v>21298</v>
      </c>
      <c r="W39" s="259">
        <f t="shared" ref="W39" si="113">V39/V38*100</f>
        <v>93.077528188095442</v>
      </c>
      <c r="X39" s="200">
        <f t="shared" ref="X39" si="114">V39-T39</f>
        <v>-3442</v>
      </c>
      <c r="Y39" s="263">
        <f t="shared" ref="Y39:AA39" si="115">X39/X38*100</f>
        <v>191.75487465181058</v>
      </c>
      <c r="Z39" s="262">
        <f t="shared" ref="Z39" si="116">R39+X39</f>
        <v>84735</v>
      </c>
      <c r="AA39" s="263">
        <f t="shared" si="115"/>
        <v>99.806829291275506</v>
      </c>
      <c r="AB39" s="207"/>
      <c r="AC39" s="207"/>
      <c r="AD39" s="207"/>
      <c r="AE39" s="207"/>
      <c r="AF39" s="207"/>
      <c r="AG39" s="207"/>
      <c r="AH39" s="207"/>
      <c r="AI39" s="207"/>
      <c r="AJ39" s="207"/>
    </row>
    <row r="40" spans="1:36" s="39" customFormat="1" ht="12" customHeight="1">
      <c r="A40" s="8"/>
      <c r="B40" s="48" t="s">
        <v>307</v>
      </c>
      <c r="C40" s="244" t="s">
        <v>308</v>
      </c>
      <c r="D40" s="249">
        <f>SUM(月次!D296:D307)</f>
        <v>88148</v>
      </c>
      <c r="E40" s="271">
        <f t="shared" si="94"/>
        <v>102.79530267868597</v>
      </c>
      <c r="F40" s="178">
        <f>SUM(月次!F296:F307)</f>
        <v>11007</v>
      </c>
      <c r="G40" s="55">
        <f t="shared" ref="G40" si="117">F40/F39*100</f>
        <v>116.74798472634704</v>
      </c>
      <c r="H40" s="178">
        <f>SUM(月次!H296:H307)</f>
        <v>9808</v>
      </c>
      <c r="I40" s="55">
        <f t="shared" ref="I40" si="118">H40/H39*100</f>
        <v>97.543510691198406</v>
      </c>
      <c r="J40" s="178">
        <f>SUM(月次!J296:J307)</f>
        <v>2223</v>
      </c>
      <c r="K40" s="55">
        <f t="shared" ref="K40" si="119">J40/J39*100</f>
        <v>91.632316570486395</v>
      </c>
      <c r="L40" s="250" t="s">
        <v>4</v>
      </c>
      <c r="M40" s="250" t="s">
        <v>4</v>
      </c>
      <c r="N40" s="178">
        <f t="shared" ref="N40" si="120">J40-P40</f>
        <v>190</v>
      </c>
      <c r="O40" s="55">
        <f t="shared" ref="O40" si="121">N40/N39*100</f>
        <v>78.189300411522638</v>
      </c>
      <c r="P40" s="178">
        <f>SUM(月次!P296:P307)</f>
        <v>2033</v>
      </c>
      <c r="Q40" s="55">
        <f t="shared" ref="Q40" si="122">P40/P39*100</f>
        <v>93.128721942281274</v>
      </c>
      <c r="R40" s="178">
        <f>SUM(月次!R296:R307)</f>
        <v>90371</v>
      </c>
      <c r="S40" s="55">
        <f t="shared" ref="S40" si="123">R40/R39*100</f>
        <v>102.48817718906291</v>
      </c>
      <c r="T40" s="178">
        <f>SUM(月次!T296:T307)</f>
        <v>24020</v>
      </c>
      <c r="U40" s="55">
        <f t="shared" ref="U40" si="124">T40/T39*100</f>
        <v>97.089733225545672</v>
      </c>
      <c r="V40" s="178">
        <f>SUM(月次!V296:V307)</f>
        <v>20793</v>
      </c>
      <c r="W40" s="55">
        <f t="shared" ref="W40" si="125">V40/V39*100</f>
        <v>97.628885341346603</v>
      </c>
      <c r="X40" s="198">
        <f t="shared" ref="X40" si="126">V40-T40</f>
        <v>-3227</v>
      </c>
      <c r="Y40" s="226">
        <f t="shared" ref="Y40:AA40" si="127">X40/X39*100</f>
        <v>93.753631609529336</v>
      </c>
      <c r="Z40" s="56">
        <f t="shared" ref="Z40" si="128">R40+X40</f>
        <v>87144</v>
      </c>
      <c r="AA40" s="226">
        <f t="shared" si="127"/>
        <v>102.84298105859445</v>
      </c>
      <c r="AB40" s="207"/>
      <c r="AC40" s="207"/>
      <c r="AD40" s="207"/>
      <c r="AE40" s="207"/>
      <c r="AF40" s="207"/>
      <c r="AG40" s="207"/>
      <c r="AH40" s="207"/>
      <c r="AI40" s="207"/>
      <c r="AJ40" s="207"/>
    </row>
    <row r="41" spans="1:36" s="39" customFormat="1" ht="12" customHeight="1">
      <c r="A41" s="8"/>
      <c r="B41" s="264" t="s">
        <v>329</v>
      </c>
      <c r="C41" s="265" t="s">
        <v>330</v>
      </c>
      <c r="D41" s="266">
        <f>SUM(月次!D308:D319)</f>
        <v>83002</v>
      </c>
      <c r="E41" s="273">
        <f t="shared" ref="E41" si="129">D41/D40*100</f>
        <v>94.162091028724419</v>
      </c>
      <c r="F41" s="266">
        <f>SUM(月次!F308:F319)</f>
        <v>12001</v>
      </c>
      <c r="G41" s="252">
        <f t="shared" ref="G41" si="130">F41/F40*100</f>
        <v>109.03061688016717</v>
      </c>
      <c r="H41" s="266">
        <f>SUM(月次!H308:H319)</f>
        <v>9696</v>
      </c>
      <c r="I41" s="252">
        <f t="shared" ref="I41" si="131">H41/H40*100</f>
        <v>98.858075040783035</v>
      </c>
      <c r="J41" s="266">
        <f>SUM(月次!J308:J319)</f>
        <v>3438</v>
      </c>
      <c r="K41" s="252">
        <f t="shared" ref="K41" si="132">J41/J40*100</f>
        <v>154.65587044534414</v>
      </c>
      <c r="L41" s="266">
        <f>SUM(月次!L308:L319)</f>
        <v>1650</v>
      </c>
      <c r="M41" s="267" t="s">
        <v>4</v>
      </c>
      <c r="N41" s="268">
        <f t="shared" ref="N41" si="133">J41-P41</f>
        <v>1742</v>
      </c>
      <c r="O41" s="252">
        <f t="shared" ref="O41" si="134">N41/N40*100</f>
        <v>916.84210526315792</v>
      </c>
      <c r="P41" s="266">
        <f>SUM(月次!P308:P319)</f>
        <v>1696</v>
      </c>
      <c r="Q41" s="252">
        <f t="shared" ref="Q41" si="135">P41/P40*100</f>
        <v>83.423512051155924</v>
      </c>
      <c r="R41" s="266">
        <f>SUM(月次!R308:R319)</f>
        <v>86440</v>
      </c>
      <c r="S41" s="252">
        <f t="shared" ref="S41" si="136">R41/R40*100</f>
        <v>95.650153257128949</v>
      </c>
      <c r="T41" s="266">
        <f>SUM(月次!T308:T319)</f>
        <v>22184</v>
      </c>
      <c r="U41" s="252">
        <f t="shared" ref="U41" si="137">T41/T40*100</f>
        <v>92.356369691923405</v>
      </c>
      <c r="V41" s="266">
        <f>SUM(月次!V308:V319)</f>
        <v>21291</v>
      </c>
      <c r="W41" s="252">
        <f t="shared" ref="W41" si="138">V41/V40*100</f>
        <v>102.39503679122781</v>
      </c>
      <c r="X41" s="269">
        <f t="shared" ref="X41" si="139">V41-T41</f>
        <v>-893</v>
      </c>
      <c r="Y41" s="256">
        <f t="shared" ref="Y41:AA41" si="140">X41/X40*100</f>
        <v>27.672761078400992</v>
      </c>
      <c r="Z41" s="255">
        <f t="shared" ref="Z41" si="141">R41+X41</f>
        <v>85547</v>
      </c>
      <c r="AA41" s="256">
        <f t="shared" si="140"/>
        <v>98.16740108326448</v>
      </c>
      <c r="AB41" s="207"/>
      <c r="AC41" s="207"/>
      <c r="AD41" s="207"/>
      <c r="AE41" s="207"/>
      <c r="AF41" s="207"/>
      <c r="AG41" s="207"/>
      <c r="AH41" s="207"/>
      <c r="AI41" s="207"/>
      <c r="AJ41" s="207"/>
    </row>
    <row r="42" spans="1:36" ht="12" customHeight="1">
      <c r="B42" s="12" t="s">
        <v>17</v>
      </c>
      <c r="C42" s="1"/>
      <c r="D42" s="68"/>
      <c r="E42" s="68"/>
      <c r="F42" s="68"/>
      <c r="G42" s="68"/>
      <c r="H42" s="68"/>
      <c r="I42" s="68"/>
      <c r="J42" s="68"/>
      <c r="K42" s="63"/>
      <c r="L42" s="63"/>
      <c r="M42" s="180"/>
      <c r="N42" s="180"/>
      <c r="O42" s="180"/>
      <c r="P42" s="180"/>
      <c r="Q42" s="180"/>
      <c r="R42" s="180"/>
      <c r="S42" s="180"/>
      <c r="T42" s="180"/>
      <c r="U42" s="180"/>
      <c r="V42" s="180"/>
      <c r="W42" s="180"/>
      <c r="X42" s="180"/>
      <c r="Y42" s="180"/>
      <c r="Z42" s="180"/>
    </row>
    <row r="43" spans="1:36" ht="12" customHeight="1">
      <c r="B43" s="217" t="s">
        <v>216</v>
      </c>
      <c r="D43" s="32"/>
      <c r="E43" s="32"/>
      <c r="F43" s="32"/>
      <c r="G43" s="32"/>
      <c r="H43" s="32"/>
      <c r="I43" s="32"/>
      <c r="J43" s="32"/>
      <c r="K43" s="32"/>
      <c r="L43" s="32"/>
      <c r="M43" s="32"/>
      <c r="N43" s="32"/>
      <c r="O43" s="32"/>
      <c r="P43" s="32"/>
      <c r="Q43" s="32"/>
      <c r="R43" s="32"/>
      <c r="S43" s="32"/>
      <c r="T43" s="32"/>
      <c r="U43" s="32"/>
      <c r="V43" s="32"/>
      <c r="W43" s="32"/>
      <c r="X43" s="32"/>
      <c r="Y43" s="32"/>
      <c r="Z43" s="32"/>
    </row>
    <row r="44" spans="1:36" ht="12" customHeight="1">
      <c r="B44" s="217" t="s">
        <v>217</v>
      </c>
      <c r="N44" s="51"/>
    </row>
    <row r="45" spans="1:36" ht="12" customHeight="1">
      <c r="B45" s="217" t="s">
        <v>218</v>
      </c>
      <c r="K45" s="3"/>
      <c r="L45" s="3"/>
      <c r="M45" s="3"/>
      <c r="N45" s="3"/>
      <c r="O45" s="3"/>
      <c r="P45" s="3"/>
      <c r="Q45" s="3"/>
      <c r="R45" s="3"/>
      <c r="S45" s="3"/>
      <c r="T45" s="3"/>
      <c r="U45" s="3"/>
      <c r="V45" s="3"/>
      <c r="W45" s="3"/>
      <c r="AA45" s="216" t="s">
        <v>328</v>
      </c>
    </row>
    <row r="46" spans="1:36" ht="12" customHeight="1">
      <c r="B46" s="217" t="s">
        <v>219</v>
      </c>
    </row>
    <row r="47" spans="1:36" ht="12" customHeight="1">
      <c r="B47" s="217" t="s">
        <v>221</v>
      </c>
      <c r="K47" s="3"/>
      <c r="L47" s="3"/>
      <c r="M47" s="3"/>
      <c r="N47" s="3"/>
      <c r="O47" s="3"/>
      <c r="P47" s="3"/>
      <c r="Q47" s="3"/>
      <c r="R47" s="3"/>
      <c r="S47" s="3"/>
      <c r="T47" s="3"/>
      <c r="U47" s="3"/>
      <c r="V47" s="3"/>
      <c r="W47" s="3"/>
      <c r="AA47" s="136"/>
    </row>
    <row r="48" spans="1:36" s="209" customFormat="1" ht="12" customHeight="1">
      <c r="A48" s="208"/>
      <c r="B48" s="217" t="s">
        <v>220</v>
      </c>
      <c r="C48" s="208"/>
      <c r="D48" s="208">
        <v>72378</v>
      </c>
      <c r="E48" s="208"/>
      <c r="F48" s="208">
        <v>10196</v>
      </c>
      <c r="G48" s="208"/>
      <c r="H48" s="208">
        <v>10275</v>
      </c>
      <c r="I48" s="208"/>
      <c r="J48" s="208">
        <v>3579</v>
      </c>
      <c r="L48" s="209">
        <v>0</v>
      </c>
      <c r="M48" s="210"/>
      <c r="N48" s="210">
        <v>620</v>
      </c>
      <c r="O48" s="210"/>
      <c r="P48" s="210">
        <v>2959</v>
      </c>
      <c r="Q48" s="210"/>
      <c r="R48" s="210">
        <v>75957</v>
      </c>
      <c r="S48" s="210"/>
      <c r="T48" s="210">
        <v>17210</v>
      </c>
      <c r="U48" s="210"/>
      <c r="V48" s="210">
        <v>25649</v>
      </c>
      <c r="W48" s="210"/>
      <c r="X48" s="210"/>
      <c r="Y48" s="210"/>
      <c r="Z48" s="210"/>
      <c r="AA48" s="210"/>
      <c r="AB48" s="210"/>
      <c r="AC48" s="210"/>
      <c r="AD48" s="210"/>
      <c r="AE48" s="210"/>
      <c r="AF48" s="210"/>
      <c r="AG48" s="210"/>
      <c r="AH48" s="210"/>
      <c r="AI48" s="210"/>
      <c r="AJ48" s="210"/>
    </row>
    <row r="49" spans="1:36" s="209" customFormat="1" ht="12" customHeight="1">
      <c r="A49" s="208"/>
      <c r="B49" s="208"/>
      <c r="C49" s="208"/>
      <c r="D49" s="211">
        <f>D48-D35</f>
        <v>0</v>
      </c>
      <c r="E49" s="208"/>
      <c r="F49" s="211">
        <f t="shared" ref="F49" si="142">F48-F35</f>
        <v>3</v>
      </c>
      <c r="G49" s="208"/>
      <c r="H49" s="211">
        <f t="shared" ref="H49" si="143">H48-H35</f>
        <v>0</v>
      </c>
      <c r="I49" s="208"/>
      <c r="J49" s="211">
        <f t="shared" ref="J49" si="144">J48-J35</f>
        <v>0</v>
      </c>
      <c r="K49" s="208"/>
      <c r="L49" s="211" t="e">
        <f t="shared" ref="L49" si="145">L48-L35</f>
        <v>#VALUE!</v>
      </c>
      <c r="M49" s="208"/>
      <c r="N49" s="211">
        <f t="shared" ref="N49" si="146">N48-N35</f>
        <v>0</v>
      </c>
      <c r="O49" s="208"/>
      <c r="P49" s="211">
        <f t="shared" ref="P49" si="147">P48-P35</f>
        <v>0</v>
      </c>
      <c r="Q49" s="208"/>
      <c r="R49" s="211">
        <f t="shared" ref="R49" si="148">R48-R35</f>
        <v>0</v>
      </c>
      <c r="S49" s="208"/>
      <c r="T49" s="211">
        <f t="shared" ref="T49" si="149">T48-T35</f>
        <v>0</v>
      </c>
      <c r="U49" s="208"/>
      <c r="V49" s="211">
        <f t="shared" ref="V49" si="150">V48-V35</f>
        <v>0</v>
      </c>
      <c r="W49" s="208"/>
      <c r="X49" s="208"/>
      <c r="Y49" s="208"/>
      <c r="Z49" s="208"/>
      <c r="AA49" s="208"/>
      <c r="AB49" s="210"/>
      <c r="AC49" s="210"/>
      <c r="AD49" s="210"/>
      <c r="AE49" s="210"/>
      <c r="AF49" s="210"/>
      <c r="AG49" s="210"/>
      <c r="AH49" s="210"/>
      <c r="AI49" s="210"/>
      <c r="AJ49" s="210"/>
    </row>
    <row r="50" spans="1:36" ht="12" customHeight="1">
      <c r="K50" s="3"/>
      <c r="L50" s="3"/>
      <c r="M50" s="3"/>
      <c r="N50" s="3"/>
      <c r="O50" s="3"/>
      <c r="P50" s="3"/>
      <c r="Q50" s="3"/>
      <c r="R50" s="3"/>
      <c r="S50" s="3"/>
      <c r="T50" s="3"/>
      <c r="U50" s="3"/>
      <c r="V50" s="3"/>
      <c r="W50" s="3"/>
      <c r="X50" s="3"/>
      <c r="Y50" s="3"/>
      <c r="Z50" s="3"/>
      <c r="AA50" s="3"/>
    </row>
    <row r="51" spans="1:36" ht="12" customHeight="1">
      <c r="K51" s="3"/>
      <c r="L51" s="3"/>
      <c r="M51" s="3"/>
      <c r="N51" s="3"/>
      <c r="O51" s="3"/>
      <c r="P51" s="3"/>
      <c r="Q51" s="3"/>
      <c r="R51" s="3"/>
      <c r="S51" s="3"/>
      <c r="T51" s="3"/>
      <c r="U51" s="3"/>
      <c r="V51" s="3"/>
      <c r="W51" s="3"/>
      <c r="X51" s="3"/>
      <c r="Y51" s="3"/>
      <c r="Z51" s="3"/>
      <c r="AA51" s="3"/>
    </row>
    <row r="52" spans="1:36" ht="12" customHeight="1">
      <c r="K52" s="3"/>
      <c r="L52" s="3"/>
      <c r="M52" s="3"/>
      <c r="N52" s="3"/>
      <c r="O52" s="3"/>
      <c r="P52" s="3"/>
      <c r="Q52" s="3"/>
      <c r="R52" s="3"/>
      <c r="S52" s="3"/>
      <c r="T52" s="3"/>
      <c r="U52" s="3"/>
      <c r="V52" s="3"/>
      <c r="W52" s="3"/>
      <c r="X52" s="3"/>
      <c r="Y52" s="3"/>
      <c r="Z52" s="3"/>
      <c r="AA52" s="3"/>
    </row>
    <row r="147" spans="2:9" ht="12" customHeight="1">
      <c r="B147" s="1"/>
      <c r="C147" s="1"/>
      <c r="D147" s="1"/>
      <c r="E147" s="1"/>
      <c r="F147" s="1"/>
      <c r="G147" s="1"/>
      <c r="H147" s="1"/>
      <c r="I147" s="1"/>
    </row>
    <row r="148" spans="2:9" ht="12" customHeight="1">
      <c r="B148" s="1"/>
      <c r="C148" s="1"/>
      <c r="D148" s="1"/>
      <c r="E148" s="1"/>
      <c r="F148" s="1"/>
      <c r="G148" s="1"/>
      <c r="H148" s="1"/>
      <c r="I148" s="1"/>
    </row>
    <row r="149" spans="2:9" ht="12" customHeight="1">
      <c r="B149" s="1"/>
      <c r="C149" s="1"/>
      <c r="D149" s="1"/>
      <c r="E149" s="1"/>
      <c r="F149" s="1"/>
      <c r="G149" s="1"/>
      <c r="H149" s="1"/>
      <c r="I149"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56" spans="2:9" ht="12" customHeight="1">
      <c r="B156" s="1"/>
      <c r="C156" s="1"/>
      <c r="D156" s="1"/>
      <c r="E156" s="1"/>
      <c r="F156" s="1"/>
      <c r="G156" s="1"/>
      <c r="H156" s="1"/>
      <c r="I156" s="1"/>
    </row>
    <row r="157" spans="2:9" ht="12" customHeight="1">
      <c r="B157" s="1"/>
      <c r="C157" s="1"/>
      <c r="D157" s="1"/>
      <c r="E157" s="1"/>
      <c r="F157" s="1"/>
      <c r="G157" s="1"/>
      <c r="H157" s="1"/>
      <c r="I157" s="1"/>
    </row>
    <row r="158" spans="2:9" ht="12" customHeight="1">
      <c r="B158" s="1"/>
      <c r="C158" s="1"/>
      <c r="D158" s="1"/>
      <c r="E158" s="1"/>
      <c r="F158" s="1"/>
      <c r="G158" s="1"/>
      <c r="H158" s="1"/>
      <c r="I158" s="1"/>
    </row>
    <row r="169" spans="2:9" ht="12" customHeight="1">
      <c r="B169" s="1"/>
      <c r="C169" s="1"/>
      <c r="D169" s="1"/>
      <c r="E169" s="1"/>
      <c r="F169" s="1"/>
      <c r="G169" s="1"/>
      <c r="H169" s="1"/>
      <c r="I169" s="1"/>
    </row>
    <row r="170" spans="2:9" ht="12" customHeight="1">
      <c r="B170" s="1"/>
      <c r="C170" s="1"/>
      <c r="D170" s="1"/>
      <c r="E170" s="1"/>
      <c r="F170" s="1"/>
      <c r="G170" s="1"/>
      <c r="H170" s="1"/>
      <c r="I170" s="1"/>
    </row>
    <row r="171" spans="2:9" ht="12" customHeight="1">
      <c r="B171" s="1"/>
      <c r="C171" s="1"/>
      <c r="D171" s="1"/>
      <c r="E171" s="1"/>
      <c r="F171" s="1"/>
      <c r="G171" s="1"/>
      <c r="H171" s="1"/>
      <c r="I171"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2:9" ht="12" customHeight="1">
      <c r="B177" s="1"/>
      <c r="C177" s="1"/>
      <c r="D177" s="1"/>
      <c r="E177" s="1"/>
      <c r="F177" s="1"/>
      <c r="G177" s="1"/>
      <c r="H177" s="1"/>
      <c r="I177" s="1"/>
    </row>
    <row r="178" spans="2:9" ht="12" customHeight="1">
      <c r="B178" s="1"/>
      <c r="C178" s="1"/>
      <c r="D178" s="1"/>
      <c r="E178" s="1"/>
      <c r="F178" s="1"/>
      <c r="G178" s="1"/>
      <c r="H178" s="1"/>
      <c r="I178" s="1"/>
    </row>
    <row r="179" spans="2:9" ht="12" customHeight="1">
      <c r="B179" s="1"/>
      <c r="C179" s="1"/>
      <c r="D179" s="1"/>
      <c r="E179" s="1"/>
      <c r="F179" s="1"/>
      <c r="G179" s="1"/>
      <c r="H179" s="1"/>
      <c r="I179" s="1"/>
    </row>
    <row r="180" spans="2:9" ht="12" customHeight="1">
      <c r="B180" s="1"/>
      <c r="C180" s="1"/>
      <c r="D180" s="1"/>
      <c r="E180" s="1"/>
      <c r="F180" s="1"/>
      <c r="G180" s="1"/>
      <c r="H180" s="1"/>
      <c r="I180" s="1"/>
    </row>
    <row r="191" spans="2:9" ht="12" customHeight="1">
      <c r="B191" s="1"/>
      <c r="C191" s="1"/>
      <c r="D191" s="1"/>
      <c r="E191" s="1"/>
      <c r="F191" s="1"/>
      <c r="G191" s="1"/>
      <c r="H191" s="1"/>
      <c r="I191" s="1"/>
    </row>
    <row r="192" spans="2:9" ht="12" customHeight="1">
      <c r="B192" s="1"/>
      <c r="C192" s="1"/>
      <c r="D192" s="1"/>
      <c r="E192" s="1"/>
      <c r="F192" s="1"/>
      <c r="G192" s="1"/>
      <c r="H192" s="1"/>
      <c r="I192" s="1"/>
    </row>
    <row r="193" spans="1:10" ht="12" customHeight="1">
      <c r="B193" s="1"/>
      <c r="C193" s="1"/>
      <c r="D193" s="1"/>
      <c r="E193" s="1"/>
      <c r="F193" s="1"/>
      <c r="G193" s="1"/>
      <c r="H193" s="1"/>
      <c r="I193" s="1"/>
    </row>
    <row r="194" spans="1:10" ht="12" customHeight="1">
      <c r="A194" s="1"/>
    </row>
    <row r="195" spans="1:10" ht="12" customHeight="1">
      <c r="A195" s="1"/>
      <c r="J195" s="1"/>
    </row>
    <row r="196" spans="1:10" ht="12" customHeight="1">
      <c r="A196" s="1"/>
      <c r="B196" s="1"/>
      <c r="C196" s="1"/>
      <c r="D196" s="1"/>
      <c r="E196" s="1"/>
      <c r="F196" s="1"/>
      <c r="G196" s="1"/>
      <c r="H196" s="1"/>
      <c r="I196" s="1"/>
      <c r="J196" s="1"/>
    </row>
    <row r="197" spans="1:10" ht="12" customHeight="1">
      <c r="B197" s="1"/>
      <c r="C197" s="1"/>
      <c r="D197" s="1"/>
      <c r="E197" s="1"/>
      <c r="F197" s="1"/>
      <c r="G197" s="1"/>
      <c r="H197" s="1"/>
      <c r="I197" s="1"/>
      <c r="J197" s="1"/>
    </row>
    <row r="198" spans="1:10" ht="12" customHeight="1">
      <c r="B198" s="1"/>
      <c r="C198" s="1"/>
      <c r="D198" s="1"/>
      <c r="E198" s="1"/>
      <c r="F198" s="1"/>
      <c r="G198" s="1"/>
      <c r="H198" s="1"/>
      <c r="I198" s="1"/>
    </row>
    <row r="199" spans="1:10" ht="12" customHeight="1">
      <c r="A199" s="1"/>
      <c r="B199" s="1"/>
      <c r="C199" s="1"/>
      <c r="D199" s="1"/>
      <c r="E199" s="1"/>
      <c r="F199" s="1"/>
      <c r="G199" s="1"/>
      <c r="H199" s="1"/>
      <c r="I199" s="1"/>
    </row>
    <row r="200" spans="1:10" ht="12" customHeight="1">
      <c r="A200" s="1"/>
      <c r="B200" s="1"/>
      <c r="C200" s="1"/>
      <c r="D200" s="1"/>
      <c r="E200" s="1"/>
      <c r="F200" s="1"/>
      <c r="G200" s="1"/>
      <c r="H200" s="1"/>
      <c r="I200" s="1"/>
      <c r="J200" s="1"/>
    </row>
    <row r="201" spans="1:10" ht="12" customHeight="1">
      <c r="A201" s="1"/>
      <c r="B201" s="1"/>
      <c r="C201" s="1"/>
      <c r="D201" s="1"/>
      <c r="E201" s="1"/>
      <c r="F201" s="1"/>
      <c r="G201" s="1"/>
      <c r="H201" s="1"/>
      <c r="I201" s="1"/>
      <c r="J201" s="1"/>
    </row>
    <row r="202" spans="1:10" ht="12" customHeight="1">
      <c r="A202" s="1"/>
      <c r="B202" s="1"/>
      <c r="C202" s="1"/>
      <c r="D202" s="1"/>
      <c r="E202" s="1"/>
      <c r="F202" s="1"/>
      <c r="G202" s="1"/>
      <c r="H202" s="1"/>
      <c r="I202" s="1"/>
      <c r="J202" s="1"/>
    </row>
    <row r="203" spans="1:10" ht="12" customHeight="1">
      <c r="A203" s="1"/>
      <c r="J203" s="1"/>
    </row>
    <row r="204" spans="1:10" ht="12" customHeight="1">
      <c r="A204" s="1"/>
      <c r="J204" s="1"/>
    </row>
    <row r="205" spans="1:10" ht="12" customHeight="1">
      <c r="A205" s="1"/>
      <c r="J205" s="1"/>
    </row>
    <row r="206" spans="1:10" ht="12" customHeight="1">
      <c r="J206" s="1"/>
    </row>
    <row r="213" spans="1:22" ht="12" customHeight="1">
      <c r="B213" s="1"/>
      <c r="C213" s="1"/>
      <c r="D213" s="1"/>
      <c r="E213" s="1"/>
      <c r="F213" s="1"/>
      <c r="G213" s="1"/>
      <c r="H213" s="1"/>
      <c r="I213" s="1"/>
    </row>
    <row r="214" spans="1:22" ht="12" customHeight="1">
      <c r="B214" s="1"/>
      <c r="C214" s="1"/>
      <c r="D214" s="23">
        <v>6095</v>
      </c>
      <c r="E214" s="1"/>
      <c r="F214" s="25">
        <v>600</v>
      </c>
      <c r="G214" s="1"/>
      <c r="H214" s="31">
        <v>654</v>
      </c>
      <c r="I214" s="1"/>
      <c r="J214" s="25">
        <v>435</v>
      </c>
      <c r="P214" s="25">
        <v>329</v>
      </c>
      <c r="R214" s="25">
        <v>6530</v>
      </c>
      <c r="T214" s="25">
        <v>1464</v>
      </c>
      <c r="V214" s="25">
        <v>1951</v>
      </c>
    </row>
    <row r="215" spans="1:22" ht="12" customHeight="1">
      <c r="B215" s="1"/>
      <c r="C215" s="1"/>
      <c r="D215" s="1"/>
      <c r="E215" s="1"/>
      <c r="F215" s="1"/>
      <c r="G215" s="1"/>
      <c r="H215" s="1"/>
      <c r="I215" s="1"/>
    </row>
    <row r="216" spans="1:22" ht="12" customHeight="1">
      <c r="A216" s="1"/>
    </row>
    <row r="217" spans="1:22" ht="12" customHeight="1">
      <c r="A217" s="1"/>
      <c r="J217" s="1"/>
    </row>
    <row r="218" spans="1:22" ht="12" customHeight="1">
      <c r="A218" s="1"/>
      <c r="B218" s="1"/>
      <c r="C218" s="1"/>
      <c r="D218" s="1"/>
      <c r="E218" s="1"/>
      <c r="F218" s="1"/>
      <c r="G218" s="1"/>
      <c r="H218" s="1"/>
      <c r="I218" s="1"/>
      <c r="J218" s="1"/>
    </row>
    <row r="219" spans="1:22" ht="12" customHeight="1">
      <c r="B219" s="1"/>
      <c r="C219" s="1"/>
      <c r="D219" s="1"/>
      <c r="E219" s="1"/>
      <c r="F219" s="1"/>
      <c r="G219" s="1"/>
      <c r="H219" s="1"/>
      <c r="I219" s="1"/>
      <c r="J219" s="1"/>
    </row>
    <row r="220" spans="1:22" ht="12" customHeight="1">
      <c r="B220" s="1"/>
      <c r="C220" s="1"/>
      <c r="D220" s="1"/>
      <c r="E220" s="1"/>
      <c r="F220" s="1"/>
      <c r="G220" s="1"/>
      <c r="H220" s="1"/>
      <c r="I220" s="1"/>
    </row>
    <row r="221" spans="1:22" ht="12" customHeight="1">
      <c r="A221" s="1"/>
      <c r="B221" s="1"/>
      <c r="C221" s="1"/>
      <c r="D221" s="1"/>
      <c r="E221" s="1"/>
      <c r="F221" s="1"/>
      <c r="G221" s="1"/>
      <c r="H221" s="1"/>
      <c r="I221" s="1"/>
    </row>
    <row r="222" spans="1:22" ht="12" customHeight="1">
      <c r="A222" s="1"/>
      <c r="B222" s="1"/>
      <c r="C222" s="1"/>
      <c r="D222" s="1"/>
      <c r="E222" s="1"/>
      <c r="F222" s="1"/>
      <c r="G222" s="1"/>
      <c r="H222" s="1"/>
      <c r="I222" s="1"/>
      <c r="J222" s="1"/>
    </row>
    <row r="223" spans="1:22" ht="12" customHeight="1">
      <c r="A223" s="1"/>
      <c r="B223" s="1"/>
      <c r="C223" s="1"/>
      <c r="D223" s="1"/>
      <c r="E223" s="1"/>
      <c r="F223" s="1"/>
      <c r="G223" s="1"/>
      <c r="H223" s="1"/>
      <c r="I223" s="1"/>
      <c r="J223" s="1"/>
    </row>
    <row r="224" spans="1:22" ht="12" customHeight="1">
      <c r="A224" s="1"/>
      <c r="B224" s="1"/>
      <c r="C224" s="1"/>
      <c r="D224" s="1"/>
      <c r="E224" s="1"/>
      <c r="F224" s="1"/>
      <c r="G224" s="1"/>
      <c r="H224" s="1"/>
      <c r="I224" s="1"/>
      <c r="J224" s="1"/>
    </row>
    <row r="225" spans="1:27" ht="12" customHeight="1">
      <c r="A225" s="1"/>
      <c r="J225" s="1"/>
    </row>
    <row r="226" spans="1:27" ht="12" customHeight="1">
      <c r="A226" s="1"/>
      <c r="J226" s="1"/>
    </row>
    <row r="227" spans="1:27" ht="12" customHeight="1">
      <c r="A227" s="1"/>
      <c r="J227" s="1"/>
      <c r="AA227" s="16" t="s">
        <v>170</v>
      </c>
    </row>
    <row r="228" spans="1:27" ht="12" customHeight="1">
      <c r="J228" s="1"/>
    </row>
    <row r="235" spans="1:27" ht="12" customHeight="1">
      <c r="B235" s="1"/>
      <c r="C235" s="1"/>
      <c r="D235" s="1"/>
      <c r="E235" s="1"/>
      <c r="F235" s="1"/>
      <c r="G235" s="1"/>
      <c r="H235" s="1"/>
      <c r="I235" s="1"/>
    </row>
    <row r="236" spans="1:27" ht="12" customHeight="1">
      <c r="B236" s="1"/>
      <c r="C236" s="1"/>
      <c r="D236" s="1"/>
      <c r="E236" s="1"/>
      <c r="F236" s="1"/>
      <c r="G236" s="1"/>
      <c r="H236" s="1"/>
      <c r="I236" s="1"/>
    </row>
    <row r="237" spans="1:27" ht="12" customHeight="1">
      <c r="B237" s="1"/>
      <c r="C237" s="1"/>
      <c r="D237" s="1"/>
      <c r="E237" s="1"/>
      <c r="F237" s="1"/>
      <c r="G237" s="1"/>
      <c r="H237" s="1"/>
      <c r="I237" s="1"/>
    </row>
    <row r="238" spans="1:27" ht="12" customHeight="1">
      <c r="A238" s="1"/>
    </row>
    <row r="239" spans="1:27" ht="12" customHeight="1">
      <c r="A239" s="1"/>
      <c r="J239" s="1"/>
    </row>
    <row r="240" spans="1:27" ht="12" customHeight="1">
      <c r="A240" s="1"/>
      <c r="B240" s="1"/>
      <c r="C240" s="1"/>
      <c r="D240" s="1"/>
      <c r="E240" s="1"/>
      <c r="F240" s="1"/>
      <c r="G240" s="1"/>
      <c r="H240" s="1"/>
      <c r="I240" s="1"/>
      <c r="J240" s="1"/>
    </row>
    <row r="241" spans="1:10" ht="12" customHeight="1">
      <c r="B241" s="1"/>
      <c r="C241" s="1"/>
      <c r="D241" s="1"/>
      <c r="E241" s="1"/>
      <c r="F241" s="1"/>
      <c r="G241" s="1"/>
      <c r="H241" s="1"/>
      <c r="I241" s="1"/>
      <c r="J241" s="1"/>
    </row>
    <row r="242" spans="1:10" ht="12" customHeight="1">
      <c r="B242" s="1"/>
      <c r="C242" s="1"/>
      <c r="D242" s="1"/>
      <c r="E242" s="1"/>
      <c r="F242" s="1"/>
      <c r="G242" s="1"/>
      <c r="H242" s="1"/>
      <c r="I242" s="1"/>
    </row>
    <row r="243" spans="1:10" ht="12" customHeight="1">
      <c r="A243" s="1"/>
      <c r="B243" s="1"/>
      <c r="C243" s="1"/>
      <c r="D243" s="1"/>
      <c r="E243" s="1"/>
      <c r="F243" s="1"/>
      <c r="G243" s="1"/>
      <c r="H243" s="1"/>
      <c r="I243" s="1"/>
    </row>
    <row r="244" spans="1:10" ht="12" customHeight="1">
      <c r="A244" s="1"/>
      <c r="B244" s="1"/>
      <c r="C244" s="1"/>
      <c r="D244" s="1"/>
      <c r="E244" s="1"/>
      <c r="F244" s="1"/>
      <c r="G244" s="1"/>
      <c r="H244" s="1"/>
      <c r="I244" s="1"/>
      <c r="J244" s="1"/>
    </row>
    <row r="245" spans="1:10" ht="12" customHeight="1">
      <c r="A245" s="1"/>
      <c r="B245" s="1"/>
      <c r="C245" s="1"/>
      <c r="D245" s="1"/>
      <c r="E245" s="1"/>
      <c r="F245" s="1"/>
      <c r="G245" s="1"/>
      <c r="H245" s="1"/>
      <c r="I245" s="1"/>
      <c r="J245" s="1"/>
    </row>
    <row r="246" spans="1:10" ht="12" customHeight="1">
      <c r="A246" s="1"/>
      <c r="B246" s="1"/>
      <c r="C246" s="1"/>
      <c r="D246" s="1"/>
      <c r="E246" s="1"/>
      <c r="F246" s="1"/>
      <c r="G246" s="1"/>
      <c r="H246" s="1"/>
      <c r="I246" s="1"/>
      <c r="J246" s="1"/>
    </row>
    <row r="247" spans="1:10" ht="12" customHeight="1">
      <c r="A247" s="1"/>
      <c r="J247" s="1"/>
    </row>
    <row r="248" spans="1:10" ht="12" customHeight="1">
      <c r="A248" s="1"/>
      <c r="J248" s="1"/>
    </row>
    <row r="249" spans="1:10" ht="12" customHeight="1">
      <c r="A249" s="1"/>
      <c r="J249" s="1"/>
    </row>
    <row r="250" spans="1:10" ht="12" customHeight="1">
      <c r="J250" s="1"/>
    </row>
    <row r="260" spans="1:10" ht="12" customHeight="1">
      <c r="A260" s="1"/>
    </row>
    <row r="261" spans="1:10" ht="12" customHeight="1">
      <c r="A261" s="1"/>
      <c r="J261" s="1"/>
    </row>
    <row r="262" spans="1:10" ht="12" customHeight="1">
      <c r="A262" s="1"/>
      <c r="J262" s="1"/>
    </row>
    <row r="263" spans="1:10" ht="12" customHeight="1">
      <c r="J263" s="1"/>
    </row>
    <row r="265" spans="1:10" ht="12" customHeight="1">
      <c r="A265" s="1"/>
    </row>
    <row r="266" spans="1:10" ht="12" customHeight="1">
      <c r="A266" s="1"/>
      <c r="J266" s="1"/>
    </row>
    <row r="267" spans="1:10" ht="12" customHeight="1">
      <c r="A267" s="1"/>
      <c r="J267" s="1"/>
    </row>
    <row r="268" spans="1:10" ht="12" customHeight="1">
      <c r="A268" s="1"/>
      <c r="J268" s="1"/>
    </row>
    <row r="269" spans="1:10" ht="12" customHeight="1">
      <c r="A269" s="1"/>
      <c r="J269" s="1"/>
    </row>
    <row r="270" spans="1:10" ht="12" customHeight="1">
      <c r="A270" s="1"/>
      <c r="J270" s="1"/>
    </row>
    <row r="271" spans="1:10" ht="12" customHeight="1">
      <c r="A271" s="1"/>
      <c r="J271" s="1"/>
    </row>
    <row r="272" spans="1:10" ht="12" customHeight="1">
      <c r="J272" s="1"/>
    </row>
    <row r="282" spans="1:10" ht="12" customHeight="1">
      <c r="A282" s="1"/>
    </row>
    <row r="283" spans="1:10" ht="12" customHeight="1">
      <c r="A283" s="1"/>
      <c r="J283" s="1"/>
    </row>
    <row r="284" spans="1:10" ht="12" customHeight="1">
      <c r="A284" s="1"/>
      <c r="J284" s="1"/>
    </row>
    <row r="285" spans="1:10" ht="12" customHeight="1">
      <c r="J285" s="1"/>
    </row>
    <row r="287" spans="1:10" ht="12" customHeight="1">
      <c r="A287" s="1"/>
    </row>
    <row r="288" spans="1:10" ht="12" customHeight="1">
      <c r="A288" s="1"/>
      <c r="J288" s="1"/>
    </row>
    <row r="289" spans="1:10" ht="12" customHeight="1">
      <c r="A289" s="1"/>
      <c r="J289" s="1"/>
    </row>
    <row r="290" spans="1:10" ht="12" customHeight="1">
      <c r="A290" s="1"/>
      <c r="J290" s="1"/>
    </row>
    <row r="291" spans="1:10" ht="12" customHeight="1">
      <c r="A291" s="1"/>
      <c r="J291" s="1"/>
    </row>
    <row r="292" spans="1:10" ht="12" customHeight="1">
      <c r="A292" s="1"/>
      <c r="J292" s="1"/>
    </row>
    <row r="293" spans="1:10" ht="12" customHeight="1">
      <c r="A293" s="1"/>
      <c r="J293" s="1"/>
    </row>
    <row r="294" spans="1:10" ht="12" customHeight="1">
      <c r="J294" s="1"/>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71" orientation="landscape" horizontalDpi="4294967294" r:id="rId1"/>
  <headerFooter alignWithMargins="0"/>
  <ignoredErrors>
    <ignoredError sqref="B9:C30 B8" numberStoredAsText="1"/>
    <ignoredError sqref="X9:Z20 X23:Z24 Z21 X27:Z30 X25 Z25 X26 Z26 X22 Z2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workbookViewId="0">
      <pane xSplit="3" ySplit="7" topLeftCell="D311" activePane="bottomRight" state="frozen"/>
      <selection pane="topRight" activeCell="D1" sqref="D1"/>
      <selection pane="bottomLeft" activeCell="A8" sqref="A8"/>
      <selection pane="bottomRight" activeCell="U337" sqref="U337"/>
    </sheetView>
  </sheetViews>
  <sheetFormatPr defaultColWidth="9" defaultRowHeight="12" customHeight="1"/>
  <cols>
    <col min="1" max="1" width="5.625" style="3" customWidth="1"/>
    <col min="2" max="2" width="7.625" style="3" customWidth="1"/>
    <col min="3" max="3" width="10.625" style="33" customWidth="1"/>
    <col min="4" max="4" width="7.625"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4" customWidth="1"/>
    <col min="12" max="12" width="7.625" style="4" customWidth="1"/>
    <col min="13" max="13" width="10.625" style="16" customWidth="1"/>
    <col min="14" max="14" width="7.625" style="16" customWidth="1"/>
    <col min="15" max="17" width="10.625" style="16" customWidth="1"/>
    <col min="18" max="18" width="7.625" style="16" customWidth="1"/>
    <col min="19" max="19" width="10.625" style="16" customWidth="1"/>
    <col min="20" max="20" width="7.625" style="16" customWidth="1"/>
    <col min="21" max="21" width="10.625" style="16" customWidth="1"/>
    <col min="22" max="22" width="7.625" style="16" customWidth="1"/>
    <col min="23" max="23" width="10.625" style="16" customWidth="1"/>
    <col min="24" max="24" width="7.625" style="16" customWidth="1"/>
    <col min="25" max="25" width="10.625" style="16" customWidth="1"/>
    <col min="26" max="26" width="7.625" style="16" customWidth="1"/>
    <col min="27" max="27" width="10.625" style="16" customWidth="1"/>
    <col min="28" max="28" width="8.75" style="164" customWidth="1"/>
    <col min="29" max="29" width="6.25" style="65" customWidth="1"/>
    <col min="30" max="30" width="9" style="4"/>
    <col min="31" max="31" width="9" style="65"/>
    <col min="32" max="16384" width="9" style="4"/>
  </cols>
  <sheetData>
    <row r="1" spans="1:31" s="6" customFormat="1" ht="12" customHeight="1">
      <c r="A1" s="5"/>
      <c r="B1" s="3"/>
      <c r="C1" s="33"/>
      <c r="D1" s="3"/>
      <c r="E1" s="3"/>
      <c r="F1" s="3"/>
      <c r="G1" s="3"/>
      <c r="H1" s="3"/>
      <c r="I1" s="3"/>
      <c r="J1" s="3"/>
      <c r="K1" s="4"/>
      <c r="L1" s="4"/>
      <c r="M1" s="16"/>
      <c r="N1" s="16"/>
      <c r="O1" s="16"/>
      <c r="P1" s="16"/>
      <c r="Q1" s="16"/>
      <c r="R1" s="16"/>
      <c r="S1" s="16"/>
      <c r="T1" s="16"/>
      <c r="U1" s="16"/>
      <c r="V1" s="16"/>
      <c r="W1" s="16"/>
      <c r="X1" s="16"/>
      <c r="Y1" s="16"/>
      <c r="Z1" s="16"/>
      <c r="AA1" s="16"/>
      <c r="AB1" s="147"/>
      <c r="AC1" s="145"/>
      <c r="AE1" s="145"/>
    </row>
    <row r="2" spans="1:31" s="6" customFormat="1" ht="15" customHeight="1">
      <c r="A2" s="5"/>
      <c r="B2" s="7" t="s">
        <v>154</v>
      </c>
      <c r="C2" s="34"/>
      <c r="D2" s="5"/>
      <c r="E2" s="5"/>
      <c r="F2" s="5"/>
      <c r="G2" s="5"/>
      <c r="H2" s="5"/>
      <c r="I2" s="5"/>
      <c r="J2" s="5"/>
      <c r="M2" s="15"/>
      <c r="N2" s="15"/>
      <c r="O2" s="15"/>
      <c r="P2" s="15"/>
      <c r="Q2" s="15"/>
      <c r="R2" s="15"/>
      <c r="S2" s="15"/>
      <c r="T2" s="15"/>
      <c r="U2" s="15"/>
      <c r="V2" s="15"/>
      <c r="W2" s="15"/>
      <c r="X2" s="15"/>
      <c r="Y2" s="15"/>
      <c r="Z2" s="15"/>
      <c r="AA2" s="15"/>
      <c r="AB2" s="147"/>
      <c r="AC2" s="145"/>
      <c r="AE2" s="145"/>
    </row>
    <row r="3" spans="1:31" s="6" customFormat="1" ht="12" customHeight="1">
      <c r="A3" s="5"/>
      <c r="B3" s="9"/>
      <c r="C3" s="35"/>
      <c r="D3" s="8"/>
      <c r="E3" s="8"/>
      <c r="F3" s="8"/>
      <c r="G3" s="52"/>
      <c r="H3" s="52"/>
      <c r="I3" s="52"/>
      <c r="J3" s="52"/>
      <c r="K3" s="52"/>
      <c r="L3" s="4"/>
      <c r="M3" s="16"/>
      <c r="N3" s="16"/>
      <c r="O3" s="16"/>
      <c r="P3" s="16"/>
      <c r="Q3" s="16"/>
      <c r="R3" s="16"/>
      <c r="S3" s="16"/>
      <c r="T3" s="16"/>
      <c r="U3" s="16"/>
      <c r="V3" s="16"/>
      <c r="W3" s="16"/>
      <c r="X3" s="16"/>
      <c r="Y3" s="16"/>
      <c r="Z3" s="16"/>
      <c r="AA3" s="16"/>
      <c r="AB3" s="147"/>
      <c r="AC3" s="145"/>
      <c r="AE3" s="145"/>
    </row>
    <row r="4" spans="1:31" ht="12" customHeight="1">
      <c r="A4" s="4"/>
      <c r="B4" s="2"/>
      <c r="C4" s="36"/>
      <c r="D4" s="2"/>
      <c r="E4" s="2"/>
      <c r="F4" s="2"/>
      <c r="G4" s="2"/>
      <c r="H4" s="2"/>
      <c r="I4" s="2"/>
      <c r="J4" s="13"/>
      <c r="AA4" s="10" t="s">
        <v>69</v>
      </c>
      <c r="AB4" s="163"/>
    </row>
    <row r="5" spans="1:31" ht="12" customHeight="1">
      <c r="A5" s="4"/>
      <c r="B5" s="289" t="s">
        <v>60</v>
      </c>
      <c r="C5" s="290"/>
      <c r="D5" s="295" t="s">
        <v>19</v>
      </c>
      <c r="E5" s="296"/>
      <c r="F5" s="298"/>
      <c r="G5" s="299"/>
      <c r="H5" s="299"/>
      <c r="I5" s="299"/>
      <c r="J5" s="286" t="s">
        <v>20</v>
      </c>
      <c r="K5" s="300"/>
      <c r="L5" s="298"/>
      <c r="M5" s="299"/>
      <c r="N5" s="301"/>
      <c r="O5" s="301"/>
      <c r="P5" s="299"/>
      <c r="Q5" s="299"/>
      <c r="R5" s="286" t="s">
        <v>21</v>
      </c>
      <c r="S5" s="286"/>
      <c r="T5" s="278" t="s">
        <v>214</v>
      </c>
      <c r="U5" s="278"/>
      <c r="V5" s="278" t="s">
        <v>215</v>
      </c>
      <c r="W5" s="278"/>
      <c r="X5" s="281" t="s">
        <v>0</v>
      </c>
      <c r="Y5" s="281"/>
      <c r="Z5" s="281" t="s">
        <v>1</v>
      </c>
      <c r="AA5" s="284"/>
      <c r="AB5" s="163"/>
    </row>
    <row r="6" spans="1:31" ht="12" customHeight="1">
      <c r="A6" s="4"/>
      <c r="B6" s="291"/>
      <c r="C6" s="292"/>
      <c r="D6" s="297"/>
      <c r="E6" s="280"/>
      <c r="F6" s="279" t="s">
        <v>3</v>
      </c>
      <c r="G6" s="280"/>
      <c r="H6" s="279" t="s">
        <v>22</v>
      </c>
      <c r="I6" s="280"/>
      <c r="J6" s="287"/>
      <c r="K6" s="288"/>
      <c r="L6" s="279" t="s">
        <v>3</v>
      </c>
      <c r="M6" s="280"/>
      <c r="N6" s="302" t="s">
        <v>155</v>
      </c>
      <c r="O6" s="303"/>
      <c r="P6" s="279" t="s">
        <v>61</v>
      </c>
      <c r="Q6" s="280"/>
      <c r="R6" s="287"/>
      <c r="S6" s="288"/>
      <c r="T6" s="279"/>
      <c r="U6" s="280"/>
      <c r="V6" s="279"/>
      <c r="W6" s="280"/>
      <c r="X6" s="282"/>
      <c r="Y6" s="283"/>
      <c r="Z6" s="282"/>
      <c r="AA6" s="285"/>
      <c r="AB6" s="163"/>
    </row>
    <row r="7" spans="1:31" ht="12" customHeight="1">
      <c r="A7" s="4"/>
      <c r="B7" s="293"/>
      <c r="C7" s="294"/>
      <c r="D7" s="17"/>
      <c r="E7" s="18" t="s">
        <v>157</v>
      </c>
      <c r="F7" s="19"/>
      <c r="G7" s="18" t="s">
        <v>157</v>
      </c>
      <c r="H7" s="19"/>
      <c r="I7" s="18" t="s">
        <v>157</v>
      </c>
      <c r="J7" s="19"/>
      <c r="K7" s="18" t="s">
        <v>157</v>
      </c>
      <c r="L7" s="19"/>
      <c r="M7" s="18" t="s">
        <v>157</v>
      </c>
      <c r="N7" s="38"/>
      <c r="O7" s="18" t="s">
        <v>157</v>
      </c>
      <c r="P7" s="19"/>
      <c r="Q7" s="18" t="s">
        <v>158</v>
      </c>
      <c r="R7" s="19"/>
      <c r="S7" s="18" t="s">
        <v>158</v>
      </c>
      <c r="T7" s="20"/>
      <c r="U7" s="18" t="s">
        <v>158</v>
      </c>
      <c r="V7" s="20"/>
      <c r="W7" s="18" t="s">
        <v>158</v>
      </c>
      <c r="X7" s="21"/>
      <c r="Y7" s="18" t="s">
        <v>158</v>
      </c>
      <c r="Z7" s="21"/>
      <c r="AA7" s="22" t="s">
        <v>158</v>
      </c>
      <c r="AB7" s="163"/>
    </row>
    <row r="8" spans="1:31" ht="12" hidden="1" customHeight="1">
      <c r="A8" s="4"/>
      <c r="B8" s="40" t="s">
        <v>70</v>
      </c>
      <c r="C8" s="41" t="s">
        <v>153</v>
      </c>
      <c r="D8" s="110">
        <v>8562</v>
      </c>
      <c r="E8" s="111" t="s">
        <v>71</v>
      </c>
      <c r="F8" s="111"/>
      <c r="G8" s="111"/>
      <c r="H8" s="111"/>
      <c r="I8" s="111"/>
      <c r="J8" s="111">
        <v>2092</v>
      </c>
      <c r="K8" s="111" t="s">
        <v>71</v>
      </c>
      <c r="L8" s="111"/>
      <c r="M8" s="111"/>
      <c r="N8" s="111"/>
      <c r="O8" s="111"/>
      <c r="P8" s="111"/>
      <c r="Q8" s="111"/>
      <c r="R8" s="111">
        <v>10654</v>
      </c>
      <c r="S8" s="111" t="s">
        <v>71</v>
      </c>
      <c r="T8" s="148">
        <v>1626</v>
      </c>
      <c r="U8" s="148" t="s">
        <v>71</v>
      </c>
      <c r="V8" s="148">
        <v>1880</v>
      </c>
      <c r="W8" s="148" t="s">
        <v>71</v>
      </c>
      <c r="X8" s="148">
        <f>V8-T8</f>
        <v>254</v>
      </c>
      <c r="Y8" s="148" t="s">
        <v>71</v>
      </c>
      <c r="Z8" s="148">
        <f>R8+X8</f>
        <v>10908</v>
      </c>
      <c r="AA8" s="188" t="s">
        <v>71</v>
      </c>
      <c r="AB8" s="163"/>
    </row>
    <row r="9" spans="1:31" ht="12" hidden="1" customHeight="1">
      <c r="A9" s="4"/>
      <c r="B9" s="28" t="s">
        <v>72</v>
      </c>
      <c r="C9" s="42" t="s">
        <v>73</v>
      </c>
      <c r="D9" s="87">
        <v>9210</v>
      </c>
      <c r="E9" s="69" t="s">
        <v>71</v>
      </c>
      <c r="F9" s="69"/>
      <c r="G9" s="69"/>
      <c r="H9" s="69"/>
      <c r="I9" s="69"/>
      <c r="J9" s="69">
        <v>2096</v>
      </c>
      <c r="K9" s="69" t="s">
        <v>71</v>
      </c>
      <c r="L9" s="69"/>
      <c r="M9" s="69"/>
      <c r="N9" s="69"/>
      <c r="O9" s="69"/>
      <c r="P9" s="69"/>
      <c r="Q9" s="69"/>
      <c r="R9" s="69">
        <v>11306</v>
      </c>
      <c r="S9" s="69" t="s">
        <v>71</v>
      </c>
      <c r="T9" s="132">
        <v>1776</v>
      </c>
      <c r="U9" s="132" t="s">
        <v>71</v>
      </c>
      <c r="V9" s="132">
        <v>2024</v>
      </c>
      <c r="W9" s="132" t="s">
        <v>71</v>
      </c>
      <c r="X9" s="132">
        <f t="shared" ref="X9:X72" si="0">V9-T9</f>
        <v>248</v>
      </c>
      <c r="Y9" s="132" t="s">
        <v>71</v>
      </c>
      <c r="Z9" s="132">
        <f t="shared" ref="Z9:Z72" si="1">R9+X9</f>
        <v>11554</v>
      </c>
      <c r="AA9" s="189" t="s">
        <v>71</v>
      </c>
      <c r="AB9" s="163"/>
    </row>
    <row r="10" spans="1:31" ht="12" hidden="1" customHeight="1">
      <c r="A10" s="4"/>
      <c r="B10" s="28" t="s">
        <v>74</v>
      </c>
      <c r="C10" s="42" t="s">
        <v>75</v>
      </c>
      <c r="D10" s="87">
        <v>9462</v>
      </c>
      <c r="E10" s="69" t="s">
        <v>71</v>
      </c>
      <c r="F10" s="69"/>
      <c r="G10" s="69"/>
      <c r="H10" s="69"/>
      <c r="I10" s="69"/>
      <c r="J10" s="69">
        <v>1984</v>
      </c>
      <c r="K10" s="69" t="s">
        <v>71</v>
      </c>
      <c r="L10" s="69"/>
      <c r="M10" s="69"/>
      <c r="N10" s="69"/>
      <c r="O10" s="69"/>
      <c r="P10" s="69"/>
      <c r="Q10" s="69"/>
      <c r="R10" s="69">
        <v>11446</v>
      </c>
      <c r="S10" s="69" t="s">
        <v>71</v>
      </c>
      <c r="T10" s="132">
        <v>1609</v>
      </c>
      <c r="U10" s="132" t="s">
        <v>71</v>
      </c>
      <c r="V10" s="132">
        <v>2081</v>
      </c>
      <c r="W10" s="132" t="s">
        <v>71</v>
      </c>
      <c r="X10" s="132">
        <f t="shared" si="0"/>
        <v>472</v>
      </c>
      <c r="Y10" s="132" t="s">
        <v>71</v>
      </c>
      <c r="Z10" s="132">
        <f t="shared" si="1"/>
        <v>11918</v>
      </c>
      <c r="AA10" s="189" t="s">
        <v>71</v>
      </c>
      <c r="AB10" s="163"/>
    </row>
    <row r="11" spans="1:31" ht="12" hidden="1" customHeight="1">
      <c r="A11" s="4"/>
      <c r="B11" s="28" t="s">
        <v>76</v>
      </c>
      <c r="C11" s="42" t="s">
        <v>77</v>
      </c>
      <c r="D11" s="87">
        <v>9097</v>
      </c>
      <c r="E11" s="69" t="s">
        <v>71</v>
      </c>
      <c r="F11" s="69"/>
      <c r="G11" s="69"/>
      <c r="H11" s="69"/>
      <c r="I11" s="69"/>
      <c r="J11" s="69">
        <v>2223</v>
      </c>
      <c r="K11" s="69" t="s">
        <v>71</v>
      </c>
      <c r="L11" s="69"/>
      <c r="M11" s="69"/>
      <c r="N11" s="69"/>
      <c r="O11" s="69"/>
      <c r="P11" s="69"/>
      <c r="Q11" s="69"/>
      <c r="R11" s="69">
        <v>11320</v>
      </c>
      <c r="S11" s="69" t="s">
        <v>71</v>
      </c>
      <c r="T11" s="132">
        <v>1632</v>
      </c>
      <c r="U11" s="132" t="s">
        <v>71</v>
      </c>
      <c r="V11" s="132">
        <v>2209</v>
      </c>
      <c r="W11" s="132" t="s">
        <v>71</v>
      </c>
      <c r="X11" s="132">
        <f t="shared" si="0"/>
        <v>577</v>
      </c>
      <c r="Y11" s="132" t="s">
        <v>71</v>
      </c>
      <c r="Z11" s="132">
        <f t="shared" si="1"/>
        <v>11897</v>
      </c>
      <c r="AA11" s="189" t="s">
        <v>71</v>
      </c>
      <c r="AB11" s="163"/>
    </row>
    <row r="12" spans="1:31" ht="12" hidden="1" customHeight="1">
      <c r="A12" s="4"/>
      <c r="B12" s="28" t="s">
        <v>78</v>
      </c>
      <c r="C12" s="42" t="s">
        <v>79</v>
      </c>
      <c r="D12" s="87">
        <v>8277</v>
      </c>
      <c r="E12" s="69" t="s">
        <v>71</v>
      </c>
      <c r="F12" s="69"/>
      <c r="G12" s="69"/>
      <c r="H12" s="69"/>
      <c r="I12" s="69"/>
      <c r="J12" s="69">
        <v>2218</v>
      </c>
      <c r="K12" s="69" t="s">
        <v>71</v>
      </c>
      <c r="L12" s="69"/>
      <c r="M12" s="69"/>
      <c r="N12" s="69"/>
      <c r="O12" s="69"/>
      <c r="P12" s="69"/>
      <c r="Q12" s="69"/>
      <c r="R12" s="69">
        <v>10495</v>
      </c>
      <c r="S12" s="69" t="s">
        <v>71</v>
      </c>
      <c r="T12" s="132">
        <v>2007</v>
      </c>
      <c r="U12" s="132" t="s">
        <v>71</v>
      </c>
      <c r="V12" s="132">
        <v>1718</v>
      </c>
      <c r="W12" s="132" t="s">
        <v>71</v>
      </c>
      <c r="X12" s="132">
        <f t="shared" si="0"/>
        <v>-289</v>
      </c>
      <c r="Y12" s="132" t="s">
        <v>71</v>
      </c>
      <c r="Z12" s="132">
        <f t="shared" si="1"/>
        <v>10206</v>
      </c>
      <c r="AA12" s="189" t="s">
        <v>71</v>
      </c>
      <c r="AB12" s="163"/>
    </row>
    <row r="13" spans="1:31" ht="12" hidden="1" customHeight="1">
      <c r="A13" s="4"/>
      <c r="B13" s="28" t="s">
        <v>80</v>
      </c>
      <c r="C13" s="42" t="s">
        <v>81</v>
      </c>
      <c r="D13" s="87">
        <v>9407</v>
      </c>
      <c r="E13" s="69" t="s">
        <v>71</v>
      </c>
      <c r="F13" s="69"/>
      <c r="G13" s="69"/>
      <c r="H13" s="69"/>
      <c r="I13" s="69"/>
      <c r="J13" s="69">
        <v>2118</v>
      </c>
      <c r="K13" s="69" t="s">
        <v>71</v>
      </c>
      <c r="L13" s="69"/>
      <c r="M13" s="69"/>
      <c r="N13" s="69"/>
      <c r="O13" s="69"/>
      <c r="P13" s="69"/>
      <c r="Q13" s="69"/>
      <c r="R13" s="69">
        <v>11525</v>
      </c>
      <c r="S13" s="69" t="s">
        <v>71</v>
      </c>
      <c r="T13" s="132">
        <v>1487</v>
      </c>
      <c r="U13" s="132" t="s">
        <v>71</v>
      </c>
      <c r="V13" s="132">
        <v>2039</v>
      </c>
      <c r="W13" s="132" t="s">
        <v>71</v>
      </c>
      <c r="X13" s="132">
        <f t="shared" si="0"/>
        <v>552</v>
      </c>
      <c r="Y13" s="132" t="s">
        <v>71</v>
      </c>
      <c r="Z13" s="132">
        <f t="shared" si="1"/>
        <v>12077</v>
      </c>
      <c r="AA13" s="189" t="s">
        <v>71</v>
      </c>
      <c r="AB13" s="163"/>
    </row>
    <row r="14" spans="1:31" ht="12" hidden="1" customHeight="1">
      <c r="A14" s="4"/>
      <c r="B14" s="28" t="s">
        <v>82</v>
      </c>
      <c r="C14" s="42" t="s">
        <v>83</v>
      </c>
      <c r="D14" s="87">
        <v>9232</v>
      </c>
      <c r="E14" s="69" t="s">
        <v>71</v>
      </c>
      <c r="F14" s="69"/>
      <c r="G14" s="69"/>
      <c r="H14" s="69"/>
      <c r="I14" s="69"/>
      <c r="J14" s="69">
        <v>2070</v>
      </c>
      <c r="K14" s="69" t="s">
        <v>71</v>
      </c>
      <c r="L14" s="69"/>
      <c r="M14" s="69"/>
      <c r="N14" s="69"/>
      <c r="O14" s="69"/>
      <c r="P14" s="69"/>
      <c r="Q14" s="69"/>
      <c r="R14" s="69">
        <v>11302</v>
      </c>
      <c r="S14" s="69" t="s">
        <v>71</v>
      </c>
      <c r="T14" s="132">
        <v>1563</v>
      </c>
      <c r="U14" s="132" t="s">
        <v>71</v>
      </c>
      <c r="V14" s="132">
        <v>1942</v>
      </c>
      <c r="W14" s="132" t="s">
        <v>71</v>
      </c>
      <c r="X14" s="132">
        <f t="shared" si="0"/>
        <v>379</v>
      </c>
      <c r="Y14" s="132" t="s">
        <v>71</v>
      </c>
      <c r="Z14" s="132">
        <f t="shared" si="1"/>
        <v>11681</v>
      </c>
      <c r="AA14" s="189" t="s">
        <v>71</v>
      </c>
      <c r="AB14" s="163"/>
    </row>
    <row r="15" spans="1:31" ht="12" hidden="1" customHeight="1">
      <c r="A15" s="4"/>
      <c r="B15" s="28" t="s">
        <v>84</v>
      </c>
      <c r="C15" s="42" t="s">
        <v>85</v>
      </c>
      <c r="D15" s="87">
        <v>8588</v>
      </c>
      <c r="E15" s="69" t="s">
        <v>71</v>
      </c>
      <c r="F15" s="69"/>
      <c r="G15" s="69"/>
      <c r="H15" s="69"/>
      <c r="I15" s="69"/>
      <c r="J15" s="69">
        <v>1925</v>
      </c>
      <c r="K15" s="69" t="s">
        <v>71</v>
      </c>
      <c r="L15" s="69"/>
      <c r="M15" s="69"/>
      <c r="N15" s="69"/>
      <c r="O15" s="69"/>
      <c r="P15" s="69"/>
      <c r="Q15" s="69"/>
      <c r="R15" s="69">
        <v>10513</v>
      </c>
      <c r="S15" s="69" t="s">
        <v>71</v>
      </c>
      <c r="T15" s="132">
        <v>1370</v>
      </c>
      <c r="U15" s="132" t="s">
        <v>71</v>
      </c>
      <c r="V15" s="132">
        <v>1900</v>
      </c>
      <c r="W15" s="132" t="s">
        <v>71</v>
      </c>
      <c r="X15" s="132">
        <f t="shared" si="0"/>
        <v>530</v>
      </c>
      <c r="Y15" s="132" t="s">
        <v>71</v>
      </c>
      <c r="Z15" s="132">
        <f t="shared" si="1"/>
        <v>11043</v>
      </c>
      <c r="AA15" s="189" t="s">
        <v>71</v>
      </c>
      <c r="AB15" s="163"/>
    </row>
    <row r="16" spans="1:31" s="14" customFormat="1" ht="12" hidden="1" customHeight="1">
      <c r="B16" s="28" t="s">
        <v>86</v>
      </c>
      <c r="C16" s="42" t="s">
        <v>87</v>
      </c>
      <c r="D16" s="87">
        <v>8401</v>
      </c>
      <c r="E16" s="69" t="s">
        <v>71</v>
      </c>
      <c r="F16" s="69"/>
      <c r="G16" s="69"/>
      <c r="H16" s="69"/>
      <c r="I16" s="69"/>
      <c r="J16" s="69">
        <v>1985</v>
      </c>
      <c r="K16" s="69" t="s">
        <v>71</v>
      </c>
      <c r="L16" s="69"/>
      <c r="M16" s="69"/>
      <c r="N16" s="69"/>
      <c r="O16" s="69"/>
      <c r="P16" s="69"/>
      <c r="Q16" s="69"/>
      <c r="R16" s="69">
        <v>10386</v>
      </c>
      <c r="S16" s="69" t="s">
        <v>71</v>
      </c>
      <c r="T16" s="132">
        <v>1759</v>
      </c>
      <c r="U16" s="132" t="s">
        <v>71</v>
      </c>
      <c r="V16" s="132">
        <v>1946</v>
      </c>
      <c r="W16" s="132" t="s">
        <v>71</v>
      </c>
      <c r="X16" s="132">
        <f t="shared" si="0"/>
        <v>187</v>
      </c>
      <c r="Y16" s="132" t="s">
        <v>71</v>
      </c>
      <c r="Z16" s="132">
        <f t="shared" si="1"/>
        <v>10573</v>
      </c>
      <c r="AA16" s="189" t="s">
        <v>71</v>
      </c>
      <c r="AB16" s="163"/>
      <c r="AC16" s="65"/>
      <c r="AE16" s="65"/>
    </row>
    <row r="17" spans="1:31" s="14" customFormat="1" ht="12" hidden="1" customHeight="1">
      <c r="B17" s="28" t="s">
        <v>88</v>
      </c>
      <c r="C17" s="42" t="s">
        <v>89</v>
      </c>
      <c r="D17" s="87">
        <v>8050</v>
      </c>
      <c r="E17" s="69" t="s">
        <v>71</v>
      </c>
      <c r="F17" s="69"/>
      <c r="G17" s="69"/>
      <c r="H17" s="69"/>
      <c r="I17" s="69"/>
      <c r="J17" s="69">
        <v>1923</v>
      </c>
      <c r="K17" s="69" t="s">
        <v>71</v>
      </c>
      <c r="L17" s="69"/>
      <c r="M17" s="69"/>
      <c r="N17" s="69"/>
      <c r="O17" s="69"/>
      <c r="P17" s="69"/>
      <c r="Q17" s="69"/>
      <c r="R17" s="69">
        <v>9973</v>
      </c>
      <c r="S17" s="69" t="s">
        <v>71</v>
      </c>
      <c r="T17" s="132">
        <v>1655</v>
      </c>
      <c r="U17" s="132" t="s">
        <v>71</v>
      </c>
      <c r="V17" s="132">
        <v>1859</v>
      </c>
      <c r="W17" s="132" t="s">
        <v>71</v>
      </c>
      <c r="X17" s="132">
        <f t="shared" si="0"/>
        <v>204</v>
      </c>
      <c r="Y17" s="132" t="s">
        <v>71</v>
      </c>
      <c r="Z17" s="132">
        <f t="shared" si="1"/>
        <v>10177</v>
      </c>
      <c r="AA17" s="189" t="s">
        <v>71</v>
      </c>
      <c r="AB17" s="163"/>
      <c r="AC17" s="65"/>
      <c r="AE17" s="65"/>
    </row>
    <row r="18" spans="1:31" s="14" customFormat="1" ht="12" hidden="1" customHeight="1">
      <c r="A18" s="3"/>
      <c r="B18" s="28" t="s">
        <v>90</v>
      </c>
      <c r="C18" s="42" t="s">
        <v>91</v>
      </c>
      <c r="D18" s="87">
        <v>7893</v>
      </c>
      <c r="E18" s="69" t="s">
        <v>71</v>
      </c>
      <c r="F18" s="69"/>
      <c r="G18" s="69"/>
      <c r="H18" s="69"/>
      <c r="I18" s="69"/>
      <c r="J18" s="69">
        <v>1767</v>
      </c>
      <c r="K18" s="69" t="s">
        <v>71</v>
      </c>
      <c r="L18" s="69"/>
      <c r="M18" s="69"/>
      <c r="N18" s="69"/>
      <c r="O18" s="69"/>
      <c r="P18" s="69"/>
      <c r="Q18" s="69"/>
      <c r="R18" s="69">
        <v>9660</v>
      </c>
      <c r="S18" s="69" t="s">
        <v>71</v>
      </c>
      <c r="T18" s="132">
        <v>1390</v>
      </c>
      <c r="U18" s="132" t="s">
        <v>71</v>
      </c>
      <c r="V18" s="132">
        <v>1824</v>
      </c>
      <c r="W18" s="132" t="s">
        <v>71</v>
      </c>
      <c r="X18" s="132">
        <f t="shared" si="0"/>
        <v>434</v>
      </c>
      <c r="Y18" s="132" t="s">
        <v>71</v>
      </c>
      <c r="Z18" s="132">
        <f t="shared" si="1"/>
        <v>10094</v>
      </c>
      <c r="AA18" s="189" t="s">
        <v>71</v>
      </c>
      <c r="AB18" s="164"/>
      <c r="AC18" s="65"/>
      <c r="AE18" s="65"/>
    </row>
    <row r="19" spans="1:31" s="14" customFormat="1" ht="12" hidden="1" customHeight="1">
      <c r="A19" s="3"/>
      <c r="B19" s="29" t="s">
        <v>92</v>
      </c>
      <c r="C19" s="42" t="s">
        <v>93</v>
      </c>
      <c r="D19" s="87">
        <v>8095</v>
      </c>
      <c r="E19" s="69" t="s">
        <v>71</v>
      </c>
      <c r="F19" s="69"/>
      <c r="G19" s="69"/>
      <c r="H19" s="69"/>
      <c r="I19" s="69"/>
      <c r="J19" s="69">
        <v>2102</v>
      </c>
      <c r="K19" s="69" t="s">
        <v>71</v>
      </c>
      <c r="L19" s="69"/>
      <c r="M19" s="69"/>
      <c r="N19" s="69"/>
      <c r="O19" s="69"/>
      <c r="P19" s="69"/>
      <c r="Q19" s="69"/>
      <c r="R19" s="69">
        <v>10197</v>
      </c>
      <c r="S19" s="69" t="s">
        <v>71</v>
      </c>
      <c r="T19" s="132">
        <v>1789</v>
      </c>
      <c r="U19" s="132" t="s">
        <v>71</v>
      </c>
      <c r="V19" s="132">
        <v>2015</v>
      </c>
      <c r="W19" s="132" t="s">
        <v>71</v>
      </c>
      <c r="X19" s="151">
        <f t="shared" si="0"/>
        <v>226</v>
      </c>
      <c r="Y19" s="132" t="s">
        <v>71</v>
      </c>
      <c r="Z19" s="151">
        <f t="shared" si="1"/>
        <v>10423</v>
      </c>
      <c r="AA19" s="189" t="s">
        <v>71</v>
      </c>
      <c r="AB19" s="164"/>
      <c r="AC19" s="65"/>
      <c r="AE19" s="65"/>
    </row>
    <row r="20" spans="1:31" s="14" customFormat="1" ht="12" hidden="1" customHeight="1">
      <c r="A20" s="3"/>
      <c r="B20" s="27" t="s">
        <v>94</v>
      </c>
      <c r="C20" s="43" t="s">
        <v>95</v>
      </c>
      <c r="D20" s="103">
        <v>8190</v>
      </c>
      <c r="E20" s="93">
        <f>D20/D8*100</f>
        <v>95.655220742817107</v>
      </c>
      <c r="F20" s="71"/>
      <c r="G20" s="93"/>
      <c r="H20" s="71"/>
      <c r="I20" s="93"/>
      <c r="J20" s="71">
        <v>1977</v>
      </c>
      <c r="K20" s="93">
        <f>J20/J8*100</f>
        <v>94.502868068833664</v>
      </c>
      <c r="L20" s="71"/>
      <c r="M20" s="93"/>
      <c r="N20" s="71"/>
      <c r="O20" s="93"/>
      <c r="P20" s="71"/>
      <c r="Q20" s="71"/>
      <c r="R20" s="71">
        <v>10167</v>
      </c>
      <c r="S20" s="93">
        <f>R20/R8*100</f>
        <v>95.42894687441337</v>
      </c>
      <c r="T20" s="149">
        <v>1847</v>
      </c>
      <c r="U20" s="150">
        <f>T20/T8*100</f>
        <v>113.59163591635917</v>
      </c>
      <c r="V20" s="149">
        <v>1913</v>
      </c>
      <c r="W20" s="150">
        <f>V20/V8*100</f>
        <v>101.75531914893617</v>
      </c>
      <c r="X20" s="149">
        <f t="shared" si="0"/>
        <v>66</v>
      </c>
      <c r="Y20" s="150">
        <f>X20/X8*100</f>
        <v>25.984251968503933</v>
      </c>
      <c r="Z20" s="149">
        <f t="shared" si="1"/>
        <v>10233</v>
      </c>
      <c r="AA20" s="190">
        <f>Z20/Z8*100</f>
        <v>93.811881188118804</v>
      </c>
      <c r="AB20" s="164"/>
      <c r="AC20" s="65"/>
      <c r="AE20" s="65"/>
    </row>
    <row r="21" spans="1:31" s="14" customFormat="1" ht="12" hidden="1" customHeight="1">
      <c r="A21" s="3"/>
      <c r="B21" s="28" t="s">
        <v>72</v>
      </c>
      <c r="C21" s="42" t="s">
        <v>73</v>
      </c>
      <c r="D21" s="87">
        <v>8640</v>
      </c>
      <c r="E21" s="88">
        <f t="shared" ref="E21:E84" si="2">D21/D9*100</f>
        <v>93.811074918566774</v>
      </c>
      <c r="F21" s="69"/>
      <c r="G21" s="88"/>
      <c r="H21" s="69"/>
      <c r="I21" s="88"/>
      <c r="J21" s="69">
        <v>2103</v>
      </c>
      <c r="K21" s="88">
        <f t="shared" ref="K21:K84" si="3">J21/J9*100</f>
        <v>100.33396946564885</v>
      </c>
      <c r="L21" s="69"/>
      <c r="M21" s="88"/>
      <c r="N21" s="69"/>
      <c r="O21" s="88"/>
      <c r="P21" s="69"/>
      <c r="Q21" s="69"/>
      <c r="R21" s="69">
        <v>10743</v>
      </c>
      <c r="S21" s="88">
        <f t="shared" ref="S21:S84" si="4">R21/R9*100</f>
        <v>95.020343180612059</v>
      </c>
      <c r="T21" s="132">
        <v>1790</v>
      </c>
      <c r="U21" s="131">
        <f t="shared" ref="U21:U84" si="5">T21/T9*100</f>
        <v>100.7882882882883</v>
      </c>
      <c r="V21" s="132">
        <v>2034</v>
      </c>
      <c r="W21" s="131">
        <f t="shared" ref="W21:W84" si="6">V21/V9*100</f>
        <v>100.49407114624506</v>
      </c>
      <c r="X21" s="132">
        <f t="shared" si="0"/>
        <v>244</v>
      </c>
      <c r="Y21" s="131">
        <f t="shared" ref="Y21:Y82" si="7">X21/X9*100</f>
        <v>98.387096774193552</v>
      </c>
      <c r="Z21" s="132">
        <f t="shared" si="1"/>
        <v>10987</v>
      </c>
      <c r="AA21" s="135">
        <f t="shared" ref="AA21:AA84" si="8">Z21/Z9*100</f>
        <v>95.092608620391204</v>
      </c>
      <c r="AB21" s="164"/>
      <c r="AC21" s="65"/>
      <c r="AE21" s="65"/>
    </row>
    <row r="22" spans="1:31" s="14" customFormat="1" ht="12" hidden="1" customHeight="1">
      <c r="A22" s="3"/>
      <c r="B22" s="28" t="s">
        <v>74</v>
      </c>
      <c r="C22" s="42" t="s">
        <v>75</v>
      </c>
      <c r="D22" s="87">
        <v>8879</v>
      </c>
      <c r="E22" s="88">
        <f t="shared" si="2"/>
        <v>93.838511942506869</v>
      </c>
      <c r="F22" s="69"/>
      <c r="G22" s="88"/>
      <c r="H22" s="69"/>
      <c r="I22" s="88"/>
      <c r="J22" s="69">
        <v>2138</v>
      </c>
      <c r="K22" s="88">
        <f t="shared" si="3"/>
        <v>107.76209677419355</v>
      </c>
      <c r="L22" s="69"/>
      <c r="M22" s="88"/>
      <c r="N22" s="69"/>
      <c r="O22" s="88"/>
      <c r="P22" s="69"/>
      <c r="Q22" s="69"/>
      <c r="R22" s="69">
        <v>11017</v>
      </c>
      <c r="S22" s="88">
        <f t="shared" si="4"/>
        <v>96.251965752227846</v>
      </c>
      <c r="T22" s="132">
        <v>1517</v>
      </c>
      <c r="U22" s="131">
        <f t="shared" si="5"/>
        <v>94.282162834058425</v>
      </c>
      <c r="V22" s="132">
        <v>2034</v>
      </c>
      <c r="W22" s="131">
        <f t="shared" si="6"/>
        <v>97.741470446900522</v>
      </c>
      <c r="X22" s="132">
        <f t="shared" si="0"/>
        <v>517</v>
      </c>
      <c r="Y22" s="131">
        <f t="shared" si="7"/>
        <v>109.53389830508475</v>
      </c>
      <c r="Z22" s="132">
        <f t="shared" si="1"/>
        <v>11534</v>
      </c>
      <c r="AA22" s="135">
        <f t="shared" si="8"/>
        <v>96.77798288303407</v>
      </c>
      <c r="AB22" s="164"/>
      <c r="AC22" s="65"/>
      <c r="AE22" s="65"/>
    </row>
    <row r="23" spans="1:31" s="14" customFormat="1" ht="12" hidden="1" customHeight="1">
      <c r="A23" s="3"/>
      <c r="B23" s="28" t="s">
        <v>76</v>
      </c>
      <c r="C23" s="42" t="s">
        <v>77</v>
      </c>
      <c r="D23" s="87">
        <v>8378</v>
      </c>
      <c r="E23" s="88">
        <f t="shared" si="2"/>
        <v>92.096295482027045</v>
      </c>
      <c r="F23" s="69"/>
      <c r="G23" s="88"/>
      <c r="H23" s="69"/>
      <c r="I23" s="88"/>
      <c r="J23" s="69">
        <v>2225</v>
      </c>
      <c r="K23" s="88">
        <f t="shared" si="3"/>
        <v>100.08996851102114</v>
      </c>
      <c r="L23" s="69"/>
      <c r="M23" s="88"/>
      <c r="N23" s="69"/>
      <c r="O23" s="88"/>
      <c r="P23" s="69"/>
      <c r="Q23" s="69"/>
      <c r="R23" s="69">
        <v>10603</v>
      </c>
      <c r="S23" s="88">
        <f t="shared" si="4"/>
        <v>93.666077738515895</v>
      </c>
      <c r="T23" s="132">
        <v>1359</v>
      </c>
      <c r="U23" s="131">
        <f t="shared" si="5"/>
        <v>83.27205882352942</v>
      </c>
      <c r="V23" s="132">
        <v>2022</v>
      </c>
      <c r="W23" s="131">
        <f t="shared" si="6"/>
        <v>91.534631054775915</v>
      </c>
      <c r="X23" s="132">
        <f t="shared" si="0"/>
        <v>663</v>
      </c>
      <c r="Y23" s="131">
        <f t="shared" si="7"/>
        <v>114.90467937608319</v>
      </c>
      <c r="Z23" s="132">
        <f t="shared" si="1"/>
        <v>11266</v>
      </c>
      <c r="AA23" s="135">
        <f t="shared" si="8"/>
        <v>94.696141884508705</v>
      </c>
      <c r="AB23" s="164"/>
      <c r="AC23" s="65"/>
      <c r="AE23" s="65"/>
    </row>
    <row r="24" spans="1:31" s="14" customFormat="1" ht="12" hidden="1" customHeight="1">
      <c r="A24" s="3"/>
      <c r="B24" s="28" t="s">
        <v>78</v>
      </c>
      <c r="C24" s="42" t="s">
        <v>79</v>
      </c>
      <c r="D24" s="87">
        <v>7753</v>
      </c>
      <c r="E24" s="88">
        <f t="shared" si="2"/>
        <v>93.669203817808395</v>
      </c>
      <c r="F24" s="69"/>
      <c r="G24" s="88"/>
      <c r="H24" s="69"/>
      <c r="I24" s="88"/>
      <c r="J24" s="69">
        <v>2266</v>
      </c>
      <c r="K24" s="88">
        <f t="shared" si="3"/>
        <v>102.16411181244365</v>
      </c>
      <c r="L24" s="69"/>
      <c r="M24" s="88"/>
      <c r="N24" s="69"/>
      <c r="O24" s="88"/>
      <c r="P24" s="69"/>
      <c r="Q24" s="69"/>
      <c r="R24" s="69">
        <v>10019</v>
      </c>
      <c r="S24" s="88">
        <f t="shared" si="4"/>
        <v>95.464506908051447</v>
      </c>
      <c r="T24" s="132">
        <v>1709</v>
      </c>
      <c r="U24" s="131">
        <f t="shared" si="5"/>
        <v>85.151968111609364</v>
      </c>
      <c r="V24" s="132">
        <v>1844</v>
      </c>
      <c r="W24" s="131">
        <f t="shared" si="6"/>
        <v>107.33410942956927</v>
      </c>
      <c r="X24" s="132">
        <f t="shared" si="0"/>
        <v>135</v>
      </c>
      <c r="Y24" s="131" t="s">
        <v>200</v>
      </c>
      <c r="Z24" s="132">
        <f t="shared" si="1"/>
        <v>10154</v>
      </c>
      <c r="AA24" s="135">
        <f t="shared" si="8"/>
        <v>99.490495786792081</v>
      </c>
      <c r="AB24" s="164"/>
      <c r="AC24" s="65"/>
      <c r="AE24" s="65"/>
    </row>
    <row r="25" spans="1:31" s="14" customFormat="1" ht="12" hidden="1" customHeight="1">
      <c r="A25" s="3"/>
      <c r="B25" s="28" t="s">
        <v>80</v>
      </c>
      <c r="C25" s="42" t="s">
        <v>81</v>
      </c>
      <c r="D25" s="87">
        <v>8119</v>
      </c>
      <c r="E25" s="88">
        <f t="shared" si="2"/>
        <v>86.308068459657704</v>
      </c>
      <c r="F25" s="69"/>
      <c r="G25" s="88"/>
      <c r="H25" s="69"/>
      <c r="I25" s="88"/>
      <c r="J25" s="69">
        <v>2296</v>
      </c>
      <c r="K25" s="88">
        <f t="shared" si="3"/>
        <v>108.40415486307838</v>
      </c>
      <c r="L25" s="69"/>
      <c r="M25" s="88"/>
      <c r="N25" s="69"/>
      <c r="O25" s="88"/>
      <c r="P25" s="69"/>
      <c r="Q25" s="69"/>
      <c r="R25" s="69">
        <v>10415</v>
      </c>
      <c r="S25" s="88">
        <f t="shared" si="4"/>
        <v>90.368763557483732</v>
      </c>
      <c r="T25" s="132">
        <v>1408</v>
      </c>
      <c r="U25" s="131">
        <f t="shared" si="5"/>
        <v>94.687289845326163</v>
      </c>
      <c r="V25" s="132">
        <v>1933</v>
      </c>
      <c r="W25" s="131">
        <f t="shared" si="6"/>
        <v>94.801373222167726</v>
      </c>
      <c r="X25" s="132">
        <f t="shared" si="0"/>
        <v>525</v>
      </c>
      <c r="Y25" s="131">
        <f t="shared" si="7"/>
        <v>95.108695652173907</v>
      </c>
      <c r="Z25" s="132">
        <f t="shared" si="1"/>
        <v>10940</v>
      </c>
      <c r="AA25" s="135">
        <f t="shared" si="8"/>
        <v>90.585410284010919</v>
      </c>
      <c r="AB25" s="164"/>
      <c r="AC25" s="65"/>
      <c r="AE25" s="65"/>
    </row>
    <row r="26" spans="1:31" s="14" customFormat="1" ht="12" hidden="1" customHeight="1">
      <c r="A26" s="3"/>
      <c r="B26" s="28" t="s">
        <v>82</v>
      </c>
      <c r="C26" s="42" t="s">
        <v>83</v>
      </c>
      <c r="D26" s="87">
        <v>8720</v>
      </c>
      <c r="E26" s="88">
        <f t="shared" si="2"/>
        <v>94.454072790294632</v>
      </c>
      <c r="F26" s="69"/>
      <c r="G26" s="88"/>
      <c r="H26" s="69"/>
      <c r="I26" s="88"/>
      <c r="J26" s="69">
        <v>2164</v>
      </c>
      <c r="K26" s="88">
        <f t="shared" si="3"/>
        <v>104.54106280193236</v>
      </c>
      <c r="L26" s="69"/>
      <c r="M26" s="88"/>
      <c r="N26" s="69"/>
      <c r="O26" s="88"/>
      <c r="P26" s="69"/>
      <c r="Q26" s="69"/>
      <c r="R26" s="69">
        <v>10884</v>
      </c>
      <c r="S26" s="88">
        <f t="shared" si="4"/>
        <v>96.301539550522037</v>
      </c>
      <c r="T26" s="132">
        <v>1470</v>
      </c>
      <c r="U26" s="131">
        <f t="shared" si="5"/>
        <v>94.049904030710181</v>
      </c>
      <c r="V26" s="132">
        <v>1649</v>
      </c>
      <c r="W26" s="131">
        <f t="shared" si="6"/>
        <v>84.912461380020602</v>
      </c>
      <c r="X26" s="132">
        <f t="shared" si="0"/>
        <v>179</v>
      </c>
      <c r="Y26" s="131">
        <f t="shared" si="7"/>
        <v>47.229551451187334</v>
      </c>
      <c r="Z26" s="132">
        <f t="shared" si="1"/>
        <v>11063</v>
      </c>
      <c r="AA26" s="135">
        <f t="shared" si="8"/>
        <v>94.709357075592848</v>
      </c>
      <c r="AB26" s="164"/>
      <c r="AC26" s="65"/>
      <c r="AE26" s="65"/>
    </row>
    <row r="27" spans="1:31" s="14" customFormat="1" ht="12" hidden="1" customHeight="1">
      <c r="A27" s="3"/>
      <c r="B27" s="28" t="s">
        <v>84</v>
      </c>
      <c r="C27" s="42" t="s">
        <v>85</v>
      </c>
      <c r="D27" s="87">
        <v>8416</v>
      </c>
      <c r="E27" s="88">
        <f t="shared" si="2"/>
        <v>97.997205402887758</v>
      </c>
      <c r="F27" s="69"/>
      <c r="G27" s="88"/>
      <c r="H27" s="69"/>
      <c r="I27" s="88"/>
      <c r="J27" s="69">
        <v>1984</v>
      </c>
      <c r="K27" s="88">
        <f t="shared" si="3"/>
        <v>103.06493506493506</v>
      </c>
      <c r="L27" s="69"/>
      <c r="M27" s="88"/>
      <c r="N27" s="69"/>
      <c r="O27" s="88"/>
      <c r="P27" s="69"/>
      <c r="Q27" s="69"/>
      <c r="R27" s="69">
        <v>10400</v>
      </c>
      <c r="S27" s="88">
        <f t="shared" si="4"/>
        <v>98.925140302482646</v>
      </c>
      <c r="T27" s="132">
        <v>1386</v>
      </c>
      <c r="U27" s="131">
        <f t="shared" si="5"/>
        <v>101.16788321167883</v>
      </c>
      <c r="V27" s="132">
        <v>1611</v>
      </c>
      <c r="W27" s="131">
        <f t="shared" si="6"/>
        <v>84.78947368421052</v>
      </c>
      <c r="X27" s="132">
        <f t="shared" si="0"/>
        <v>225</v>
      </c>
      <c r="Y27" s="131">
        <f t="shared" si="7"/>
        <v>42.452830188679243</v>
      </c>
      <c r="Z27" s="132">
        <f t="shared" si="1"/>
        <v>10625</v>
      </c>
      <c r="AA27" s="135">
        <f t="shared" si="8"/>
        <v>96.214796703794264</v>
      </c>
      <c r="AB27" s="164"/>
      <c r="AC27" s="65"/>
      <c r="AE27" s="65"/>
    </row>
    <row r="28" spans="1:31" s="14" customFormat="1" ht="12" hidden="1" customHeight="1">
      <c r="A28" s="3"/>
      <c r="B28" s="28" t="s">
        <v>86</v>
      </c>
      <c r="C28" s="42" t="s">
        <v>87</v>
      </c>
      <c r="D28" s="87">
        <v>8138</v>
      </c>
      <c r="E28" s="88">
        <f t="shared" si="2"/>
        <v>96.869420307106296</v>
      </c>
      <c r="F28" s="69"/>
      <c r="G28" s="88"/>
      <c r="H28" s="69"/>
      <c r="I28" s="88"/>
      <c r="J28" s="69">
        <v>1966</v>
      </c>
      <c r="K28" s="88">
        <f t="shared" si="3"/>
        <v>99.042821158690174</v>
      </c>
      <c r="L28" s="69"/>
      <c r="M28" s="88"/>
      <c r="N28" s="69"/>
      <c r="O28" s="88"/>
      <c r="P28" s="69"/>
      <c r="Q28" s="69"/>
      <c r="R28" s="69">
        <v>10104</v>
      </c>
      <c r="S28" s="88">
        <f t="shared" si="4"/>
        <v>97.284806470248412</v>
      </c>
      <c r="T28" s="132">
        <v>1211</v>
      </c>
      <c r="U28" s="131">
        <f t="shared" si="5"/>
        <v>68.845935190449111</v>
      </c>
      <c r="V28" s="132">
        <v>1584</v>
      </c>
      <c r="W28" s="131">
        <f t="shared" si="6"/>
        <v>81.397738951695786</v>
      </c>
      <c r="X28" s="132">
        <f t="shared" si="0"/>
        <v>373</v>
      </c>
      <c r="Y28" s="131">
        <f t="shared" si="7"/>
        <v>199.46524064171123</v>
      </c>
      <c r="Z28" s="132">
        <f t="shared" si="1"/>
        <v>10477</v>
      </c>
      <c r="AA28" s="135">
        <f t="shared" si="8"/>
        <v>99.092026860872025</v>
      </c>
      <c r="AB28" s="164"/>
      <c r="AC28" s="65"/>
      <c r="AE28" s="65"/>
    </row>
    <row r="29" spans="1:31" s="14" customFormat="1" ht="12" hidden="1" customHeight="1">
      <c r="A29" s="3"/>
      <c r="B29" s="28" t="s">
        <v>96</v>
      </c>
      <c r="C29" s="42" t="s">
        <v>97</v>
      </c>
      <c r="D29" s="87">
        <v>7521</v>
      </c>
      <c r="E29" s="88">
        <f t="shared" si="2"/>
        <v>93.428571428571431</v>
      </c>
      <c r="F29" s="69"/>
      <c r="G29" s="88"/>
      <c r="H29" s="69"/>
      <c r="I29" s="88"/>
      <c r="J29" s="69">
        <v>1837</v>
      </c>
      <c r="K29" s="88">
        <f t="shared" si="3"/>
        <v>95.527821112844507</v>
      </c>
      <c r="L29" s="69"/>
      <c r="M29" s="88"/>
      <c r="N29" s="69"/>
      <c r="O29" s="88"/>
      <c r="P29" s="69"/>
      <c r="Q29" s="69"/>
      <c r="R29" s="69">
        <v>9358</v>
      </c>
      <c r="S29" s="88">
        <f t="shared" si="4"/>
        <v>93.833350045121833</v>
      </c>
      <c r="T29" s="132">
        <v>1079</v>
      </c>
      <c r="U29" s="131">
        <f t="shared" si="5"/>
        <v>65.196374622356487</v>
      </c>
      <c r="V29" s="132">
        <v>1491</v>
      </c>
      <c r="W29" s="131">
        <f t="shared" si="6"/>
        <v>80.204410973641743</v>
      </c>
      <c r="X29" s="132">
        <f t="shared" si="0"/>
        <v>412</v>
      </c>
      <c r="Y29" s="131">
        <f t="shared" si="7"/>
        <v>201.96078431372547</v>
      </c>
      <c r="Z29" s="132">
        <f t="shared" si="1"/>
        <v>9770</v>
      </c>
      <c r="AA29" s="135">
        <f t="shared" si="8"/>
        <v>96.000786086272967</v>
      </c>
      <c r="AB29" s="164"/>
      <c r="AC29" s="65"/>
      <c r="AE29" s="65"/>
    </row>
    <row r="30" spans="1:31" s="14" customFormat="1" ht="12" hidden="1" customHeight="1">
      <c r="A30" s="3"/>
      <c r="B30" s="28" t="s">
        <v>90</v>
      </c>
      <c r="C30" s="42" t="s">
        <v>91</v>
      </c>
      <c r="D30" s="87">
        <v>7961</v>
      </c>
      <c r="E30" s="88">
        <f t="shared" si="2"/>
        <v>100.86152286836439</v>
      </c>
      <c r="F30" s="69"/>
      <c r="G30" s="88"/>
      <c r="H30" s="69"/>
      <c r="I30" s="88"/>
      <c r="J30" s="69">
        <v>1841</v>
      </c>
      <c r="K30" s="88">
        <f>J30/J18*100</f>
        <v>104.18788907753253</v>
      </c>
      <c r="L30" s="69"/>
      <c r="M30" s="88"/>
      <c r="N30" s="69"/>
      <c r="O30" s="88"/>
      <c r="P30" s="69"/>
      <c r="Q30" s="69"/>
      <c r="R30" s="69">
        <v>9802</v>
      </c>
      <c r="S30" s="88">
        <f t="shared" si="4"/>
        <v>101.46997929606624</v>
      </c>
      <c r="T30" s="132">
        <v>1231</v>
      </c>
      <c r="U30" s="131">
        <f t="shared" si="5"/>
        <v>88.561151079136692</v>
      </c>
      <c r="V30" s="132">
        <v>1865</v>
      </c>
      <c r="W30" s="131">
        <f t="shared" si="6"/>
        <v>102.24780701754386</v>
      </c>
      <c r="X30" s="132">
        <f t="shared" si="0"/>
        <v>634</v>
      </c>
      <c r="Y30" s="131">
        <f t="shared" si="7"/>
        <v>146.08294930875576</v>
      </c>
      <c r="Z30" s="132">
        <f t="shared" si="1"/>
        <v>10436</v>
      </c>
      <c r="AA30" s="135">
        <f t="shared" si="8"/>
        <v>103.38815137705568</v>
      </c>
      <c r="AB30" s="164"/>
      <c r="AC30" s="65"/>
      <c r="AE30" s="65"/>
    </row>
    <row r="31" spans="1:31" s="14" customFormat="1" ht="12" hidden="1" customHeight="1">
      <c r="A31" s="3"/>
      <c r="B31" s="29" t="s">
        <v>92</v>
      </c>
      <c r="C31" s="44" t="s">
        <v>93</v>
      </c>
      <c r="D31" s="89">
        <v>7919</v>
      </c>
      <c r="E31" s="90">
        <f t="shared" si="2"/>
        <v>97.825818406423721</v>
      </c>
      <c r="F31" s="112"/>
      <c r="G31" s="90"/>
      <c r="H31" s="112"/>
      <c r="I31" s="90"/>
      <c r="J31" s="70">
        <v>1986</v>
      </c>
      <c r="K31" s="90">
        <f t="shared" si="3"/>
        <v>94.48144624167459</v>
      </c>
      <c r="L31" s="126"/>
      <c r="M31" s="90"/>
      <c r="N31" s="126"/>
      <c r="O31" s="90"/>
      <c r="P31" s="126"/>
      <c r="Q31" s="126"/>
      <c r="R31" s="70">
        <v>9905</v>
      </c>
      <c r="S31" s="90">
        <f t="shared" si="4"/>
        <v>97.136412670393256</v>
      </c>
      <c r="T31" s="151">
        <v>1334</v>
      </c>
      <c r="U31" s="152">
        <f t="shared" si="5"/>
        <v>74.566797093348242</v>
      </c>
      <c r="V31" s="151">
        <v>1626</v>
      </c>
      <c r="W31" s="152">
        <f t="shared" si="6"/>
        <v>80.694789081885858</v>
      </c>
      <c r="X31" s="151">
        <f t="shared" si="0"/>
        <v>292</v>
      </c>
      <c r="Y31" s="152">
        <f t="shared" si="7"/>
        <v>129.20353982300884</v>
      </c>
      <c r="Z31" s="151">
        <f t="shared" si="1"/>
        <v>10197</v>
      </c>
      <c r="AA31" s="191">
        <f t="shared" si="8"/>
        <v>97.831718315264311</v>
      </c>
      <c r="AB31" s="164"/>
      <c r="AC31" s="65"/>
      <c r="AE31" s="65"/>
    </row>
    <row r="32" spans="1:31" s="14" customFormat="1" ht="12" hidden="1" customHeight="1">
      <c r="A32" s="3"/>
      <c r="B32" s="27" t="s">
        <v>98</v>
      </c>
      <c r="C32" s="42" t="s">
        <v>99</v>
      </c>
      <c r="D32" s="103">
        <v>8031</v>
      </c>
      <c r="E32" s="93">
        <f t="shared" si="2"/>
        <v>98.058608058608058</v>
      </c>
      <c r="F32" s="71"/>
      <c r="G32" s="93"/>
      <c r="H32" s="71"/>
      <c r="I32" s="93"/>
      <c r="J32" s="71">
        <v>2009</v>
      </c>
      <c r="K32" s="93">
        <f t="shared" si="3"/>
        <v>101.61861406170966</v>
      </c>
      <c r="L32" s="71"/>
      <c r="M32" s="93"/>
      <c r="N32" s="71"/>
      <c r="O32" s="93"/>
      <c r="P32" s="71"/>
      <c r="Q32" s="71"/>
      <c r="R32" s="71">
        <v>10040</v>
      </c>
      <c r="S32" s="93">
        <f t="shared" si="4"/>
        <v>98.75086062752041</v>
      </c>
      <c r="T32" s="149">
        <v>1163</v>
      </c>
      <c r="U32" s="150">
        <f t="shared" si="5"/>
        <v>62.96697347049269</v>
      </c>
      <c r="V32" s="149">
        <v>1356</v>
      </c>
      <c r="W32" s="150">
        <f t="shared" si="6"/>
        <v>70.883429168844742</v>
      </c>
      <c r="X32" s="149">
        <f t="shared" si="0"/>
        <v>193</v>
      </c>
      <c r="Y32" s="150">
        <f t="shared" si="7"/>
        <v>292.42424242424244</v>
      </c>
      <c r="Z32" s="149">
        <f t="shared" si="1"/>
        <v>10233</v>
      </c>
      <c r="AA32" s="190">
        <f t="shared" si="8"/>
        <v>100</v>
      </c>
      <c r="AB32" s="164"/>
      <c r="AC32" s="65"/>
      <c r="AE32" s="65"/>
    </row>
    <row r="33" spans="1:31" s="14" customFormat="1" ht="12" hidden="1" customHeight="1">
      <c r="A33" s="3"/>
      <c r="B33" s="28" t="s">
        <v>72</v>
      </c>
      <c r="C33" s="42" t="s">
        <v>73</v>
      </c>
      <c r="D33" s="87">
        <v>8639</v>
      </c>
      <c r="E33" s="88">
        <f t="shared" si="2"/>
        <v>99.988425925925924</v>
      </c>
      <c r="F33" s="69"/>
      <c r="G33" s="88"/>
      <c r="H33" s="69"/>
      <c r="I33" s="88"/>
      <c r="J33" s="69">
        <v>2091</v>
      </c>
      <c r="K33" s="88">
        <f t="shared" si="3"/>
        <v>99.429386590584883</v>
      </c>
      <c r="L33" s="69"/>
      <c r="M33" s="88"/>
      <c r="N33" s="69"/>
      <c r="O33" s="88"/>
      <c r="P33" s="69"/>
      <c r="Q33" s="69"/>
      <c r="R33" s="69">
        <v>10730</v>
      </c>
      <c r="S33" s="88">
        <f t="shared" si="4"/>
        <v>99.878990970864749</v>
      </c>
      <c r="T33" s="132">
        <v>1208</v>
      </c>
      <c r="U33" s="131">
        <f t="shared" si="5"/>
        <v>67.486033519553075</v>
      </c>
      <c r="V33" s="132">
        <v>1482</v>
      </c>
      <c r="W33" s="131">
        <f t="shared" si="6"/>
        <v>72.861356932153384</v>
      </c>
      <c r="X33" s="132">
        <f t="shared" si="0"/>
        <v>274</v>
      </c>
      <c r="Y33" s="131">
        <f t="shared" si="7"/>
        <v>112.29508196721312</v>
      </c>
      <c r="Z33" s="132">
        <f t="shared" si="1"/>
        <v>11004</v>
      </c>
      <c r="AA33" s="135">
        <f t="shared" si="8"/>
        <v>100.15472831528169</v>
      </c>
      <c r="AB33" s="164"/>
      <c r="AC33" s="65"/>
      <c r="AE33" s="65"/>
    </row>
    <row r="34" spans="1:31" s="14" customFormat="1" ht="12" hidden="1" customHeight="1">
      <c r="A34" s="3"/>
      <c r="B34" s="28" t="s">
        <v>74</v>
      </c>
      <c r="C34" s="42" t="s">
        <v>75</v>
      </c>
      <c r="D34" s="87">
        <v>8661</v>
      </c>
      <c r="E34" s="88">
        <f t="shared" si="2"/>
        <v>97.544768555017455</v>
      </c>
      <c r="F34" s="69"/>
      <c r="G34" s="88"/>
      <c r="H34" s="69"/>
      <c r="I34" s="88"/>
      <c r="J34" s="69">
        <v>2062</v>
      </c>
      <c r="K34" s="88">
        <f t="shared" si="3"/>
        <v>96.445275958840043</v>
      </c>
      <c r="L34" s="69"/>
      <c r="M34" s="88"/>
      <c r="N34" s="69"/>
      <c r="O34" s="88"/>
      <c r="P34" s="69"/>
      <c r="Q34" s="69"/>
      <c r="R34" s="69">
        <v>10723</v>
      </c>
      <c r="S34" s="88">
        <f t="shared" si="4"/>
        <v>97.331396932014158</v>
      </c>
      <c r="T34" s="132">
        <v>1125</v>
      </c>
      <c r="U34" s="131">
        <f t="shared" si="5"/>
        <v>74.159525379037575</v>
      </c>
      <c r="V34" s="132">
        <v>1509</v>
      </c>
      <c r="W34" s="131">
        <f t="shared" si="6"/>
        <v>74.188790560471972</v>
      </c>
      <c r="X34" s="132">
        <f t="shared" si="0"/>
        <v>384</v>
      </c>
      <c r="Y34" s="131">
        <f t="shared" si="7"/>
        <v>74.274661508704071</v>
      </c>
      <c r="Z34" s="132">
        <f t="shared" si="1"/>
        <v>11107</v>
      </c>
      <c r="AA34" s="135">
        <f t="shared" si="8"/>
        <v>96.297901855384083</v>
      </c>
      <c r="AB34" s="164"/>
      <c r="AC34" s="65"/>
      <c r="AE34" s="65"/>
    </row>
    <row r="35" spans="1:31" s="14" customFormat="1" ht="12" hidden="1" customHeight="1">
      <c r="A35" s="3"/>
      <c r="B35" s="28" t="s">
        <v>76</v>
      </c>
      <c r="C35" s="42" t="s">
        <v>77</v>
      </c>
      <c r="D35" s="87">
        <v>8967</v>
      </c>
      <c r="E35" s="88">
        <f t="shared" si="2"/>
        <v>107.0303174982096</v>
      </c>
      <c r="F35" s="69"/>
      <c r="G35" s="88"/>
      <c r="H35" s="69"/>
      <c r="I35" s="88"/>
      <c r="J35" s="69">
        <v>2311</v>
      </c>
      <c r="K35" s="88">
        <f t="shared" si="3"/>
        <v>103.86516853932584</v>
      </c>
      <c r="L35" s="69"/>
      <c r="M35" s="88"/>
      <c r="N35" s="69"/>
      <c r="O35" s="88"/>
      <c r="P35" s="69"/>
      <c r="Q35" s="69"/>
      <c r="R35" s="69">
        <v>11278</v>
      </c>
      <c r="S35" s="88">
        <f t="shared" si="4"/>
        <v>106.36612279543525</v>
      </c>
      <c r="T35" s="132">
        <v>994</v>
      </c>
      <c r="U35" s="131">
        <f t="shared" si="5"/>
        <v>73.142016188373802</v>
      </c>
      <c r="V35" s="132">
        <v>1537</v>
      </c>
      <c r="W35" s="131">
        <f t="shared" si="6"/>
        <v>76.013847675568741</v>
      </c>
      <c r="X35" s="132">
        <f t="shared" si="0"/>
        <v>543</v>
      </c>
      <c r="Y35" s="131">
        <f t="shared" si="7"/>
        <v>81.900452488687776</v>
      </c>
      <c r="Z35" s="132">
        <f t="shared" si="1"/>
        <v>11821</v>
      </c>
      <c r="AA35" s="135">
        <f t="shared" si="8"/>
        <v>104.92632700159771</v>
      </c>
      <c r="AB35" s="164"/>
      <c r="AC35" s="65"/>
      <c r="AE35" s="65"/>
    </row>
    <row r="36" spans="1:31" s="14" customFormat="1" ht="12" hidden="1" customHeight="1">
      <c r="A36" s="3"/>
      <c r="B36" s="28" t="s">
        <v>78</v>
      </c>
      <c r="C36" s="42" t="s">
        <v>79</v>
      </c>
      <c r="D36" s="87">
        <v>8163</v>
      </c>
      <c r="E36" s="88">
        <f t="shared" si="2"/>
        <v>105.28827550625563</v>
      </c>
      <c r="F36" s="69"/>
      <c r="G36" s="88"/>
      <c r="H36" s="69"/>
      <c r="I36" s="88"/>
      <c r="J36" s="69">
        <v>2142</v>
      </c>
      <c r="K36" s="88">
        <f t="shared" si="3"/>
        <v>94.527802294792579</v>
      </c>
      <c r="L36" s="69"/>
      <c r="M36" s="88"/>
      <c r="N36" s="69"/>
      <c r="O36" s="88"/>
      <c r="P36" s="69"/>
      <c r="Q36" s="69"/>
      <c r="R36" s="69">
        <v>10305</v>
      </c>
      <c r="S36" s="88">
        <f t="shared" si="4"/>
        <v>102.85457630502046</v>
      </c>
      <c r="T36" s="132">
        <v>930</v>
      </c>
      <c r="U36" s="131">
        <f t="shared" si="5"/>
        <v>54.417788180222345</v>
      </c>
      <c r="V36" s="132">
        <v>1594</v>
      </c>
      <c r="W36" s="131">
        <f t="shared" si="6"/>
        <v>86.442516268980469</v>
      </c>
      <c r="X36" s="132">
        <f t="shared" si="0"/>
        <v>664</v>
      </c>
      <c r="Y36" s="131">
        <f>X36/X24*100</f>
        <v>491.85185185185185</v>
      </c>
      <c r="Z36" s="132">
        <f t="shared" si="1"/>
        <v>10969</v>
      </c>
      <c r="AA36" s="135">
        <f t="shared" si="8"/>
        <v>108.02639353949182</v>
      </c>
      <c r="AB36" s="164"/>
      <c r="AC36" s="65"/>
      <c r="AE36" s="65"/>
    </row>
    <row r="37" spans="1:31" s="14" customFormat="1" ht="12" hidden="1" customHeight="1">
      <c r="A37" s="3"/>
      <c r="B37" s="28" t="s">
        <v>80</v>
      </c>
      <c r="C37" s="42" t="s">
        <v>81</v>
      </c>
      <c r="D37" s="87">
        <v>9003</v>
      </c>
      <c r="E37" s="88">
        <f t="shared" si="2"/>
        <v>110.88804039906393</v>
      </c>
      <c r="F37" s="69"/>
      <c r="G37" s="88"/>
      <c r="H37" s="69"/>
      <c r="I37" s="88"/>
      <c r="J37" s="69">
        <v>2182</v>
      </c>
      <c r="K37" s="88">
        <f t="shared" si="3"/>
        <v>95.034843205574916</v>
      </c>
      <c r="L37" s="69"/>
      <c r="M37" s="88"/>
      <c r="N37" s="69"/>
      <c r="O37" s="88"/>
      <c r="P37" s="69"/>
      <c r="Q37" s="69"/>
      <c r="R37" s="69">
        <v>11185</v>
      </c>
      <c r="S37" s="88">
        <f t="shared" si="4"/>
        <v>107.39318290926548</v>
      </c>
      <c r="T37" s="132">
        <v>797</v>
      </c>
      <c r="U37" s="131">
        <f t="shared" si="5"/>
        <v>56.605113636363633</v>
      </c>
      <c r="V37" s="132">
        <v>1428</v>
      </c>
      <c r="W37" s="131">
        <f t="shared" si="6"/>
        <v>73.874806001034671</v>
      </c>
      <c r="X37" s="132">
        <f t="shared" si="0"/>
        <v>631</v>
      </c>
      <c r="Y37" s="131">
        <f t="shared" si="7"/>
        <v>120.19047619047618</v>
      </c>
      <c r="Z37" s="132">
        <f t="shared" si="1"/>
        <v>11816</v>
      </c>
      <c r="AA37" s="135">
        <f t="shared" si="8"/>
        <v>108.0073126142596</v>
      </c>
      <c r="AB37" s="164"/>
      <c r="AC37" s="65"/>
      <c r="AE37" s="65"/>
    </row>
    <row r="38" spans="1:31" s="14" customFormat="1" ht="12" hidden="1" customHeight="1">
      <c r="A38" s="3"/>
      <c r="B38" s="28" t="s">
        <v>82</v>
      </c>
      <c r="C38" s="42" t="s">
        <v>83</v>
      </c>
      <c r="D38" s="87">
        <v>9283</v>
      </c>
      <c r="E38" s="88">
        <f t="shared" si="2"/>
        <v>106.45642201834862</v>
      </c>
      <c r="F38" s="69"/>
      <c r="G38" s="88"/>
      <c r="H38" s="69"/>
      <c r="I38" s="88"/>
      <c r="J38" s="69">
        <v>2059</v>
      </c>
      <c r="K38" s="88">
        <f t="shared" si="3"/>
        <v>95.147874306839185</v>
      </c>
      <c r="L38" s="69"/>
      <c r="M38" s="88"/>
      <c r="N38" s="69"/>
      <c r="O38" s="88"/>
      <c r="P38" s="69"/>
      <c r="Q38" s="69"/>
      <c r="R38" s="69">
        <v>11342</v>
      </c>
      <c r="S38" s="88">
        <f t="shared" si="4"/>
        <v>104.20801176038222</v>
      </c>
      <c r="T38" s="132">
        <v>864</v>
      </c>
      <c r="U38" s="131">
        <f t="shared" si="5"/>
        <v>58.775510204081641</v>
      </c>
      <c r="V38" s="132">
        <v>1330</v>
      </c>
      <c r="W38" s="131">
        <f t="shared" si="6"/>
        <v>80.654942389326862</v>
      </c>
      <c r="X38" s="132">
        <f t="shared" si="0"/>
        <v>466</v>
      </c>
      <c r="Y38" s="131">
        <f t="shared" si="7"/>
        <v>260.33519553072625</v>
      </c>
      <c r="Z38" s="132">
        <f t="shared" si="1"/>
        <v>11808</v>
      </c>
      <c r="AA38" s="135">
        <f t="shared" si="8"/>
        <v>106.73415890807195</v>
      </c>
      <c r="AB38" s="164"/>
      <c r="AC38" s="65"/>
      <c r="AE38" s="65"/>
    </row>
    <row r="39" spans="1:31" s="14" customFormat="1" ht="12" hidden="1" customHeight="1">
      <c r="A39" s="3"/>
      <c r="B39" s="28" t="s">
        <v>84</v>
      </c>
      <c r="C39" s="42" t="s">
        <v>85</v>
      </c>
      <c r="D39" s="87">
        <v>8703</v>
      </c>
      <c r="E39" s="88">
        <f t="shared" si="2"/>
        <v>103.41017110266159</v>
      </c>
      <c r="F39" s="69"/>
      <c r="G39" s="88"/>
      <c r="H39" s="69"/>
      <c r="I39" s="88"/>
      <c r="J39" s="69">
        <v>1801</v>
      </c>
      <c r="K39" s="88">
        <f t="shared" si="3"/>
        <v>90.776209677419345</v>
      </c>
      <c r="L39" s="69"/>
      <c r="M39" s="88"/>
      <c r="N39" s="69"/>
      <c r="O39" s="88"/>
      <c r="P39" s="69"/>
      <c r="Q39" s="69"/>
      <c r="R39" s="69">
        <v>10504</v>
      </c>
      <c r="S39" s="88">
        <f t="shared" si="4"/>
        <v>101</v>
      </c>
      <c r="T39" s="132">
        <v>695</v>
      </c>
      <c r="U39" s="131">
        <f t="shared" si="5"/>
        <v>50.144300144300146</v>
      </c>
      <c r="V39" s="132">
        <v>1572</v>
      </c>
      <c r="W39" s="131">
        <f t="shared" si="6"/>
        <v>97.579143389199245</v>
      </c>
      <c r="X39" s="132">
        <f t="shared" si="0"/>
        <v>877</v>
      </c>
      <c r="Y39" s="131">
        <f t="shared" si="7"/>
        <v>389.77777777777777</v>
      </c>
      <c r="Z39" s="132">
        <f t="shared" si="1"/>
        <v>11381</v>
      </c>
      <c r="AA39" s="135">
        <f t="shared" si="8"/>
        <v>107.11529411764707</v>
      </c>
      <c r="AB39" s="164"/>
      <c r="AC39" s="65"/>
      <c r="AE39" s="65"/>
    </row>
    <row r="40" spans="1:31" s="14" customFormat="1" ht="12" hidden="1" customHeight="1">
      <c r="A40" s="3"/>
      <c r="B40" s="28" t="s">
        <v>86</v>
      </c>
      <c r="C40" s="42" t="s">
        <v>87</v>
      </c>
      <c r="D40" s="87">
        <v>8024</v>
      </c>
      <c r="E40" s="88">
        <f t="shared" si="2"/>
        <v>98.59916441386089</v>
      </c>
      <c r="F40" s="69"/>
      <c r="G40" s="88"/>
      <c r="H40" s="69"/>
      <c r="I40" s="88"/>
      <c r="J40" s="69">
        <v>1588</v>
      </c>
      <c r="K40" s="88">
        <f t="shared" si="3"/>
        <v>80.773143438453715</v>
      </c>
      <c r="L40" s="69"/>
      <c r="M40" s="88"/>
      <c r="N40" s="69"/>
      <c r="O40" s="88"/>
      <c r="P40" s="69"/>
      <c r="Q40" s="69"/>
      <c r="R40" s="69">
        <v>9612</v>
      </c>
      <c r="S40" s="88">
        <f t="shared" si="4"/>
        <v>95.13064133016627</v>
      </c>
      <c r="T40" s="132">
        <v>806</v>
      </c>
      <c r="U40" s="131">
        <f t="shared" si="5"/>
        <v>66.556564822460771</v>
      </c>
      <c r="V40" s="132">
        <v>1197</v>
      </c>
      <c r="W40" s="131">
        <f t="shared" si="6"/>
        <v>75.568181818181827</v>
      </c>
      <c r="X40" s="132">
        <f t="shared" si="0"/>
        <v>391</v>
      </c>
      <c r="Y40" s="131">
        <f t="shared" si="7"/>
        <v>104.82573726541555</v>
      </c>
      <c r="Z40" s="132">
        <f t="shared" si="1"/>
        <v>10003</v>
      </c>
      <c r="AA40" s="135">
        <f t="shared" si="8"/>
        <v>95.475804142407171</v>
      </c>
      <c r="AB40" s="164"/>
      <c r="AC40" s="65"/>
      <c r="AE40" s="65"/>
    </row>
    <row r="41" spans="1:31" s="14" customFormat="1" ht="12" hidden="1" customHeight="1">
      <c r="A41" s="3"/>
      <c r="B41" s="28" t="s">
        <v>100</v>
      </c>
      <c r="C41" s="42" t="s">
        <v>101</v>
      </c>
      <c r="D41" s="87">
        <v>7894</v>
      </c>
      <c r="E41" s="88">
        <f t="shared" si="2"/>
        <v>104.95944688206356</v>
      </c>
      <c r="F41" s="69"/>
      <c r="G41" s="88"/>
      <c r="H41" s="69"/>
      <c r="I41" s="88"/>
      <c r="J41" s="69">
        <v>1454</v>
      </c>
      <c r="K41" s="88">
        <f t="shared" si="3"/>
        <v>79.150789330430044</v>
      </c>
      <c r="L41" s="69"/>
      <c r="M41" s="88"/>
      <c r="N41" s="69"/>
      <c r="O41" s="88"/>
      <c r="P41" s="69"/>
      <c r="Q41" s="69"/>
      <c r="R41" s="69">
        <v>9348</v>
      </c>
      <c r="S41" s="88">
        <f t="shared" si="4"/>
        <v>99.89313955973499</v>
      </c>
      <c r="T41" s="132">
        <v>1285</v>
      </c>
      <c r="U41" s="131">
        <f t="shared" si="5"/>
        <v>119.09175162187211</v>
      </c>
      <c r="V41" s="132">
        <v>1362</v>
      </c>
      <c r="W41" s="131">
        <f t="shared" si="6"/>
        <v>91.348088531187116</v>
      </c>
      <c r="X41" s="132">
        <f t="shared" si="0"/>
        <v>77</v>
      </c>
      <c r="Y41" s="131">
        <f t="shared" si="7"/>
        <v>18.689320388349515</v>
      </c>
      <c r="Z41" s="132">
        <f t="shared" si="1"/>
        <v>9425</v>
      </c>
      <c r="AA41" s="135">
        <f t="shared" si="8"/>
        <v>96.468781985670418</v>
      </c>
      <c r="AB41" s="164"/>
      <c r="AC41" s="65"/>
      <c r="AE41" s="65"/>
    </row>
    <row r="42" spans="1:31" s="14" customFormat="1" ht="12" hidden="1" customHeight="1">
      <c r="A42" s="3"/>
      <c r="B42" s="28" t="s">
        <v>90</v>
      </c>
      <c r="C42" s="42" t="s">
        <v>91</v>
      </c>
      <c r="D42" s="87">
        <v>7274</v>
      </c>
      <c r="E42" s="88">
        <f t="shared" si="2"/>
        <v>91.370430850395678</v>
      </c>
      <c r="F42" s="69"/>
      <c r="G42" s="88"/>
      <c r="H42" s="69"/>
      <c r="I42" s="88"/>
      <c r="J42" s="69">
        <v>1380</v>
      </c>
      <c r="K42" s="88">
        <f t="shared" si="3"/>
        <v>74.959261271048334</v>
      </c>
      <c r="L42" s="69"/>
      <c r="M42" s="88"/>
      <c r="N42" s="69"/>
      <c r="O42" s="88"/>
      <c r="P42" s="69"/>
      <c r="Q42" s="69"/>
      <c r="R42" s="69">
        <v>8654</v>
      </c>
      <c r="S42" s="88">
        <f t="shared" si="4"/>
        <v>88.288104468475822</v>
      </c>
      <c r="T42" s="132">
        <v>1176</v>
      </c>
      <c r="U42" s="131">
        <f t="shared" si="5"/>
        <v>95.532087733549957</v>
      </c>
      <c r="V42" s="132">
        <v>1381</v>
      </c>
      <c r="W42" s="131">
        <f t="shared" si="6"/>
        <v>74.048257372654163</v>
      </c>
      <c r="X42" s="132">
        <f t="shared" si="0"/>
        <v>205</v>
      </c>
      <c r="Y42" s="131">
        <f t="shared" si="7"/>
        <v>32.33438485804416</v>
      </c>
      <c r="Z42" s="132">
        <f t="shared" si="1"/>
        <v>8859</v>
      </c>
      <c r="AA42" s="135">
        <f t="shared" si="8"/>
        <v>84.888846301264849</v>
      </c>
      <c r="AB42" s="164"/>
      <c r="AC42" s="65"/>
      <c r="AE42" s="65"/>
    </row>
    <row r="43" spans="1:31" s="14" customFormat="1" ht="12" hidden="1" customHeight="1">
      <c r="A43" s="3"/>
      <c r="B43" s="29" t="s">
        <v>92</v>
      </c>
      <c r="C43" s="42" t="s">
        <v>93</v>
      </c>
      <c r="D43" s="89">
        <v>7564</v>
      </c>
      <c r="E43" s="90">
        <f t="shared" si="2"/>
        <v>95.517110746306358</v>
      </c>
      <c r="F43" s="112"/>
      <c r="G43" s="90"/>
      <c r="H43" s="112"/>
      <c r="I43" s="90"/>
      <c r="J43" s="70">
        <v>1600</v>
      </c>
      <c r="K43" s="90">
        <f t="shared" si="3"/>
        <v>80.56394763343404</v>
      </c>
      <c r="L43" s="126"/>
      <c r="M43" s="90"/>
      <c r="N43" s="126"/>
      <c r="O43" s="90"/>
      <c r="P43" s="126"/>
      <c r="Q43" s="126"/>
      <c r="R43" s="70">
        <v>9164</v>
      </c>
      <c r="S43" s="90">
        <f t="shared" si="4"/>
        <v>92.518929833417459</v>
      </c>
      <c r="T43" s="151">
        <v>1326</v>
      </c>
      <c r="U43" s="152">
        <f t="shared" si="5"/>
        <v>99.400299850074958</v>
      </c>
      <c r="V43" s="151">
        <v>1788</v>
      </c>
      <c r="W43" s="152">
        <f t="shared" si="6"/>
        <v>109.96309963099631</v>
      </c>
      <c r="X43" s="151">
        <f t="shared" si="0"/>
        <v>462</v>
      </c>
      <c r="Y43" s="152">
        <f t="shared" si="7"/>
        <v>158.2191780821918</v>
      </c>
      <c r="Z43" s="151">
        <f t="shared" si="1"/>
        <v>9626</v>
      </c>
      <c r="AA43" s="191">
        <f t="shared" si="8"/>
        <v>94.400313817789552</v>
      </c>
      <c r="AB43" s="164"/>
      <c r="AC43" s="65"/>
      <c r="AE43" s="65"/>
    </row>
    <row r="44" spans="1:31" s="2" customFormat="1" ht="12" hidden="1" customHeight="1">
      <c r="A44" s="1">
        <v>42793</v>
      </c>
      <c r="B44" s="27" t="s">
        <v>102</v>
      </c>
      <c r="C44" s="43" t="s">
        <v>103</v>
      </c>
      <c r="D44" s="103">
        <v>7834</v>
      </c>
      <c r="E44" s="93">
        <f t="shared" si="2"/>
        <v>97.547005354252263</v>
      </c>
      <c r="F44" s="71"/>
      <c r="G44" s="93"/>
      <c r="H44" s="71"/>
      <c r="I44" s="93"/>
      <c r="J44" s="71">
        <v>1583</v>
      </c>
      <c r="K44" s="93">
        <f t="shared" si="3"/>
        <v>78.795420607267303</v>
      </c>
      <c r="L44" s="71"/>
      <c r="M44" s="93"/>
      <c r="N44" s="71"/>
      <c r="O44" s="93"/>
      <c r="P44" s="71"/>
      <c r="Q44" s="71"/>
      <c r="R44" s="71">
        <v>9417</v>
      </c>
      <c r="S44" s="93">
        <f t="shared" si="4"/>
        <v>93.794820717131472</v>
      </c>
      <c r="T44" s="149">
        <v>1561</v>
      </c>
      <c r="U44" s="150">
        <f t="shared" si="5"/>
        <v>134.2218400687876</v>
      </c>
      <c r="V44" s="149">
        <v>2272</v>
      </c>
      <c r="W44" s="150">
        <f t="shared" si="6"/>
        <v>167.55162241887908</v>
      </c>
      <c r="X44" s="149">
        <f t="shared" si="0"/>
        <v>711</v>
      </c>
      <c r="Y44" s="150">
        <f t="shared" si="7"/>
        <v>368.3937823834197</v>
      </c>
      <c r="Z44" s="149">
        <f t="shared" si="1"/>
        <v>10128</v>
      </c>
      <c r="AA44" s="190">
        <f t="shared" si="8"/>
        <v>98.973907944884203</v>
      </c>
      <c r="AB44" s="164"/>
      <c r="AC44" s="65"/>
      <c r="AE44" s="65"/>
    </row>
    <row r="45" spans="1:31" s="14" customFormat="1" ht="12" hidden="1" customHeight="1">
      <c r="A45" s="3"/>
      <c r="B45" s="28" t="s">
        <v>72</v>
      </c>
      <c r="C45" s="42" t="s">
        <v>73</v>
      </c>
      <c r="D45" s="87">
        <v>8574</v>
      </c>
      <c r="E45" s="88">
        <f t="shared" si="2"/>
        <v>99.247598101632121</v>
      </c>
      <c r="F45" s="69"/>
      <c r="G45" s="88"/>
      <c r="H45" s="69"/>
      <c r="I45" s="88"/>
      <c r="J45" s="69">
        <v>1695</v>
      </c>
      <c r="K45" s="88">
        <f t="shared" si="3"/>
        <v>81.061692969870876</v>
      </c>
      <c r="L45" s="69"/>
      <c r="M45" s="88"/>
      <c r="N45" s="69"/>
      <c r="O45" s="88"/>
      <c r="P45" s="69"/>
      <c r="Q45" s="69"/>
      <c r="R45" s="69">
        <v>10269</v>
      </c>
      <c r="S45" s="88">
        <f t="shared" si="4"/>
        <v>95.70363466915191</v>
      </c>
      <c r="T45" s="132">
        <v>2005</v>
      </c>
      <c r="U45" s="131">
        <f t="shared" si="5"/>
        <v>165.97682119205297</v>
      </c>
      <c r="V45" s="132">
        <v>2384</v>
      </c>
      <c r="W45" s="131">
        <f t="shared" si="6"/>
        <v>160.86369770580296</v>
      </c>
      <c r="X45" s="132">
        <f t="shared" si="0"/>
        <v>379</v>
      </c>
      <c r="Y45" s="131">
        <f t="shared" si="7"/>
        <v>138.32116788321167</v>
      </c>
      <c r="Z45" s="132">
        <f t="shared" si="1"/>
        <v>10648</v>
      </c>
      <c r="AA45" s="135">
        <f t="shared" si="8"/>
        <v>96.76481279534714</v>
      </c>
      <c r="AB45" s="164"/>
      <c r="AC45" s="65"/>
      <c r="AE45" s="65"/>
    </row>
    <row r="46" spans="1:31" s="14" customFormat="1" ht="12" hidden="1" customHeight="1">
      <c r="A46" s="3"/>
      <c r="B46" s="28" t="s">
        <v>74</v>
      </c>
      <c r="C46" s="42" t="s">
        <v>75</v>
      </c>
      <c r="D46" s="87">
        <v>8573</v>
      </c>
      <c r="E46" s="88">
        <f t="shared" si="2"/>
        <v>98.983951044913994</v>
      </c>
      <c r="F46" s="69"/>
      <c r="G46" s="88"/>
      <c r="H46" s="69"/>
      <c r="I46" s="88"/>
      <c r="J46" s="69">
        <v>1576</v>
      </c>
      <c r="K46" s="88">
        <f t="shared" si="3"/>
        <v>76.430649854510179</v>
      </c>
      <c r="L46" s="69"/>
      <c r="M46" s="88"/>
      <c r="N46" s="69"/>
      <c r="O46" s="88"/>
      <c r="P46" s="69"/>
      <c r="Q46" s="69"/>
      <c r="R46" s="69">
        <v>10149</v>
      </c>
      <c r="S46" s="88">
        <f t="shared" si="4"/>
        <v>94.647020423388966</v>
      </c>
      <c r="T46" s="132">
        <v>1769</v>
      </c>
      <c r="U46" s="131">
        <f t="shared" si="5"/>
        <v>157.24444444444444</v>
      </c>
      <c r="V46" s="132">
        <v>2213</v>
      </c>
      <c r="W46" s="131">
        <f t="shared" si="6"/>
        <v>146.65341285619616</v>
      </c>
      <c r="X46" s="132">
        <f t="shared" si="0"/>
        <v>444</v>
      </c>
      <c r="Y46" s="131">
        <f t="shared" si="7"/>
        <v>115.625</v>
      </c>
      <c r="Z46" s="132">
        <f t="shared" si="1"/>
        <v>10593</v>
      </c>
      <c r="AA46" s="135">
        <f t="shared" si="8"/>
        <v>95.372287746466185</v>
      </c>
      <c r="AB46" s="164"/>
      <c r="AC46" s="65"/>
      <c r="AE46" s="65"/>
    </row>
    <row r="47" spans="1:31" s="14" customFormat="1" ht="12" hidden="1" customHeight="1">
      <c r="A47" s="3"/>
      <c r="B47" s="28" t="s">
        <v>76</v>
      </c>
      <c r="C47" s="42" t="s">
        <v>77</v>
      </c>
      <c r="D47" s="87">
        <v>8508</v>
      </c>
      <c r="E47" s="88">
        <f t="shared" si="2"/>
        <v>94.881231180996991</v>
      </c>
      <c r="F47" s="69"/>
      <c r="G47" s="88"/>
      <c r="H47" s="69"/>
      <c r="I47" s="88"/>
      <c r="J47" s="69">
        <v>1898</v>
      </c>
      <c r="K47" s="88">
        <f t="shared" si="3"/>
        <v>82.128948507139768</v>
      </c>
      <c r="L47" s="69"/>
      <c r="M47" s="88"/>
      <c r="N47" s="69"/>
      <c r="O47" s="88"/>
      <c r="P47" s="69"/>
      <c r="Q47" s="69"/>
      <c r="R47" s="69">
        <v>10406</v>
      </c>
      <c r="S47" s="88">
        <f t="shared" si="4"/>
        <v>92.268132647632555</v>
      </c>
      <c r="T47" s="132">
        <v>1599</v>
      </c>
      <c r="U47" s="131">
        <f t="shared" si="5"/>
        <v>160.8651911468813</v>
      </c>
      <c r="V47" s="132">
        <v>2173</v>
      </c>
      <c r="W47" s="131">
        <f t="shared" si="6"/>
        <v>141.37931034482759</v>
      </c>
      <c r="X47" s="132">
        <f t="shared" si="0"/>
        <v>574</v>
      </c>
      <c r="Y47" s="131">
        <f t="shared" si="7"/>
        <v>105.70902394106814</v>
      </c>
      <c r="Z47" s="132">
        <f t="shared" si="1"/>
        <v>10980</v>
      </c>
      <c r="AA47" s="135">
        <f t="shared" si="8"/>
        <v>92.885542678284409</v>
      </c>
      <c r="AB47" s="164"/>
      <c r="AC47" s="65"/>
      <c r="AE47" s="65"/>
    </row>
    <row r="48" spans="1:31" ht="12" hidden="1" customHeight="1">
      <c r="B48" s="28" t="s">
        <v>78</v>
      </c>
      <c r="C48" s="42" t="s">
        <v>79</v>
      </c>
      <c r="D48" s="87">
        <v>7808</v>
      </c>
      <c r="E48" s="88">
        <f t="shared" si="2"/>
        <v>95.651108661031486</v>
      </c>
      <c r="F48" s="69"/>
      <c r="G48" s="88"/>
      <c r="H48" s="69"/>
      <c r="I48" s="88"/>
      <c r="J48" s="69">
        <v>1822</v>
      </c>
      <c r="K48" s="88">
        <f t="shared" si="3"/>
        <v>85.06069094304388</v>
      </c>
      <c r="L48" s="69"/>
      <c r="M48" s="88"/>
      <c r="N48" s="69"/>
      <c r="O48" s="88"/>
      <c r="P48" s="69"/>
      <c r="Q48" s="69"/>
      <c r="R48" s="69">
        <v>9630</v>
      </c>
      <c r="S48" s="88">
        <f t="shared" si="4"/>
        <v>93.449781659388648</v>
      </c>
      <c r="T48" s="132">
        <v>1430</v>
      </c>
      <c r="U48" s="131">
        <f t="shared" si="5"/>
        <v>153.76344086021504</v>
      </c>
      <c r="V48" s="132">
        <v>2044</v>
      </c>
      <c r="W48" s="131">
        <f t="shared" si="6"/>
        <v>128.23086574654957</v>
      </c>
      <c r="X48" s="132">
        <f t="shared" si="0"/>
        <v>614</v>
      </c>
      <c r="Y48" s="131">
        <f t="shared" si="7"/>
        <v>92.46987951807229</v>
      </c>
      <c r="Z48" s="132">
        <f t="shared" si="1"/>
        <v>10244</v>
      </c>
      <c r="AA48" s="135">
        <f t="shared" si="8"/>
        <v>93.390464035007753</v>
      </c>
    </row>
    <row r="49" spans="1:29" ht="12" hidden="1" customHeight="1">
      <c r="B49" s="28" t="s">
        <v>80</v>
      </c>
      <c r="C49" s="42" t="s">
        <v>81</v>
      </c>
      <c r="D49" s="87">
        <v>8413</v>
      </c>
      <c r="E49" s="88">
        <f t="shared" si="2"/>
        <v>93.446628901477283</v>
      </c>
      <c r="F49" s="69"/>
      <c r="G49" s="88"/>
      <c r="H49" s="69"/>
      <c r="I49" s="88"/>
      <c r="J49" s="69">
        <v>1642</v>
      </c>
      <c r="K49" s="88">
        <f t="shared" si="3"/>
        <v>75.252062328139317</v>
      </c>
      <c r="L49" s="69"/>
      <c r="M49" s="88"/>
      <c r="N49" s="69"/>
      <c r="O49" s="88"/>
      <c r="P49" s="69"/>
      <c r="Q49" s="69"/>
      <c r="R49" s="69">
        <v>10055</v>
      </c>
      <c r="S49" s="88">
        <f t="shared" si="4"/>
        <v>89.897183728207423</v>
      </c>
      <c r="T49" s="132">
        <v>1340</v>
      </c>
      <c r="U49" s="131">
        <f t="shared" si="5"/>
        <v>168.13048933500627</v>
      </c>
      <c r="V49" s="132">
        <v>1999</v>
      </c>
      <c r="W49" s="131">
        <f t="shared" si="6"/>
        <v>139.9859943977591</v>
      </c>
      <c r="X49" s="132">
        <f t="shared" si="0"/>
        <v>659</v>
      </c>
      <c r="Y49" s="131">
        <f t="shared" si="7"/>
        <v>104.43740095087163</v>
      </c>
      <c r="Z49" s="132">
        <f t="shared" si="1"/>
        <v>10714</v>
      </c>
      <c r="AA49" s="135">
        <f t="shared" si="8"/>
        <v>90.673662830060934</v>
      </c>
    </row>
    <row r="50" spans="1:29" ht="12" hidden="1" customHeight="1">
      <c r="B50" s="28" t="s">
        <v>82</v>
      </c>
      <c r="C50" s="42" t="s">
        <v>83</v>
      </c>
      <c r="D50" s="87">
        <v>8714</v>
      </c>
      <c r="E50" s="88">
        <f t="shared" si="2"/>
        <v>93.870515996983741</v>
      </c>
      <c r="F50" s="69"/>
      <c r="G50" s="88"/>
      <c r="H50" s="69"/>
      <c r="I50" s="88"/>
      <c r="J50" s="69">
        <v>1505</v>
      </c>
      <c r="K50" s="88">
        <f t="shared" si="3"/>
        <v>73.093734822729488</v>
      </c>
      <c r="L50" s="69"/>
      <c r="M50" s="88"/>
      <c r="N50" s="69"/>
      <c r="O50" s="88"/>
      <c r="P50" s="69"/>
      <c r="Q50" s="69"/>
      <c r="R50" s="69">
        <v>10219</v>
      </c>
      <c r="S50" s="88">
        <f t="shared" si="4"/>
        <v>90.098748016222885</v>
      </c>
      <c r="T50" s="132">
        <v>1358</v>
      </c>
      <c r="U50" s="131">
        <f t="shared" si="5"/>
        <v>157.17592592592592</v>
      </c>
      <c r="V50" s="132">
        <v>1784</v>
      </c>
      <c r="W50" s="131">
        <f t="shared" si="6"/>
        <v>134.13533834586465</v>
      </c>
      <c r="X50" s="132">
        <f t="shared" si="0"/>
        <v>426</v>
      </c>
      <c r="Y50" s="131">
        <f t="shared" si="7"/>
        <v>91.416309012875544</v>
      </c>
      <c r="Z50" s="132">
        <f t="shared" si="1"/>
        <v>10645</v>
      </c>
      <c r="AA50" s="135">
        <f t="shared" si="8"/>
        <v>90.15074525745257</v>
      </c>
    </row>
    <row r="51" spans="1:29" ht="12" hidden="1" customHeight="1">
      <c r="B51" s="28" t="s">
        <v>84</v>
      </c>
      <c r="C51" s="42" t="s">
        <v>85</v>
      </c>
      <c r="D51" s="87">
        <v>8092</v>
      </c>
      <c r="E51" s="88">
        <f t="shared" si="2"/>
        <v>92.979432379639206</v>
      </c>
      <c r="F51" s="69"/>
      <c r="G51" s="88"/>
      <c r="H51" s="69"/>
      <c r="I51" s="88"/>
      <c r="J51" s="69">
        <v>1359</v>
      </c>
      <c r="K51" s="88">
        <f t="shared" si="3"/>
        <v>75.458078845086064</v>
      </c>
      <c r="L51" s="69"/>
      <c r="M51" s="88"/>
      <c r="N51" s="69"/>
      <c r="O51" s="88"/>
      <c r="P51" s="69"/>
      <c r="Q51" s="69"/>
      <c r="R51" s="69">
        <v>9451</v>
      </c>
      <c r="S51" s="88">
        <f t="shared" si="4"/>
        <v>89.975247524752476</v>
      </c>
      <c r="T51" s="132">
        <v>1281</v>
      </c>
      <c r="U51" s="131">
        <f t="shared" si="5"/>
        <v>184.31654676258992</v>
      </c>
      <c r="V51" s="132">
        <v>1974</v>
      </c>
      <c r="W51" s="131">
        <f t="shared" si="6"/>
        <v>125.57251908396947</v>
      </c>
      <c r="X51" s="132">
        <f t="shared" si="0"/>
        <v>693</v>
      </c>
      <c r="Y51" s="131">
        <f t="shared" si="7"/>
        <v>79.019384264538189</v>
      </c>
      <c r="Z51" s="132">
        <f t="shared" si="1"/>
        <v>10144</v>
      </c>
      <c r="AA51" s="135">
        <f t="shared" si="8"/>
        <v>89.131007820050968</v>
      </c>
    </row>
    <row r="52" spans="1:29" ht="12" hidden="1" customHeight="1">
      <c r="B52" s="28" t="s">
        <v>86</v>
      </c>
      <c r="C52" s="42" t="s">
        <v>87</v>
      </c>
      <c r="D52" s="87">
        <v>7670</v>
      </c>
      <c r="E52" s="88">
        <f t="shared" si="2"/>
        <v>95.588235294117652</v>
      </c>
      <c r="F52" s="69"/>
      <c r="G52" s="88"/>
      <c r="H52" s="69"/>
      <c r="I52" s="88"/>
      <c r="J52" s="69">
        <v>1330</v>
      </c>
      <c r="K52" s="88">
        <f t="shared" si="3"/>
        <v>83.753148614609572</v>
      </c>
      <c r="L52" s="69"/>
      <c r="M52" s="88"/>
      <c r="N52" s="69"/>
      <c r="O52" s="88"/>
      <c r="P52" s="69"/>
      <c r="Q52" s="69"/>
      <c r="R52" s="69">
        <v>9000</v>
      </c>
      <c r="S52" s="88">
        <f t="shared" si="4"/>
        <v>93.63295880149812</v>
      </c>
      <c r="T52" s="132">
        <v>1536</v>
      </c>
      <c r="U52" s="131">
        <f t="shared" si="5"/>
        <v>190.57071960297768</v>
      </c>
      <c r="V52" s="132">
        <v>1784</v>
      </c>
      <c r="W52" s="131">
        <f t="shared" si="6"/>
        <v>149.03926482873851</v>
      </c>
      <c r="X52" s="132">
        <f t="shared" si="0"/>
        <v>248</v>
      </c>
      <c r="Y52" s="131">
        <f t="shared" si="7"/>
        <v>63.427109974424553</v>
      </c>
      <c r="Z52" s="132">
        <f t="shared" si="1"/>
        <v>9248</v>
      </c>
      <c r="AA52" s="135">
        <f t="shared" si="8"/>
        <v>92.45226432070379</v>
      </c>
    </row>
    <row r="53" spans="1:29" s="65" customFormat="1" ht="12" hidden="1" customHeight="1">
      <c r="A53" s="64"/>
      <c r="B53" s="28" t="s">
        <v>104</v>
      </c>
      <c r="C53" s="42" t="s">
        <v>105</v>
      </c>
      <c r="D53" s="85">
        <v>7949</v>
      </c>
      <c r="E53" s="86">
        <f t="shared" si="2"/>
        <v>100.69673169495819</v>
      </c>
      <c r="F53" s="73"/>
      <c r="G53" s="86"/>
      <c r="H53" s="73"/>
      <c r="I53" s="86"/>
      <c r="J53" s="73">
        <v>1303</v>
      </c>
      <c r="K53" s="86">
        <f t="shared" si="3"/>
        <v>89.614855570839069</v>
      </c>
      <c r="L53" s="73"/>
      <c r="M53" s="86"/>
      <c r="N53" s="73"/>
      <c r="O53" s="86"/>
      <c r="P53" s="73"/>
      <c r="Q53" s="73"/>
      <c r="R53" s="73">
        <v>9252</v>
      </c>
      <c r="S53" s="86">
        <f t="shared" si="4"/>
        <v>98.973042362002573</v>
      </c>
      <c r="T53" s="134">
        <v>1079</v>
      </c>
      <c r="U53" s="133">
        <f t="shared" si="5"/>
        <v>83.968871595330739</v>
      </c>
      <c r="V53" s="134">
        <v>1819</v>
      </c>
      <c r="W53" s="133">
        <f t="shared" si="6"/>
        <v>133.55359765051395</v>
      </c>
      <c r="X53" s="134">
        <f t="shared" si="0"/>
        <v>740</v>
      </c>
      <c r="Y53" s="133">
        <f t="shared" si="7"/>
        <v>961.03896103896102</v>
      </c>
      <c r="Z53" s="134">
        <f t="shared" si="1"/>
        <v>9992</v>
      </c>
      <c r="AA53" s="192">
        <f t="shared" si="8"/>
        <v>106.01591511936338</v>
      </c>
      <c r="AB53" s="165"/>
      <c r="AC53" s="144"/>
    </row>
    <row r="54" spans="1:29" ht="12" hidden="1" customHeight="1">
      <c r="B54" s="28" t="s">
        <v>90</v>
      </c>
      <c r="C54" s="42" t="s">
        <v>91</v>
      </c>
      <c r="D54" s="87">
        <v>7567</v>
      </c>
      <c r="E54" s="88">
        <f t="shared" si="2"/>
        <v>104.02804509210888</v>
      </c>
      <c r="F54" s="69"/>
      <c r="G54" s="88"/>
      <c r="H54" s="69"/>
      <c r="I54" s="88"/>
      <c r="J54" s="69">
        <v>1275</v>
      </c>
      <c r="K54" s="88">
        <f t="shared" si="3"/>
        <v>92.391304347826093</v>
      </c>
      <c r="L54" s="69"/>
      <c r="M54" s="88"/>
      <c r="N54" s="69"/>
      <c r="O54" s="88"/>
      <c r="P54" s="69"/>
      <c r="Q54" s="69"/>
      <c r="R54" s="69">
        <v>8842</v>
      </c>
      <c r="S54" s="88">
        <f t="shared" si="4"/>
        <v>102.17240582389647</v>
      </c>
      <c r="T54" s="132">
        <v>1050</v>
      </c>
      <c r="U54" s="131">
        <f t="shared" si="5"/>
        <v>89.285714285714292</v>
      </c>
      <c r="V54" s="132">
        <v>1684</v>
      </c>
      <c r="W54" s="131">
        <f t="shared" si="6"/>
        <v>121.94062273714698</v>
      </c>
      <c r="X54" s="132">
        <f t="shared" si="0"/>
        <v>634</v>
      </c>
      <c r="Y54" s="131">
        <f t="shared" si="7"/>
        <v>309.26829268292681</v>
      </c>
      <c r="Z54" s="132">
        <f t="shared" si="1"/>
        <v>9476</v>
      </c>
      <c r="AA54" s="135">
        <f t="shared" si="8"/>
        <v>106.9646686984987</v>
      </c>
      <c r="AB54" s="165"/>
      <c r="AC54" s="144"/>
    </row>
    <row r="55" spans="1:29" ht="12" hidden="1" customHeight="1">
      <c r="B55" s="29" t="s">
        <v>92</v>
      </c>
      <c r="C55" s="44" t="s">
        <v>93</v>
      </c>
      <c r="D55" s="89">
        <v>8039</v>
      </c>
      <c r="E55" s="90">
        <f t="shared" si="2"/>
        <v>106.27974616604972</v>
      </c>
      <c r="F55" s="112"/>
      <c r="G55" s="90"/>
      <c r="H55" s="112"/>
      <c r="I55" s="90"/>
      <c r="J55" s="70">
        <v>1408</v>
      </c>
      <c r="K55" s="90">
        <f t="shared" si="3"/>
        <v>88</v>
      </c>
      <c r="L55" s="126"/>
      <c r="M55" s="90"/>
      <c r="N55" s="126"/>
      <c r="O55" s="90"/>
      <c r="P55" s="126"/>
      <c r="Q55" s="126"/>
      <c r="R55" s="70">
        <v>9447</v>
      </c>
      <c r="S55" s="90">
        <f t="shared" si="4"/>
        <v>103.08817110432125</v>
      </c>
      <c r="T55" s="151">
        <v>1138</v>
      </c>
      <c r="U55" s="152">
        <f t="shared" si="5"/>
        <v>85.822021116138757</v>
      </c>
      <c r="V55" s="151">
        <v>1738</v>
      </c>
      <c r="W55" s="152">
        <f t="shared" si="6"/>
        <v>97.203579418344518</v>
      </c>
      <c r="X55" s="151">
        <f t="shared" si="0"/>
        <v>600</v>
      </c>
      <c r="Y55" s="152">
        <f t="shared" si="7"/>
        <v>129.87012987012986</v>
      </c>
      <c r="Z55" s="151">
        <f t="shared" si="1"/>
        <v>10047</v>
      </c>
      <c r="AA55" s="191">
        <f t="shared" si="8"/>
        <v>104.37357157697902</v>
      </c>
      <c r="AB55" s="165"/>
      <c r="AC55" s="144"/>
    </row>
    <row r="56" spans="1:29" ht="12" hidden="1" customHeight="1">
      <c r="B56" s="27" t="s">
        <v>106</v>
      </c>
      <c r="C56" s="42" t="s">
        <v>107</v>
      </c>
      <c r="D56" s="91">
        <v>8139</v>
      </c>
      <c r="E56" s="92">
        <f t="shared" si="2"/>
        <v>103.89328567781466</v>
      </c>
      <c r="F56" s="83"/>
      <c r="G56" s="92"/>
      <c r="H56" s="83"/>
      <c r="I56" s="92"/>
      <c r="J56" s="83">
        <v>1395</v>
      </c>
      <c r="K56" s="92">
        <f t="shared" si="3"/>
        <v>88.123815540113696</v>
      </c>
      <c r="L56" s="83"/>
      <c r="M56" s="92"/>
      <c r="N56" s="83"/>
      <c r="O56" s="92"/>
      <c r="P56" s="83"/>
      <c r="Q56" s="92"/>
      <c r="R56" s="83">
        <v>9534</v>
      </c>
      <c r="S56" s="92">
        <f t="shared" si="4"/>
        <v>101.24243389614527</v>
      </c>
      <c r="T56" s="153">
        <v>1185</v>
      </c>
      <c r="U56" s="154">
        <f t="shared" si="5"/>
        <v>75.912876361306857</v>
      </c>
      <c r="V56" s="153">
        <v>1883</v>
      </c>
      <c r="W56" s="150">
        <f t="shared" si="6"/>
        <v>82.87852112676056</v>
      </c>
      <c r="X56" s="149">
        <f t="shared" si="0"/>
        <v>698</v>
      </c>
      <c r="Y56" s="150">
        <f t="shared" si="7"/>
        <v>98.171589310829816</v>
      </c>
      <c r="Z56" s="149">
        <f t="shared" si="1"/>
        <v>10232</v>
      </c>
      <c r="AA56" s="190">
        <f t="shared" si="8"/>
        <v>101.02685624012638</v>
      </c>
      <c r="AB56" s="165"/>
      <c r="AC56" s="144"/>
    </row>
    <row r="57" spans="1:29" ht="12" hidden="1" customHeight="1">
      <c r="B57" s="28" t="s">
        <v>72</v>
      </c>
      <c r="C57" s="42" t="s">
        <v>73</v>
      </c>
      <c r="D57" s="85">
        <v>8832</v>
      </c>
      <c r="E57" s="86">
        <f t="shared" si="2"/>
        <v>103.00909727081876</v>
      </c>
      <c r="F57" s="73"/>
      <c r="G57" s="86"/>
      <c r="H57" s="73"/>
      <c r="I57" s="86"/>
      <c r="J57" s="73">
        <v>1430</v>
      </c>
      <c r="K57" s="86">
        <f t="shared" si="3"/>
        <v>84.365781710914462</v>
      </c>
      <c r="L57" s="73"/>
      <c r="M57" s="86"/>
      <c r="N57" s="73"/>
      <c r="O57" s="86"/>
      <c r="P57" s="73"/>
      <c r="Q57" s="86"/>
      <c r="R57" s="73">
        <v>10262</v>
      </c>
      <c r="S57" s="86">
        <f t="shared" si="4"/>
        <v>99.931833674164963</v>
      </c>
      <c r="T57" s="134">
        <v>1229</v>
      </c>
      <c r="U57" s="133">
        <f t="shared" si="5"/>
        <v>61.29675810473816</v>
      </c>
      <c r="V57" s="134">
        <v>1986</v>
      </c>
      <c r="W57" s="131">
        <f t="shared" si="6"/>
        <v>83.305369127516784</v>
      </c>
      <c r="X57" s="132">
        <f t="shared" si="0"/>
        <v>757</v>
      </c>
      <c r="Y57" s="131">
        <f t="shared" si="7"/>
        <v>199.73614775725594</v>
      </c>
      <c r="Z57" s="132">
        <f t="shared" si="1"/>
        <v>11019</v>
      </c>
      <c r="AA57" s="135">
        <f t="shared" si="8"/>
        <v>103.48422238918107</v>
      </c>
      <c r="AB57" s="165"/>
      <c r="AC57" s="144"/>
    </row>
    <row r="58" spans="1:29" ht="12" hidden="1" customHeight="1">
      <c r="B58" s="28" t="s">
        <v>74</v>
      </c>
      <c r="C58" s="42" t="s">
        <v>75</v>
      </c>
      <c r="D58" s="85">
        <v>8857</v>
      </c>
      <c r="E58" s="86">
        <f t="shared" si="2"/>
        <v>103.31272600023328</v>
      </c>
      <c r="F58" s="73"/>
      <c r="G58" s="86"/>
      <c r="H58" s="73"/>
      <c r="I58" s="86"/>
      <c r="J58" s="73">
        <v>1459</v>
      </c>
      <c r="K58" s="86">
        <f t="shared" si="3"/>
        <v>92.576142131979694</v>
      </c>
      <c r="L58" s="73"/>
      <c r="M58" s="86"/>
      <c r="N58" s="73"/>
      <c r="O58" s="86"/>
      <c r="P58" s="73"/>
      <c r="Q58" s="86"/>
      <c r="R58" s="73">
        <v>10316</v>
      </c>
      <c r="S58" s="86">
        <f t="shared" si="4"/>
        <v>101.64548231352843</v>
      </c>
      <c r="T58" s="134">
        <v>1201</v>
      </c>
      <c r="U58" s="133">
        <f t="shared" si="5"/>
        <v>67.891464104013565</v>
      </c>
      <c r="V58" s="134">
        <v>2306</v>
      </c>
      <c r="W58" s="131">
        <f t="shared" si="6"/>
        <v>104.20244012652509</v>
      </c>
      <c r="X58" s="132">
        <f t="shared" si="0"/>
        <v>1105</v>
      </c>
      <c r="Y58" s="131">
        <f t="shared" si="7"/>
        <v>248.87387387387386</v>
      </c>
      <c r="Z58" s="132">
        <f t="shared" si="1"/>
        <v>11421</v>
      </c>
      <c r="AA58" s="135">
        <f t="shared" si="8"/>
        <v>107.81648258283771</v>
      </c>
      <c r="AB58" s="165"/>
      <c r="AC58" s="144"/>
    </row>
    <row r="59" spans="1:29" ht="12" hidden="1" customHeight="1">
      <c r="B59" s="28" t="s">
        <v>76</v>
      </c>
      <c r="C59" s="42" t="s">
        <v>77</v>
      </c>
      <c r="D59" s="85">
        <v>8788</v>
      </c>
      <c r="E59" s="86">
        <f t="shared" si="2"/>
        <v>103.29102021626704</v>
      </c>
      <c r="F59" s="73"/>
      <c r="G59" s="86"/>
      <c r="H59" s="73"/>
      <c r="I59" s="86"/>
      <c r="J59" s="73">
        <v>1501</v>
      </c>
      <c r="K59" s="86">
        <f t="shared" si="3"/>
        <v>79.083245521601683</v>
      </c>
      <c r="L59" s="73"/>
      <c r="M59" s="86"/>
      <c r="N59" s="73"/>
      <c r="O59" s="86"/>
      <c r="P59" s="73"/>
      <c r="Q59" s="86"/>
      <c r="R59" s="73">
        <v>10289</v>
      </c>
      <c r="S59" s="86">
        <f t="shared" si="4"/>
        <v>98.875648664232173</v>
      </c>
      <c r="T59" s="134">
        <v>1224</v>
      </c>
      <c r="U59" s="133">
        <f t="shared" si="5"/>
        <v>76.547842401500944</v>
      </c>
      <c r="V59" s="134">
        <v>2243</v>
      </c>
      <c r="W59" s="131">
        <f t="shared" si="6"/>
        <v>103.22135296824666</v>
      </c>
      <c r="X59" s="132">
        <f t="shared" si="0"/>
        <v>1019</v>
      </c>
      <c r="Y59" s="131">
        <f t="shared" si="7"/>
        <v>177.52613240418117</v>
      </c>
      <c r="Z59" s="132">
        <f t="shared" si="1"/>
        <v>11308</v>
      </c>
      <c r="AA59" s="135">
        <f t="shared" si="8"/>
        <v>102.98724954462659</v>
      </c>
      <c r="AC59" s="144"/>
    </row>
    <row r="60" spans="1:29" ht="12" hidden="1" customHeight="1">
      <c r="B60" s="28" t="s">
        <v>78</v>
      </c>
      <c r="C60" s="42" t="s">
        <v>79</v>
      </c>
      <c r="D60" s="85">
        <v>7878</v>
      </c>
      <c r="E60" s="86">
        <f t="shared" si="2"/>
        <v>100.89651639344261</v>
      </c>
      <c r="F60" s="73"/>
      <c r="G60" s="86"/>
      <c r="H60" s="73"/>
      <c r="I60" s="86"/>
      <c r="J60" s="73">
        <v>1406</v>
      </c>
      <c r="K60" s="86">
        <f t="shared" si="3"/>
        <v>77.167947310647648</v>
      </c>
      <c r="L60" s="73"/>
      <c r="M60" s="86"/>
      <c r="N60" s="73"/>
      <c r="O60" s="86"/>
      <c r="P60" s="73"/>
      <c r="Q60" s="86"/>
      <c r="R60" s="73">
        <v>9284</v>
      </c>
      <c r="S60" s="86">
        <f t="shared" si="4"/>
        <v>96.407061266874351</v>
      </c>
      <c r="T60" s="134">
        <v>1130</v>
      </c>
      <c r="U60" s="133">
        <f t="shared" si="5"/>
        <v>79.020979020979027</v>
      </c>
      <c r="V60" s="134">
        <v>2175</v>
      </c>
      <c r="W60" s="131">
        <f t="shared" si="6"/>
        <v>106.40900195694715</v>
      </c>
      <c r="X60" s="132">
        <f t="shared" si="0"/>
        <v>1045</v>
      </c>
      <c r="Y60" s="131">
        <f t="shared" si="7"/>
        <v>170.1954397394137</v>
      </c>
      <c r="Z60" s="132">
        <f t="shared" si="1"/>
        <v>10329</v>
      </c>
      <c r="AA60" s="135">
        <f t="shared" si="8"/>
        <v>100.82975400234284</v>
      </c>
      <c r="AC60" s="144"/>
    </row>
    <row r="61" spans="1:29" ht="12" hidden="1" customHeight="1">
      <c r="B61" s="28" t="s">
        <v>80</v>
      </c>
      <c r="C61" s="42" t="s">
        <v>81</v>
      </c>
      <c r="D61" s="85">
        <v>9234</v>
      </c>
      <c r="E61" s="86">
        <f t="shared" si="2"/>
        <v>109.75870676334245</v>
      </c>
      <c r="F61" s="73"/>
      <c r="G61" s="86"/>
      <c r="H61" s="73"/>
      <c r="I61" s="86"/>
      <c r="J61" s="73">
        <v>1252</v>
      </c>
      <c r="K61" s="86">
        <f t="shared" si="3"/>
        <v>76.248477466504255</v>
      </c>
      <c r="L61" s="73"/>
      <c r="M61" s="86"/>
      <c r="N61" s="73"/>
      <c r="O61" s="86"/>
      <c r="P61" s="73"/>
      <c r="Q61" s="86"/>
      <c r="R61" s="73">
        <v>10486</v>
      </c>
      <c r="S61" s="86">
        <f t="shared" si="4"/>
        <v>104.2864246643461</v>
      </c>
      <c r="T61" s="134">
        <v>1225</v>
      </c>
      <c r="U61" s="133">
        <f t="shared" si="5"/>
        <v>91.417910447761201</v>
      </c>
      <c r="V61" s="134">
        <v>2095</v>
      </c>
      <c r="W61" s="131">
        <f t="shared" si="6"/>
        <v>104.80240120060029</v>
      </c>
      <c r="X61" s="132">
        <f t="shared" si="0"/>
        <v>870</v>
      </c>
      <c r="Y61" s="131">
        <f t="shared" si="7"/>
        <v>132.01820940819425</v>
      </c>
      <c r="Z61" s="132">
        <f t="shared" si="1"/>
        <v>11356</v>
      </c>
      <c r="AA61" s="135">
        <f t="shared" si="8"/>
        <v>105.99215979092776</v>
      </c>
      <c r="AC61" s="144"/>
    </row>
    <row r="62" spans="1:29" ht="12" hidden="1" customHeight="1">
      <c r="B62" s="28" t="s">
        <v>82</v>
      </c>
      <c r="C62" s="42" t="s">
        <v>83</v>
      </c>
      <c r="D62" s="85">
        <v>9254</v>
      </c>
      <c r="E62" s="86">
        <f t="shared" si="2"/>
        <v>106.19692448932751</v>
      </c>
      <c r="F62" s="73"/>
      <c r="G62" s="86"/>
      <c r="H62" s="73"/>
      <c r="I62" s="86"/>
      <c r="J62" s="73">
        <v>1186</v>
      </c>
      <c r="K62" s="86">
        <f t="shared" si="3"/>
        <v>78.803986710963457</v>
      </c>
      <c r="L62" s="73"/>
      <c r="M62" s="86"/>
      <c r="N62" s="73"/>
      <c r="O62" s="86"/>
      <c r="P62" s="73"/>
      <c r="Q62" s="86"/>
      <c r="R62" s="73">
        <v>10440</v>
      </c>
      <c r="S62" s="86">
        <f t="shared" si="4"/>
        <v>102.16263822291809</v>
      </c>
      <c r="T62" s="134">
        <v>1200</v>
      </c>
      <c r="U62" s="133">
        <f t="shared" si="5"/>
        <v>88.365243004418261</v>
      </c>
      <c r="V62" s="134">
        <v>1618</v>
      </c>
      <c r="W62" s="131">
        <f t="shared" si="6"/>
        <v>90.695067264573993</v>
      </c>
      <c r="X62" s="132">
        <f t="shared" si="0"/>
        <v>418</v>
      </c>
      <c r="Y62" s="131">
        <f t="shared" si="7"/>
        <v>98.122065727699521</v>
      </c>
      <c r="Z62" s="132">
        <f t="shared" si="1"/>
        <v>10858</v>
      </c>
      <c r="AA62" s="135">
        <f t="shared" si="8"/>
        <v>102.00093940817285</v>
      </c>
      <c r="AC62" s="144"/>
    </row>
    <row r="63" spans="1:29" ht="12" hidden="1" customHeight="1">
      <c r="B63" s="28" t="s">
        <v>84</v>
      </c>
      <c r="C63" s="42" t="s">
        <v>85</v>
      </c>
      <c r="D63" s="85">
        <v>8350</v>
      </c>
      <c r="E63" s="86">
        <f t="shared" si="2"/>
        <v>103.18833415719229</v>
      </c>
      <c r="F63" s="73"/>
      <c r="G63" s="86"/>
      <c r="H63" s="73"/>
      <c r="I63" s="86"/>
      <c r="J63" s="73">
        <v>1049</v>
      </c>
      <c r="K63" s="86">
        <f t="shared" si="3"/>
        <v>77.189109639440773</v>
      </c>
      <c r="L63" s="73"/>
      <c r="M63" s="86"/>
      <c r="N63" s="73"/>
      <c r="O63" s="86"/>
      <c r="P63" s="73"/>
      <c r="Q63" s="86"/>
      <c r="R63" s="73">
        <v>9399</v>
      </c>
      <c r="S63" s="86">
        <f t="shared" si="4"/>
        <v>99.449793672627237</v>
      </c>
      <c r="T63" s="134">
        <v>1132</v>
      </c>
      <c r="U63" s="133">
        <f t="shared" si="5"/>
        <v>88.368462138953944</v>
      </c>
      <c r="V63" s="134">
        <v>1518</v>
      </c>
      <c r="W63" s="131">
        <f t="shared" si="6"/>
        <v>76.899696048632222</v>
      </c>
      <c r="X63" s="132">
        <f t="shared" si="0"/>
        <v>386</v>
      </c>
      <c r="Y63" s="131">
        <f t="shared" si="7"/>
        <v>55.699855699855704</v>
      </c>
      <c r="Z63" s="132">
        <f t="shared" si="1"/>
        <v>9785</v>
      </c>
      <c r="AA63" s="135">
        <f t="shared" si="8"/>
        <v>96.4609621451104</v>
      </c>
      <c r="AC63" s="144"/>
    </row>
    <row r="64" spans="1:29" ht="12" hidden="1" customHeight="1">
      <c r="B64" s="28" t="s">
        <v>86</v>
      </c>
      <c r="C64" s="42" t="s">
        <v>87</v>
      </c>
      <c r="D64" s="85">
        <v>8131</v>
      </c>
      <c r="E64" s="86">
        <f t="shared" si="2"/>
        <v>106.01043024771839</v>
      </c>
      <c r="F64" s="73"/>
      <c r="G64" s="86"/>
      <c r="H64" s="73"/>
      <c r="I64" s="86"/>
      <c r="J64" s="73">
        <v>1084</v>
      </c>
      <c r="K64" s="86">
        <f t="shared" si="3"/>
        <v>81.503759398496243</v>
      </c>
      <c r="L64" s="73"/>
      <c r="M64" s="86"/>
      <c r="N64" s="73"/>
      <c r="O64" s="86"/>
      <c r="P64" s="73"/>
      <c r="Q64" s="86"/>
      <c r="R64" s="73">
        <v>9215</v>
      </c>
      <c r="S64" s="86">
        <f t="shared" si="4"/>
        <v>102.38888888888889</v>
      </c>
      <c r="T64" s="134">
        <v>1102</v>
      </c>
      <c r="U64" s="133">
        <f t="shared" si="5"/>
        <v>71.744791666666657</v>
      </c>
      <c r="V64" s="134">
        <v>1507</v>
      </c>
      <c r="W64" s="131">
        <f t="shared" si="6"/>
        <v>84.473094170403584</v>
      </c>
      <c r="X64" s="132">
        <f t="shared" si="0"/>
        <v>405</v>
      </c>
      <c r="Y64" s="131">
        <f t="shared" si="7"/>
        <v>163.30645161290323</v>
      </c>
      <c r="Z64" s="132">
        <f t="shared" si="1"/>
        <v>9620</v>
      </c>
      <c r="AA64" s="135">
        <f t="shared" si="8"/>
        <v>104.02249134948096</v>
      </c>
      <c r="AB64" s="165"/>
      <c r="AC64" s="144"/>
    </row>
    <row r="65" spans="2:29" ht="12" hidden="1" customHeight="1">
      <c r="B65" s="28" t="s">
        <v>108</v>
      </c>
      <c r="C65" s="42" t="s">
        <v>109</v>
      </c>
      <c r="D65" s="85">
        <v>7979</v>
      </c>
      <c r="E65" s="86">
        <f t="shared" si="2"/>
        <v>100.37740596301421</v>
      </c>
      <c r="F65" s="73"/>
      <c r="G65" s="86"/>
      <c r="H65" s="73"/>
      <c r="I65" s="86"/>
      <c r="J65" s="73">
        <v>1039</v>
      </c>
      <c r="K65" s="86">
        <f t="shared" si="3"/>
        <v>79.739063699155793</v>
      </c>
      <c r="L65" s="73"/>
      <c r="M65" s="86"/>
      <c r="N65" s="73"/>
      <c r="O65" s="86"/>
      <c r="P65" s="94"/>
      <c r="Q65" s="86"/>
      <c r="R65" s="73">
        <v>9018</v>
      </c>
      <c r="S65" s="86">
        <f t="shared" si="4"/>
        <v>97.47081712062257</v>
      </c>
      <c r="T65" s="134">
        <v>1545</v>
      </c>
      <c r="U65" s="133">
        <f t="shared" si="5"/>
        <v>143.18813716404077</v>
      </c>
      <c r="V65" s="134">
        <v>1454</v>
      </c>
      <c r="W65" s="131">
        <f t="shared" si="6"/>
        <v>79.934029686641011</v>
      </c>
      <c r="X65" s="132">
        <f t="shared" si="0"/>
        <v>-91</v>
      </c>
      <c r="Y65" s="131" t="s">
        <v>202</v>
      </c>
      <c r="Z65" s="132">
        <f t="shared" si="1"/>
        <v>8927</v>
      </c>
      <c r="AA65" s="135">
        <f t="shared" si="8"/>
        <v>89.341473178542827</v>
      </c>
    </row>
    <row r="66" spans="2:29" ht="12" hidden="1" customHeight="1">
      <c r="B66" s="28" t="s">
        <v>90</v>
      </c>
      <c r="C66" s="42" t="s">
        <v>91</v>
      </c>
      <c r="D66" s="85">
        <v>7730</v>
      </c>
      <c r="E66" s="86">
        <f t="shared" si="2"/>
        <v>102.15409012818819</v>
      </c>
      <c r="F66" s="73"/>
      <c r="G66" s="86"/>
      <c r="H66" s="73"/>
      <c r="I66" s="86"/>
      <c r="J66" s="73">
        <v>977</v>
      </c>
      <c r="K66" s="86">
        <f t="shared" si="3"/>
        <v>76.627450980392155</v>
      </c>
      <c r="L66" s="73"/>
      <c r="M66" s="86"/>
      <c r="N66" s="73"/>
      <c r="O66" s="86"/>
      <c r="P66" s="94"/>
      <c r="Q66" s="86"/>
      <c r="R66" s="73">
        <v>8707</v>
      </c>
      <c r="S66" s="86">
        <f t="shared" si="4"/>
        <v>98.473196109477485</v>
      </c>
      <c r="T66" s="134">
        <v>1271</v>
      </c>
      <c r="U66" s="133">
        <f t="shared" si="5"/>
        <v>121.04761904761905</v>
      </c>
      <c r="V66" s="134">
        <v>1406</v>
      </c>
      <c r="W66" s="131">
        <f t="shared" si="6"/>
        <v>83.4916864608076</v>
      </c>
      <c r="X66" s="132">
        <f t="shared" si="0"/>
        <v>135</v>
      </c>
      <c r="Y66" s="131">
        <f t="shared" si="7"/>
        <v>21.293375394321767</v>
      </c>
      <c r="Z66" s="132">
        <f t="shared" si="1"/>
        <v>8842</v>
      </c>
      <c r="AA66" s="135">
        <f t="shared" si="8"/>
        <v>93.309413254537773</v>
      </c>
    </row>
    <row r="67" spans="2:29" ht="12" hidden="1" customHeight="1">
      <c r="B67" s="29" t="s">
        <v>92</v>
      </c>
      <c r="C67" s="42" t="s">
        <v>93</v>
      </c>
      <c r="D67" s="95">
        <v>7827</v>
      </c>
      <c r="E67" s="96">
        <f t="shared" si="2"/>
        <v>97.362856076626443</v>
      </c>
      <c r="F67" s="112"/>
      <c r="G67" s="96"/>
      <c r="H67" s="112"/>
      <c r="I67" s="96"/>
      <c r="J67" s="84">
        <v>1083</v>
      </c>
      <c r="K67" s="96">
        <f t="shared" si="3"/>
        <v>76.91761363636364</v>
      </c>
      <c r="L67" s="127"/>
      <c r="M67" s="96"/>
      <c r="N67" s="126"/>
      <c r="O67" s="96"/>
      <c r="P67" s="97"/>
      <c r="Q67" s="96"/>
      <c r="R67" s="84">
        <v>8910</v>
      </c>
      <c r="S67" s="96">
        <f t="shared" si="4"/>
        <v>94.315655763734512</v>
      </c>
      <c r="T67" s="155">
        <v>1604</v>
      </c>
      <c r="U67" s="156">
        <f t="shared" si="5"/>
        <v>140.94903339191563</v>
      </c>
      <c r="V67" s="155">
        <v>1537</v>
      </c>
      <c r="W67" s="152">
        <f t="shared" si="6"/>
        <v>88.434982738780207</v>
      </c>
      <c r="X67" s="151">
        <f t="shared" si="0"/>
        <v>-67</v>
      </c>
      <c r="Y67" s="152" t="s">
        <v>202</v>
      </c>
      <c r="Z67" s="151">
        <f t="shared" si="1"/>
        <v>8843</v>
      </c>
      <c r="AA67" s="191">
        <f t="shared" si="8"/>
        <v>88.016323280581261</v>
      </c>
    </row>
    <row r="68" spans="2:29" ht="12" hidden="1" customHeight="1">
      <c r="B68" s="27" t="s">
        <v>110</v>
      </c>
      <c r="C68" s="43" t="s">
        <v>111</v>
      </c>
      <c r="D68" s="91">
        <v>8622</v>
      </c>
      <c r="E68" s="92">
        <f t="shared" si="2"/>
        <v>105.93438997419831</v>
      </c>
      <c r="F68" s="98">
        <v>728</v>
      </c>
      <c r="G68" s="92" t="s">
        <v>177</v>
      </c>
      <c r="H68" s="83"/>
      <c r="I68" s="92"/>
      <c r="J68" s="83">
        <v>1102</v>
      </c>
      <c r="K68" s="92">
        <f t="shared" si="3"/>
        <v>78.996415770609318</v>
      </c>
      <c r="L68" s="83" t="s">
        <v>177</v>
      </c>
      <c r="M68" s="83" t="s">
        <v>71</v>
      </c>
      <c r="N68" s="83">
        <f>J68-P68</f>
        <v>628</v>
      </c>
      <c r="O68" s="83" t="s">
        <v>4</v>
      </c>
      <c r="P68" s="99">
        <v>474</v>
      </c>
      <c r="Q68" s="92" t="s">
        <v>177</v>
      </c>
      <c r="R68" s="83">
        <v>9724</v>
      </c>
      <c r="S68" s="92">
        <f t="shared" si="4"/>
        <v>101.99286763163416</v>
      </c>
      <c r="T68" s="153">
        <v>1791</v>
      </c>
      <c r="U68" s="154">
        <f t="shared" si="5"/>
        <v>151.13924050632912</v>
      </c>
      <c r="V68" s="153">
        <v>1577</v>
      </c>
      <c r="W68" s="150">
        <f t="shared" si="6"/>
        <v>83.749336165693052</v>
      </c>
      <c r="X68" s="149">
        <f t="shared" si="0"/>
        <v>-214</v>
      </c>
      <c r="Y68" s="150" t="s">
        <v>203</v>
      </c>
      <c r="Z68" s="149">
        <f t="shared" si="1"/>
        <v>9510</v>
      </c>
      <c r="AA68" s="190">
        <f t="shared" si="8"/>
        <v>92.943706020328378</v>
      </c>
    </row>
    <row r="69" spans="2:29" ht="12" hidden="1" customHeight="1">
      <c r="B69" s="28" t="s">
        <v>72</v>
      </c>
      <c r="C69" s="42" t="s">
        <v>73</v>
      </c>
      <c r="D69" s="85">
        <v>9950</v>
      </c>
      <c r="E69" s="86">
        <f t="shared" si="2"/>
        <v>112.65851449275361</v>
      </c>
      <c r="F69" s="100">
        <v>915</v>
      </c>
      <c r="G69" s="86" t="s">
        <v>177</v>
      </c>
      <c r="H69" s="73"/>
      <c r="I69" s="86"/>
      <c r="J69" s="73">
        <v>1209</v>
      </c>
      <c r="K69" s="86">
        <f t="shared" si="3"/>
        <v>84.545454545454547</v>
      </c>
      <c r="L69" s="73" t="s">
        <v>177</v>
      </c>
      <c r="M69" s="73" t="s">
        <v>71</v>
      </c>
      <c r="N69" s="73">
        <f t="shared" ref="N69:N79" si="9">J69-P69</f>
        <v>708</v>
      </c>
      <c r="O69" s="73" t="s">
        <v>4</v>
      </c>
      <c r="P69" s="94">
        <v>501</v>
      </c>
      <c r="Q69" s="86" t="s">
        <v>177</v>
      </c>
      <c r="R69" s="73">
        <v>11159</v>
      </c>
      <c r="S69" s="86">
        <f t="shared" si="4"/>
        <v>108.74098616254142</v>
      </c>
      <c r="T69" s="134">
        <v>2270</v>
      </c>
      <c r="U69" s="133">
        <f t="shared" si="5"/>
        <v>184.70301057770547</v>
      </c>
      <c r="V69" s="134">
        <v>1864</v>
      </c>
      <c r="W69" s="131">
        <f t="shared" si="6"/>
        <v>93.856998992950651</v>
      </c>
      <c r="X69" s="132">
        <f t="shared" si="0"/>
        <v>-406</v>
      </c>
      <c r="Y69" s="131" t="s">
        <v>202</v>
      </c>
      <c r="Z69" s="132">
        <f t="shared" si="1"/>
        <v>10753</v>
      </c>
      <c r="AA69" s="135">
        <f t="shared" si="8"/>
        <v>97.585987839186856</v>
      </c>
    </row>
    <row r="70" spans="2:29" ht="12" hidden="1" customHeight="1">
      <c r="B70" s="28" t="s">
        <v>74</v>
      </c>
      <c r="C70" s="42" t="s">
        <v>75</v>
      </c>
      <c r="D70" s="85">
        <v>10094</v>
      </c>
      <c r="E70" s="86">
        <f t="shared" si="2"/>
        <v>113.96635429603703</v>
      </c>
      <c r="F70" s="100">
        <v>1094</v>
      </c>
      <c r="G70" s="86" t="s">
        <v>177</v>
      </c>
      <c r="H70" s="73"/>
      <c r="I70" s="86"/>
      <c r="J70" s="73">
        <v>1281</v>
      </c>
      <c r="K70" s="86">
        <f t="shared" si="3"/>
        <v>87.799862919808092</v>
      </c>
      <c r="L70" s="73" t="s">
        <v>177</v>
      </c>
      <c r="M70" s="73" t="s">
        <v>71</v>
      </c>
      <c r="N70" s="73">
        <f t="shared" si="9"/>
        <v>767</v>
      </c>
      <c r="O70" s="73" t="s">
        <v>4</v>
      </c>
      <c r="P70" s="94">
        <v>514</v>
      </c>
      <c r="Q70" s="86" t="s">
        <v>177</v>
      </c>
      <c r="R70" s="73">
        <v>11375</v>
      </c>
      <c r="S70" s="86">
        <f t="shared" si="4"/>
        <v>110.26560682435051</v>
      </c>
      <c r="T70" s="134">
        <v>2074</v>
      </c>
      <c r="U70" s="133">
        <f t="shared" si="5"/>
        <v>172.6894254787677</v>
      </c>
      <c r="V70" s="134">
        <v>1767</v>
      </c>
      <c r="W70" s="131">
        <f t="shared" si="6"/>
        <v>76.626192541196886</v>
      </c>
      <c r="X70" s="132">
        <f t="shared" si="0"/>
        <v>-307</v>
      </c>
      <c r="Y70" s="131" t="s">
        <v>202</v>
      </c>
      <c r="Z70" s="132">
        <f t="shared" si="1"/>
        <v>11068</v>
      </c>
      <c r="AA70" s="135">
        <f t="shared" si="8"/>
        <v>96.909202346554594</v>
      </c>
    </row>
    <row r="71" spans="2:29" ht="12" hidden="1" customHeight="1">
      <c r="B71" s="28" t="s">
        <v>76</v>
      </c>
      <c r="C71" s="42" t="s">
        <v>77</v>
      </c>
      <c r="D71" s="85">
        <v>9671</v>
      </c>
      <c r="E71" s="86">
        <f t="shared" si="2"/>
        <v>110.04779244424215</v>
      </c>
      <c r="F71" s="100">
        <v>1031</v>
      </c>
      <c r="G71" s="86" t="s">
        <v>177</v>
      </c>
      <c r="H71" s="73"/>
      <c r="I71" s="86"/>
      <c r="J71" s="73">
        <v>1336</v>
      </c>
      <c r="K71" s="86">
        <f t="shared" si="3"/>
        <v>89.007328447701525</v>
      </c>
      <c r="L71" s="73" t="s">
        <v>177</v>
      </c>
      <c r="M71" s="73" t="s">
        <v>71</v>
      </c>
      <c r="N71" s="73">
        <f t="shared" si="9"/>
        <v>827</v>
      </c>
      <c r="O71" s="73" t="s">
        <v>4</v>
      </c>
      <c r="P71" s="94">
        <v>509</v>
      </c>
      <c r="Q71" s="86" t="s">
        <v>177</v>
      </c>
      <c r="R71" s="73">
        <v>11007</v>
      </c>
      <c r="S71" s="86">
        <f t="shared" si="4"/>
        <v>106.97832636796578</v>
      </c>
      <c r="T71" s="134">
        <v>1936</v>
      </c>
      <c r="U71" s="133">
        <f t="shared" si="5"/>
        <v>158.16993464052288</v>
      </c>
      <c r="V71" s="134">
        <v>1894</v>
      </c>
      <c r="W71" s="131">
        <f t="shared" si="6"/>
        <v>84.440481497993758</v>
      </c>
      <c r="X71" s="132">
        <f t="shared" si="0"/>
        <v>-42</v>
      </c>
      <c r="Y71" s="131" t="s">
        <v>203</v>
      </c>
      <c r="Z71" s="132">
        <f t="shared" si="1"/>
        <v>10965</v>
      </c>
      <c r="AA71" s="135">
        <f t="shared" si="8"/>
        <v>96.96674920410328</v>
      </c>
    </row>
    <row r="72" spans="2:29" ht="12" hidden="1" customHeight="1">
      <c r="B72" s="28" t="s">
        <v>78</v>
      </c>
      <c r="C72" s="42" t="s">
        <v>79</v>
      </c>
      <c r="D72" s="85">
        <v>9200</v>
      </c>
      <c r="E72" s="86">
        <f t="shared" si="2"/>
        <v>116.78090886011678</v>
      </c>
      <c r="F72" s="100">
        <v>966</v>
      </c>
      <c r="G72" s="86" t="s">
        <v>177</v>
      </c>
      <c r="H72" s="73"/>
      <c r="I72" s="86"/>
      <c r="J72" s="73">
        <v>1379</v>
      </c>
      <c r="K72" s="86">
        <f t="shared" si="3"/>
        <v>98.079658605974402</v>
      </c>
      <c r="L72" s="73" t="s">
        <v>177</v>
      </c>
      <c r="M72" s="73" t="s">
        <v>71</v>
      </c>
      <c r="N72" s="73">
        <f t="shared" si="9"/>
        <v>873</v>
      </c>
      <c r="O72" s="73" t="s">
        <v>4</v>
      </c>
      <c r="P72" s="94">
        <v>506</v>
      </c>
      <c r="Q72" s="86" t="s">
        <v>177</v>
      </c>
      <c r="R72" s="73">
        <v>10579</v>
      </c>
      <c r="S72" s="86">
        <f t="shared" si="4"/>
        <v>113.94872899612236</v>
      </c>
      <c r="T72" s="134">
        <v>2348</v>
      </c>
      <c r="U72" s="133">
        <f t="shared" si="5"/>
        <v>207.78761061946904</v>
      </c>
      <c r="V72" s="134">
        <v>2040</v>
      </c>
      <c r="W72" s="131">
        <f t="shared" si="6"/>
        <v>93.793103448275858</v>
      </c>
      <c r="X72" s="132">
        <f t="shared" si="0"/>
        <v>-308</v>
      </c>
      <c r="Y72" s="131" t="s">
        <v>202</v>
      </c>
      <c r="Z72" s="132">
        <f t="shared" si="1"/>
        <v>10271</v>
      </c>
      <c r="AA72" s="135">
        <f t="shared" si="8"/>
        <v>99.438474198857591</v>
      </c>
    </row>
    <row r="73" spans="2:29" ht="12" hidden="1" customHeight="1">
      <c r="B73" s="28" t="s">
        <v>80</v>
      </c>
      <c r="C73" s="42" t="s">
        <v>81</v>
      </c>
      <c r="D73" s="85">
        <v>9644</v>
      </c>
      <c r="E73" s="86">
        <f t="shared" si="2"/>
        <v>104.44011262724713</v>
      </c>
      <c r="F73" s="100">
        <v>469</v>
      </c>
      <c r="G73" s="86" t="s">
        <v>177</v>
      </c>
      <c r="H73" s="73"/>
      <c r="I73" s="86"/>
      <c r="J73" s="73">
        <v>1382</v>
      </c>
      <c r="K73" s="86">
        <f t="shared" si="3"/>
        <v>110.38338658146965</v>
      </c>
      <c r="L73" s="73" t="s">
        <v>177</v>
      </c>
      <c r="M73" s="73" t="s">
        <v>71</v>
      </c>
      <c r="N73" s="73">
        <f t="shared" si="9"/>
        <v>863</v>
      </c>
      <c r="O73" s="73" t="s">
        <v>4</v>
      </c>
      <c r="P73" s="94">
        <v>519</v>
      </c>
      <c r="Q73" s="86" t="s">
        <v>177</v>
      </c>
      <c r="R73" s="73">
        <v>11026</v>
      </c>
      <c r="S73" s="86">
        <f t="shared" si="4"/>
        <v>105.14972344077817</v>
      </c>
      <c r="T73" s="134">
        <v>1813</v>
      </c>
      <c r="U73" s="133">
        <f t="shared" si="5"/>
        <v>148</v>
      </c>
      <c r="V73" s="134">
        <v>2043</v>
      </c>
      <c r="W73" s="131">
        <f t="shared" si="6"/>
        <v>97.517899761336508</v>
      </c>
      <c r="X73" s="132">
        <f t="shared" ref="X73:X136" si="10">V73-T73</f>
        <v>230</v>
      </c>
      <c r="Y73" s="131">
        <f t="shared" si="7"/>
        <v>26.436781609195403</v>
      </c>
      <c r="Z73" s="132">
        <f t="shared" ref="Z73:Z136" si="11">R73+X73</f>
        <v>11256</v>
      </c>
      <c r="AA73" s="135">
        <f t="shared" si="8"/>
        <v>99.119408242338849</v>
      </c>
    </row>
    <row r="74" spans="2:29" ht="12" hidden="1" customHeight="1">
      <c r="B74" s="28" t="s">
        <v>82</v>
      </c>
      <c r="C74" s="42" t="s">
        <v>83</v>
      </c>
      <c r="D74" s="85">
        <v>10466</v>
      </c>
      <c r="E74" s="86">
        <f t="shared" si="2"/>
        <v>113.09703911821916</v>
      </c>
      <c r="F74" s="100">
        <v>1525</v>
      </c>
      <c r="G74" s="86" t="s">
        <v>177</v>
      </c>
      <c r="H74" s="73"/>
      <c r="I74" s="86"/>
      <c r="J74" s="73">
        <v>1283</v>
      </c>
      <c r="K74" s="86">
        <f t="shared" si="3"/>
        <v>108.1787521079258</v>
      </c>
      <c r="L74" s="73" t="s">
        <v>177</v>
      </c>
      <c r="M74" s="73" t="s">
        <v>71</v>
      </c>
      <c r="N74" s="73">
        <f t="shared" si="9"/>
        <v>801</v>
      </c>
      <c r="O74" s="73" t="s">
        <v>4</v>
      </c>
      <c r="P74" s="73">
        <v>482</v>
      </c>
      <c r="Q74" s="86" t="s">
        <v>177</v>
      </c>
      <c r="R74" s="73">
        <v>11749</v>
      </c>
      <c r="S74" s="86">
        <f t="shared" si="4"/>
        <v>112.53831417624521</v>
      </c>
      <c r="T74" s="134">
        <v>1620</v>
      </c>
      <c r="U74" s="133">
        <f t="shared" si="5"/>
        <v>135</v>
      </c>
      <c r="V74" s="134">
        <v>1802</v>
      </c>
      <c r="W74" s="131">
        <f t="shared" si="6"/>
        <v>111.37206427688504</v>
      </c>
      <c r="X74" s="132">
        <f t="shared" si="10"/>
        <v>182</v>
      </c>
      <c r="Y74" s="131">
        <f t="shared" si="7"/>
        <v>43.540669856459331</v>
      </c>
      <c r="Z74" s="132">
        <f t="shared" si="11"/>
        <v>11931</v>
      </c>
      <c r="AA74" s="135">
        <f t="shared" si="8"/>
        <v>109.88211456990238</v>
      </c>
    </row>
    <row r="75" spans="2:29" ht="12" hidden="1" customHeight="1">
      <c r="B75" s="28" t="s">
        <v>84</v>
      </c>
      <c r="C75" s="42" t="s">
        <v>85</v>
      </c>
      <c r="D75" s="85">
        <v>9834</v>
      </c>
      <c r="E75" s="86">
        <f t="shared" si="2"/>
        <v>117.77245508982035</v>
      </c>
      <c r="F75" s="100">
        <v>1486</v>
      </c>
      <c r="G75" s="86" t="s">
        <v>177</v>
      </c>
      <c r="H75" s="73"/>
      <c r="I75" s="86"/>
      <c r="J75" s="73">
        <v>1181</v>
      </c>
      <c r="K75" s="86">
        <f t="shared" si="3"/>
        <v>112.58341277407054</v>
      </c>
      <c r="L75" s="73" t="s">
        <v>177</v>
      </c>
      <c r="M75" s="73" t="s">
        <v>71</v>
      </c>
      <c r="N75" s="73">
        <f t="shared" si="9"/>
        <v>751</v>
      </c>
      <c r="O75" s="73" t="s">
        <v>4</v>
      </c>
      <c r="P75" s="73">
        <v>430</v>
      </c>
      <c r="Q75" s="86" t="s">
        <v>177</v>
      </c>
      <c r="R75" s="73">
        <v>11015</v>
      </c>
      <c r="S75" s="86">
        <f t="shared" si="4"/>
        <v>117.19331843813173</v>
      </c>
      <c r="T75" s="134">
        <v>1687</v>
      </c>
      <c r="U75" s="133">
        <f t="shared" si="5"/>
        <v>149.02826855123675</v>
      </c>
      <c r="V75" s="134">
        <v>1828</v>
      </c>
      <c r="W75" s="131">
        <f t="shared" si="6"/>
        <v>120.42160737812912</v>
      </c>
      <c r="X75" s="132">
        <f t="shared" si="10"/>
        <v>141</v>
      </c>
      <c r="Y75" s="131">
        <f t="shared" si="7"/>
        <v>36.528497409326427</v>
      </c>
      <c r="Z75" s="132">
        <f t="shared" si="11"/>
        <v>11156</v>
      </c>
      <c r="AA75" s="135">
        <f t="shared" si="8"/>
        <v>114.01124169647419</v>
      </c>
    </row>
    <row r="76" spans="2:29" ht="12" hidden="1" customHeight="1">
      <c r="B76" s="28" t="s">
        <v>86</v>
      </c>
      <c r="C76" s="42" t="s">
        <v>87</v>
      </c>
      <c r="D76" s="85">
        <v>9630</v>
      </c>
      <c r="E76" s="86">
        <f t="shared" si="2"/>
        <v>118.43561677530438</v>
      </c>
      <c r="F76" s="100">
        <v>1514</v>
      </c>
      <c r="G76" s="86" t="s">
        <v>177</v>
      </c>
      <c r="H76" s="73"/>
      <c r="I76" s="86"/>
      <c r="J76" s="73">
        <v>1125</v>
      </c>
      <c r="K76" s="86">
        <f t="shared" si="3"/>
        <v>103.78228782287823</v>
      </c>
      <c r="L76" s="73" t="s">
        <v>177</v>
      </c>
      <c r="M76" s="73" t="s">
        <v>71</v>
      </c>
      <c r="N76" s="73">
        <f t="shared" si="9"/>
        <v>725</v>
      </c>
      <c r="O76" s="73" t="s">
        <v>4</v>
      </c>
      <c r="P76" s="73">
        <v>400</v>
      </c>
      <c r="Q76" s="86" t="s">
        <v>177</v>
      </c>
      <c r="R76" s="73">
        <v>10755</v>
      </c>
      <c r="S76" s="86">
        <f t="shared" si="4"/>
        <v>116.71188279978297</v>
      </c>
      <c r="T76" s="134">
        <v>1668</v>
      </c>
      <c r="U76" s="133">
        <f t="shared" si="5"/>
        <v>151.36116152450089</v>
      </c>
      <c r="V76" s="134">
        <v>1790</v>
      </c>
      <c r="W76" s="131">
        <f t="shared" si="6"/>
        <v>118.77903118779032</v>
      </c>
      <c r="X76" s="132">
        <f t="shared" si="10"/>
        <v>122</v>
      </c>
      <c r="Y76" s="131">
        <f t="shared" si="7"/>
        <v>30.123456790123459</v>
      </c>
      <c r="Z76" s="132">
        <f t="shared" si="11"/>
        <v>10877</v>
      </c>
      <c r="AA76" s="135">
        <f t="shared" si="8"/>
        <v>113.06652806652806</v>
      </c>
      <c r="AB76" s="165"/>
    </row>
    <row r="77" spans="2:29" ht="12" hidden="1" customHeight="1">
      <c r="B77" s="28" t="s">
        <v>112</v>
      </c>
      <c r="C77" s="42" t="s">
        <v>113</v>
      </c>
      <c r="D77" s="85">
        <v>7908</v>
      </c>
      <c r="E77" s="86">
        <f t="shared" si="2"/>
        <v>99.110164180975062</v>
      </c>
      <c r="F77" s="100">
        <v>597</v>
      </c>
      <c r="G77" s="86" t="s">
        <v>177</v>
      </c>
      <c r="H77" s="73"/>
      <c r="I77" s="86"/>
      <c r="J77" s="73">
        <v>1868</v>
      </c>
      <c r="K77" s="86">
        <f t="shared" si="3"/>
        <v>179.78825794032724</v>
      </c>
      <c r="L77" s="73" t="s">
        <v>177</v>
      </c>
      <c r="M77" s="73" t="s">
        <v>71</v>
      </c>
      <c r="N77" s="73">
        <f t="shared" si="9"/>
        <v>714</v>
      </c>
      <c r="O77" s="73" t="s">
        <v>4</v>
      </c>
      <c r="P77" s="94">
        <v>1154</v>
      </c>
      <c r="Q77" s="86" t="s">
        <v>177</v>
      </c>
      <c r="R77" s="73">
        <v>9776</v>
      </c>
      <c r="S77" s="86">
        <f t="shared" si="4"/>
        <v>108.40541139942337</v>
      </c>
      <c r="T77" s="134">
        <v>1814</v>
      </c>
      <c r="U77" s="133">
        <f t="shared" si="5"/>
        <v>117.41100323624596</v>
      </c>
      <c r="V77" s="134">
        <v>1807</v>
      </c>
      <c r="W77" s="131">
        <f t="shared" si="6"/>
        <v>124.27785419532324</v>
      </c>
      <c r="X77" s="132">
        <f t="shared" si="10"/>
        <v>-7</v>
      </c>
      <c r="Y77" s="131">
        <f t="shared" si="7"/>
        <v>7.6923076923076925</v>
      </c>
      <c r="Z77" s="132">
        <f t="shared" si="11"/>
        <v>9769</v>
      </c>
      <c r="AA77" s="135">
        <f t="shared" si="8"/>
        <v>109.43206004256749</v>
      </c>
      <c r="AC77" s="144"/>
    </row>
    <row r="78" spans="2:29" ht="12" hidden="1" customHeight="1">
      <c r="B78" s="28" t="s">
        <v>90</v>
      </c>
      <c r="C78" s="42" t="s">
        <v>91</v>
      </c>
      <c r="D78" s="85">
        <v>8472</v>
      </c>
      <c r="E78" s="86">
        <f t="shared" si="2"/>
        <v>109.59896507115137</v>
      </c>
      <c r="F78" s="100">
        <v>659</v>
      </c>
      <c r="G78" s="86" t="s">
        <v>177</v>
      </c>
      <c r="H78" s="73"/>
      <c r="I78" s="86"/>
      <c r="J78" s="73">
        <v>1758</v>
      </c>
      <c r="K78" s="86">
        <f t="shared" si="3"/>
        <v>179.93858751279427</v>
      </c>
      <c r="L78" s="73" t="s">
        <v>177</v>
      </c>
      <c r="M78" s="73" t="s">
        <v>71</v>
      </c>
      <c r="N78" s="73">
        <f t="shared" si="9"/>
        <v>740</v>
      </c>
      <c r="O78" s="73" t="s">
        <v>4</v>
      </c>
      <c r="P78" s="94">
        <v>1018</v>
      </c>
      <c r="Q78" s="86" t="s">
        <v>177</v>
      </c>
      <c r="R78" s="73">
        <v>10230</v>
      </c>
      <c r="S78" s="86">
        <f t="shared" si="4"/>
        <v>117.49167336625703</v>
      </c>
      <c r="T78" s="134">
        <v>2092</v>
      </c>
      <c r="U78" s="133">
        <f t="shared" si="5"/>
        <v>164.59480723839496</v>
      </c>
      <c r="V78" s="134">
        <v>1827</v>
      </c>
      <c r="W78" s="131">
        <f t="shared" si="6"/>
        <v>129.94310099573258</v>
      </c>
      <c r="X78" s="132">
        <f t="shared" si="10"/>
        <v>-265</v>
      </c>
      <c r="Y78" s="131" t="s">
        <v>202</v>
      </c>
      <c r="Z78" s="132">
        <f t="shared" si="11"/>
        <v>9965</v>
      </c>
      <c r="AA78" s="135">
        <f t="shared" si="8"/>
        <v>112.7007464374576</v>
      </c>
      <c r="AC78" s="144"/>
    </row>
    <row r="79" spans="2:29" ht="12" hidden="1" customHeight="1">
      <c r="B79" s="29" t="s">
        <v>92</v>
      </c>
      <c r="C79" s="44" t="s">
        <v>93</v>
      </c>
      <c r="D79" s="95">
        <v>8569</v>
      </c>
      <c r="E79" s="96">
        <f t="shared" si="2"/>
        <v>109.48000511051488</v>
      </c>
      <c r="F79" s="72">
        <v>691</v>
      </c>
      <c r="G79" s="86" t="s">
        <v>177</v>
      </c>
      <c r="H79" s="112"/>
      <c r="I79" s="96"/>
      <c r="J79" s="84">
        <v>1903</v>
      </c>
      <c r="K79" s="96">
        <f t="shared" si="3"/>
        <v>175.71560480147738</v>
      </c>
      <c r="L79" s="201" t="s">
        <v>177</v>
      </c>
      <c r="M79" s="73" t="s">
        <v>71</v>
      </c>
      <c r="N79" s="73">
        <f t="shared" si="9"/>
        <v>810</v>
      </c>
      <c r="O79" s="73" t="s">
        <v>4</v>
      </c>
      <c r="P79" s="97">
        <v>1093</v>
      </c>
      <c r="Q79" s="96" t="s">
        <v>177</v>
      </c>
      <c r="R79" s="84">
        <v>10472</v>
      </c>
      <c r="S79" s="96">
        <f t="shared" si="4"/>
        <v>117.53086419753087</v>
      </c>
      <c r="T79" s="155">
        <v>1871</v>
      </c>
      <c r="U79" s="156">
        <f t="shared" si="5"/>
        <v>116.64588528678304</v>
      </c>
      <c r="V79" s="155">
        <v>1939</v>
      </c>
      <c r="W79" s="152">
        <f t="shared" si="6"/>
        <v>126.15484710474951</v>
      </c>
      <c r="X79" s="151">
        <f t="shared" si="10"/>
        <v>68</v>
      </c>
      <c r="Y79" s="152" t="s">
        <v>202</v>
      </c>
      <c r="Z79" s="151">
        <f t="shared" si="11"/>
        <v>10540</v>
      </c>
      <c r="AA79" s="191">
        <f t="shared" si="8"/>
        <v>119.19032002714012</v>
      </c>
      <c r="AC79" s="144"/>
    </row>
    <row r="80" spans="2:29" ht="12" hidden="1" customHeight="1">
      <c r="B80" s="27" t="s">
        <v>114</v>
      </c>
      <c r="C80" s="42" t="s">
        <v>115</v>
      </c>
      <c r="D80" s="91">
        <v>8426</v>
      </c>
      <c r="E80" s="92">
        <f t="shared" si="2"/>
        <v>97.726745534678727</v>
      </c>
      <c r="F80" s="83">
        <v>576</v>
      </c>
      <c r="G80" s="92">
        <f>F80/F68*100</f>
        <v>79.120879120879124</v>
      </c>
      <c r="H80" s="83"/>
      <c r="I80" s="92"/>
      <c r="J80" s="83">
        <v>1932</v>
      </c>
      <c r="K80" s="92">
        <f t="shared" si="3"/>
        <v>175.3176043557169</v>
      </c>
      <c r="L80" s="83" t="s">
        <v>177</v>
      </c>
      <c r="M80" s="83" t="s">
        <v>71</v>
      </c>
      <c r="N80" s="83">
        <f>J80-P80</f>
        <v>830</v>
      </c>
      <c r="O80" s="83" t="s">
        <v>4</v>
      </c>
      <c r="P80" s="83">
        <v>1102</v>
      </c>
      <c r="Q80" s="92">
        <f t="shared" ref="Q80:Q91" si="12">P80/P68*100</f>
        <v>232.48945147679322</v>
      </c>
      <c r="R80" s="83">
        <v>10358</v>
      </c>
      <c r="S80" s="92">
        <f t="shared" si="4"/>
        <v>106.51995063759769</v>
      </c>
      <c r="T80" s="153">
        <v>2643</v>
      </c>
      <c r="U80" s="154">
        <f t="shared" si="5"/>
        <v>147.57118927973198</v>
      </c>
      <c r="V80" s="153">
        <v>2035</v>
      </c>
      <c r="W80" s="150">
        <f t="shared" si="6"/>
        <v>129.04248573240329</v>
      </c>
      <c r="X80" s="149">
        <f t="shared" si="10"/>
        <v>-608</v>
      </c>
      <c r="Y80" s="150">
        <f>X80/X68*100</f>
        <v>284.11214953271025</v>
      </c>
      <c r="Z80" s="149">
        <f t="shared" si="11"/>
        <v>9750</v>
      </c>
      <c r="AA80" s="190">
        <f t="shared" si="8"/>
        <v>102.5236593059937</v>
      </c>
      <c r="AC80" s="144"/>
    </row>
    <row r="81" spans="1:31" ht="12" hidden="1" customHeight="1">
      <c r="B81" s="28" t="s">
        <v>72</v>
      </c>
      <c r="C81" s="42" t="s">
        <v>14</v>
      </c>
      <c r="D81" s="85">
        <v>9010</v>
      </c>
      <c r="E81" s="86">
        <f t="shared" si="2"/>
        <v>90.552763819095475</v>
      </c>
      <c r="F81" s="73">
        <v>548</v>
      </c>
      <c r="G81" s="86">
        <f t="shared" ref="G81:G91" si="13">F81/F69*100</f>
        <v>59.89071038251366</v>
      </c>
      <c r="H81" s="73"/>
      <c r="I81" s="86"/>
      <c r="J81" s="73">
        <v>1999</v>
      </c>
      <c r="K81" s="86">
        <f t="shared" si="3"/>
        <v>165.34325889164597</v>
      </c>
      <c r="L81" s="73" t="s">
        <v>177</v>
      </c>
      <c r="M81" s="73" t="s">
        <v>71</v>
      </c>
      <c r="N81" s="73">
        <f t="shared" ref="N81:N144" si="14">J81-P81</f>
        <v>876</v>
      </c>
      <c r="O81" s="73" t="s">
        <v>4</v>
      </c>
      <c r="P81" s="73">
        <v>1123</v>
      </c>
      <c r="Q81" s="86">
        <f t="shared" si="12"/>
        <v>224.15169660678643</v>
      </c>
      <c r="R81" s="73">
        <v>11009</v>
      </c>
      <c r="S81" s="86">
        <f t="shared" si="4"/>
        <v>98.655793529886196</v>
      </c>
      <c r="T81" s="134">
        <v>2743</v>
      </c>
      <c r="U81" s="133">
        <f t="shared" si="5"/>
        <v>120.83700440528635</v>
      </c>
      <c r="V81" s="134">
        <v>2096</v>
      </c>
      <c r="W81" s="131">
        <f t="shared" si="6"/>
        <v>112.44635193133048</v>
      </c>
      <c r="X81" s="132">
        <f t="shared" si="10"/>
        <v>-647</v>
      </c>
      <c r="Y81" s="131">
        <f t="shared" si="7"/>
        <v>159.35960591133005</v>
      </c>
      <c r="Z81" s="132">
        <f t="shared" si="11"/>
        <v>10362</v>
      </c>
      <c r="AA81" s="135">
        <f t="shared" si="8"/>
        <v>96.363805449641958</v>
      </c>
      <c r="AC81" s="144"/>
    </row>
    <row r="82" spans="1:31" ht="12" hidden="1" customHeight="1">
      <c r="B82" s="28" t="s">
        <v>74</v>
      </c>
      <c r="C82" s="42" t="s">
        <v>6</v>
      </c>
      <c r="D82" s="85">
        <v>9347</v>
      </c>
      <c r="E82" s="86">
        <f t="shared" si="2"/>
        <v>92.59956409748365</v>
      </c>
      <c r="F82" s="73">
        <v>645</v>
      </c>
      <c r="G82" s="86">
        <f t="shared" si="13"/>
        <v>58.957952468007313</v>
      </c>
      <c r="H82" s="73"/>
      <c r="I82" s="86"/>
      <c r="J82" s="73">
        <v>2068</v>
      </c>
      <c r="K82" s="86">
        <f t="shared" si="3"/>
        <v>161.43637782982046</v>
      </c>
      <c r="L82" s="73" t="s">
        <v>177</v>
      </c>
      <c r="M82" s="73" t="s">
        <v>71</v>
      </c>
      <c r="N82" s="73">
        <f t="shared" si="14"/>
        <v>891</v>
      </c>
      <c r="O82" s="73" t="s">
        <v>4</v>
      </c>
      <c r="P82" s="73">
        <v>1177</v>
      </c>
      <c r="Q82" s="86">
        <f t="shared" si="12"/>
        <v>228.98832684824902</v>
      </c>
      <c r="R82" s="73">
        <v>11415</v>
      </c>
      <c r="S82" s="86">
        <f t="shared" si="4"/>
        <v>100.35164835164836</v>
      </c>
      <c r="T82" s="134">
        <v>2688</v>
      </c>
      <c r="U82" s="133">
        <f t="shared" si="5"/>
        <v>129.60462873674058</v>
      </c>
      <c r="V82" s="134">
        <v>2106</v>
      </c>
      <c r="W82" s="131">
        <f t="shared" si="6"/>
        <v>119.18505942275041</v>
      </c>
      <c r="X82" s="132">
        <f t="shared" si="10"/>
        <v>-582</v>
      </c>
      <c r="Y82" s="131">
        <f t="shared" si="7"/>
        <v>189.57654723127035</v>
      </c>
      <c r="Z82" s="132">
        <f t="shared" si="11"/>
        <v>10833</v>
      </c>
      <c r="AA82" s="135">
        <f t="shared" si="8"/>
        <v>97.876761835923389</v>
      </c>
      <c r="AC82" s="144"/>
    </row>
    <row r="83" spans="1:31" ht="12" hidden="1" customHeight="1">
      <c r="B83" s="28" t="s">
        <v>76</v>
      </c>
      <c r="C83" s="42" t="s">
        <v>7</v>
      </c>
      <c r="D83" s="85">
        <v>8715</v>
      </c>
      <c r="E83" s="86">
        <f t="shared" si="2"/>
        <v>90.114776134836106</v>
      </c>
      <c r="F83" s="73">
        <v>572</v>
      </c>
      <c r="G83" s="86">
        <f t="shared" si="13"/>
        <v>55.480116391852576</v>
      </c>
      <c r="H83" s="73"/>
      <c r="I83" s="86"/>
      <c r="J83" s="73">
        <v>2240</v>
      </c>
      <c r="K83" s="86">
        <f t="shared" si="3"/>
        <v>167.66467065868261</v>
      </c>
      <c r="L83" s="73" t="s">
        <v>177</v>
      </c>
      <c r="M83" s="73" t="s">
        <v>71</v>
      </c>
      <c r="N83" s="73">
        <f t="shared" si="14"/>
        <v>926</v>
      </c>
      <c r="O83" s="73" t="s">
        <v>4</v>
      </c>
      <c r="P83" s="73">
        <v>1314</v>
      </c>
      <c r="Q83" s="86">
        <f t="shared" si="12"/>
        <v>258.15324165029472</v>
      </c>
      <c r="R83" s="73">
        <v>10955</v>
      </c>
      <c r="S83" s="86">
        <f t="shared" si="4"/>
        <v>99.527573362405747</v>
      </c>
      <c r="T83" s="134">
        <v>2157</v>
      </c>
      <c r="U83" s="133">
        <f t="shared" si="5"/>
        <v>111.41528925619835</v>
      </c>
      <c r="V83" s="134">
        <v>2199</v>
      </c>
      <c r="W83" s="131">
        <f t="shared" si="6"/>
        <v>116.10348468848997</v>
      </c>
      <c r="X83" s="132">
        <f t="shared" si="10"/>
        <v>42</v>
      </c>
      <c r="Y83" s="131" t="s">
        <v>202</v>
      </c>
      <c r="Z83" s="132">
        <f t="shared" si="11"/>
        <v>10997</v>
      </c>
      <c r="AA83" s="135">
        <f t="shared" si="8"/>
        <v>100.29183766529867</v>
      </c>
      <c r="AC83" s="144"/>
    </row>
    <row r="84" spans="1:31" ht="12" hidden="1" customHeight="1">
      <c r="B84" s="28" t="s">
        <v>78</v>
      </c>
      <c r="C84" s="42" t="s">
        <v>8</v>
      </c>
      <c r="D84" s="85">
        <v>7681</v>
      </c>
      <c r="E84" s="86">
        <f t="shared" si="2"/>
        <v>83.489130434782609</v>
      </c>
      <c r="F84" s="73">
        <v>631</v>
      </c>
      <c r="G84" s="86">
        <f t="shared" si="13"/>
        <v>65.320910973084892</v>
      </c>
      <c r="H84" s="73"/>
      <c r="I84" s="86"/>
      <c r="J84" s="73">
        <v>2195</v>
      </c>
      <c r="K84" s="86">
        <f t="shared" si="3"/>
        <v>159.17331399564901</v>
      </c>
      <c r="L84" s="73" t="s">
        <v>177</v>
      </c>
      <c r="M84" s="73" t="s">
        <v>71</v>
      </c>
      <c r="N84" s="73">
        <f t="shared" si="14"/>
        <v>899</v>
      </c>
      <c r="O84" s="73" t="s">
        <v>4</v>
      </c>
      <c r="P84" s="73">
        <v>1296</v>
      </c>
      <c r="Q84" s="86">
        <f t="shared" si="12"/>
        <v>256.12648221343875</v>
      </c>
      <c r="R84" s="73">
        <v>9876</v>
      </c>
      <c r="S84" s="86">
        <f t="shared" si="4"/>
        <v>93.354759429057566</v>
      </c>
      <c r="T84" s="134">
        <v>1940</v>
      </c>
      <c r="U84" s="133">
        <f t="shared" si="5"/>
        <v>82.623509369676313</v>
      </c>
      <c r="V84" s="134">
        <v>2102</v>
      </c>
      <c r="W84" s="131">
        <f t="shared" si="6"/>
        <v>103.0392156862745</v>
      </c>
      <c r="X84" s="132">
        <f t="shared" si="10"/>
        <v>162</v>
      </c>
      <c r="Y84" s="131" t="s">
        <v>204</v>
      </c>
      <c r="Z84" s="132">
        <f t="shared" si="11"/>
        <v>10038</v>
      </c>
      <c r="AA84" s="135">
        <f t="shared" si="8"/>
        <v>97.73147697400448</v>
      </c>
      <c r="AC84" s="144"/>
    </row>
    <row r="85" spans="1:31" ht="12" hidden="1" customHeight="1">
      <c r="B85" s="28" t="s">
        <v>80</v>
      </c>
      <c r="C85" s="42" t="s">
        <v>9</v>
      </c>
      <c r="D85" s="85">
        <v>8559</v>
      </c>
      <c r="E85" s="86">
        <f t="shared" ref="E85:G148" si="15">D85/D73*100</f>
        <v>88.749481542928237</v>
      </c>
      <c r="F85" s="73">
        <v>542</v>
      </c>
      <c r="G85" s="86">
        <f t="shared" si="13"/>
        <v>115.56503198294243</v>
      </c>
      <c r="H85" s="73"/>
      <c r="I85" s="86"/>
      <c r="J85" s="73">
        <v>2085</v>
      </c>
      <c r="K85" s="86">
        <f t="shared" ref="K85:K148" si="16">J85/J73*100</f>
        <v>150.86830680173662</v>
      </c>
      <c r="L85" s="73" t="s">
        <v>177</v>
      </c>
      <c r="M85" s="73" t="s">
        <v>71</v>
      </c>
      <c r="N85" s="73">
        <f t="shared" si="14"/>
        <v>923</v>
      </c>
      <c r="O85" s="73" t="s">
        <v>4</v>
      </c>
      <c r="P85" s="73">
        <v>1162</v>
      </c>
      <c r="Q85" s="86">
        <f t="shared" si="12"/>
        <v>223.89210019267821</v>
      </c>
      <c r="R85" s="73">
        <v>10644</v>
      </c>
      <c r="S85" s="86">
        <f t="shared" ref="S85:S148" si="17">R85/R73*100</f>
        <v>96.53546163613278</v>
      </c>
      <c r="T85" s="134">
        <v>1632</v>
      </c>
      <c r="U85" s="133">
        <f t="shared" ref="U85:U148" si="18">T85/T73*100</f>
        <v>90.016547159404297</v>
      </c>
      <c r="V85" s="134">
        <v>2047</v>
      </c>
      <c r="W85" s="131">
        <f t="shared" ref="W85:W148" si="19">V85/V73*100</f>
        <v>100.19579050416054</v>
      </c>
      <c r="X85" s="132">
        <f t="shared" si="10"/>
        <v>415</v>
      </c>
      <c r="Y85" s="131">
        <f t="shared" ref="Y85:Y148" si="20">X85/X73*100</f>
        <v>180.43478260869566</v>
      </c>
      <c r="Z85" s="132">
        <f t="shared" si="11"/>
        <v>11059</v>
      </c>
      <c r="AA85" s="135">
        <f t="shared" ref="AA85:AA148" si="21">Z85/Z73*100</f>
        <v>98.249822316986496</v>
      </c>
      <c r="AC85" s="144"/>
    </row>
    <row r="86" spans="1:31" ht="12" hidden="1" customHeight="1">
      <c r="B86" s="28" t="s">
        <v>82</v>
      </c>
      <c r="C86" s="42" t="s">
        <v>10</v>
      </c>
      <c r="D86" s="85">
        <v>8517</v>
      </c>
      <c r="E86" s="86">
        <f t="shared" si="15"/>
        <v>81.377794763997699</v>
      </c>
      <c r="F86" s="73">
        <v>734</v>
      </c>
      <c r="G86" s="86">
        <f t="shared" si="13"/>
        <v>48.131147540983605</v>
      </c>
      <c r="H86" s="73"/>
      <c r="I86" s="86"/>
      <c r="J86" s="73">
        <v>1917</v>
      </c>
      <c r="K86" s="86">
        <f t="shared" si="16"/>
        <v>149.41543257989088</v>
      </c>
      <c r="L86" s="73" t="s">
        <v>177</v>
      </c>
      <c r="M86" s="73" t="s">
        <v>71</v>
      </c>
      <c r="N86" s="73">
        <f t="shared" si="14"/>
        <v>812</v>
      </c>
      <c r="O86" s="73" t="s">
        <v>4</v>
      </c>
      <c r="P86" s="73">
        <v>1105</v>
      </c>
      <c r="Q86" s="86">
        <f t="shared" si="12"/>
        <v>229.25311203319501</v>
      </c>
      <c r="R86" s="73">
        <v>10434</v>
      </c>
      <c r="S86" s="86">
        <f t="shared" si="17"/>
        <v>88.807558090050222</v>
      </c>
      <c r="T86" s="134">
        <v>1814</v>
      </c>
      <c r="U86" s="133">
        <f t="shared" si="18"/>
        <v>111.97530864197532</v>
      </c>
      <c r="V86" s="134">
        <v>1979</v>
      </c>
      <c r="W86" s="131">
        <f t="shared" si="19"/>
        <v>109.82241953385127</v>
      </c>
      <c r="X86" s="132">
        <f t="shared" si="10"/>
        <v>165</v>
      </c>
      <c r="Y86" s="131">
        <f t="shared" si="20"/>
        <v>90.659340659340657</v>
      </c>
      <c r="Z86" s="132">
        <f t="shared" si="11"/>
        <v>10599</v>
      </c>
      <c r="AA86" s="135">
        <f t="shared" si="21"/>
        <v>88.835805883832037</v>
      </c>
      <c r="AC86" s="144"/>
    </row>
    <row r="87" spans="1:31" ht="12" hidden="1" customHeight="1">
      <c r="B87" s="28" t="s">
        <v>84</v>
      </c>
      <c r="C87" s="42" t="s">
        <v>11</v>
      </c>
      <c r="D87" s="85">
        <v>8182</v>
      </c>
      <c r="E87" s="86">
        <f t="shared" si="15"/>
        <v>83.201138905836885</v>
      </c>
      <c r="F87" s="73">
        <v>743</v>
      </c>
      <c r="G87" s="86">
        <f t="shared" si="13"/>
        <v>50</v>
      </c>
      <c r="H87" s="73"/>
      <c r="I87" s="86"/>
      <c r="J87" s="73">
        <v>1761</v>
      </c>
      <c r="K87" s="86">
        <f t="shared" si="16"/>
        <v>149.11092294665536</v>
      </c>
      <c r="L87" s="73" t="s">
        <v>177</v>
      </c>
      <c r="M87" s="73" t="s">
        <v>71</v>
      </c>
      <c r="N87" s="73">
        <f t="shared" si="14"/>
        <v>795</v>
      </c>
      <c r="O87" s="73" t="s">
        <v>4</v>
      </c>
      <c r="P87" s="73">
        <v>966</v>
      </c>
      <c r="Q87" s="86">
        <f t="shared" si="12"/>
        <v>224.65116279069767</v>
      </c>
      <c r="R87" s="73">
        <v>9943</v>
      </c>
      <c r="S87" s="86">
        <f t="shared" si="17"/>
        <v>90.26781661370859</v>
      </c>
      <c r="T87" s="134">
        <v>1914</v>
      </c>
      <c r="U87" s="133">
        <f t="shared" si="18"/>
        <v>113.45583876704208</v>
      </c>
      <c r="V87" s="134">
        <v>1864</v>
      </c>
      <c r="W87" s="131">
        <f t="shared" si="19"/>
        <v>101.96936542669583</v>
      </c>
      <c r="X87" s="132">
        <f>V87-T87</f>
        <v>-50</v>
      </c>
      <c r="Y87" s="131" t="s">
        <v>204</v>
      </c>
      <c r="Z87" s="132">
        <f t="shared" si="11"/>
        <v>9893</v>
      </c>
      <c r="AA87" s="135">
        <f t="shared" si="21"/>
        <v>88.6787378988885</v>
      </c>
      <c r="AC87" s="144"/>
    </row>
    <row r="88" spans="1:31" ht="12" hidden="1" customHeight="1">
      <c r="B88" s="28" t="s">
        <v>86</v>
      </c>
      <c r="C88" s="42" t="s">
        <v>12</v>
      </c>
      <c r="D88" s="85">
        <v>7942</v>
      </c>
      <c r="E88" s="86">
        <f t="shared" si="15"/>
        <v>82.471443406022843</v>
      </c>
      <c r="F88" s="73">
        <v>810</v>
      </c>
      <c r="G88" s="86">
        <f t="shared" si="13"/>
        <v>53.5006605019815</v>
      </c>
      <c r="H88" s="73"/>
      <c r="I88" s="86"/>
      <c r="J88" s="73">
        <v>1707</v>
      </c>
      <c r="K88" s="86">
        <f t="shared" si="16"/>
        <v>151.73333333333335</v>
      </c>
      <c r="L88" s="73" t="s">
        <v>177</v>
      </c>
      <c r="M88" s="73" t="s">
        <v>71</v>
      </c>
      <c r="N88" s="73">
        <f t="shared" si="14"/>
        <v>774</v>
      </c>
      <c r="O88" s="73" t="s">
        <v>4</v>
      </c>
      <c r="P88" s="73">
        <v>933</v>
      </c>
      <c r="Q88" s="86">
        <f t="shared" si="12"/>
        <v>233.25</v>
      </c>
      <c r="R88" s="73">
        <v>9649</v>
      </c>
      <c r="S88" s="86">
        <f t="shared" si="17"/>
        <v>89.716410971641096</v>
      </c>
      <c r="T88" s="134">
        <v>1919</v>
      </c>
      <c r="U88" s="133">
        <f t="shared" si="18"/>
        <v>115.04796163069544</v>
      </c>
      <c r="V88" s="134">
        <v>1861</v>
      </c>
      <c r="W88" s="131">
        <f t="shared" si="19"/>
        <v>103.96648044692738</v>
      </c>
      <c r="X88" s="132">
        <f t="shared" si="10"/>
        <v>-58</v>
      </c>
      <c r="Y88" s="131" t="s">
        <v>204</v>
      </c>
      <c r="Z88" s="132">
        <f t="shared" si="11"/>
        <v>9591</v>
      </c>
      <c r="AA88" s="135">
        <f t="shared" si="21"/>
        <v>88.17688700928565</v>
      </c>
      <c r="AB88" s="165"/>
      <c r="AC88" s="144"/>
    </row>
    <row r="89" spans="1:31" ht="12" hidden="1" customHeight="1">
      <c r="B89" s="28" t="s">
        <v>116</v>
      </c>
      <c r="C89" s="42" t="s">
        <v>117</v>
      </c>
      <c r="D89" s="85">
        <v>7837</v>
      </c>
      <c r="E89" s="86">
        <f t="shared" si="15"/>
        <v>99.102175012645418</v>
      </c>
      <c r="F89" s="73">
        <v>777</v>
      </c>
      <c r="G89" s="86">
        <f t="shared" si="13"/>
        <v>130.15075376884423</v>
      </c>
      <c r="H89" s="73"/>
      <c r="I89" s="86"/>
      <c r="J89" s="73">
        <v>1688</v>
      </c>
      <c r="K89" s="86">
        <f t="shared" si="16"/>
        <v>90.364025695931488</v>
      </c>
      <c r="L89" s="73" t="s">
        <v>177</v>
      </c>
      <c r="M89" s="73" t="s">
        <v>71</v>
      </c>
      <c r="N89" s="73">
        <f t="shared" si="14"/>
        <v>720</v>
      </c>
      <c r="O89" s="73" t="s">
        <v>4</v>
      </c>
      <c r="P89" s="73">
        <v>968</v>
      </c>
      <c r="Q89" s="86">
        <f t="shared" si="12"/>
        <v>83.882149046793756</v>
      </c>
      <c r="R89" s="73">
        <v>9525</v>
      </c>
      <c r="S89" s="86">
        <f t="shared" si="17"/>
        <v>97.432487725040914</v>
      </c>
      <c r="T89" s="134">
        <v>1822</v>
      </c>
      <c r="U89" s="133">
        <f t="shared" si="18"/>
        <v>100.44101433296582</v>
      </c>
      <c r="V89" s="134">
        <v>1842</v>
      </c>
      <c r="W89" s="131">
        <f t="shared" si="19"/>
        <v>101.93691200885446</v>
      </c>
      <c r="X89" s="132">
        <f t="shared" si="10"/>
        <v>20</v>
      </c>
      <c r="Y89" s="131" t="s">
        <v>204</v>
      </c>
      <c r="Z89" s="132">
        <f t="shared" si="11"/>
        <v>9545</v>
      </c>
      <c r="AA89" s="135">
        <f t="shared" si="21"/>
        <v>97.707032449585412</v>
      </c>
    </row>
    <row r="90" spans="1:31" ht="12" hidden="1" customHeight="1">
      <c r="B90" s="28" t="s">
        <v>90</v>
      </c>
      <c r="C90" s="42" t="s">
        <v>15</v>
      </c>
      <c r="D90" s="85">
        <v>7660</v>
      </c>
      <c r="E90" s="86">
        <f t="shared" si="15"/>
        <v>90.415486307837583</v>
      </c>
      <c r="F90" s="73">
        <v>748</v>
      </c>
      <c r="G90" s="86">
        <f t="shared" si="13"/>
        <v>113.50531107738999</v>
      </c>
      <c r="H90" s="73"/>
      <c r="I90" s="86"/>
      <c r="J90" s="73">
        <v>1616</v>
      </c>
      <c r="K90" s="86">
        <f t="shared" si="16"/>
        <v>91.922639362912392</v>
      </c>
      <c r="L90" s="73" t="s">
        <v>177</v>
      </c>
      <c r="M90" s="73" t="s">
        <v>71</v>
      </c>
      <c r="N90" s="73">
        <f t="shared" si="14"/>
        <v>685</v>
      </c>
      <c r="O90" s="73" t="s">
        <v>4</v>
      </c>
      <c r="P90" s="73">
        <v>931</v>
      </c>
      <c r="Q90" s="86">
        <f t="shared" si="12"/>
        <v>91.453831041257374</v>
      </c>
      <c r="R90" s="73">
        <v>9276</v>
      </c>
      <c r="S90" s="86">
        <f t="shared" si="17"/>
        <v>90.674486803519059</v>
      </c>
      <c r="T90" s="134">
        <v>1815</v>
      </c>
      <c r="U90" s="133">
        <f t="shared" si="18"/>
        <v>86.75908221797323</v>
      </c>
      <c r="V90" s="134">
        <v>1724</v>
      </c>
      <c r="W90" s="131">
        <f t="shared" si="19"/>
        <v>94.362342638204709</v>
      </c>
      <c r="X90" s="132">
        <f t="shared" si="10"/>
        <v>-91</v>
      </c>
      <c r="Y90" s="131">
        <f t="shared" si="20"/>
        <v>34.339622641509429</v>
      </c>
      <c r="Z90" s="132">
        <f t="shared" si="11"/>
        <v>9185</v>
      </c>
      <c r="AA90" s="135">
        <f t="shared" si="21"/>
        <v>92.1726041144004</v>
      </c>
    </row>
    <row r="91" spans="1:31" ht="12" hidden="1" customHeight="1">
      <c r="B91" s="29" t="s">
        <v>92</v>
      </c>
      <c r="C91" s="42" t="s">
        <v>16</v>
      </c>
      <c r="D91" s="95">
        <v>7742</v>
      </c>
      <c r="E91" s="96">
        <f t="shared" si="15"/>
        <v>90.348932197455952</v>
      </c>
      <c r="F91" s="72">
        <v>705</v>
      </c>
      <c r="G91" s="86">
        <f t="shared" si="13"/>
        <v>102.0260492040521</v>
      </c>
      <c r="H91" s="112"/>
      <c r="I91" s="96"/>
      <c r="J91" s="97">
        <v>1789</v>
      </c>
      <c r="K91" s="96">
        <f t="shared" si="16"/>
        <v>94.009458749343139</v>
      </c>
      <c r="L91" s="201" t="s">
        <v>177</v>
      </c>
      <c r="M91" s="73" t="s">
        <v>71</v>
      </c>
      <c r="N91" s="73">
        <f t="shared" si="14"/>
        <v>717</v>
      </c>
      <c r="O91" s="73" t="s">
        <v>4</v>
      </c>
      <c r="P91" s="97">
        <v>1072</v>
      </c>
      <c r="Q91" s="86">
        <f t="shared" si="12"/>
        <v>98.078682525160104</v>
      </c>
      <c r="R91" s="97">
        <v>9531</v>
      </c>
      <c r="S91" s="96">
        <f t="shared" si="17"/>
        <v>91.014132925897627</v>
      </c>
      <c r="T91" s="155">
        <v>1766</v>
      </c>
      <c r="U91" s="156">
        <f t="shared" si="18"/>
        <v>94.388027792624257</v>
      </c>
      <c r="V91" s="155">
        <v>1837</v>
      </c>
      <c r="W91" s="152">
        <f t="shared" si="19"/>
        <v>94.739556472408452</v>
      </c>
      <c r="X91" s="151">
        <f t="shared" si="10"/>
        <v>71</v>
      </c>
      <c r="Y91" s="152">
        <f t="shared" si="20"/>
        <v>104.41176470588236</v>
      </c>
      <c r="Z91" s="151">
        <f t="shared" si="11"/>
        <v>9602</v>
      </c>
      <c r="AA91" s="191">
        <f t="shared" si="21"/>
        <v>91.100569259962043</v>
      </c>
    </row>
    <row r="92" spans="1:31" ht="12" hidden="1" customHeight="1">
      <c r="B92" s="27" t="s">
        <v>118</v>
      </c>
      <c r="C92" s="43" t="s">
        <v>119</v>
      </c>
      <c r="D92" s="91">
        <v>7820</v>
      </c>
      <c r="E92" s="92">
        <f t="shared" si="15"/>
        <v>92.807975314502727</v>
      </c>
      <c r="F92" s="83">
        <v>655</v>
      </c>
      <c r="G92" s="92">
        <f t="shared" si="15"/>
        <v>113.71527777777777</v>
      </c>
      <c r="H92" s="83"/>
      <c r="I92" s="92"/>
      <c r="J92" s="83">
        <v>1834</v>
      </c>
      <c r="K92" s="92">
        <f t="shared" si="16"/>
        <v>94.927536231884062</v>
      </c>
      <c r="L92" s="83" t="s">
        <v>177</v>
      </c>
      <c r="M92" s="83" t="s">
        <v>71</v>
      </c>
      <c r="N92" s="83">
        <f t="shared" si="14"/>
        <v>738</v>
      </c>
      <c r="O92" s="92">
        <f t="shared" ref="O92:O155" si="22">N92/N80*100</f>
        <v>88.915662650602414</v>
      </c>
      <c r="P92" s="83">
        <v>1096</v>
      </c>
      <c r="Q92" s="92">
        <f t="shared" ref="Q92:Q155" si="23">P92/P80*100</f>
        <v>99.455535390199628</v>
      </c>
      <c r="R92" s="83">
        <v>9654</v>
      </c>
      <c r="S92" s="92">
        <f t="shared" si="17"/>
        <v>93.203321104460329</v>
      </c>
      <c r="T92" s="153">
        <v>2227</v>
      </c>
      <c r="U92" s="154">
        <f t="shared" si="18"/>
        <v>84.26031025349981</v>
      </c>
      <c r="V92" s="153">
        <v>1986</v>
      </c>
      <c r="W92" s="150">
        <f t="shared" si="19"/>
        <v>97.59213759213759</v>
      </c>
      <c r="X92" s="149">
        <f t="shared" si="10"/>
        <v>-241</v>
      </c>
      <c r="Y92" s="150">
        <f t="shared" si="20"/>
        <v>39.638157894736842</v>
      </c>
      <c r="Z92" s="149">
        <f t="shared" si="11"/>
        <v>9413</v>
      </c>
      <c r="AA92" s="190">
        <f t="shared" si="21"/>
        <v>96.543589743589735</v>
      </c>
    </row>
    <row r="93" spans="1:31" ht="12" hidden="1" customHeight="1">
      <c r="B93" s="28" t="s">
        <v>72</v>
      </c>
      <c r="C93" s="42" t="s">
        <v>14</v>
      </c>
      <c r="D93" s="85">
        <v>8462</v>
      </c>
      <c r="E93" s="86">
        <f t="shared" si="15"/>
        <v>93.917869034406223</v>
      </c>
      <c r="F93" s="73">
        <v>549</v>
      </c>
      <c r="G93" s="86">
        <f t="shared" si="15"/>
        <v>100.18248175182482</v>
      </c>
      <c r="H93" s="73"/>
      <c r="I93" s="86"/>
      <c r="J93" s="73">
        <v>1963</v>
      </c>
      <c r="K93" s="86">
        <f t="shared" si="16"/>
        <v>98.199099549774886</v>
      </c>
      <c r="L93" s="73" t="s">
        <v>177</v>
      </c>
      <c r="M93" s="73" t="s">
        <v>71</v>
      </c>
      <c r="N93" s="73">
        <f t="shared" si="14"/>
        <v>784</v>
      </c>
      <c r="O93" s="86">
        <f t="shared" si="22"/>
        <v>89.49771689497716</v>
      </c>
      <c r="P93" s="73">
        <v>1179</v>
      </c>
      <c r="Q93" s="86">
        <f t="shared" si="23"/>
        <v>104.986642920748</v>
      </c>
      <c r="R93" s="73">
        <v>10425</v>
      </c>
      <c r="S93" s="86">
        <f t="shared" si="17"/>
        <v>94.695249341447905</v>
      </c>
      <c r="T93" s="134">
        <v>2438</v>
      </c>
      <c r="U93" s="133">
        <f t="shared" si="18"/>
        <v>88.880787458986504</v>
      </c>
      <c r="V93" s="134">
        <v>2116</v>
      </c>
      <c r="W93" s="131">
        <f t="shared" si="19"/>
        <v>100.95419847328245</v>
      </c>
      <c r="X93" s="132">
        <f t="shared" si="10"/>
        <v>-322</v>
      </c>
      <c r="Y93" s="131">
        <f t="shared" si="20"/>
        <v>49.768160741885623</v>
      </c>
      <c r="Z93" s="132">
        <f t="shared" si="11"/>
        <v>10103</v>
      </c>
      <c r="AA93" s="135">
        <f t="shared" si="21"/>
        <v>97.50048253232967</v>
      </c>
    </row>
    <row r="94" spans="1:31" ht="12" hidden="1" customHeight="1">
      <c r="B94" s="28" t="s">
        <v>74</v>
      </c>
      <c r="C94" s="42" t="s">
        <v>6</v>
      </c>
      <c r="D94" s="85">
        <v>8740</v>
      </c>
      <c r="E94" s="86">
        <f t="shared" si="15"/>
        <v>93.505937734032301</v>
      </c>
      <c r="F94" s="73">
        <v>490</v>
      </c>
      <c r="G94" s="86">
        <f t="shared" si="15"/>
        <v>75.968992248062023</v>
      </c>
      <c r="H94" s="73"/>
      <c r="I94" s="86"/>
      <c r="J94" s="73">
        <v>2103</v>
      </c>
      <c r="K94" s="86">
        <f t="shared" si="16"/>
        <v>101.69245647969052</v>
      </c>
      <c r="L94" s="73" t="s">
        <v>177</v>
      </c>
      <c r="M94" s="73" t="s">
        <v>71</v>
      </c>
      <c r="N94" s="73">
        <f t="shared" si="14"/>
        <v>846</v>
      </c>
      <c r="O94" s="86">
        <f t="shared" si="22"/>
        <v>94.949494949494948</v>
      </c>
      <c r="P94" s="73">
        <v>1257</v>
      </c>
      <c r="Q94" s="86">
        <f t="shared" si="23"/>
        <v>106.79694137638063</v>
      </c>
      <c r="R94" s="73">
        <v>10843</v>
      </c>
      <c r="S94" s="86">
        <f t="shared" si="17"/>
        <v>94.989049496276834</v>
      </c>
      <c r="T94" s="134">
        <v>2452</v>
      </c>
      <c r="U94" s="133">
        <f t="shared" si="18"/>
        <v>91.220238095238088</v>
      </c>
      <c r="V94" s="134">
        <v>2175</v>
      </c>
      <c r="W94" s="131">
        <f t="shared" si="19"/>
        <v>103.27635327635328</v>
      </c>
      <c r="X94" s="132">
        <f t="shared" si="10"/>
        <v>-277</v>
      </c>
      <c r="Y94" s="131">
        <f t="shared" si="20"/>
        <v>47.594501718213053</v>
      </c>
      <c r="Z94" s="132">
        <f t="shared" si="11"/>
        <v>10566</v>
      </c>
      <c r="AA94" s="135">
        <f t="shared" si="21"/>
        <v>97.535308778731661</v>
      </c>
    </row>
    <row r="95" spans="1:31" ht="12" hidden="1" customHeight="1">
      <c r="B95" s="28" t="s">
        <v>76</v>
      </c>
      <c r="C95" s="42" t="s">
        <v>7</v>
      </c>
      <c r="D95" s="85">
        <v>8361</v>
      </c>
      <c r="E95" s="86">
        <f t="shared" si="15"/>
        <v>95.938037865748697</v>
      </c>
      <c r="F95" s="73">
        <v>659</v>
      </c>
      <c r="G95" s="86">
        <f t="shared" si="15"/>
        <v>115.20979020979021</v>
      </c>
      <c r="H95" s="73"/>
      <c r="I95" s="86"/>
      <c r="J95" s="73">
        <v>2167</v>
      </c>
      <c r="K95" s="86">
        <f t="shared" si="16"/>
        <v>96.741071428571416</v>
      </c>
      <c r="L95" s="73" t="s">
        <v>177</v>
      </c>
      <c r="M95" s="73" t="s">
        <v>71</v>
      </c>
      <c r="N95" s="73">
        <f t="shared" si="14"/>
        <v>920</v>
      </c>
      <c r="O95" s="86">
        <f t="shared" si="22"/>
        <v>99.352051835853132</v>
      </c>
      <c r="P95" s="73">
        <v>1247</v>
      </c>
      <c r="Q95" s="86">
        <f t="shared" si="23"/>
        <v>94.901065449010659</v>
      </c>
      <c r="R95" s="73">
        <v>10528</v>
      </c>
      <c r="S95" s="86">
        <f t="shared" si="17"/>
        <v>96.102236421725237</v>
      </c>
      <c r="T95" s="134">
        <v>2515</v>
      </c>
      <c r="U95" s="133">
        <f t="shared" si="18"/>
        <v>116.59712563745943</v>
      </c>
      <c r="V95" s="134">
        <v>2232</v>
      </c>
      <c r="W95" s="131">
        <f t="shared" si="19"/>
        <v>101.5006821282401</v>
      </c>
      <c r="X95" s="132">
        <f t="shared" si="10"/>
        <v>-283</v>
      </c>
      <c r="Y95" s="131" t="s">
        <v>204</v>
      </c>
      <c r="Z95" s="132">
        <f t="shared" si="11"/>
        <v>10245</v>
      </c>
      <c r="AA95" s="135">
        <f t="shared" si="21"/>
        <v>93.161771392197863</v>
      </c>
    </row>
    <row r="96" spans="1:31" s="14" customFormat="1" ht="12" hidden="1" customHeight="1">
      <c r="A96" s="3"/>
      <c r="B96" s="28" t="s">
        <v>78</v>
      </c>
      <c r="C96" s="42" t="s">
        <v>8</v>
      </c>
      <c r="D96" s="85">
        <v>7642</v>
      </c>
      <c r="E96" s="86">
        <f t="shared" si="15"/>
        <v>99.492253612810828</v>
      </c>
      <c r="F96" s="73">
        <v>594</v>
      </c>
      <c r="G96" s="86">
        <f t="shared" si="15"/>
        <v>94.136291600633911</v>
      </c>
      <c r="H96" s="73"/>
      <c r="I96" s="86"/>
      <c r="J96" s="73">
        <v>2265</v>
      </c>
      <c r="K96" s="86">
        <f t="shared" si="16"/>
        <v>103.18906605922551</v>
      </c>
      <c r="L96" s="73" t="s">
        <v>177</v>
      </c>
      <c r="M96" s="73" t="s">
        <v>71</v>
      </c>
      <c r="N96" s="73">
        <f t="shared" si="14"/>
        <v>936</v>
      </c>
      <c r="O96" s="86">
        <f t="shared" si="22"/>
        <v>104.11568409343714</v>
      </c>
      <c r="P96" s="73">
        <v>1329</v>
      </c>
      <c r="Q96" s="86">
        <f t="shared" si="23"/>
        <v>102.5462962962963</v>
      </c>
      <c r="R96" s="73">
        <v>9907</v>
      </c>
      <c r="S96" s="86">
        <f t="shared" si="17"/>
        <v>100.31389226407452</v>
      </c>
      <c r="T96" s="134">
        <v>2576</v>
      </c>
      <c r="U96" s="133">
        <f t="shared" si="18"/>
        <v>132.78350515463916</v>
      </c>
      <c r="V96" s="134">
        <v>2250</v>
      </c>
      <c r="W96" s="131">
        <f t="shared" si="19"/>
        <v>107.04091341579449</v>
      </c>
      <c r="X96" s="132">
        <f t="shared" si="10"/>
        <v>-326</v>
      </c>
      <c r="Y96" s="131" t="s">
        <v>204</v>
      </c>
      <c r="Z96" s="132">
        <f t="shared" si="11"/>
        <v>9581</v>
      </c>
      <c r="AA96" s="135">
        <f t="shared" si="21"/>
        <v>95.447300259015748</v>
      </c>
      <c r="AB96" s="164"/>
      <c r="AC96" s="65"/>
      <c r="AE96" s="65"/>
    </row>
    <row r="97" spans="1:31" s="14" customFormat="1" ht="12" hidden="1" customHeight="1">
      <c r="A97" s="3"/>
      <c r="B97" s="28" t="s">
        <v>80</v>
      </c>
      <c r="C97" s="42" t="s">
        <v>9</v>
      </c>
      <c r="D97" s="85">
        <v>8605</v>
      </c>
      <c r="E97" s="86">
        <f t="shared" si="15"/>
        <v>100.53744596331346</v>
      </c>
      <c r="F97" s="73">
        <v>750</v>
      </c>
      <c r="G97" s="86">
        <f t="shared" si="15"/>
        <v>138.37638376383762</v>
      </c>
      <c r="H97" s="73"/>
      <c r="I97" s="86"/>
      <c r="J97" s="73">
        <v>2200</v>
      </c>
      <c r="K97" s="86">
        <f t="shared" si="16"/>
        <v>105.51558752997603</v>
      </c>
      <c r="L97" s="73" t="s">
        <v>177</v>
      </c>
      <c r="M97" s="73" t="s">
        <v>71</v>
      </c>
      <c r="N97" s="73">
        <f t="shared" si="14"/>
        <v>921</v>
      </c>
      <c r="O97" s="86">
        <f t="shared" si="22"/>
        <v>99.783315276273015</v>
      </c>
      <c r="P97" s="73">
        <v>1279</v>
      </c>
      <c r="Q97" s="86">
        <f t="shared" si="23"/>
        <v>110.06884681583477</v>
      </c>
      <c r="R97" s="73">
        <v>10805</v>
      </c>
      <c r="S97" s="86">
        <f t="shared" si="17"/>
        <v>101.51258925216085</v>
      </c>
      <c r="T97" s="134">
        <v>2142</v>
      </c>
      <c r="U97" s="133">
        <f t="shared" si="18"/>
        <v>131.25</v>
      </c>
      <c r="V97" s="134">
        <v>2133</v>
      </c>
      <c r="W97" s="131">
        <f t="shared" si="19"/>
        <v>104.20127015144114</v>
      </c>
      <c r="X97" s="132">
        <f t="shared" si="10"/>
        <v>-9</v>
      </c>
      <c r="Y97" s="131" t="s">
        <v>205</v>
      </c>
      <c r="Z97" s="132">
        <f t="shared" si="11"/>
        <v>10796</v>
      </c>
      <c r="AA97" s="135">
        <f t="shared" si="21"/>
        <v>97.621846459896915</v>
      </c>
      <c r="AB97" s="164"/>
      <c r="AC97" s="65"/>
      <c r="AE97" s="65"/>
    </row>
    <row r="98" spans="1:31" s="14" customFormat="1" ht="12" hidden="1" customHeight="1">
      <c r="A98" s="3"/>
      <c r="B98" s="28" t="s">
        <v>82</v>
      </c>
      <c r="C98" s="42" t="s">
        <v>10</v>
      </c>
      <c r="D98" s="85">
        <v>8649</v>
      </c>
      <c r="E98" s="86">
        <f t="shared" si="15"/>
        <v>101.54984149348363</v>
      </c>
      <c r="F98" s="73">
        <v>818</v>
      </c>
      <c r="G98" s="86">
        <f t="shared" si="15"/>
        <v>111.44414168937328</v>
      </c>
      <c r="H98" s="73"/>
      <c r="I98" s="86"/>
      <c r="J98" s="73">
        <v>2093</v>
      </c>
      <c r="K98" s="86">
        <f t="shared" si="16"/>
        <v>109.18101199791342</v>
      </c>
      <c r="L98" s="73" t="s">
        <v>177</v>
      </c>
      <c r="M98" s="73" t="s">
        <v>71</v>
      </c>
      <c r="N98" s="73">
        <f t="shared" si="14"/>
        <v>877</v>
      </c>
      <c r="O98" s="86">
        <f t="shared" si="22"/>
        <v>108.00492610837438</v>
      </c>
      <c r="P98" s="73">
        <v>1216</v>
      </c>
      <c r="Q98" s="86">
        <f t="shared" si="23"/>
        <v>110.04524886877829</v>
      </c>
      <c r="R98" s="73">
        <v>10742</v>
      </c>
      <c r="S98" s="86">
        <f t="shared" si="17"/>
        <v>102.95188805827105</v>
      </c>
      <c r="T98" s="134">
        <v>2047</v>
      </c>
      <c r="U98" s="133">
        <f t="shared" si="18"/>
        <v>112.84454244762956</v>
      </c>
      <c r="V98" s="134">
        <v>2041</v>
      </c>
      <c r="W98" s="131">
        <f t="shared" si="19"/>
        <v>103.13289540171805</v>
      </c>
      <c r="X98" s="132">
        <f t="shared" si="10"/>
        <v>-6</v>
      </c>
      <c r="Y98" s="131" t="s">
        <v>206</v>
      </c>
      <c r="Z98" s="132">
        <f t="shared" si="11"/>
        <v>10736</v>
      </c>
      <c r="AA98" s="135">
        <f t="shared" si="21"/>
        <v>101.29257477120484</v>
      </c>
      <c r="AB98" s="164"/>
      <c r="AC98" s="65"/>
      <c r="AE98" s="65"/>
    </row>
    <row r="99" spans="1:31" s="14" customFormat="1" ht="12" hidden="1" customHeight="1">
      <c r="A99" s="3"/>
      <c r="B99" s="28" t="s">
        <v>84</v>
      </c>
      <c r="C99" s="42" t="s">
        <v>11</v>
      </c>
      <c r="D99" s="85">
        <v>8167</v>
      </c>
      <c r="E99" s="86">
        <f t="shared" si="15"/>
        <v>99.81667074065021</v>
      </c>
      <c r="F99" s="73">
        <v>754</v>
      </c>
      <c r="G99" s="86">
        <f t="shared" si="15"/>
        <v>101.48048452220726</v>
      </c>
      <c r="H99" s="73"/>
      <c r="I99" s="86"/>
      <c r="J99" s="73">
        <v>1882</v>
      </c>
      <c r="K99" s="86">
        <f t="shared" si="16"/>
        <v>106.87109596819988</v>
      </c>
      <c r="L99" s="73" t="s">
        <v>177</v>
      </c>
      <c r="M99" s="73" t="s">
        <v>71</v>
      </c>
      <c r="N99" s="73">
        <f t="shared" si="14"/>
        <v>798</v>
      </c>
      <c r="O99" s="86">
        <f t="shared" si="22"/>
        <v>100.37735849056604</v>
      </c>
      <c r="P99" s="73">
        <v>1084</v>
      </c>
      <c r="Q99" s="86">
        <f t="shared" si="23"/>
        <v>112.21532091097308</v>
      </c>
      <c r="R99" s="73">
        <v>10049</v>
      </c>
      <c r="S99" s="86">
        <f t="shared" si="17"/>
        <v>101.06607663682993</v>
      </c>
      <c r="T99" s="134">
        <v>2216</v>
      </c>
      <c r="U99" s="133">
        <f t="shared" si="18"/>
        <v>115.77847439916404</v>
      </c>
      <c r="V99" s="134">
        <v>1889</v>
      </c>
      <c r="W99" s="131">
        <f t="shared" si="19"/>
        <v>101.3412017167382</v>
      </c>
      <c r="X99" s="132">
        <f t="shared" si="10"/>
        <v>-327</v>
      </c>
      <c r="Y99" s="131">
        <f t="shared" si="20"/>
        <v>654</v>
      </c>
      <c r="Z99" s="132">
        <f t="shared" si="11"/>
        <v>9722</v>
      </c>
      <c r="AA99" s="135">
        <f t="shared" si="21"/>
        <v>98.271505104619422</v>
      </c>
      <c r="AB99" s="164"/>
      <c r="AC99" s="65"/>
      <c r="AE99" s="65"/>
    </row>
    <row r="100" spans="1:31" s="14" customFormat="1" ht="12" hidden="1" customHeight="1">
      <c r="A100" s="3"/>
      <c r="B100" s="28" t="s">
        <v>86</v>
      </c>
      <c r="C100" s="42" t="s">
        <v>12</v>
      </c>
      <c r="D100" s="85">
        <v>7780</v>
      </c>
      <c r="E100" s="86">
        <f t="shared" si="15"/>
        <v>97.960211533618732</v>
      </c>
      <c r="F100" s="73">
        <v>904</v>
      </c>
      <c r="G100" s="86">
        <f t="shared" si="15"/>
        <v>111.60493827160494</v>
      </c>
      <c r="H100" s="73"/>
      <c r="I100" s="86"/>
      <c r="J100" s="73">
        <v>1684</v>
      </c>
      <c r="K100" s="86">
        <f t="shared" si="16"/>
        <v>98.652606912712358</v>
      </c>
      <c r="L100" s="73" t="s">
        <v>177</v>
      </c>
      <c r="M100" s="73" t="s">
        <v>71</v>
      </c>
      <c r="N100" s="73">
        <f t="shared" si="14"/>
        <v>722</v>
      </c>
      <c r="O100" s="86">
        <f t="shared" si="22"/>
        <v>93.281653746770019</v>
      </c>
      <c r="P100" s="73">
        <v>962</v>
      </c>
      <c r="Q100" s="86">
        <f t="shared" si="23"/>
        <v>103.10825294748125</v>
      </c>
      <c r="R100" s="73">
        <v>9464</v>
      </c>
      <c r="S100" s="86">
        <f t="shared" si="17"/>
        <v>98.082702870763811</v>
      </c>
      <c r="T100" s="134">
        <v>1913</v>
      </c>
      <c r="U100" s="133">
        <f t="shared" si="18"/>
        <v>99.687337154768102</v>
      </c>
      <c r="V100" s="134">
        <v>1884</v>
      </c>
      <c r="W100" s="131">
        <f t="shared" si="19"/>
        <v>101.23589468027943</v>
      </c>
      <c r="X100" s="132">
        <f t="shared" si="10"/>
        <v>-29</v>
      </c>
      <c r="Y100" s="131">
        <f t="shared" si="20"/>
        <v>50</v>
      </c>
      <c r="Z100" s="132">
        <f t="shared" si="11"/>
        <v>9435</v>
      </c>
      <c r="AA100" s="135">
        <f t="shared" si="21"/>
        <v>98.373475132937131</v>
      </c>
      <c r="AB100" s="165"/>
      <c r="AC100" s="65"/>
      <c r="AE100" s="65"/>
    </row>
    <row r="101" spans="1:31" s="14" customFormat="1" ht="12" hidden="1" customHeight="1">
      <c r="A101" s="3"/>
      <c r="B101" s="28" t="s">
        <v>120</v>
      </c>
      <c r="C101" s="42" t="s">
        <v>121</v>
      </c>
      <c r="D101" s="85">
        <v>7885</v>
      </c>
      <c r="E101" s="86">
        <f t="shared" si="15"/>
        <v>100.61247926502487</v>
      </c>
      <c r="F101" s="73">
        <v>917</v>
      </c>
      <c r="G101" s="86">
        <f t="shared" si="15"/>
        <v>118.01801801801801</v>
      </c>
      <c r="H101" s="73"/>
      <c r="I101" s="86"/>
      <c r="J101" s="73">
        <v>1749</v>
      </c>
      <c r="K101" s="86">
        <f t="shared" si="16"/>
        <v>103.6137440758294</v>
      </c>
      <c r="L101" s="73" t="s">
        <v>177</v>
      </c>
      <c r="M101" s="73" t="s">
        <v>71</v>
      </c>
      <c r="N101" s="73">
        <f t="shared" si="14"/>
        <v>720</v>
      </c>
      <c r="O101" s="86">
        <f t="shared" si="22"/>
        <v>100</v>
      </c>
      <c r="P101" s="73">
        <v>1029</v>
      </c>
      <c r="Q101" s="86">
        <f t="shared" si="23"/>
        <v>106.30165289256199</v>
      </c>
      <c r="R101" s="73">
        <v>9634</v>
      </c>
      <c r="S101" s="86">
        <f t="shared" si="17"/>
        <v>101.14435695538057</v>
      </c>
      <c r="T101" s="134">
        <v>1830</v>
      </c>
      <c r="U101" s="133">
        <f t="shared" si="18"/>
        <v>100.4390779363337</v>
      </c>
      <c r="V101" s="134">
        <v>1843</v>
      </c>
      <c r="W101" s="131">
        <f t="shared" si="19"/>
        <v>100.0542888165038</v>
      </c>
      <c r="X101" s="132">
        <f t="shared" si="10"/>
        <v>13</v>
      </c>
      <c r="Y101" s="131">
        <f t="shared" si="20"/>
        <v>65</v>
      </c>
      <c r="Z101" s="132">
        <f t="shared" si="11"/>
        <v>9647</v>
      </c>
      <c r="AA101" s="135">
        <f t="shared" si="21"/>
        <v>101.06862231534835</v>
      </c>
      <c r="AB101" s="166"/>
      <c r="AC101" s="146"/>
      <c r="AE101" s="65"/>
    </row>
    <row r="102" spans="1:31" s="14" customFormat="1" ht="12" hidden="1" customHeight="1">
      <c r="A102" s="3"/>
      <c r="B102" s="28" t="s">
        <v>90</v>
      </c>
      <c r="C102" s="42" t="s">
        <v>91</v>
      </c>
      <c r="D102" s="85">
        <v>7334</v>
      </c>
      <c r="E102" s="86">
        <f t="shared" si="15"/>
        <v>95.744125326370749</v>
      </c>
      <c r="F102" s="73">
        <v>578</v>
      </c>
      <c r="G102" s="86">
        <f t="shared" si="15"/>
        <v>77.272727272727266</v>
      </c>
      <c r="H102" s="73"/>
      <c r="I102" s="86"/>
      <c r="J102" s="73">
        <v>1611</v>
      </c>
      <c r="K102" s="86">
        <f t="shared" si="16"/>
        <v>99.690594059405953</v>
      </c>
      <c r="L102" s="73" t="s">
        <v>177</v>
      </c>
      <c r="M102" s="73" t="s">
        <v>71</v>
      </c>
      <c r="N102" s="73">
        <f t="shared" si="14"/>
        <v>698</v>
      </c>
      <c r="O102" s="86">
        <f t="shared" si="22"/>
        <v>101.89781021897811</v>
      </c>
      <c r="P102" s="73">
        <v>913</v>
      </c>
      <c r="Q102" s="86">
        <f t="shared" si="23"/>
        <v>98.066595059076263</v>
      </c>
      <c r="R102" s="73">
        <v>8945</v>
      </c>
      <c r="S102" s="86">
        <f t="shared" si="17"/>
        <v>96.431651573954298</v>
      </c>
      <c r="T102" s="134">
        <v>2059</v>
      </c>
      <c r="U102" s="133">
        <f t="shared" si="18"/>
        <v>113.44352617079889</v>
      </c>
      <c r="V102" s="134">
        <v>1699</v>
      </c>
      <c r="W102" s="131">
        <f t="shared" si="19"/>
        <v>98.549883990719252</v>
      </c>
      <c r="X102" s="132">
        <f t="shared" si="10"/>
        <v>-360</v>
      </c>
      <c r="Y102" s="131">
        <f t="shared" si="20"/>
        <v>395.60439560439562</v>
      </c>
      <c r="Z102" s="132">
        <f t="shared" si="11"/>
        <v>8585</v>
      </c>
      <c r="AA102" s="135">
        <f t="shared" si="21"/>
        <v>93.467610234077299</v>
      </c>
      <c r="AB102" s="166"/>
      <c r="AC102" s="146"/>
      <c r="AE102" s="65"/>
    </row>
    <row r="103" spans="1:31" s="14" customFormat="1" ht="12" hidden="1" customHeight="1">
      <c r="A103" s="3"/>
      <c r="B103" s="29" t="s">
        <v>92</v>
      </c>
      <c r="C103" s="44" t="s">
        <v>16</v>
      </c>
      <c r="D103" s="95">
        <v>7732</v>
      </c>
      <c r="E103" s="96">
        <f t="shared" si="15"/>
        <v>99.870834409713254</v>
      </c>
      <c r="F103" s="72">
        <v>928</v>
      </c>
      <c r="G103" s="86">
        <f t="shared" si="15"/>
        <v>131.63120567375884</v>
      </c>
      <c r="H103" s="112"/>
      <c r="I103" s="96"/>
      <c r="J103" s="97">
        <v>1793</v>
      </c>
      <c r="K103" s="96">
        <f t="shared" si="16"/>
        <v>100.22358859698156</v>
      </c>
      <c r="L103" s="201" t="s">
        <v>177</v>
      </c>
      <c r="M103" s="73" t="s">
        <v>71</v>
      </c>
      <c r="N103" s="84">
        <f t="shared" si="14"/>
        <v>753</v>
      </c>
      <c r="O103" s="96">
        <f t="shared" si="22"/>
        <v>105.02092050209204</v>
      </c>
      <c r="P103" s="97">
        <v>1040</v>
      </c>
      <c r="Q103" s="96">
        <f t="shared" si="23"/>
        <v>97.014925373134332</v>
      </c>
      <c r="R103" s="97">
        <v>9525</v>
      </c>
      <c r="S103" s="96">
        <f t="shared" si="17"/>
        <v>99.937047529115517</v>
      </c>
      <c r="T103" s="155">
        <v>1904</v>
      </c>
      <c r="U103" s="156">
        <f t="shared" si="18"/>
        <v>107.81426953567383</v>
      </c>
      <c r="V103" s="155">
        <v>1816</v>
      </c>
      <c r="W103" s="152">
        <f t="shared" si="19"/>
        <v>98.856831790963525</v>
      </c>
      <c r="X103" s="151">
        <f t="shared" si="10"/>
        <v>-88</v>
      </c>
      <c r="Y103" s="152" t="s">
        <v>206</v>
      </c>
      <c r="Z103" s="151">
        <f t="shared" si="11"/>
        <v>9437</v>
      </c>
      <c r="AA103" s="191">
        <f t="shared" si="21"/>
        <v>98.281607998333669</v>
      </c>
      <c r="AB103" s="166"/>
      <c r="AC103" s="146"/>
      <c r="AE103" s="65"/>
    </row>
    <row r="104" spans="1:31" s="14" customFormat="1" ht="12" hidden="1" customHeight="1">
      <c r="A104" s="3"/>
      <c r="B104" s="27" t="s">
        <v>122</v>
      </c>
      <c r="C104" s="42" t="s">
        <v>123</v>
      </c>
      <c r="D104" s="91">
        <v>7657</v>
      </c>
      <c r="E104" s="92">
        <f t="shared" si="15"/>
        <v>97.915601023017899</v>
      </c>
      <c r="F104" s="83">
        <v>719</v>
      </c>
      <c r="G104" s="92">
        <f t="shared" si="15"/>
        <v>109.77099236641222</v>
      </c>
      <c r="H104" s="83"/>
      <c r="I104" s="92"/>
      <c r="J104" s="83">
        <v>1622</v>
      </c>
      <c r="K104" s="92">
        <f t="shared" si="16"/>
        <v>88.440567066521268</v>
      </c>
      <c r="L104" s="83" t="s">
        <v>177</v>
      </c>
      <c r="M104" s="83" t="s">
        <v>71</v>
      </c>
      <c r="N104" s="73">
        <f t="shared" si="14"/>
        <v>755</v>
      </c>
      <c r="O104" s="92">
        <f t="shared" si="22"/>
        <v>102.30352303523036</v>
      </c>
      <c r="P104" s="83">
        <v>867</v>
      </c>
      <c r="Q104" s="92">
        <f t="shared" si="23"/>
        <v>79.105839416058402</v>
      </c>
      <c r="R104" s="83">
        <v>9279</v>
      </c>
      <c r="S104" s="92">
        <f t="shared" si="17"/>
        <v>96.115599751398378</v>
      </c>
      <c r="T104" s="153">
        <v>2350</v>
      </c>
      <c r="U104" s="154">
        <f t="shared" si="18"/>
        <v>105.5231252806466</v>
      </c>
      <c r="V104" s="153">
        <v>1808</v>
      </c>
      <c r="W104" s="150">
        <f t="shared" si="19"/>
        <v>91.037260825780464</v>
      </c>
      <c r="X104" s="149">
        <f t="shared" si="10"/>
        <v>-542</v>
      </c>
      <c r="Y104" s="150">
        <f t="shared" si="20"/>
        <v>224.89626556016597</v>
      </c>
      <c r="Z104" s="149">
        <f t="shared" si="11"/>
        <v>8737</v>
      </c>
      <c r="AA104" s="190">
        <f t="shared" si="21"/>
        <v>92.818442579411453</v>
      </c>
      <c r="AB104" s="166"/>
      <c r="AC104" s="146"/>
      <c r="AE104" s="65"/>
    </row>
    <row r="105" spans="1:31" s="14" customFormat="1" ht="12" hidden="1" customHeight="1">
      <c r="A105" s="3"/>
      <c r="B105" s="28" t="s">
        <v>72</v>
      </c>
      <c r="C105" s="42" t="s">
        <v>14</v>
      </c>
      <c r="D105" s="85">
        <v>8398</v>
      </c>
      <c r="E105" s="86">
        <f t="shared" si="15"/>
        <v>99.243677617584495</v>
      </c>
      <c r="F105" s="73">
        <v>639</v>
      </c>
      <c r="G105" s="86">
        <f t="shared" si="15"/>
        <v>116.39344262295081</v>
      </c>
      <c r="H105" s="73"/>
      <c r="I105" s="86"/>
      <c r="J105" s="73">
        <v>1614</v>
      </c>
      <c r="K105" s="86">
        <f t="shared" si="16"/>
        <v>82.221090168110038</v>
      </c>
      <c r="L105" s="73" t="s">
        <v>177</v>
      </c>
      <c r="M105" s="73" t="s">
        <v>71</v>
      </c>
      <c r="N105" s="73">
        <f t="shared" si="14"/>
        <v>801</v>
      </c>
      <c r="O105" s="86">
        <f t="shared" si="22"/>
        <v>102.16836734693877</v>
      </c>
      <c r="P105" s="73">
        <v>813</v>
      </c>
      <c r="Q105" s="86">
        <f t="shared" si="23"/>
        <v>68.956743002544528</v>
      </c>
      <c r="R105" s="73">
        <v>10012</v>
      </c>
      <c r="S105" s="86">
        <f t="shared" si="17"/>
        <v>96.038369304556355</v>
      </c>
      <c r="T105" s="134">
        <v>2279</v>
      </c>
      <c r="U105" s="133">
        <f t="shared" si="18"/>
        <v>93.478260869565219</v>
      </c>
      <c r="V105" s="134">
        <v>1869</v>
      </c>
      <c r="W105" s="131">
        <f t="shared" si="19"/>
        <v>88.327032136105871</v>
      </c>
      <c r="X105" s="132">
        <f t="shared" si="10"/>
        <v>-410</v>
      </c>
      <c r="Y105" s="131">
        <f t="shared" si="20"/>
        <v>127.32919254658385</v>
      </c>
      <c r="Z105" s="132">
        <f t="shared" si="11"/>
        <v>9602</v>
      </c>
      <c r="AA105" s="135">
        <f t="shared" si="21"/>
        <v>95.04107690784916</v>
      </c>
      <c r="AB105" s="166"/>
      <c r="AC105" s="146"/>
      <c r="AE105" s="65"/>
    </row>
    <row r="106" spans="1:31" s="14" customFormat="1" ht="12" hidden="1" customHeight="1">
      <c r="A106" s="3"/>
      <c r="B106" s="28" t="s">
        <v>74</v>
      </c>
      <c r="C106" s="42" t="s">
        <v>6</v>
      </c>
      <c r="D106" s="85">
        <v>8604</v>
      </c>
      <c r="E106" s="86">
        <f t="shared" si="15"/>
        <v>98.443935926773449</v>
      </c>
      <c r="F106" s="73">
        <v>739</v>
      </c>
      <c r="G106" s="86">
        <f t="shared" si="15"/>
        <v>150.81632653061226</v>
      </c>
      <c r="H106" s="73"/>
      <c r="I106" s="86"/>
      <c r="J106" s="73">
        <v>1594</v>
      </c>
      <c r="K106" s="86">
        <f t="shared" si="16"/>
        <v>75.79648121730861</v>
      </c>
      <c r="L106" s="73" t="s">
        <v>177</v>
      </c>
      <c r="M106" s="73" t="s">
        <v>71</v>
      </c>
      <c r="N106" s="73">
        <f t="shared" si="14"/>
        <v>818</v>
      </c>
      <c r="O106" s="86">
        <f t="shared" si="22"/>
        <v>96.690307328605201</v>
      </c>
      <c r="P106" s="73">
        <v>776</v>
      </c>
      <c r="Q106" s="86">
        <f t="shared" si="23"/>
        <v>61.734287987271287</v>
      </c>
      <c r="R106" s="73">
        <v>10198</v>
      </c>
      <c r="S106" s="86">
        <f t="shared" si="17"/>
        <v>94.051461772572168</v>
      </c>
      <c r="T106" s="134">
        <v>2323</v>
      </c>
      <c r="U106" s="133">
        <f t="shared" si="18"/>
        <v>94.738988580750402</v>
      </c>
      <c r="V106" s="134">
        <v>1901</v>
      </c>
      <c r="W106" s="131">
        <f t="shared" si="19"/>
        <v>87.402298850574709</v>
      </c>
      <c r="X106" s="132">
        <f t="shared" si="10"/>
        <v>-422</v>
      </c>
      <c r="Y106" s="131">
        <f t="shared" si="20"/>
        <v>152.34657039711189</v>
      </c>
      <c r="Z106" s="132">
        <f t="shared" si="11"/>
        <v>9776</v>
      </c>
      <c r="AA106" s="135">
        <f t="shared" si="21"/>
        <v>92.523187582812795</v>
      </c>
      <c r="AB106" s="166"/>
      <c r="AC106" s="146"/>
      <c r="AE106" s="65"/>
    </row>
    <row r="107" spans="1:31" s="14" customFormat="1" ht="12" hidden="1" customHeight="1">
      <c r="A107" s="3"/>
      <c r="B107" s="28" t="s">
        <v>76</v>
      </c>
      <c r="C107" s="42" t="s">
        <v>77</v>
      </c>
      <c r="D107" s="85">
        <v>8439</v>
      </c>
      <c r="E107" s="86">
        <f t="shared" si="15"/>
        <v>100.93290276282741</v>
      </c>
      <c r="F107" s="73">
        <v>765</v>
      </c>
      <c r="G107" s="86">
        <f t="shared" si="15"/>
        <v>116.08497723823976</v>
      </c>
      <c r="H107" s="100"/>
      <c r="I107" s="86"/>
      <c r="J107" s="73">
        <v>1835</v>
      </c>
      <c r="K107" s="86">
        <f t="shared" si="16"/>
        <v>84.679280110752188</v>
      </c>
      <c r="L107" s="73" t="s">
        <v>177</v>
      </c>
      <c r="M107" s="73" t="s">
        <v>71</v>
      </c>
      <c r="N107" s="73">
        <f t="shared" si="14"/>
        <v>850</v>
      </c>
      <c r="O107" s="86">
        <f t="shared" si="22"/>
        <v>92.391304347826093</v>
      </c>
      <c r="P107" s="73">
        <v>985</v>
      </c>
      <c r="Q107" s="86">
        <f t="shared" si="23"/>
        <v>78.989574979951882</v>
      </c>
      <c r="R107" s="73">
        <v>10274</v>
      </c>
      <c r="S107" s="86">
        <f t="shared" si="17"/>
        <v>97.587386018237083</v>
      </c>
      <c r="T107" s="134">
        <v>2174</v>
      </c>
      <c r="U107" s="133">
        <f t="shared" si="18"/>
        <v>86.441351888667995</v>
      </c>
      <c r="V107" s="134">
        <v>1953</v>
      </c>
      <c r="W107" s="131">
        <f t="shared" si="19"/>
        <v>87.5</v>
      </c>
      <c r="X107" s="132">
        <f t="shared" si="10"/>
        <v>-221</v>
      </c>
      <c r="Y107" s="131">
        <f t="shared" si="20"/>
        <v>78.091872791519435</v>
      </c>
      <c r="Z107" s="132">
        <f t="shared" si="11"/>
        <v>10053</v>
      </c>
      <c r="AA107" s="135">
        <f t="shared" si="21"/>
        <v>98.125915080527079</v>
      </c>
      <c r="AB107" s="166"/>
      <c r="AC107" s="146"/>
      <c r="AE107" s="65"/>
    </row>
    <row r="108" spans="1:31" s="14" customFormat="1" ht="12" hidden="1" customHeight="1">
      <c r="A108" s="3"/>
      <c r="B108" s="28" t="s">
        <v>78</v>
      </c>
      <c r="C108" s="42" t="s">
        <v>79</v>
      </c>
      <c r="D108" s="85">
        <v>8086</v>
      </c>
      <c r="E108" s="86">
        <f t="shared" si="15"/>
        <v>105.80999738288406</v>
      </c>
      <c r="F108" s="73">
        <v>731</v>
      </c>
      <c r="G108" s="86">
        <f t="shared" si="15"/>
        <v>123.06397306397305</v>
      </c>
      <c r="H108" s="100"/>
      <c r="I108" s="86"/>
      <c r="J108" s="73">
        <v>2001</v>
      </c>
      <c r="K108" s="86">
        <f t="shared" si="16"/>
        <v>88.344370860927157</v>
      </c>
      <c r="L108" s="73" t="s">
        <v>177</v>
      </c>
      <c r="M108" s="73" t="s">
        <v>71</v>
      </c>
      <c r="N108" s="73">
        <f t="shared" si="14"/>
        <v>913</v>
      </c>
      <c r="O108" s="86">
        <f t="shared" si="22"/>
        <v>97.542735042735046</v>
      </c>
      <c r="P108" s="73">
        <v>1088</v>
      </c>
      <c r="Q108" s="86">
        <f t="shared" si="23"/>
        <v>81.866064710308507</v>
      </c>
      <c r="R108" s="73">
        <v>10087</v>
      </c>
      <c r="S108" s="86">
        <f t="shared" si="17"/>
        <v>101.81689714343393</v>
      </c>
      <c r="T108" s="134">
        <v>2292</v>
      </c>
      <c r="U108" s="133">
        <f t="shared" si="18"/>
        <v>88.975155279503099</v>
      </c>
      <c r="V108" s="134">
        <v>1941</v>
      </c>
      <c r="W108" s="131">
        <f t="shared" si="19"/>
        <v>86.266666666666666</v>
      </c>
      <c r="X108" s="132">
        <f t="shared" si="10"/>
        <v>-351</v>
      </c>
      <c r="Y108" s="131">
        <f t="shared" si="20"/>
        <v>107.66871165644172</v>
      </c>
      <c r="Z108" s="132">
        <f t="shared" si="11"/>
        <v>9736</v>
      </c>
      <c r="AA108" s="135">
        <f t="shared" si="21"/>
        <v>101.61778519987475</v>
      </c>
      <c r="AB108" s="166"/>
      <c r="AC108" s="146"/>
      <c r="AE108" s="65"/>
    </row>
    <row r="109" spans="1:31" s="14" customFormat="1" ht="12" hidden="1" customHeight="1">
      <c r="A109" s="3"/>
      <c r="B109" s="28" t="s">
        <v>80</v>
      </c>
      <c r="C109" s="42" t="s">
        <v>9</v>
      </c>
      <c r="D109" s="85">
        <v>8928</v>
      </c>
      <c r="E109" s="86">
        <f t="shared" si="15"/>
        <v>103.75363160952935</v>
      </c>
      <c r="F109" s="73">
        <v>875</v>
      </c>
      <c r="G109" s="86">
        <f t="shared" si="15"/>
        <v>116.66666666666667</v>
      </c>
      <c r="H109" s="100"/>
      <c r="I109" s="86"/>
      <c r="J109" s="73">
        <v>1796</v>
      </c>
      <c r="K109" s="86">
        <f t="shared" si="16"/>
        <v>81.63636363636364</v>
      </c>
      <c r="L109" s="73" t="s">
        <v>177</v>
      </c>
      <c r="M109" s="73" t="s">
        <v>71</v>
      </c>
      <c r="N109" s="73">
        <f t="shared" si="14"/>
        <v>804</v>
      </c>
      <c r="O109" s="86">
        <f t="shared" si="22"/>
        <v>87.296416938110752</v>
      </c>
      <c r="P109" s="73">
        <v>992</v>
      </c>
      <c r="Q109" s="86">
        <f t="shared" si="23"/>
        <v>77.560594214229866</v>
      </c>
      <c r="R109" s="73">
        <v>10724</v>
      </c>
      <c r="S109" s="86">
        <f t="shared" si="17"/>
        <v>99.250347061545583</v>
      </c>
      <c r="T109" s="134">
        <v>1669</v>
      </c>
      <c r="U109" s="133">
        <f t="shared" si="18"/>
        <v>77.917833800186742</v>
      </c>
      <c r="V109" s="134">
        <v>1927</v>
      </c>
      <c r="W109" s="131">
        <f t="shared" si="19"/>
        <v>90.342240975152365</v>
      </c>
      <c r="X109" s="132">
        <f t="shared" si="10"/>
        <v>258</v>
      </c>
      <c r="Y109" s="131" t="s">
        <v>206</v>
      </c>
      <c r="Z109" s="132">
        <f t="shared" si="11"/>
        <v>10982</v>
      </c>
      <c r="AA109" s="135">
        <f t="shared" si="21"/>
        <v>101.72286031863653</v>
      </c>
      <c r="AB109" s="166"/>
      <c r="AC109" s="146"/>
      <c r="AE109" s="65"/>
    </row>
    <row r="110" spans="1:31" s="14" customFormat="1" ht="12" hidden="1" customHeight="1">
      <c r="A110" s="3"/>
      <c r="B110" s="28" t="s">
        <v>82</v>
      </c>
      <c r="C110" s="42" t="s">
        <v>10</v>
      </c>
      <c r="D110" s="85">
        <v>9041</v>
      </c>
      <c r="E110" s="86">
        <f t="shared" si="15"/>
        <v>104.53231587466757</v>
      </c>
      <c r="F110" s="73">
        <v>871</v>
      </c>
      <c r="G110" s="86">
        <f t="shared" si="15"/>
        <v>106.47921760391199</v>
      </c>
      <c r="H110" s="100"/>
      <c r="I110" s="86"/>
      <c r="J110" s="73">
        <v>1765</v>
      </c>
      <c r="K110" s="86">
        <f t="shared" si="16"/>
        <v>84.328714763497373</v>
      </c>
      <c r="L110" s="73" t="s">
        <v>177</v>
      </c>
      <c r="M110" s="73" t="s">
        <v>71</v>
      </c>
      <c r="N110" s="73">
        <f t="shared" si="14"/>
        <v>807</v>
      </c>
      <c r="O110" s="86">
        <f t="shared" si="22"/>
        <v>92.018244013683017</v>
      </c>
      <c r="P110" s="73">
        <v>958</v>
      </c>
      <c r="Q110" s="86">
        <f t="shared" si="23"/>
        <v>78.782894736842096</v>
      </c>
      <c r="R110" s="73">
        <v>10806</v>
      </c>
      <c r="S110" s="86">
        <f t="shared" si="17"/>
        <v>100.59579221746415</v>
      </c>
      <c r="T110" s="134">
        <v>1712</v>
      </c>
      <c r="U110" s="133">
        <f t="shared" si="18"/>
        <v>83.634587200781624</v>
      </c>
      <c r="V110" s="134">
        <v>1898</v>
      </c>
      <c r="W110" s="131">
        <f t="shared" si="19"/>
        <v>92.99363057324841</v>
      </c>
      <c r="X110" s="132">
        <f t="shared" si="10"/>
        <v>186</v>
      </c>
      <c r="Y110" s="131" t="s">
        <v>206</v>
      </c>
      <c r="Z110" s="132">
        <f t="shared" si="11"/>
        <v>10992</v>
      </c>
      <c r="AA110" s="135">
        <f t="shared" si="21"/>
        <v>102.38450074515649</v>
      </c>
      <c r="AB110" s="166"/>
      <c r="AC110" s="146"/>
      <c r="AE110" s="65"/>
    </row>
    <row r="111" spans="1:31" s="14" customFormat="1" ht="12" hidden="1" customHeight="1">
      <c r="A111" s="3"/>
      <c r="B111" s="28" t="s">
        <v>84</v>
      </c>
      <c r="C111" s="42" t="s">
        <v>11</v>
      </c>
      <c r="D111" s="85">
        <v>8491</v>
      </c>
      <c r="E111" s="86">
        <f t="shared" si="15"/>
        <v>103.96718501285662</v>
      </c>
      <c r="F111" s="73">
        <v>989</v>
      </c>
      <c r="G111" s="86">
        <f t="shared" si="15"/>
        <v>131.16710875331566</v>
      </c>
      <c r="H111" s="100"/>
      <c r="I111" s="86"/>
      <c r="J111" s="73">
        <v>1551</v>
      </c>
      <c r="K111" s="86">
        <f t="shared" si="16"/>
        <v>82.412327311370888</v>
      </c>
      <c r="L111" s="73" t="s">
        <v>177</v>
      </c>
      <c r="M111" s="73" t="s">
        <v>71</v>
      </c>
      <c r="N111" s="73">
        <f t="shared" si="14"/>
        <v>699</v>
      </c>
      <c r="O111" s="86">
        <f t="shared" si="22"/>
        <v>87.593984962406012</v>
      </c>
      <c r="P111" s="73">
        <v>852</v>
      </c>
      <c r="Q111" s="86">
        <f t="shared" si="23"/>
        <v>78.597785977859786</v>
      </c>
      <c r="R111" s="73">
        <v>10042</v>
      </c>
      <c r="S111" s="86">
        <f t="shared" si="17"/>
        <v>99.93034132749527</v>
      </c>
      <c r="T111" s="134">
        <v>1721</v>
      </c>
      <c r="U111" s="133">
        <f t="shared" si="18"/>
        <v>77.662454873646212</v>
      </c>
      <c r="V111" s="134">
        <v>1824</v>
      </c>
      <c r="W111" s="131">
        <f t="shared" si="19"/>
        <v>96.55902593965061</v>
      </c>
      <c r="X111" s="132">
        <f t="shared" si="10"/>
        <v>103</v>
      </c>
      <c r="Y111" s="131" t="s">
        <v>206</v>
      </c>
      <c r="Z111" s="132">
        <f t="shared" si="11"/>
        <v>10145</v>
      </c>
      <c r="AA111" s="135">
        <f t="shared" si="21"/>
        <v>104.35095659329356</v>
      </c>
      <c r="AB111" s="166"/>
      <c r="AC111" s="146"/>
      <c r="AE111" s="65"/>
    </row>
    <row r="112" spans="1:31" s="2" customFormat="1" ht="12" hidden="1" customHeight="1">
      <c r="A112" s="3"/>
      <c r="B112" s="28" t="s">
        <v>86</v>
      </c>
      <c r="C112" s="42" t="s">
        <v>12</v>
      </c>
      <c r="D112" s="85">
        <v>8077</v>
      </c>
      <c r="E112" s="86">
        <f t="shared" si="15"/>
        <v>103.81748071979435</v>
      </c>
      <c r="F112" s="73">
        <v>1117</v>
      </c>
      <c r="G112" s="86">
        <f t="shared" si="15"/>
        <v>123.56194690265487</v>
      </c>
      <c r="H112" s="100"/>
      <c r="I112" s="86"/>
      <c r="J112" s="73">
        <v>1497</v>
      </c>
      <c r="K112" s="86">
        <f t="shared" si="16"/>
        <v>88.895486935866984</v>
      </c>
      <c r="L112" s="73" t="s">
        <v>177</v>
      </c>
      <c r="M112" s="73" t="s">
        <v>71</v>
      </c>
      <c r="N112" s="73">
        <f t="shared" si="14"/>
        <v>660</v>
      </c>
      <c r="O112" s="86">
        <f t="shared" si="22"/>
        <v>91.412742382271475</v>
      </c>
      <c r="P112" s="73">
        <v>837</v>
      </c>
      <c r="Q112" s="86">
        <f t="shared" si="23"/>
        <v>87.006237006237015</v>
      </c>
      <c r="R112" s="73">
        <v>9574</v>
      </c>
      <c r="S112" s="86">
        <f t="shared" si="17"/>
        <v>101.16229923922231</v>
      </c>
      <c r="T112" s="134">
        <v>1715</v>
      </c>
      <c r="U112" s="133">
        <f t="shared" si="18"/>
        <v>89.649764767381086</v>
      </c>
      <c r="V112" s="134">
        <v>1796</v>
      </c>
      <c r="W112" s="131">
        <f t="shared" si="19"/>
        <v>95.329087048832278</v>
      </c>
      <c r="X112" s="132">
        <f t="shared" si="10"/>
        <v>81</v>
      </c>
      <c r="Y112" s="131" t="s">
        <v>206</v>
      </c>
      <c r="Z112" s="132">
        <f t="shared" si="11"/>
        <v>9655</v>
      </c>
      <c r="AA112" s="135">
        <f t="shared" si="21"/>
        <v>102.3317435082141</v>
      </c>
      <c r="AB112" s="166"/>
      <c r="AC112" s="146"/>
      <c r="AE112" s="65"/>
    </row>
    <row r="113" spans="1:31" s="2" customFormat="1" ht="12" hidden="1" customHeight="1">
      <c r="A113" s="3"/>
      <c r="B113" s="28" t="s">
        <v>124</v>
      </c>
      <c r="C113" s="42" t="s">
        <v>125</v>
      </c>
      <c r="D113" s="85">
        <v>8102</v>
      </c>
      <c r="E113" s="86">
        <f t="shared" si="15"/>
        <v>102.75206087507927</v>
      </c>
      <c r="F113" s="73">
        <v>814</v>
      </c>
      <c r="G113" s="86">
        <f t="shared" si="15"/>
        <v>88.767720828789535</v>
      </c>
      <c r="H113" s="100">
        <v>1176</v>
      </c>
      <c r="I113" s="73" t="s">
        <v>71</v>
      </c>
      <c r="J113" s="73">
        <v>1455</v>
      </c>
      <c r="K113" s="86">
        <f t="shared" si="16"/>
        <v>83.190394511149222</v>
      </c>
      <c r="L113" s="73" t="s">
        <v>177</v>
      </c>
      <c r="M113" s="73" t="s">
        <v>71</v>
      </c>
      <c r="N113" s="73">
        <f t="shared" si="14"/>
        <v>649</v>
      </c>
      <c r="O113" s="86">
        <f t="shared" si="22"/>
        <v>90.138888888888886</v>
      </c>
      <c r="P113" s="73">
        <v>806</v>
      </c>
      <c r="Q113" s="86">
        <f t="shared" si="23"/>
        <v>78.328474246841594</v>
      </c>
      <c r="R113" s="73">
        <v>9557</v>
      </c>
      <c r="S113" s="86">
        <f t="shared" si="17"/>
        <v>99.200747353124356</v>
      </c>
      <c r="T113" s="134">
        <v>1858</v>
      </c>
      <c r="U113" s="133">
        <f t="shared" si="18"/>
        <v>101.53005464480876</v>
      </c>
      <c r="V113" s="134">
        <v>1915</v>
      </c>
      <c r="W113" s="131">
        <f t="shared" si="19"/>
        <v>103.90667390124797</v>
      </c>
      <c r="X113" s="132">
        <f t="shared" si="10"/>
        <v>57</v>
      </c>
      <c r="Y113" s="131">
        <f t="shared" si="20"/>
        <v>438.46153846153851</v>
      </c>
      <c r="Z113" s="132">
        <f t="shared" si="11"/>
        <v>9614</v>
      </c>
      <c r="AA113" s="135">
        <f t="shared" si="21"/>
        <v>99.657924743443559</v>
      </c>
      <c r="AB113" s="164"/>
      <c r="AC113" s="65"/>
      <c r="AE113" s="65"/>
    </row>
    <row r="114" spans="1:31" s="2" customFormat="1" ht="12" hidden="1" customHeight="1">
      <c r="A114" s="3"/>
      <c r="B114" s="28" t="s">
        <v>90</v>
      </c>
      <c r="C114" s="42" t="s">
        <v>91</v>
      </c>
      <c r="D114" s="85">
        <v>7795</v>
      </c>
      <c r="E114" s="86">
        <f t="shared" si="15"/>
        <v>106.28579220070901</v>
      </c>
      <c r="F114" s="73">
        <v>860</v>
      </c>
      <c r="G114" s="86">
        <f t="shared" si="15"/>
        <v>148.78892733564012</v>
      </c>
      <c r="H114" s="100">
        <v>1328</v>
      </c>
      <c r="I114" s="73" t="s">
        <v>71</v>
      </c>
      <c r="J114" s="73">
        <v>1339</v>
      </c>
      <c r="K114" s="86">
        <f t="shared" si="16"/>
        <v>83.116076970825574</v>
      </c>
      <c r="L114" s="73" t="s">
        <v>177</v>
      </c>
      <c r="M114" s="73" t="s">
        <v>71</v>
      </c>
      <c r="N114" s="73">
        <f t="shared" si="14"/>
        <v>584</v>
      </c>
      <c r="O114" s="86">
        <f t="shared" si="22"/>
        <v>83.667621776504291</v>
      </c>
      <c r="P114" s="73">
        <v>755</v>
      </c>
      <c r="Q114" s="86">
        <f t="shared" si="23"/>
        <v>82.694414019715225</v>
      </c>
      <c r="R114" s="73">
        <v>9134</v>
      </c>
      <c r="S114" s="86">
        <f t="shared" si="17"/>
        <v>102.1129122414757</v>
      </c>
      <c r="T114" s="134">
        <v>1330</v>
      </c>
      <c r="U114" s="133">
        <f t="shared" si="18"/>
        <v>64.594463331714422</v>
      </c>
      <c r="V114" s="134">
        <v>1697</v>
      </c>
      <c r="W114" s="131">
        <f t="shared" si="19"/>
        <v>99.882283696291935</v>
      </c>
      <c r="X114" s="132">
        <f t="shared" si="10"/>
        <v>367</v>
      </c>
      <c r="Y114" s="131" t="s">
        <v>206</v>
      </c>
      <c r="Z114" s="132">
        <f t="shared" si="11"/>
        <v>9501</v>
      </c>
      <c r="AA114" s="135">
        <f t="shared" si="21"/>
        <v>110.6697728596389</v>
      </c>
      <c r="AB114" s="164"/>
      <c r="AC114" s="65"/>
      <c r="AE114" s="65"/>
    </row>
    <row r="115" spans="1:31" s="2" customFormat="1" ht="12" hidden="1" customHeight="1">
      <c r="A115" s="3"/>
      <c r="B115" s="29" t="s">
        <v>92</v>
      </c>
      <c r="C115" s="42" t="s">
        <v>16</v>
      </c>
      <c r="D115" s="95">
        <v>8037</v>
      </c>
      <c r="E115" s="96">
        <f t="shared" si="15"/>
        <v>103.94464562855666</v>
      </c>
      <c r="F115" s="72">
        <v>1024</v>
      </c>
      <c r="G115" s="86">
        <f t="shared" si="15"/>
        <v>110.34482758620689</v>
      </c>
      <c r="H115" s="72">
        <v>877</v>
      </c>
      <c r="I115" s="84" t="s">
        <v>71</v>
      </c>
      <c r="J115" s="97">
        <v>1507</v>
      </c>
      <c r="K115" s="96">
        <f t="shared" si="16"/>
        <v>84.049079754601223</v>
      </c>
      <c r="L115" s="201" t="s">
        <v>177</v>
      </c>
      <c r="M115" s="73" t="s">
        <v>71</v>
      </c>
      <c r="N115" s="73">
        <f t="shared" si="14"/>
        <v>662</v>
      </c>
      <c r="O115" s="96">
        <f t="shared" si="22"/>
        <v>87.915006640106242</v>
      </c>
      <c r="P115" s="97">
        <v>845</v>
      </c>
      <c r="Q115" s="96">
        <f t="shared" si="23"/>
        <v>81.25</v>
      </c>
      <c r="R115" s="97">
        <v>9544</v>
      </c>
      <c r="S115" s="96">
        <f t="shared" si="17"/>
        <v>100.1994750656168</v>
      </c>
      <c r="T115" s="155">
        <v>1396</v>
      </c>
      <c r="U115" s="156">
        <f t="shared" si="18"/>
        <v>73.319327731092429</v>
      </c>
      <c r="V115" s="155">
        <v>1825</v>
      </c>
      <c r="W115" s="152">
        <f t="shared" si="19"/>
        <v>100.49559471365639</v>
      </c>
      <c r="X115" s="151">
        <f t="shared" si="10"/>
        <v>429</v>
      </c>
      <c r="Y115" s="152" t="s">
        <v>206</v>
      </c>
      <c r="Z115" s="151">
        <f t="shared" si="11"/>
        <v>9973</v>
      </c>
      <c r="AA115" s="191">
        <f t="shared" si="21"/>
        <v>105.67977111370139</v>
      </c>
      <c r="AB115" s="164"/>
      <c r="AC115" s="65"/>
      <c r="AE115" s="65"/>
    </row>
    <row r="116" spans="1:31" s="2" customFormat="1" ht="12" hidden="1" customHeight="1">
      <c r="A116" s="3"/>
      <c r="B116" s="27" t="s">
        <v>126</v>
      </c>
      <c r="C116" s="43" t="s">
        <v>127</v>
      </c>
      <c r="D116" s="91">
        <v>7986</v>
      </c>
      <c r="E116" s="92">
        <f t="shared" si="15"/>
        <v>104.2967219537678</v>
      </c>
      <c r="F116" s="83">
        <v>1039</v>
      </c>
      <c r="G116" s="92">
        <f t="shared" si="15"/>
        <v>144.50625869262865</v>
      </c>
      <c r="H116" s="98">
        <v>900</v>
      </c>
      <c r="I116" s="73" t="s">
        <v>71</v>
      </c>
      <c r="J116" s="83">
        <v>1389</v>
      </c>
      <c r="K116" s="92">
        <f t="shared" si="16"/>
        <v>85.635018495684349</v>
      </c>
      <c r="L116" s="83" t="s">
        <v>177</v>
      </c>
      <c r="M116" s="83" t="s">
        <v>71</v>
      </c>
      <c r="N116" s="83">
        <f t="shared" si="14"/>
        <v>593</v>
      </c>
      <c r="O116" s="92">
        <f t="shared" si="22"/>
        <v>78.543046357615893</v>
      </c>
      <c r="P116" s="83">
        <v>796</v>
      </c>
      <c r="Q116" s="92">
        <f t="shared" si="23"/>
        <v>91.81084198385237</v>
      </c>
      <c r="R116" s="83">
        <v>9375</v>
      </c>
      <c r="S116" s="92">
        <f t="shared" si="17"/>
        <v>101.03459424506951</v>
      </c>
      <c r="T116" s="153">
        <v>1450</v>
      </c>
      <c r="U116" s="154">
        <f t="shared" si="18"/>
        <v>61.702127659574465</v>
      </c>
      <c r="V116" s="153">
        <v>1890</v>
      </c>
      <c r="W116" s="150">
        <f t="shared" si="19"/>
        <v>104.5353982300885</v>
      </c>
      <c r="X116" s="149">
        <f t="shared" si="10"/>
        <v>440</v>
      </c>
      <c r="Y116" s="150" t="s">
        <v>206</v>
      </c>
      <c r="Z116" s="149">
        <f t="shared" si="11"/>
        <v>9815</v>
      </c>
      <c r="AA116" s="190">
        <f t="shared" si="21"/>
        <v>112.33833123497767</v>
      </c>
      <c r="AB116" s="164"/>
      <c r="AC116" s="65"/>
      <c r="AE116" s="65"/>
    </row>
    <row r="117" spans="1:31" s="2" customFormat="1" ht="12" hidden="1" customHeight="1">
      <c r="A117" s="3"/>
      <c r="B117" s="28" t="s">
        <v>72</v>
      </c>
      <c r="C117" s="42" t="s">
        <v>14</v>
      </c>
      <c r="D117" s="85">
        <v>8521</v>
      </c>
      <c r="E117" s="86">
        <f t="shared" si="15"/>
        <v>101.46463443677065</v>
      </c>
      <c r="F117" s="73">
        <v>775</v>
      </c>
      <c r="G117" s="86">
        <f t="shared" si="15"/>
        <v>121.28325508607199</v>
      </c>
      <c r="H117" s="100">
        <v>1381</v>
      </c>
      <c r="I117" s="73" t="s">
        <v>71</v>
      </c>
      <c r="J117" s="73">
        <v>1446</v>
      </c>
      <c r="K117" s="86">
        <f t="shared" si="16"/>
        <v>89.591078066914491</v>
      </c>
      <c r="L117" s="73" t="s">
        <v>177</v>
      </c>
      <c r="M117" s="73" t="s">
        <v>71</v>
      </c>
      <c r="N117" s="73">
        <f t="shared" si="14"/>
        <v>641</v>
      </c>
      <c r="O117" s="86">
        <f t="shared" si="22"/>
        <v>80.024968789013727</v>
      </c>
      <c r="P117" s="73">
        <v>805</v>
      </c>
      <c r="Q117" s="86">
        <f t="shared" si="23"/>
        <v>99.015990159901605</v>
      </c>
      <c r="R117" s="73">
        <v>9967</v>
      </c>
      <c r="S117" s="86">
        <f t="shared" si="17"/>
        <v>99.550539352776667</v>
      </c>
      <c r="T117" s="134">
        <v>1512</v>
      </c>
      <c r="U117" s="133">
        <f t="shared" si="18"/>
        <v>66.34488810881966</v>
      </c>
      <c r="V117" s="134">
        <v>1998</v>
      </c>
      <c r="W117" s="131">
        <f t="shared" si="19"/>
        <v>106.90208667736758</v>
      </c>
      <c r="X117" s="132">
        <f t="shared" si="10"/>
        <v>486</v>
      </c>
      <c r="Y117" s="131" t="s">
        <v>206</v>
      </c>
      <c r="Z117" s="132">
        <f t="shared" si="11"/>
        <v>10453</v>
      </c>
      <c r="AA117" s="135">
        <f t="shared" si="21"/>
        <v>108.86273692980627</v>
      </c>
      <c r="AB117" s="164"/>
      <c r="AC117" s="65"/>
      <c r="AE117" s="65"/>
    </row>
    <row r="118" spans="1:31" s="2" customFormat="1" ht="12" hidden="1" customHeight="1">
      <c r="A118" s="3"/>
      <c r="B118" s="28" t="s">
        <v>74</v>
      </c>
      <c r="C118" s="42" t="s">
        <v>6</v>
      </c>
      <c r="D118" s="85">
        <v>8491</v>
      </c>
      <c r="E118" s="86">
        <f t="shared" si="15"/>
        <v>98.686657368665749</v>
      </c>
      <c r="F118" s="73">
        <v>690</v>
      </c>
      <c r="G118" s="86">
        <f t="shared" si="15"/>
        <v>93.369418132611642</v>
      </c>
      <c r="H118" s="100">
        <v>1337</v>
      </c>
      <c r="I118" s="73" t="s">
        <v>71</v>
      </c>
      <c r="J118" s="73">
        <v>1524</v>
      </c>
      <c r="K118" s="86">
        <f t="shared" si="16"/>
        <v>95.608531994981178</v>
      </c>
      <c r="L118" s="73" t="s">
        <v>177</v>
      </c>
      <c r="M118" s="73" t="s">
        <v>71</v>
      </c>
      <c r="N118" s="73">
        <f t="shared" si="14"/>
        <v>700</v>
      </c>
      <c r="O118" s="86">
        <f t="shared" si="22"/>
        <v>85.574572127139362</v>
      </c>
      <c r="P118" s="73">
        <v>824</v>
      </c>
      <c r="Q118" s="86">
        <f t="shared" si="23"/>
        <v>106.18556701030928</v>
      </c>
      <c r="R118" s="73">
        <v>10015</v>
      </c>
      <c r="S118" s="86">
        <f t="shared" si="17"/>
        <v>98.205530496175726</v>
      </c>
      <c r="T118" s="134">
        <v>1511</v>
      </c>
      <c r="U118" s="133">
        <f t="shared" si="18"/>
        <v>65.04520017219113</v>
      </c>
      <c r="V118" s="134">
        <v>1997</v>
      </c>
      <c r="W118" s="131">
        <f t="shared" si="19"/>
        <v>105.04997369805366</v>
      </c>
      <c r="X118" s="132">
        <f t="shared" si="10"/>
        <v>486</v>
      </c>
      <c r="Y118" s="131" t="s">
        <v>206</v>
      </c>
      <c r="Z118" s="132">
        <f t="shared" si="11"/>
        <v>10501</v>
      </c>
      <c r="AA118" s="135">
        <f t="shared" si="21"/>
        <v>107.41612111292962</v>
      </c>
      <c r="AB118" s="164"/>
      <c r="AC118" s="65"/>
      <c r="AE118" s="65"/>
    </row>
    <row r="119" spans="1:31" s="2" customFormat="1" ht="12" hidden="1" customHeight="1">
      <c r="A119" s="3"/>
      <c r="B119" s="28" t="s">
        <v>76</v>
      </c>
      <c r="C119" s="42" t="s">
        <v>77</v>
      </c>
      <c r="D119" s="85">
        <v>8392</v>
      </c>
      <c r="E119" s="86">
        <f t="shared" si="15"/>
        <v>99.443061974167563</v>
      </c>
      <c r="F119" s="73">
        <v>847</v>
      </c>
      <c r="G119" s="86">
        <f t="shared" si="15"/>
        <v>110.71895424836602</v>
      </c>
      <c r="H119" s="100">
        <v>864</v>
      </c>
      <c r="I119" s="73" t="s">
        <v>71</v>
      </c>
      <c r="J119" s="73">
        <v>1604</v>
      </c>
      <c r="K119" s="86">
        <f t="shared" si="16"/>
        <v>87.411444141689373</v>
      </c>
      <c r="L119" s="73" t="s">
        <v>177</v>
      </c>
      <c r="M119" s="73" t="s">
        <v>71</v>
      </c>
      <c r="N119" s="73">
        <f t="shared" si="14"/>
        <v>704</v>
      </c>
      <c r="O119" s="86">
        <f t="shared" si="22"/>
        <v>82.82352941176471</v>
      </c>
      <c r="P119" s="73">
        <v>900</v>
      </c>
      <c r="Q119" s="86">
        <f t="shared" si="23"/>
        <v>91.370558375634516</v>
      </c>
      <c r="R119" s="73">
        <v>9996</v>
      </c>
      <c r="S119" s="86">
        <f t="shared" si="17"/>
        <v>97.294140548958538</v>
      </c>
      <c r="T119" s="134">
        <v>1477</v>
      </c>
      <c r="U119" s="133">
        <f t="shared" si="18"/>
        <v>67.939282428702853</v>
      </c>
      <c r="V119" s="134">
        <v>1950</v>
      </c>
      <c r="W119" s="131">
        <f t="shared" si="19"/>
        <v>99.846390168970814</v>
      </c>
      <c r="X119" s="132">
        <f t="shared" si="10"/>
        <v>473</v>
      </c>
      <c r="Y119" s="131" t="s">
        <v>206</v>
      </c>
      <c r="Z119" s="132">
        <f t="shared" si="11"/>
        <v>10469</v>
      </c>
      <c r="AA119" s="135">
        <f t="shared" si="21"/>
        <v>104.13806823833683</v>
      </c>
      <c r="AB119" s="164"/>
      <c r="AC119" s="65"/>
      <c r="AE119" s="65"/>
    </row>
    <row r="120" spans="1:31" s="2" customFormat="1" ht="12" hidden="1" customHeight="1">
      <c r="A120" s="3"/>
      <c r="B120" s="28" t="s">
        <v>78</v>
      </c>
      <c r="C120" s="42" t="s">
        <v>79</v>
      </c>
      <c r="D120" s="85">
        <v>7900</v>
      </c>
      <c r="E120" s="86">
        <f t="shared" si="15"/>
        <v>97.699727924808315</v>
      </c>
      <c r="F120" s="73">
        <v>910</v>
      </c>
      <c r="G120" s="86">
        <f t="shared" si="15"/>
        <v>124.48700410396715</v>
      </c>
      <c r="H120" s="100">
        <v>11</v>
      </c>
      <c r="I120" s="73" t="s">
        <v>71</v>
      </c>
      <c r="J120" s="73">
        <v>1676</v>
      </c>
      <c r="K120" s="86">
        <f t="shared" si="16"/>
        <v>83.75812093953023</v>
      </c>
      <c r="L120" s="73" t="s">
        <v>177</v>
      </c>
      <c r="M120" s="73" t="s">
        <v>71</v>
      </c>
      <c r="N120" s="73">
        <f t="shared" si="14"/>
        <v>717</v>
      </c>
      <c r="O120" s="86">
        <f t="shared" si="22"/>
        <v>78.532311062431546</v>
      </c>
      <c r="P120" s="73">
        <v>959</v>
      </c>
      <c r="Q120" s="86">
        <f t="shared" si="23"/>
        <v>88.143382352941174</v>
      </c>
      <c r="R120" s="73">
        <v>9576</v>
      </c>
      <c r="S120" s="86">
        <f t="shared" si="17"/>
        <v>94.934073560027755</v>
      </c>
      <c r="T120" s="134">
        <v>1492</v>
      </c>
      <c r="U120" s="133">
        <f t="shared" si="18"/>
        <v>65.095986038394415</v>
      </c>
      <c r="V120" s="134">
        <v>2026</v>
      </c>
      <c r="W120" s="131">
        <f t="shared" si="19"/>
        <v>104.37918598660485</v>
      </c>
      <c r="X120" s="132">
        <f t="shared" si="10"/>
        <v>534</v>
      </c>
      <c r="Y120" s="131" t="s">
        <v>206</v>
      </c>
      <c r="Z120" s="132">
        <f t="shared" si="11"/>
        <v>10110</v>
      </c>
      <c r="AA120" s="135">
        <f t="shared" si="21"/>
        <v>103.84141331142153</v>
      </c>
      <c r="AB120" s="164"/>
      <c r="AC120" s="65"/>
      <c r="AE120" s="65"/>
    </row>
    <row r="121" spans="1:31" s="2" customFormat="1" ht="12" hidden="1" customHeight="1">
      <c r="A121" s="3"/>
      <c r="B121" s="28" t="s">
        <v>80</v>
      </c>
      <c r="C121" s="42" t="s">
        <v>9</v>
      </c>
      <c r="D121" s="85">
        <v>8687</v>
      </c>
      <c r="E121" s="86">
        <f t="shared" si="15"/>
        <v>97.30062724014337</v>
      </c>
      <c r="F121" s="73">
        <v>789</v>
      </c>
      <c r="G121" s="86">
        <f t="shared" si="15"/>
        <v>90.171428571428564</v>
      </c>
      <c r="H121" s="100">
        <v>1137</v>
      </c>
      <c r="I121" s="73" t="s">
        <v>71</v>
      </c>
      <c r="J121" s="73">
        <v>1575</v>
      </c>
      <c r="K121" s="86">
        <f t="shared" si="16"/>
        <v>87.694877505567931</v>
      </c>
      <c r="L121" s="73" t="s">
        <v>177</v>
      </c>
      <c r="M121" s="73" t="s">
        <v>71</v>
      </c>
      <c r="N121" s="73">
        <f t="shared" si="14"/>
        <v>716</v>
      </c>
      <c r="O121" s="86">
        <f t="shared" si="22"/>
        <v>89.054726368159209</v>
      </c>
      <c r="P121" s="73">
        <v>859</v>
      </c>
      <c r="Q121" s="86">
        <f t="shared" si="23"/>
        <v>86.592741935483872</v>
      </c>
      <c r="R121" s="73">
        <v>10262</v>
      </c>
      <c r="S121" s="86">
        <f t="shared" si="17"/>
        <v>95.691906005221924</v>
      </c>
      <c r="T121" s="134">
        <v>1568</v>
      </c>
      <c r="U121" s="133">
        <f t="shared" si="18"/>
        <v>93.948472139005389</v>
      </c>
      <c r="V121" s="134">
        <v>2174</v>
      </c>
      <c r="W121" s="131">
        <f t="shared" si="19"/>
        <v>112.81785158277115</v>
      </c>
      <c r="X121" s="132">
        <f t="shared" si="10"/>
        <v>606</v>
      </c>
      <c r="Y121" s="131">
        <f t="shared" si="20"/>
        <v>234.88372093023258</v>
      </c>
      <c r="Z121" s="132">
        <f t="shared" si="11"/>
        <v>10868</v>
      </c>
      <c r="AA121" s="135">
        <f t="shared" si="21"/>
        <v>98.961937716262966</v>
      </c>
      <c r="AB121" s="164"/>
      <c r="AC121" s="65"/>
      <c r="AE121" s="65"/>
    </row>
    <row r="122" spans="1:31" s="2" customFormat="1" ht="12" hidden="1" customHeight="1">
      <c r="A122" s="3"/>
      <c r="B122" s="28" t="s">
        <v>82</v>
      </c>
      <c r="C122" s="42" t="s">
        <v>10</v>
      </c>
      <c r="D122" s="87">
        <v>8590</v>
      </c>
      <c r="E122" s="88">
        <f t="shared" si="15"/>
        <v>95.01161375953987</v>
      </c>
      <c r="F122" s="69">
        <v>823</v>
      </c>
      <c r="G122" s="88">
        <f t="shared" si="15"/>
        <v>94.489092996555684</v>
      </c>
      <c r="H122" s="101">
        <v>1369</v>
      </c>
      <c r="I122" s="69" t="s">
        <v>71</v>
      </c>
      <c r="J122" s="69">
        <v>1439</v>
      </c>
      <c r="K122" s="88">
        <f t="shared" si="16"/>
        <v>81.52974504249292</v>
      </c>
      <c r="L122" s="69" t="s">
        <v>177</v>
      </c>
      <c r="M122" s="69" t="s">
        <v>71</v>
      </c>
      <c r="N122" s="69">
        <f t="shared" si="14"/>
        <v>656</v>
      </c>
      <c r="O122" s="88">
        <f t="shared" si="22"/>
        <v>81.288723667905828</v>
      </c>
      <c r="P122" s="69">
        <v>783</v>
      </c>
      <c r="Q122" s="88">
        <f t="shared" si="23"/>
        <v>81.732776617954073</v>
      </c>
      <c r="R122" s="69">
        <v>10029</v>
      </c>
      <c r="S122" s="88">
        <f t="shared" si="17"/>
        <v>92.809550249861189</v>
      </c>
      <c r="T122" s="132">
        <v>1527</v>
      </c>
      <c r="U122" s="131">
        <f t="shared" si="18"/>
        <v>89.193925233644862</v>
      </c>
      <c r="V122" s="132">
        <v>1998</v>
      </c>
      <c r="W122" s="131">
        <f t="shared" si="19"/>
        <v>105.26870389884088</v>
      </c>
      <c r="X122" s="132">
        <f t="shared" si="10"/>
        <v>471</v>
      </c>
      <c r="Y122" s="131">
        <f t="shared" si="20"/>
        <v>253.2258064516129</v>
      </c>
      <c r="Z122" s="132">
        <f t="shared" si="11"/>
        <v>10500</v>
      </c>
      <c r="AA122" s="135">
        <f t="shared" si="21"/>
        <v>95.52401746724891</v>
      </c>
      <c r="AB122" s="164"/>
      <c r="AC122" s="65"/>
      <c r="AE122" s="65"/>
    </row>
    <row r="123" spans="1:31" s="2" customFormat="1" ht="12" hidden="1" customHeight="1">
      <c r="A123" s="3"/>
      <c r="B123" s="28" t="s">
        <v>84</v>
      </c>
      <c r="C123" s="42" t="s">
        <v>11</v>
      </c>
      <c r="D123" s="87">
        <v>8095</v>
      </c>
      <c r="E123" s="88">
        <f t="shared" si="15"/>
        <v>95.336238370038856</v>
      </c>
      <c r="F123" s="69">
        <v>1018</v>
      </c>
      <c r="G123" s="88">
        <f t="shared" si="15"/>
        <v>102.93225480283115</v>
      </c>
      <c r="H123" s="101">
        <v>1323</v>
      </c>
      <c r="I123" s="69" t="s">
        <v>71</v>
      </c>
      <c r="J123" s="69">
        <v>1299</v>
      </c>
      <c r="K123" s="88">
        <f t="shared" si="16"/>
        <v>83.752417794970995</v>
      </c>
      <c r="L123" s="69" t="s">
        <v>177</v>
      </c>
      <c r="M123" s="69" t="s">
        <v>71</v>
      </c>
      <c r="N123" s="69">
        <f t="shared" si="14"/>
        <v>580</v>
      </c>
      <c r="O123" s="88">
        <f t="shared" si="22"/>
        <v>82.975679542203153</v>
      </c>
      <c r="P123" s="69">
        <v>719</v>
      </c>
      <c r="Q123" s="88">
        <f t="shared" si="23"/>
        <v>84.389671361502351</v>
      </c>
      <c r="R123" s="69">
        <v>9394</v>
      </c>
      <c r="S123" s="88">
        <f t="shared" si="17"/>
        <v>93.547102170882283</v>
      </c>
      <c r="T123" s="132">
        <v>1417</v>
      </c>
      <c r="U123" s="131">
        <f t="shared" si="18"/>
        <v>82.335851249273674</v>
      </c>
      <c r="V123" s="132">
        <v>1902</v>
      </c>
      <c r="W123" s="131">
        <f t="shared" si="19"/>
        <v>104.2763157894737</v>
      </c>
      <c r="X123" s="132">
        <f t="shared" si="10"/>
        <v>485</v>
      </c>
      <c r="Y123" s="131">
        <f t="shared" si="20"/>
        <v>470.873786407767</v>
      </c>
      <c r="Z123" s="132">
        <f t="shared" si="11"/>
        <v>9879</v>
      </c>
      <c r="AA123" s="135">
        <f t="shared" si="21"/>
        <v>97.378018728437652</v>
      </c>
      <c r="AB123" s="164"/>
      <c r="AC123" s="65"/>
      <c r="AE123" s="65"/>
    </row>
    <row r="124" spans="1:31" s="2" customFormat="1" ht="12" hidden="1" customHeight="1">
      <c r="A124" s="3"/>
      <c r="B124" s="28" t="s">
        <v>86</v>
      </c>
      <c r="C124" s="42" t="s">
        <v>12</v>
      </c>
      <c r="D124" s="87">
        <v>7709</v>
      </c>
      <c r="E124" s="88">
        <f t="shared" si="15"/>
        <v>95.44385291568652</v>
      </c>
      <c r="F124" s="69">
        <v>1023</v>
      </c>
      <c r="G124" s="88">
        <f t="shared" si="15"/>
        <v>91.584601611459277</v>
      </c>
      <c r="H124" s="101">
        <v>988</v>
      </c>
      <c r="I124" s="69" t="s">
        <v>71</v>
      </c>
      <c r="J124" s="69">
        <v>1262</v>
      </c>
      <c r="K124" s="88">
        <f t="shared" si="16"/>
        <v>84.301937207748836</v>
      </c>
      <c r="L124" s="69" t="s">
        <v>177</v>
      </c>
      <c r="M124" s="69" t="s">
        <v>71</v>
      </c>
      <c r="N124" s="69">
        <f t="shared" si="14"/>
        <v>579</v>
      </c>
      <c r="O124" s="88">
        <f t="shared" si="22"/>
        <v>87.727272727272734</v>
      </c>
      <c r="P124" s="69">
        <v>683</v>
      </c>
      <c r="Q124" s="88">
        <f t="shared" si="23"/>
        <v>81.600955794504188</v>
      </c>
      <c r="R124" s="69">
        <v>8971</v>
      </c>
      <c r="S124" s="88">
        <f t="shared" si="17"/>
        <v>93.701692082724037</v>
      </c>
      <c r="T124" s="132">
        <v>1361</v>
      </c>
      <c r="U124" s="131">
        <f t="shared" si="18"/>
        <v>79.358600583090379</v>
      </c>
      <c r="V124" s="132">
        <v>1848</v>
      </c>
      <c r="W124" s="131">
        <f t="shared" si="19"/>
        <v>102.89532293986636</v>
      </c>
      <c r="X124" s="132">
        <f t="shared" si="10"/>
        <v>487</v>
      </c>
      <c r="Y124" s="131">
        <f t="shared" si="20"/>
        <v>601.23456790123453</v>
      </c>
      <c r="Z124" s="132">
        <f t="shared" si="11"/>
        <v>9458</v>
      </c>
      <c r="AA124" s="135">
        <f t="shared" si="21"/>
        <v>97.959606421543242</v>
      </c>
      <c r="AB124" s="165"/>
      <c r="AC124" s="65"/>
      <c r="AE124" s="65"/>
    </row>
    <row r="125" spans="1:31" s="2" customFormat="1" ht="12" hidden="1" customHeight="1">
      <c r="A125" s="3"/>
      <c r="B125" s="28" t="s">
        <v>128</v>
      </c>
      <c r="C125" s="42" t="s">
        <v>129</v>
      </c>
      <c r="D125" s="87">
        <v>7567</v>
      </c>
      <c r="E125" s="88">
        <f t="shared" si="15"/>
        <v>93.396692174771658</v>
      </c>
      <c r="F125" s="69">
        <v>827</v>
      </c>
      <c r="G125" s="88">
        <f t="shared" si="15"/>
        <v>101.59705159705159</v>
      </c>
      <c r="H125" s="101">
        <v>1153</v>
      </c>
      <c r="I125" s="88">
        <f t="shared" ref="I125:I188" si="24">H125/H113*100</f>
        <v>98.044217687074834</v>
      </c>
      <c r="J125" s="69">
        <v>1239</v>
      </c>
      <c r="K125" s="88">
        <f t="shared" si="16"/>
        <v>85.154639175257728</v>
      </c>
      <c r="L125" s="69" t="s">
        <v>177</v>
      </c>
      <c r="M125" s="69" t="s">
        <v>71</v>
      </c>
      <c r="N125" s="69">
        <f t="shared" si="14"/>
        <v>565</v>
      </c>
      <c r="O125" s="88">
        <f t="shared" si="22"/>
        <v>87.057010785824346</v>
      </c>
      <c r="P125" s="69">
        <v>674</v>
      </c>
      <c r="Q125" s="88">
        <f t="shared" si="23"/>
        <v>83.622828784119108</v>
      </c>
      <c r="R125" s="69">
        <v>8806</v>
      </c>
      <c r="S125" s="88">
        <f t="shared" si="17"/>
        <v>92.141885528931681</v>
      </c>
      <c r="T125" s="132">
        <v>1399</v>
      </c>
      <c r="U125" s="131">
        <f t="shared" si="18"/>
        <v>75.29601722282024</v>
      </c>
      <c r="V125" s="132">
        <v>1879</v>
      </c>
      <c r="W125" s="131">
        <f t="shared" si="19"/>
        <v>98.120104438642301</v>
      </c>
      <c r="X125" s="132">
        <f t="shared" si="10"/>
        <v>480</v>
      </c>
      <c r="Y125" s="131">
        <f t="shared" si="20"/>
        <v>842.10526315789468</v>
      </c>
      <c r="Z125" s="132">
        <f t="shared" si="11"/>
        <v>9286</v>
      </c>
      <c r="AA125" s="135">
        <f t="shared" si="21"/>
        <v>96.588308716455174</v>
      </c>
      <c r="AB125" s="164"/>
      <c r="AC125" s="144"/>
      <c r="AE125" s="65"/>
    </row>
    <row r="126" spans="1:31" s="2" customFormat="1" ht="12" hidden="1" customHeight="1">
      <c r="A126" s="3"/>
      <c r="B126" s="28" t="s">
        <v>90</v>
      </c>
      <c r="C126" s="42" t="s">
        <v>91</v>
      </c>
      <c r="D126" s="87">
        <v>7704</v>
      </c>
      <c r="E126" s="88">
        <f t="shared" si="15"/>
        <v>98.83258499037845</v>
      </c>
      <c r="F126" s="69">
        <v>1006</v>
      </c>
      <c r="G126" s="88">
        <f t="shared" si="15"/>
        <v>116.97674418604652</v>
      </c>
      <c r="H126" s="101">
        <v>1314</v>
      </c>
      <c r="I126" s="88">
        <f t="shared" si="24"/>
        <v>98.945783132530124</v>
      </c>
      <c r="J126" s="69">
        <v>1167</v>
      </c>
      <c r="K126" s="88">
        <f t="shared" si="16"/>
        <v>87.154592979835698</v>
      </c>
      <c r="L126" s="69" t="s">
        <v>177</v>
      </c>
      <c r="M126" s="69" t="s">
        <v>71</v>
      </c>
      <c r="N126" s="69">
        <f t="shared" si="14"/>
        <v>528</v>
      </c>
      <c r="O126" s="88">
        <f t="shared" si="22"/>
        <v>90.410958904109577</v>
      </c>
      <c r="P126" s="69">
        <v>639</v>
      </c>
      <c r="Q126" s="88">
        <f t="shared" si="23"/>
        <v>84.63576158940397</v>
      </c>
      <c r="R126" s="69">
        <v>8871</v>
      </c>
      <c r="S126" s="88">
        <f t="shared" si="17"/>
        <v>97.120648127873878</v>
      </c>
      <c r="T126" s="132">
        <v>1360</v>
      </c>
      <c r="U126" s="131">
        <f t="shared" si="18"/>
        <v>102.25563909774435</v>
      </c>
      <c r="V126" s="132">
        <v>1811</v>
      </c>
      <c r="W126" s="131">
        <f t="shared" si="19"/>
        <v>106.71773718326459</v>
      </c>
      <c r="X126" s="132">
        <f t="shared" si="10"/>
        <v>451</v>
      </c>
      <c r="Y126" s="131">
        <f t="shared" si="20"/>
        <v>122.88828337874659</v>
      </c>
      <c r="Z126" s="132">
        <f t="shared" si="11"/>
        <v>9322</v>
      </c>
      <c r="AA126" s="135">
        <f t="shared" si="21"/>
        <v>98.115987790758865</v>
      </c>
      <c r="AB126" s="164"/>
      <c r="AC126" s="144"/>
      <c r="AE126" s="65"/>
    </row>
    <row r="127" spans="1:31" s="2" customFormat="1" ht="12" hidden="1" customHeight="1">
      <c r="A127" s="3"/>
      <c r="B127" s="29" t="s">
        <v>92</v>
      </c>
      <c r="C127" s="44" t="s">
        <v>16</v>
      </c>
      <c r="D127" s="89">
        <v>7701</v>
      </c>
      <c r="E127" s="90">
        <f t="shared" si="15"/>
        <v>95.819335572974992</v>
      </c>
      <c r="F127" s="72">
        <v>1097</v>
      </c>
      <c r="G127" s="88">
        <f t="shared" si="15"/>
        <v>107.12890625</v>
      </c>
      <c r="H127" s="72">
        <v>817</v>
      </c>
      <c r="I127" s="90">
        <f t="shared" si="24"/>
        <v>93.158494868871159</v>
      </c>
      <c r="J127" s="102">
        <v>1267</v>
      </c>
      <c r="K127" s="90">
        <f t="shared" si="16"/>
        <v>84.0743198407432</v>
      </c>
      <c r="L127" s="201" t="s">
        <v>177</v>
      </c>
      <c r="M127" s="69" t="s">
        <v>71</v>
      </c>
      <c r="N127" s="70">
        <f t="shared" si="14"/>
        <v>552</v>
      </c>
      <c r="O127" s="90">
        <f t="shared" si="22"/>
        <v>83.383685800604241</v>
      </c>
      <c r="P127" s="97">
        <v>715</v>
      </c>
      <c r="Q127" s="90">
        <f t="shared" si="23"/>
        <v>84.615384615384613</v>
      </c>
      <c r="R127" s="102">
        <v>8968</v>
      </c>
      <c r="S127" s="90">
        <f t="shared" si="17"/>
        <v>93.964794635373011</v>
      </c>
      <c r="T127" s="151">
        <v>1356</v>
      </c>
      <c r="U127" s="152">
        <f t="shared" si="18"/>
        <v>97.134670487106007</v>
      </c>
      <c r="V127" s="151">
        <v>1846</v>
      </c>
      <c r="W127" s="152">
        <f t="shared" si="19"/>
        <v>101.15068493150685</v>
      </c>
      <c r="X127" s="151">
        <f t="shared" si="10"/>
        <v>490</v>
      </c>
      <c r="Y127" s="152">
        <f t="shared" si="20"/>
        <v>114.21911421911422</v>
      </c>
      <c r="Z127" s="151">
        <f t="shared" si="11"/>
        <v>9458</v>
      </c>
      <c r="AA127" s="191">
        <f t="shared" si="21"/>
        <v>94.836057354858113</v>
      </c>
      <c r="AB127" s="164"/>
      <c r="AC127" s="144"/>
      <c r="AE127" s="65"/>
    </row>
    <row r="128" spans="1:31" s="2" customFormat="1" ht="12" hidden="1" customHeight="1">
      <c r="A128" s="3"/>
      <c r="B128" s="27" t="s">
        <v>130</v>
      </c>
      <c r="C128" s="42" t="s">
        <v>131</v>
      </c>
      <c r="D128" s="103">
        <v>7468</v>
      </c>
      <c r="E128" s="93">
        <f t="shared" si="15"/>
        <v>93.513648885549713</v>
      </c>
      <c r="F128" s="71">
        <v>772</v>
      </c>
      <c r="G128" s="93">
        <f t="shared" si="15"/>
        <v>74.302213666987498</v>
      </c>
      <c r="H128" s="104">
        <v>966</v>
      </c>
      <c r="I128" s="93">
        <f t="shared" si="24"/>
        <v>107.33333333333333</v>
      </c>
      <c r="J128" s="71">
        <v>1172</v>
      </c>
      <c r="K128" s="93">
        <f t="shared" si="16"/>
        <v>84.377249820014399</v>
      </c>
      <c r="L128" s="71" t="s">
        <v>177</v>
      </c>
      <c r="M128" s="71" t="s">
        <v>71</v>
      </c>
      <c r="N128" s="69">
        <f t="shared" si="14"/>
        <v>452</v>
      </c>
      <c r="O128" s="93">
        <f t="shared" si="22"/>
        <v>76.222596964586842</v>
      </c>
      <c r="P128" s="71">
        <v>720</v>
      </c>
      <c r="Q128" s="93">
        <f t="shared" si="23"/>
        <v>90.452261306532662</v>
      </c>
      <c r="R128" s="71">
        <v>8640</v>
      </c>
      <c r="S128" s="93">
        <f t="shared" si="17"/>
        <v>92.16</v>
      </c>
      <c r="T128" s="149">
        <v>1423</v>
      </c>
      <c r="U128" s="150">
        <f t="shared" si="18"/>
        <v>98.137931034482762</v>
      </c>
      <c r="V128" s="149">
        <v>1941</v>
      </c>
      <c r="W128" s="150">
        <f t="shared" si="19"/>
        <v>102.69841269841268</v>
      </c>
      <c r="X128" s="149">
        <f t="shared" si="10"/>
        <v>518</v>
      </c>
      <c r="Y128" s="150">
        <f t="shared" si="20"/>
        <v>117.72727272727272</v>
      </c>
      <c r="Z128" s="149">
        <f t="shared" si="11"/>
        <v>9158</v>
      </c>
      <c r="AA128" s="190">
        <f t="shared" si="21"/>
        <v>93.306164034640858</v>
      </c>
      <c r="AB128" s="164"/>
      <c r="AC128" s="144"/>
      <c r="AE128" s="65"/>
    </row>
    <row r="129" spans="1:31" s="2" customFormat="1" ht="12" hidden="1" customHeight="1">
      <c r="A129" s="3"/>
      <c r="B129" s="28" t="s">
        <v>72</v>
      </c>
      <c r="C129" s="42" t="s">
        <v>14</v>
      </c>
      <c r="D129" s="87">
        <v>8207</v>
      </c>
      <c r="E129" s="88">
        <f t="shared" si="15"/>
        <v>96.314986503931465</v>
      </c>
      <c r="F129" s="69">
        <v>815</v>
      </c>
      <c r="G129" s="88">
        <f t="shared" si="15"/>
        <v>105.16129032258064</v>
      </c>
      <c r="H129" s="101">
        <v>1277</v>
      </c>
      <c r="I129" s="88">
        <f t="shared" si="24"/>
        <v>92.46922519913106</v>
      </c>
      <c r="J129" s="69">
        <v>1202</v>
      </c>
      <c r="K129" s="88">
        <f t="shared" si="16"/>
        <v>83.125864453665287</v>
      </c>
      <c r="L129" s="69" t="s">
        <v>177</v>
      </c>
      <c r="M129" s="69" t="s">
        <v>71</v>
      </c>
      <c r="N129" s="69">
        <f t="shared" si="14"/>
        <v>456</v>
      </c>
      <c r="O129" s="88">
        <f t="shared" si="22"/>
        <v>71.138845553822151</v>
      </c>
      <c r="P129" s="69">
        <v>746</v>
      </c>
      <c r="Q129" s="88">
        <f t="shared" si="23"/>
        <v>92.670807453416145</v>
      </c>
      <c r="R129" s="69">
        <v>9409</v>
      </c>
      <c r="S129" s="88">
        <f t="shared" si="17"/>
        <v>94.401525032607609</v>
      </c>
      <c r="T129" s="132">
        <v>1539</v>
      </c>
      <c r="U129" s="131">
        <f t="shared" si="18"/>
        <v>101.78571428571428</v>
      </c>
      <c r="V129" s="132">
        <v>2056</v>
      </c>
      <c r="W129" s="131">
        <f t="shared" si="19"/>
        <v>102.90290290290289</v>
      </c>
      <c r="X129" s="132">
        <f t="shared" si="10"/>
        <v>517</v>
      </c>
      <c r="Y129" s="131">
        <f t="shared" si="20"/>
        <v>106.37860082304526</v>
      </c>
      <c r="Z129" s="132">
        <f t="shared" si="11"/>
        <v>9926</v>
      </c>
      <c r="AA129" s="135">
        <f t="shared" si="21"/>
        <v>94.95838515258778</v>
      </c>
      <c r="AB129" s="164"/>
      <c r="AC129" s="144"/>
      <c r="AE129" s="65"/>
    </row>
    <row r="130" spans="1:31" s="2" customFormat="1" ht="12" hidden="1" customHeight="1">
      <c r="A130" s="3"/>
      <c r="B130" s="28" t="s">
        <v>74</v>
      </c>
      <c r="C130" s="42" t="s">
        <v>6</v>
      </c>
      <c r="D130" s="87">
        <v>8098</v>
      </c>
      <c r="E130" s="88">
        <f t="shared" si="15"/>
        <v>95.371569897538564</v>
      </c>
      <c r="F130" s="69">
        <v>662</v>
      </c>
      <c r="G130" s="88">
        <f t="shared" si="15"/>
        <v>95.94202898550725</v>
      </c>
      <c r="H130" s="101">
        <v>1386</v>
      </c>
      <c r="I130" s="88">
        <f t="shared" si="24"/>
        <v>103.66492146596859</v>
      </c>
      <c r="J130" s="69">
        <v>1170</v>
      </c>
      <c r="K130" s="88">
        <f t="shared" si="16"/>
        <v>76.771653543307082</v>
      </c>
      <c r="L130" s="69" t="s">
        <v>177</v>
      </c>
      <c r="M130" s="69" t="s">
        <v>71</v>
      </c>
      <c r="N130" s="69">
        <f t="shared" si="14"/>
        <v>459</v>
      </c>
      <c r="O130" s="88">
        <f t="shared" si="22"/>
        <v>65.571428571428569</v>
      </c>
      <c r="P130" s="69">
        <v>711</v>
      </c>
      <c r="Q130" s="88">
        <f t="shared" si="23"/>
        <v>86.286407766990294</v>
      </c>
      <c r="R130" s="69">
        <v>9268</v>
      </c>
      <c r="S130" s="88">
        <f t="shared" si="17"/>
        <v>92.541188217673493</v>
      </c>
      <c r="T130" s="132">
        <v>1580</v>
      </c>
      <c r="U130" s="131">
        <f t="shared" si="18"/>
        <v>104.56651224354732</v>
      </c>
      <c r="V130" s="132">
        <v>2097</v>
      </c>
      <c r="W130" s="131">
        <f t="shared" si="19"/>
        <v>105.00751126690035</v>
      </c>
      <c r="X130" s="132">
        <f t="shared" si="10"/>
        <v>517</v>
      </c>
      <c r="Y130" s="131">
        <f t="shared" si="20"/>
        <v>106.37860082304526</v>
      </c>
      <c r="Z130" s="132">
        <f t="shared" si="11"/>
        <v>9785</v>
      </c>
      <c r="AA130" s="135">
        <f t="shared" si="21"/>
        <v>93.181601752214078</v>
      </c>
      <c r="AB130" s="164"/>
      <c r="AC130" s="144"/>
      <c r="AE130" s="65"/>
    </row>
    <row r="131" spans="1:31" s="2" customFormat="1" ht="12" hidden="1" customHeight="1">
      <c r="A131" s="3"/>
      <c r="B131" s="28" t="s">
        <v>76</v>
      </c>
      <c r="C131" s="42" t="s">
        <v>77</v>
      </c>
      <c r="D131" s="87">
        <v>8244</v>
      </c>
      <c r="E131" s="88">
        <f t="shared" si="15"/>
        <v>98.236415633937085</v>
      </c>
      <c r="F131" s="69">
        <v>769</v>
      </c>
      <c r="G131" s="88">
        <f t="shared" si="15"/>
        <v>90.79102715466351</v>
      </c>
      <c r="H131" s="101">
        <v>861</v>
      </c>
      <c r="I131" s="88">
        <f t="shared" si="24"/>
        <v>99.652777777777786</v>
      </c>
      <c r="J131" s="69">
        <v>1449</v>
      </c>
      <c r="K131" s="88">
        <f t="shared" si="16"/>
        <v>90.336658354114718</v>
      </c>
      <c r="L131" s="69" t="s">
        <v>177</v>
      </c>
      <c r="M131" s="69" t="s">
        <v>71</v>
      </c>
      <c r="N131" s="69">
        <f t="shared" si="14"/>
        <v>598</v>
      </c>
      <c r="O131" s="88">
        <f t="shared" si="22"/>
        <v>84.943181818181827</v>
      </c>
      <c r="P131" s="69">
        <v>851</v>
      </c>
      <c r="Q131" s="88">
        <f t="shared" si="23"/>
        <v>94.555555555555557</v>
      </c>
      <c r="R131" s="69">
        <v>9693</v>
      </c>
      <c r="S131" s="88">
        <f t="shared" si="17"/>
        <v>96.968787515005999</v>
      </c>
      <c r="T131" s="132">
        <v>1636</v>
      </c>
      <c r="U131" s="131">
        <f t="shared" si="18"/>
        <v>110.7650643195667</v>
      </c>
      <c r="V131" s="132">
        <v>2201</v>
      </c>
      <c r="W131" s="131">
        <f t="shared" si="19"/>
        <v>112.87179487179486</v>
      </c>
      <c r="X131" s="132">
        <f t="shared" si="10"/>
        <v>565</v>
      </c>
      <c r="Y131" s="131">
        <f t="shared" si="20"/>
        <v>119.45031712473573</v>
      </c>
      <c r="Z131" s="132">
        <f t="shared" si="11"/>
        <v>10258</v>
      </c>
      <c r="AA131" s="135">
        <f t="shared" si="21"/>
        <v>97.984525742668822</v>
      </c>
      <c r="AB131" s="164"/>
      <c r="AC131" s="144"/>
      <c r="AE131" s="65"/>
    </row>
    <row r="132" spans="1:31" s="2" customFormat="1" ht="12" hidden="1" customHeight="1">
      <c r="A132" s="3"/>
      <c r="B132" s="28" t="s">
        <v>78</v>
      </c>
      <c r="C132" s="42" t="s">
        <v>79</v>
      </c>
      <c r="D132" s="87">
        <v>7617</v>
      </c>
      <c r="E132" s="88">
        <f t="shared" si="15"/>
        <v>96.417721518987349</v>
      </c>
      <c r="F132" s="69">
        <v>819</v>
      </c>
      <c r="G132" s="88">
        <f t="shared" si="15"/>
        <v>90</v>
      </c>
      <c r="H132" s="101">
        <v>40</v>
      </c>
      <c r="I132" s="88">
        <f t="shared" si="24"/>
        <v>363.63636363636363</v>
      </c>
      <c r="J132" s="69">
        <v>1292</v>
      </c>
      <c r="K132" s="88">
        <f t="shared" si="16"/>
        <v>77.088305489260151</v>
      </c>
      <c r="L132" s="69" t="s">
        <v>177</v>
      </c>
      <c r="M132" s="69" t="s">
        <v>71</v>
      </c>
      <c r="N132" s="69">
        <f t="shared" si="14"/>
        <v>367</v>
      </c>
      <c r="O132" s="88">
        <f t="shared" si="22"/>
        <v>51.185495118549504</v>
      </c>
      <c r="P132" s="69">
        <v>925</v>
      </c>
      <c r="Q132" s="88">
        <f t="shared" si="23"/>
        <v>96.454640250260695</v>
      </c>
      <c r="R132" s="69">
        <v>8909</v>
      </c>
      <c r="S132" s="88">
        <f t="shared" si="17"/>
        <v>93.034670008354212</v>
      </c>
      <c r="T132" s="132">
        <v>1584</v>
      </c>
      <c r="U132" s="131">
        <f t="shared" si="18"/>
        <v>106.1662198391421</v>
      </c>
      <c r="V132" s="132">
        <v>2145</v>
      </c>
      <c r="W132" s="131">
        <f t="shared" si="19"/>
        <v>105.87364264560711</v>
      </c>
      <c r="X132" s="132">
        <f t="shared" si="10"/>
        <v>561</v>
      </c>
      <c r="Y132" s="131">
        <f t="shared" si="20"/>
        <v>105.0561797752809</v>
      </c>
      <c r="Z132" s="132">
        <f t="shared" si="11"/>
        <v>9470</v>
      </c>
      <c r="AA132" s="135">
        <f t="shared" si="21"/>
        <v>93.669634025717102</v>
      </c>
      <c r="AB132" s="164"/>
      <c r="AC132" s="144"/>
      <c r="AE132" s="65"/>
    </row>
    <row r="133" spans="1:31" s="2" customFormat="1" ht="12" hidden="1" customHeight="1">
      <c r="A133" s="3"/>
      <c r="B133" s="28" t="s">
        <v>80</v>
      </c>
      <c r="C133" s="42" t="s">
        <v>9</v>
      </c>
      <c r="D133" s="87">
        <v>8400</v>
      </c>
      <c r="E133" s="88">
        <f t="shared" si="15"/>
        <v>96.696212731668012</v>
      </c>
      <c r="F133" s="69">
        <v>802</v>
      </c>
      <c r="G133" s="88">
        <f t="shared" si="15"/>
        <v>101.64765525982256</v>
      </c>
      <c r="H133" s="101">
        <v>1217</v>
      </c>
      <c r="I133" s="88">
        <f t="shared" si="24"/>
        <v>107.03605980650836</v>
      </c>
      <c r="J133" s="69">
        <v>1124</v>
      </c>
      <c r="K133" s="88">
        <f t="shared" si="16"/>
        <v>71.365079365079367</v>
      </c>
      <c r="L133" s="69" t="s">
        <v>177</v>
      </c>
      <c r="M133" s="69" t="s">
        <v>71</v>
      </c>
      <c r="N133" s="69">
        <f t="shared" si="14"/>
        <v>265</v>
      </c>
      <c r="O133" s="88">
        <f t="shared" si="22"/>
        <v>37.011173184357546</v>
      </c>
      <c r="P133" s="69">
        <v>859</v>
      </c>
      <c r="Q133" s="88">
        <f t="shared" si="23"/>
        <v>100</v>
      </c>
      <c r="R133" s="69">
        <v>9524</v>
      </c>
      <c r="S133" s="88">
        <f t="shared" si="17"/>
        <v>92.808419411420772</v>
      </c>
      <c r="T133" s="132">
        <v>1577</v>
      </c>
      <c r="U133" s="131">
        <f t="shared" si="18"/>
        <v>100.57397959183673</v>
      </c>
      <c r="V133" s="132">
        <v>2123</v>
      </c>
      <c r="W133" s="131">
        <f t="shared" si="19"/>
        <v>97.654093836246545</v>
      </c>
      <c r="X133" s="132">
        <f t="shared" si="10"/>
        <v>546</v>
      </c>
      <c r="Y133" s="131">
        <f t="shared" si="20"/>
        <v>90.099009900990097</v>
      </c>
      <c r="Z133" s="132">
        <f t="shared" si="11"/>
        <v>10070</v>
      </c>
      <c r="AA133" s="135">
        <f t="shared" si="21"/>
        <v>92.657342657342653</v>
      </c>
      <c r="AB133" s="164"/>
      <c r="AC133" s="144"/>
      <c r="AE133" s="65"/>
    </row>
    <row r="134" spans="1:31" s="2" customFormat="1" ht="12" hidden="1" customHeight="1">
      <c r="A134" s="3"/>
      <c r="B134" s="28" t="s">
        <v>82</v>
      </c>
      <c r="C134" s="42" t="s">
        <v>10</v>
      </c>
      <c r="D134" s="87">
        <v>8182</v>
      </c>
      <c r="E134" s="88">
        <f t="shared" si="15"/>
        <v>95.25029103608847</v>
      </c>
      <c r="F134" s="69">
        <v>872</v>
      </c>
      <c r="G134" s="88">
        <f t="shared" si="15"/>
        <v>105.95382746051033</v>
      </c>
      <c r="H134" s="101">
        <v>1343</v>
      </c>
      <c r="I134" s="88">
        <f t="shared" si="24"/>
        <v>98.100803506208905</v>
      </c>
      <c r="J134" s="69">
        <v>1064</v>
      </c>
      <c r="K134" s="88">
        <f t="shared" si="16"/>
        <v>73.940236275191111</v>
      </c>
      <c r="L134" s="69" t="s">
        <v>177</v>
      </c>
      <c r="M134" s="69" t="s">
        <v>71</v>
      </c>
      <c r="N134" s="69">
        <f t="shared" si="14"/>
        <v>279</v>
      </c>
      <c r="O134" s="88">
        <f t="shared" si="22"/>
        <v>42.530487804878049</v>
      </c>
      <c r="P134" s="69">
        <v>785</v>
      </c>
      <c r="Q134" s="88">
        <f t="shared" si="23"/>
        <v>100.25542784163474</v>
      </c>
      <c r="R134" s="69">
        <v>9246</v>
      </c>
      <c r="S134" s="88">
        <f t="shared" si="17"/>
        <v>92.192641340113667</v>
      </c>
      <c r="T134" s="132">
        <v>1472</v>
      </c>
      <c r="U134" s="131">
        <f t="shared" si="18"/>
        <v>96.398166339227245</v>
      </c>
      <c r="V134" s="132">
        <v>2014</v>
      </c>
      <c r="W134" s="131">
        <f t="shared" si="19"/>
        <v>100.8008008008008</v>
      </c>
      <c r="X134" s="132">
        <f t="shared" si="10"/>
        <v>542</v>
      </c>
      <c r="Y134" s="131">
        <f t="shared" si="20"/>
        <v>115.07430997876857</v>
      </c>
      <c r="Z134" s="132">
        <f t="shared" si="11"/>
        <v>9788</v>
      </c>
      <c r="AA134" s="135">
        <f t="shared" si="21"/>
        <v>93.219047619047629</v>
      </c>
      <c r="AB134" s="164"/>
      <c r="AC134" s="144"/>
      <c r="AE134" s="65"/>
    </row>
    <row r="135" spans="1:31" s="2" customFormat="1" ht="12" hidden="1" customHeight="1">
      <c r="A135" s="3"/>
      <c r="B135" s="28" t="s">
        <v>84</v>
      </c>
      <c r="C135" s="42" t="s">
        <v>11</v>
      </c>
      <c r="D135" s="87">
        <v>7772</v>
      </c>
      <c r="E135" s="88">
        <f t="shared" si="15"/>
        <v>96.00988264360717</v>
      </c>
      <c r="F135" s="69">
        <v>966</v>
      </c>
      <c r="G135" s="88">
        <f t="shared" si="15"/>
        <v>94.89194499017681</v>
      </c>
      <c r="H135" s="101">
        <v>1190</v>
      </c>
      <c r="I135" s="88">
        <f t="shared" si="24"/>
        <v>89.947089947089935</v>
      </c>
      <c r="J135" s="69">
        <v>963</v>
      </c>
      <c r="K135" s="88">
        <f t="shared" si="16"/>
        <v>74.133949191685915</v>
      </c>
      <c r="L135" s="69" t="s">
        <v>177</v>
      </c>
      <c r="M135" s="69" t="s">
        <v>71</v>
      </c>
      <c r="N135" s="69">
        <f t="shared" si="14"/>
        <v>253</v>
      </c>
      <c r="O135" s="88">
        <f t="shared" si="22"/>
        <v>43.620689655172413</v>
      </c>
      <c r="P135" s="69">
        <v>710</v>
      </c>
      <c r="Q135" s="88">
        <f t="shared" si="23"/>
        <v>98.74826147426981</v>
      </c>
      <c r="R135" s="69">
        <v>8735</v>
      </c>
      <c r="S135" s="88">
        <f t="shared" si="17"/>
        <v>92.984883968490522</v>
      </c>
      <c r="T135" s="132">
        <v>1387</v>
      </c>
      <c r="U135" s="131">
        <f t="shared" si="18"/>
        <v>97.882851093860268</v>
      </c>
      <c r="V135" s="132">
        <v>1868</v>
      </c>
      <c r="W135" s="131">
        <f t="shared" si="19"/>
        <v>98.212407991587796</v>
      </c>
      <c r="X135" s="132">
        <f t="shared" si="10"/>
        <v>481</v>
      </c>
      <c r="Y135" s="131">
        <f t="shared" si="20"/>
        <v>99.175257731958766</v>
      </c>
      <c r="Z135" s="132">
        <f t="shared" si="11"/>
        <v>9216</v>
      </c>
      <c r="AA135" s="135">
        <f t="shared" si="21"/>
        <v>93.288794412389919</v>
      </c>
      <c r="AB135" s="164"/>
      <c r="AC135" s="144"/>
      <c r="AE135" s="65"/>
    </row>
    <row r="136" spans="1:31" s="2" customFormat="1" ht="12" hidden="1" customHeight="1">
      <c r="A136" s="3"/>
      <c r="B136" s="28" t="s">
        <v>86</v>
      </c>
      <c r="C136" s="42" t="s">
        <v>12</v>
      </c>
      <c r="D136" s="87">
        <v>7506</v>
      </c>
      <c r="E136" s="88">
        <f t="shared" si="15"/>
        <v>97.36671423012065</v>
      </c>
      <c r="F136" s="69">
        <v>903</v>
      </c>
      <c r="G136" s="88">
        <f t="shared" si="15"/>
        <v>88.269794721407621</v>
      </c>
      <c r="H136" s="101">
        <v>1079</v>
      </c>
      <c r="I136" s="88">
        <f t="shared" si="24"/>
        <v>109.21052631578947</v>
      </c>
      <c r="J136" s="69">
        <v>952</v>
      </c>
      <c r="K136" s="88">
        <f t="shared" si="16"/>
        <v>75.435816164817751</v>
      </c>
      <c r="L136" s="69" t="s">
        <v>177</v>
      </c>
      <c r="M136" s="69" t="s">
        <v>71</v>
      </c>
      <c r="N136" s="69">
        <f t="shared" si="14"/>
        <v>235</v>
      </c>
      <c r="O136" s="88">
        <f t="shared" si="22"/>
        <v>40.587219343696027</v>
      </c>
      <c r="P136" s="69">
        <v>717</v>
      </c>
      <c r="Q136" s="88">
        <f t="shared" si="23"/>
        <v>104.97803806734993</v>
      </c>
      <c r="R136" s="69">
        <v>8458</v>
      </c>
      <c r="S136" s="88">
        <f t="shared" si="17"/>
        <v>94.281573960539504</v>
      </c>
      <c r="T136" s="132">
        <v>1361</v>
      </c>
      <c r="U136" s="131">
        <f t="shared" si="18"/>
        <v>100</v>
      </c>
      <c r="V136" s="132">
        <v>1843</v>
      </c>
      <c r="W136" s="131">
        <f t="shared" si="19"/>
        <v>99.729437229437238</v>
      </c>
      <c r="X136" s="132">
        <f t="shared" si="10"/>
        <v>482</v>
      </c>
      <c r="Y136" s="131">
        <f t="shared" si="20"/>
        <v>98.973305954825463</v>
      </c>
      <c r="Z136" s="132">
        <f t="shared" si="11"/>
        <v>8940</v>
      </c>
      <c r="AA136" s="135">
        <f t="shared" si="21"/>
        <v>94.523155001057305</v>
      </c>
      <c r="AB136" s="165"/>
      <c r="AC136" s="144"/>
      <c r="AE136" s="65"/>
    </row>
    <row r="137" spans="1:31" s="2" customFormat="1" ht="12" hidden="1" customHeight="1">
      <c r="A137" s="3"/>
      <c r="B137" s="28" t="s">
        <v>132</v>
      </c>
      <c r="C137" s="42" t="s">
        <v>133</v>
      </c>
      <c r="D137" s="87">
        <v>7550</v>
      </c>
      <c r="E137" s="88">
        <f t="shared" si="15"/>
        <v>99.775340293379145</v>
      </c>
      <c r="F137" s="69">
        <v>1018</v>
      </c>
      <c r="G137" s="88">
        <f t="shared" si="15"/>
        <v>123.09552599758162</v>
      </c>
      <c r="H137" s="101">
        <v>1089</v>
      </c>
      <c r="I137" s="88">
        <f t="shared" si="24"/>
        <v>94.449262792714663</v>
      </c>
      <c r="J137" s="69">
        <v>906</v>
      </c>
      <c r="K137" s="88">
        <f t="shared" si="16"/>
        <v>73.123486682808718</v>
      </c>
      <c r="L137" s="69" t="s">
        <v>177</v>
      </c>
      <c r="M137" s="69" t="s">
        <v>71</v>
      </c>
      <c r="N137" s="69">
        <f t="shared" si="14"/>
        <v>233</v>
      </c>
      <c r="O137" s="88">
        <f t="shared" si="22"/>
        <v>41.238938053097343</v>
      </c>
      <c r="P137" s="69">
        <v>673</v>
      </c>
      <c r="Q137" s="88">
        <f t="shared" si="23"/>
        <v>99.85163204747775</v>
      </c>
      <c r="R137" s="69">
        <v>8456</v>
      </c>
      <c r="S137" s="88">
        <f t="shared" si="17"/>
        <v>96.025437201907792</v>
      </c>
      <c r="T137" s="132">
        <v>1816</v>
      </c>
      <c r="U137" s="131">
        <f t="shared" si="18"/>
        <v>129.80700500357398</v>
      </c>
      <c r="V137" s="132">
        <v>1851</v>
      </c>
      <c r="W137" s="131">
        <f t="shared" si="19"/>
        <v>98.509845662586486</v>
      </c>
      <c r="X137" s="132">
        <f t="shared" ref="X137:X196" si="25">V137-T137</f>
        <v>35</v>
      </c>
      <c r="Y137" s="131">
        <f t="shared" si="20"/>
        <v>7.291666666666667</v>
      </c>
      <c r="Z137" s="132">
        <f t="shared" ref="Z137:Z196" si="26">R137+X137</f>
        <v>8491</v>
      </c>
      <c r="AA137" s="135">
        <f t="shared" si="21"/>
        <v>91.438724962308854</v>
      </c>
      <c r="AB137" s="164"/>
      <c r="AC137" s="65"/>
      <c r="AE137" s="65"/>
    </row>
    <row r="138" spans="1:31" s="2" customFormat="1" ht="12" hidden="1" customHeight="1">
      <c r="A138" s="3"/>
      <c r="B138" s="28" t="s">
        <v>90</v>
      </c>
      <c r="C138" s="42" t="s">
        <v>91</v>
      </c>
      <c r="D138" s="87">
        <v>7158</v>
      </c>
      <c r="E138" s="88">
        <f t="shared" si="15"/>
        <v>92.912772585669785</v>
      </c>
      <c r="F138" s="69">
        <v>771</v>
      </c>
      <c r="G138" s="88">
        <f t="shared" si="15"/>
        <v>76.640159045725639</v>
      </c>
      <c r="H138" s="101">
        <v>1266</v>
      </c>
      <c r="I138" s="88">
        <f t="shared" si="24"/>
        <v>96.347031963470315</v>
      </c>
      <c r="J138" s="69">
        <v>838</v>
      </c>
      <c r="K138" s="88">
        <f t="shared" si="16"/>
        <v>71.808054841473862</v>
      </c>
      <c r="L138" s="69" t="s">
        <v>177</v>
      </c>
      <c r="M138" s="69" t="s">
        <v>71</v>
      </c>
      <c r="N138" s="69">
        <f t="shared" si="14"/>
        <v>210</v>
      </c>
      <c r="O138" s="88">
        <f t="shared" si="22"/>
        <v>39.772727272727273</v>
      </c>
      <c r="P138" s="69">
        <v>628</v>
      </c>
      <c r="Q138" s="88">
        <f t="shared" si="23"/>
        <v>98.278560250391237</v>
      </c>
      <c r="R138" s="69">
        <v>7996</v>
      </c>
      <c r="S138" s="88">
        <f t="shared" si="17"/>
        <v>90.136399504001801</v>
      </c>
      <c r="T138" s="132">
        <v>1730</v>
      </c>
      <c r="U138" s="131">
        <f t="shared" si="18"/>
        <v>127.20588235294117</v>
      </c>
      <c r="V138" s="132">
        <v>1696</v>
      </c>
      <c r="W138" s="131">
        <f t="shared" si="19"/>
        <v>93.649917172832687</v>
      </c>
      <c r="X138" s="132">
        <f t="shared" si="25"/>
        <v>-34</v>
      </c>
      <c r="Y138" s="131" t="s">
        <v>206</v>
      </c>
      <c r="Z138" s="132">
        <f t="shared" si="26"/>
        <v>7962</v>
      </c>
      <c r="AA138" s="135">
        <f t="shared" si="21"/>
        <v>85.410856039476514</v>
      </c>
      <c r="AB138" s="164"/>
      <c r="AC138" s="65"/>
      <c r="AE138" s="65"/>
    </row>
    <row r="139" spans="1:31" s="2" customFormat="1" ht="12" hidden="1" customHeight="1">
      <c r="A139" s="3"/>
      <c r="B139" s="29" t="s">
        <v>92</v>
      </c>
      <c r="C139" s="42" t="s">
        <v>16</v>
      </c>
      <c r="D139" s="89">
        <v>7040</v>
      </c>
      <c r="E139" s="90">
        <f t="shared" si="15"/>
        <v>91.416699129983115</v>
      </c>
      <c r="F139" s="72">
        <v>847</v>
      </c>
      <c r="G139" s="88">
        <f t="shared" si="15"/>
        <v>77.210574293527799</v>
      </c>
      <c r="H139" s="72">
        <v>850</v>
      </c>
      <c r="I139" s="90">
        <f t="shared" si="24"/>
        <v>104.0391676866585</v>
      </c>
      <c r="J139" s="102">
        <v>869</v>
      </c>
      <c r="K139" s="90">
        <f t="shared" si="16"/>
        <v>68.587213891081291</v>
      </c>
      <c r="L139" s="201" t="s">
        <v>177</v>
      </c>
      <c r="M139" s="69" t="s">
        <v>71</v>
      </c>
      <c r="N139" s="69">
        <f t="shared" si="14"/>
        <v>224</v>
      </c>
      <c r="O139" s="90">
        <f t="shared" si="22"/>
        <v>40.579710144927539</v>
      </c>
      <c r="P139" s="97">
        <v>645</v>
      </c>
      <c r="Q139" s="90">
        <f t="shared" si="23"/>
        <v>90.209790209790214</v>
      </c>
      <c r="R139" s="102">
        <v>7909</v>
      </c>
      <c r="S139" s="90">
        <f t="shared" si="17"/>
        <v>88.19134701159679</v>
      </c>
      <c r="T139" s="151">
        <v>1723</v>
      </c>
      <c r="U139" s="152">
        <f t="shared" si="18"/>
        <v>127.06489675516224</v>
      </c>
      <c r="V139" s="151">
        <v>1820</v>
      </c>
      <c r="W139" s="152">
        <f t="shared" si="19"/>
        <v>98.591549295774655</v>
      </c>
      <c r="X139" s="151">
        <f t="shared" si="25"/>
        <v>97</v>
      </c>
      <c r="Y139" s="152">
        <f t="shared" si="20"/>
        <v>19.795918367346939</v>
      </c>
      <c r="Z139" s="151">
        <f t="shared" si="26"/>
        <v>8006</v>
      </c>
      <c r="AA139" s="191">
        <f t="shared" si="21"/>
        <v>84.64791710721083</v>
      </c>
      <c r="AB139" s="165"/>
      <c r="AC139" s="65"/>
      <c r="AE139" s="65"/>
    </row>
    <row r="140" spans="1:31" s="2" customFormat="1" ht="12" hidden="1" customHeight="1">
      <c r="A140" s="3"/>
      <c r="B140" s="27" t="s">
        <v>134</v>
      </c>
      <c r="C140" s="43" t="s">
        <v>135</v>
      </c>
      <c r="D140" s="103">
        <v>7001</v>
      </c>
      <c r="E140" s="93">
        <f t="shared" si="15"/>
        <v>93.746652383502948</v>
      </c>
      <c r="F140" s="71">
        <v>795</v>
      </c>
      <c r="G140" s="93">
        <f t="shared" si="15"/>
        <v>102.97927461139898</v>
      </c>
      <c r="H140" s="104">
        <v>980</v>
      </c>
      <c r="I140" s="93">
        <f t="shared" si="24"/>
        <v>101.44927536231884</v>
      </c>
      <c r="J140" s="71">
        <v>889</v>
      </c>
      <c r="K140" s="93">
        <f t="shared" si="16"/>
        <v>75.85324232081912</v>
      </c>
      <c r="L140" s="71" t="s">
        <v>177</v>
      </c>
      <c r="M140" s="71" t="s">
        <v>71</v>
      </c>
      <c r="N140" s="71">
        <f t="shared" si="14"/>
        <v>270</v>
      </c>
      <c r="O140" s="93">
        <f t="shared" si="22"/>
        <v>59.734513274336287</v>
      </c>
      <c r="P140" s="71">
        <v>619</v>
      </c>
      <c r="Q140" s="93">
        <f t="shared" si="23"/>
        <v>85.972222222222229</v>
      </c>
      <c r="R140" s="71">
        <v>7890</v>
      </c>
      <c r="S140" s="93">
        <f t="shared" si="17"/>
        <v>91.319444444444443</v>
      </c>
      <c r="T140" s="149">
        <v>1676</v>
      </c>
      <c r="U140" s="150">
        <f t="shared" si="18"/>
        <v>117.77933942375263</v>
      </c>
      <c r="V140" s="149">
        <v>1923</v>
      </c>
      <c r="W140" s="150">
        <f t="shared" si="19"/>
        <v>99.072642967542507</v>
      </c>
      <c r="X140" s="149">
        <f t="shared" si="25"/>
        <v>247</v>
      </c>
      <c r="Y140" s="150">
        <f t="shared" si="20"/>
        <v>47.683397683397679</v>
      </c>
      <c r="Z140" s="149">
        <f t="shared" si="26"/>
        <v>8137</v>
      </c>
      <c r="AA140" s="190">
        <f t="shared" si="21"/>
        <v>88.851277571522175</v>
      </c>
      <c r="AB140" s="164"/>
      <c r="AC140" s="65"/>
      <c r="AE140" s="65"/>
    </row>
    <row r="141" spans="1:31" s="2" customFormat="1" ht="12" hidden="1" customHeight="1">
      <c r="A141" s="3"/>
      <c r="B141" s="28" t="s">
        <v>72</v>
      </c>
      <c r="C141" s="42" t="s">
        <v>14</v>
      </c>
      <c r="D141" s="87">
        <v>7405</v>
      </c>
      <c r="E141" s="88">
        <f t="shared" si="15"/>
        <v>90.227854270744487</v>
      </c>
      <c r="F141" s="69">
        <v>769</v>
      </c>
      <c r="G141" s="88">
        <f t="shared" si="15"/>
        <v>94.355828220858896</v>
      </c>
      <c r="H141" s="101">
        <v>1167</v>
      </c>
      <c r="I141" s="88">
        <f t="shared" si="24"/>
        <v>91.386061080657782</v>
      </c>
      <c r="J141" s="69">
        <v>1354</v>
      </c>
      <c r="K141" s="88">
        <f t="shared" si="16"/>
        <v>112.64559068219636</v>
      </c>
      <c r="L141" s="69" t="s">
        <v>177</v>
      </c>
      <c r="M141" s="69" t="s">
        <v>71</v>
      </c>
      <c r="N141" s="69">
        <f t="shared" si="14"/>
        <v>273</v>
      </c>
      <c r="O141" s="88">
        <f t="shared" si="22"/>
        <v>59.868421052631582</v>
      </c>
      <c r="P141" s="69">
        <v>1081</v>
      </c>
      <c r="Q141" s="88">
        <f t="shared" si="23"/>
        <v>144.90616621983915</v>
      </c>
      <c r="R141" s="69">
        <v>8759</v>
      </c>
      <c r="S141" s="88">
        <f t="shared" si="17"/>
        <v>93.091720692953544</v>
      </c>
      <c r="T141" s="132">
        <v>2109</v>
      </c>
      <c r="U141" s="131">
        <f t="shared" si="18"/>
        <v>137.03703703703704</v>
      </c>
      <c r="V141" s="132">
        <v>1953</v>
      </c>
      <c r="W141" s="131">
        <f t="shared" si="19"/>
        <v>94.990272373540847</v>
      </c>
      <c r="X141" s="132">
        <f t="shared" si="25"/>
        <v>-156</v>
      </c>
      <c r="Y141" s="131" t="s">
        <v>201</v>
      </c>
      <c r="Z141" s="132">
        <f t="shared" si="26"/>
        <v>8603</v>
      </c>
      <c r="AA141" s="135">
        <f t="shared" si="21"/>
        <v>86.671368124118473</v>
      </c>
      <c r="AB141" s="164"/>
      <c r="AC141" s="65"/>
      <c r="AE141" s="65"/>
    </row>
    <row r="142" spans="1:31" s="2" customFormat="1" ht="12" hidden="1" customHeight="1">
      <c r="A142" s="3"/>
      <c r="B142" s="28" t="s">
        <v>74</v>
      </c>
      <c r="C142" s="42" t="s">
        <v>6</v>
      </c>
      <c r="D142" s="87">
        <v>7707</v>
      </c>
      <c r="E142" s="88">
        <f t="shared" si="15"/>
        <v>95.171647320326002</v>
      </c>
      <c r="F142" s="69">
        <v>813</v>
      </c>
      <c r="G142" s="88">
        <f t="shared" si="15"/>
        <v>122.80966767371602</v>
      </c>
      <c r="H142" s="101">
        <v>1432</v>
      </c>
      <c r="I142" s="88">
        <f t="shared" si="24"/>
        <v>103.31890331890332</v>
      </c>
      <c r="J142" s="69">
        <v>1324</v>
      </c>
      <c r="K142" s="88">
        <f t="shared" si="16"/>
        <v>113.16239316239316</v>
      </c>
      <c r="L142" s="69" t="s">
        <v>177</v>
      </c>
      <c r="M142" s="69" t="s">
        <v>71</v>
      </c>
      <c r="N142" s="69">
        <f t="shared" si="14"/>
        <v>214</v>
      </c>
      <c r="O142" s="88">
        <f t="shared" si="22"/>
        <v>46.623093681917211</v>
      </c>
      <c r="P142" s="69">
        <v>1110</v>
      </c>
      <c r="Q142" s="88">
        <f t="shared" si="23"/>
        <v>156.11814345991561</v>
      </c>
      <c r="R142" s="69">
        <v>9031</v>
      </c>
      <c r="S142" s="88">
        <f t="shared" si="17"/>
        <v>97.442813983599478</v>
      </c>
      <c r="T142" s="132">
        <v>2079</v>
      </c>
      <c r="U142" s="131">
        <f t="shared" si="18"/>
        <v>131.58227848101265</v>
      </c>
      <c r="V142" s="132">
        <v>2058</v>
      </c>
      <c r="W142" s="131">
        <f t="shared" si="19"/>
        <v>98.140200286123033</v>
      </c>
      <c r="X142" s="132">
        <f t="shared" si="25"/>
        <v>-21</v>
      </c>
      <c r="Y142" s="131" t="s">
        <v>201</v>
      </c>
      <c r="Z142" s="132">
        <f t="shared" si="26"/>
        <v>9010</v>
      </c>
      <c r="AA142" s="135">
        <f t="shared" si="21"/>
        <v>92.079713847726111</v>
      </c>
      <c r="AB142" s="164"/>
      <c r="AC142" s="65"/>
      <c r="AE142" s="65"/>
    </row>
    <row r="143" spans="1:31" s="2" customFormat="1" ht="12" hidden="1" customHeight="1">
      <c r="A143" s="3"/>
      <c r="B143" s="28" t="s">
        <v>76</v>
      </c>
      <c r="C143" s="42" t="s">
        <v>77</v>
      </c>
      <c r="D143" s="87">
        <v>6847</v>
      </c>
      <c r="E143" s="88">
        <f t="shared" si="15"/>
        <v>83.054342552159142</v>
      </c>
      <c r="F143" s="69">
        <v>721</v>
      </c>
      <c r="G143" s="88">
        <f t="shared" si="15"/>
        <v>93.758127438231469</v>
      </c>
      <c r="H143" s="101">
        <v>775</v>
      </c>
      <c r="I143" s="88">
        <f t="shared" si="24"/>
        <v>90.01161440185831</v>
      </c>
      <c r="J143" s="69">
        <v>1354</v>
      </c>
      <c r="K143" s="88">
        <f t="shared" si="16"/>
        <v>93.443754313319531</v>
      </c>
      <c r="L143" s="69" t="s">
        <v>177</v>
      </c>
      <c r="M143" s="69" t="s">
        <v>71</v>
      </c>
      <c r="N143" s="69">
        <f t="shared" si="14"/>
        <v>216</v>
      </c>
      <c r="O143" s="88">
        <f t="shared" si="22"/>
        <v>36.120401337792643</v>
      </c>
      <c r="P143" s="69">
        <v>1138</v>
      </c>
      <c r="Q143" s="88">
        <f t="shared" si="23"/>
        <v>133.7250293772033</v>
      </c>
      <c r="R143" s="69">
        <v>8201</v>
      </c>
      <c r="S143" s="88">
        <f t="shared" si="17"/>
        <v>84.60744867430104</v>
      </c>
      <c r="T143" s="132">
        <v>1811</v>
      </c>
      <c r="U143" s="131">
        <f t="shared" si="18"/>
        <v>110.69682151589242</v>
      </c>
      <c r="V143" s="132">
        <v>2166</v>
      </c>
      <c r="W143" s="131">
        <f t="shared" si="19"/>
        <v>98.409813721035889</v>
      </c>
      <c r="X143" s="132">
        <f t="shared" si="25"/>
        <v>355</v>
      </c>
      <c r="Y143" s="131">
        <f t="shared" si="20"/>
        <v>62.831858407079643</v>
      </c>
      <c r="Z143" s="132">
        <f t="shared" si="26"/>
        <v>8556</v>
      </c>
      <c r="AA143" s="135">
        <f t="shared" si="21"/>
        <v>83.408071748878925</v>
      </c>
      <c r="AB143" s="164"/>
      <c r="AC143" s="65"/>
      <c r="AE143" s="65"/>
    </row>
    <row r="144" spans="1:31" s="2" customFormat="1" ht="12" hidden="1" customHeight="1">
      <c r="A144" s="3"/>
      <c r="B144" s="28" t="s">
        <v>78</v>
      </c>
      <c r="C144" s="42" t="s">
        <v>79</v>
      </c>
      <c r="D144" s="87">
        <v>6398</v>
      </c>
      <c r="E144" s="88">
        <f t="shared" si="15"/>
        <v>83.996324012078247</v>
      </c>
      <c r="F144" s="69">
        <v>702</v>
      </c>
      <c r="G144" s="88">
        <f t="shared" si="15"/>
        <v>85.714285714285708</v>
      </c>
      <c r="H144" s="101">
        <v>45</v>
      </c>
      <c r="I144" s="88">
        <f t="shared" si="24"/>
        <v>112.5</v>
      </c>
      <c r="J144" s="69">
        <v>1473</v>
      </c>
      <c r="K144" s="88">
        <f t="shared" si="16"/>
        <v>114.0092879256966</v>
      </c>
      <c r="L144" s="69" t="s">
        <v>177</v>
      </c>
      <c r="M144" s="69" t="s">
        <v>71</v>
      </c>
      <c r="N144" s="69">
        <f t="shared" si="14"/>
        <v>227</v>
      </c>
      <c r="O144" s="88">
        <f t="shared" si="22"/>
        <v>61.852861035422343</v>
      </c>
      <c r="P144" s="69">
        <v>1246</v>
      </c>
      <c r="Q144" s="88">
        <f t="shared" si="23"/>
        <v>134.70270270270271</v>
      </c>
      <c r="R144" s="69">
        <v>7871</v>
      </c>
      <c r="S144" s="88">
        <f t="shared" si="17"/>
        <v>88.348860702660232</v>
      </c>
      <c r="T144" s="132">
        <v>1842</v>
      </c>
      <c r="U144" s="131">
        <f t="shared" si="18"/>
        <v>116.28787878787878</v>
      </c>
      <c r="V144" s="132">
        <v>2098</v>
      </c>
      <c r="W144" s="131">
        <f t="shared" si="19"/>
        <v>97.808857808857809</v>
      </c>
      <c r="X144" s="132">
        <f t="shared" si="25"/>
        <v>256</v>
      </c>
      <c r="Y144" s="131">
        <f t="shared" si="20"/>
        <v>45.632798573975045</v>
      </c>
      <c r="Z144" s="132">
        <f t="shared" si="26"/>
        <v>8127</v>
      </c>
      <c r="AA144" s="135">
        <f t="shared" si="21"/>
        <v>85.818373812038018</v>
      </c>
      <c r="AB144" s="164"/>
      <c r="AC144" s="65"/>
      <c r="AE144" s="65"/>
    </row>
    <row r="145" spans="1:31" s="2" customFormat="1" ht="12" hidden="1" customHeight="1">
      <c r="A145" s="3"/>
      <c r="B145" s="28" t="s">
        <v>80</v>
      </c>
      <c r="C145" s="42" t="s">
        <v>9</v>
      </c>
      <c r="D145" s="87">
        <v>7449</v>
      </c>
      <c r="E145" s="88">
        <f t="shared" si="15"/>
        <v>88.678571428571431</v>
      </c>
      <c r="F145" s="69">
        <v>918</v>
      </c>
      <c r="G145" s="88">
        <f t="shared" si="15"/>
        <v>114.46384039900251</v>
      </c>
      <c r="H145" s="101">
        <v>1217</v>
      </c>
      <c r="I145" s="88">
        <f t="shared" si="24"/>
        <v>100</v>
      </c>
      <c r="J145" s="69">
        <v>1427</v>
      </c>
      <c r="K145" s="88">
        <f t="shared" si="16"/>
        <v>126.95729537366549</v>
      </c>
      <c r="L145" s="69" t="s">
        <v>177</v>
      </c>
      <c r="M145" s="69" t="s">
        <v>71</v>
      </c>
      <c r="N145" s="69">
        <f t="shared" ref="N145:N196" si="27">J145-P145</f>
        <v>210</v>
      </c>
      <c r="O145" s="88">
        <f t="shared" si="22"/>
        <v>79.245283018867923</v>
      </c>
      <c r="P145" s="69">
        <v>1217</v>
      </c>
      <c r="Q145" s="88">
        <f t="shared" si="23"/>
        <v>141.67636786961583</v>
      </c>
      <c r="R145" s="69">
        <v>8876</v>
      </c>
      <c r="S145" s="88">
        <f t="shared" si="17"/>
        <v>93.196136077278453</v>
      </c>
      <c r="T145" s="132">
        <v>1881</v>
      </c>
      <c r="U145" s="131">
        <f t="shared" si="18"/>
        <v>119.27710843373494</v>
      </c>
      <c r="V145" s="132">
        <v>2051</v>
      </c>
      <c r="W145" s="131">
        <f t="shared" si="19"/>
        <v>96.608572774375872</v>
      </c>
      <c r="X145" s="132">
        <f t="shared" si="25"/>
        <v>170</v>
      </c>
      <c r="Y145" s="131">
        <f t="shared" si="20"/>
        <v>31.135531135531135</v>
      </c>
      <c r="Z145" s="132">
        <f t="shared" si="26"/>
        <v>9046</v>
      </c>
      <c r="AA145" s="135">
        <f t="shared" si="21"/>
        <v>89.831181727904664</v>
      </c>
      <c r="AB145" s="164"/>
      <c r="AC145" s="65"/>
      <c r="AE145" s="65"/>
    </row>
    <row r="146" spans="1:31" s="2" customFormat="1" ht="12" hidden="1" customHeight="1">
      <c r="A146" s="3"/>
      <c r="B146" s="28" t="s">
        <v>82</v>
      </c>
      <c r="C146" s="42" t="s">
        <v>10</v>
      </c>
      <c r="D146" s="87">
        <v>7495</v>
      </c>
      <c r="E146" s="88">
        <f t="shared" si="15"/>
        <v>91.603519921779522</v>
      </c>
      <c r="F146" s="69">
        <v>1099</v>
      </c>
      <c r="G146" s="88">
        <f t="shared" si="15"/>
        <v>126.03211009174311</v>
      </c>
      <c r="H146" s="101">
        <v>1178</v>
      </c>
      <c r="I146" s="88">
        <f t="shared" si="24"/>
        <v>87.71407297096053</v>
      </c>
      <c r="J146" s="69">
        <v>1395</v>
      </c>
      <c r="K146" s="88">
        <f t="shared" si="16"/>
        <v>131.10902255639098</v>
      </c>
      <c r="L146" s="69" t="s">
        <v>177</v>
      </c>
      <c r="M146" s="69" t="s">
        <v>71</v>
      </c>
      <c r="N146" s="69">
        <f t="shared" si="27"/>
        <v>203</v>
      </c>
      <c r="O146" s="88">
        <f t="shared" si="22"/>
        <v>72.759856630824373</v>
      </c>
      <c r="P146" s="69">
        <v>1192</v>
      </c>
      <c r="Q146" s="88">
        <f t="shared" si="23"/>
        <v>151.84713375796179</v>
      </c>
      <c r="R146" s="69">
        <v>8890</v>
      </c>
      <c r="S146" s="88">
        <f t="shared" si="17"/>
        <v>96.149686350854424</v>
      </c>
      <c r="T146" s="132">
        <v>1909</v>
      </c>
      <c r="U146" s="131">
        <f t="shared" si="18"/>
        <v>129.6875</v>
      </c>
      <c r="V146" s="132">
        <v>1974</v>
      </c>
      <c r="W146" s="131">
        <f t="shared" si="19"/>
        <v>98.013902681231386</v>
      </c>
      <c r="X146" s="132">
        <f t="shared" si="25"/>
        <v>65</v>
      </c>
      <c r="Y146" s="131">
        <f t="shared" si="20"/>
        <v>11.992619926199263</v>
      </c>
      <c r="Z146" s="132">
        <f t="shared" si="26"/>
        <v>8955</v>
      </c>
      <c r="AA146" s="135">
        <f t="shared" si="21"/>
        <v>91.4895790764201</v>
      </c>
      <c r="AB146" s="164"/>
      <c r="AC146" s="65"/>
      <c r="AE146" s="65"/>
    </row>
    <row r="147" spans="1:31" s="2" customFormat="1" ht="12" hidden="1" customHeight="1">
      <c r="A147" s="3"/>
      <c r="B147" s="28" t="s">
        <v>84</v>
      </c>
      <c r="C147" s="42" t="s">
        <v>11</v>
      </c>
      <c r="D147" s="87">
        <v>6783</v>
      </c>
      <c r="E147" s="88">
        <f t="shared" si="15"/>
        <v>87.27483273288729</v>
      </c>
      <c r="F147" s="69">
        <v>833</v>
      </c>
      <c r="G147" s="88">
        <f t="shared" si="15"/>
        <v>86.231884057971016</v>
      </c>
      <c r="H147" s="101">
        <v>1167</v>
      </c>
      <c r="I147" s="88">
        <f t="shared" si="24"/>
        <v>98.067226890756302</v>
      </c>
      <c r="J147" s="69">
        <v>1337</v>
      </c>
      <c r="K147" s="88">
        <f t="shared" si="16"/>
        <v>138.83696780893041</v>
      </c>
      <c r="L147" s="69" t="s">
        <v>177</v>
      </c>
      <c r="M147" s="69" t="s">
        <v>71</v>
      </c>
      <c r="N147" s="69">
        <f t="shared" si="27"/>
        <v>215</v>
      </c>
      <c r="O147" s="88">
        <f t="shared" si="22"/>
        <v>84.980237154150188</v>
      </c>
      <c r="P147" s="69">
        <v>1122</v>
      </c>
      <c r="Q147" s="88">
        <f t="shared" si="23"/>
        <v>158.02816901408448</v>
      </c>
      <c r="R147" s="69">
        <v>8120</v>
      </c>
      <c r="S147" s="88">
        <f t="shared" si="17"/>
        <v>92.959358900973101</v>
      </c>
      <c r="T147" s="132">
        <v>1756</v>
      </c>
      <c r="U147" s="131">
        <f t="shared" si="18"/>
        <v>126.60418168709444</v>
      </c>
      <c r="V147" s="132">
        <v>1806</v>
      </c>
      <c r="W147" s="131">
        <f t="shared" si="19"/>
        <v>96.680942184154176</v>
      </c>
      <c r="X147" s="132">
        <f t="shared" si="25"/>
        <v>50</v>
      </c>
      <c r="Y147" s="131">
        <f t="shared" si="20"/>
        <v>10.395010395010395</v>
      </c>
      <c r="Z147" s="132">
        <f t="shared" si="26"/>
        <v>8170</v>
      </c>
      <c r="AA147" s="135">
        <f t="shared" si="21"/>
        <v>88.650173611111114</v>
      </c>
      <c r="AB147" s="164"/>
      <c r="AC147" s="65"/>
      <c r="AE147" s="65"/>
    </row>
    <row r="148" spans="1:31" s="2" customFormat="1" ht="12" hidden="1" customHeight="1">
      <c r="A148" s="3"/>
      <c r="B148" s="28" t="s">
        <v>86</v>
      </c>
      <c r="C148" s="42" t="s">
        <v>12</v>
      </c>
      <c r="D148" s="87">
        <v>6738</v>
      </c>
      <c r="E148" s="88">
        <f t="shared" si="15"/>
        <v>89.768185451638686</v>
      </c>
      <c r="F148" s="69">
        <v>961</v>
      </c>
      <c r="G148" s="88">
        <f t="shared" si="15"/>
        <v>106.42303433001108</v>
      </c>
      <c r="H148" s="101">
        <v>1046</v>
      </c>
      <c r="I148" s="88">
        <f t="shared" si="24"/>
        <v>96.941612604263199</v>
      </c>
      <c r="J148" s="69">
        <v>1250</v>
      </c>
      <c r="K148" s="88">
        <f t="shared" si="16"/>
        <v>131.30252100840337</v>
      </c>
      <c r="L148" s="69" t="s">
        <v>177</v>
      </c>
      <c r="M148" s="69" t="s">
        <v>71</v>
      </c>
      <c r="N148" s="69">
        <f t="shared" si="27"/>
        <v>203</v>
      </c>
      <c r="O148" s="88">
        <f t="shared" si="22"/>
        <v>86.382978723404264</v>
      </c>
      <c r="P148" s="69">
        <v>1047</v>
      </c>
      <c r="Q148" s="88">
        <f t="shared" si="23"/>
        <v>146.02510460251045</v>
      </c>
      <c r="R148" s="69">
        <v>7988</v>
      </c>
      <c r="S148" s="88">
        <f t="shared" si="17"/>
        <v>94.443130763773937</v>
      </c>
      <c r="T148" s="132">
        <v>1675</v>
      </c>
      <c r="U148" s="131">
        <f t="shared" si="18"/>
        <v>123.07127112417339</v>
      </c>
      <c r="V148" s="132">
        <v>1906</v>
      </c>
      <c r="W148" s="131">
        <f t="shared" si="19"/>
        <v>103.41833966359198</v>
      </c>
      <c r="X148" s="132">
        <f t="shared" si="25"/>
        <v>231</v>
      </c>
      <c r="Y148" s="131">
        <f t="shared" si="20"/>
        <v>47.925311203319502</v>
      </c>
      <c r="Z148" s="132">
        <f t="shared" si="26"/>
        <v>8219</v>
      </c>
      <c r="AA148" s="135">
        <f t="shared" si="21"/>
        <v>91.935123042505595</v>
      </c>
      <c r="AB148" s="165"/>
      <c r="AC148" s="65"/>
      <c r="AE148" s="65"/>
    </row>
    <row r="149" spans="1:31" s="2" customFormat="1" ht="12" hidden="1" customHeight="1">
      <c r="A149" s="3"/>
      <c r="B149" s="28" t="s">
        <v>136</v>
      </c>
      <c r="C149" s="42" t="s">
        <v>137</v>
      </c>
      <c r="D149" s="87">
        <v>6798</v>
      </c>
      <c r="E149" s="88">
        <f t="shared" ref="E149:G196" si="28">D149/D137*100</f>
        <v>90.039735099337747</v>
      </c>
      <c r="F149" s="69">
        <v>999</v>
      </c>
      <c r="G149" s="88">
        <f t="shared" si="28"/>
        <v>98.1335952848723</v>
      </c>
      <c r="H149" s="101">
        <v>1040</v>
      </c>
      <c r="I149" s="88">
        <f t="shared" si="24"/>
        <v>95.500459136822769</v>
      </c>
      <c r="J149" s="69">
        <v>1215</v>
      </c>
      <c r="K149" s="88">
        <f t="shared" ref="K149:K196" si="29">J149/J137*100</f>
        <v>134.10596026490066</v>
      </c>
      <c r="L149" s="69" t="s">
        <v>177</v>
      </c>
      <c r="M149" s="69" t="s">
        <v>71</v>
      </c>
      <c r="N149" s="69">
        <f t="shared" si="27"/>
        <v>178</v>
      </c>
      <c r="O149" s="88">
        <f t="shared" si="22"/>
        <v>76.394849785407729</v>
      </c>
      <c r="P149" s="69">
        <v>1037</v>
      </c>
      <c r="Q149" s="88">
        <f t="shared" si="23"/>
        <v>154.08618127786033</v>
      </c>
      <c r="R149" s="69">
        <v>8013</v>
      </c>
      <c r="S149" s="88">
        <f t="shared" ref="S149:S196" si="30">R149/R137*100</f>
        <v>94.761116367076639</v>
      </c>
      <c r="T149" s="132">
        <v>1706</v>
      </c>
      <c r="U149" s="131">
        <f t="shared" ref="U149:U196" si="31">T149/T137*100</f>
        <v>93.942731277533042</v>
      </c>
      <c r="V149" s="132">
        <v>1731</v>
      </c>
      <c r="W149" s="131">
        <f t="shared" ref="W149:W196" si="32">V149/V137*100</f>
        <v>93.517017828200977</v>
      </c>
      <c r="X149" s="132">
        <f t="shared" si="25"/>
        <v>25</v>
      </c>
      <c r="Y149" s="131">
        <f t="shared" ref="Y149:Y196" si="33">X149/X137*100</f>
        <v>71.428571428571431</v>
      </c>
      <c r="Z149" s="132">
        <f t="shared" si="26"/>
        <v>8038</v>
      </c>
      <c r="AA149" s="135">
        <f t="shared" ref="AA149:AA196" si="34">Z149/Z137*100</f>
        <v>94.664939347544461</v>
      </c>
      <c r="AB149" s="164"/>
      <c r="AC149" s="65"/>
      <c r="AE149" s="65"/>
    </row>
    <row r="150" spans="1:31" s="2" customFormat="1" ht="12" hidden="1" customHeight="1">
      <c r="A150" s="3"/>
      <c r="B150" s="28" t="s">
        <v>90</v>
      </c>
      <c r="C150" s="42" t="s">
        <v>91</v>
      </c>
      <c r="D150" s="87">
        <v>6335</v>
      </c>
      <c r="E150" s="88">
        <f t="shared" si="28"/>
        <v>88.50237496507404</v>
      </c>
      <c r="F150" s="69">
        <v>639</v>
      </c>
      <c r="G150" s="88">
        <f t="shared" si="28"/>
        <v>82.879377431906619</v>
      </c>
      <c r="H150" s="101">
        <v>1252</v>
      </c>
      <c r="I150" s="88">
        <f t="shared" si="24"/>
        <v>98.894154818325433</v>
      </c>
      <c r="J150" s="69">
        <v>1206</v>
      </c>
      <c r="K150" s="88">
        <f t="shared" si="29"/>
        <v>143.91408114558473</v>
      </c>
      <c r="L150" s="69" t="s">
        <v>177</v>
      </c>
      <c r="M150" s="69" t="s">
        <v>71</v>
      </c>
      <c r="N150" s="69">
        <f t="shared" si="27"/>
        <v>176</v>
      </c>
      <c r="O150" s="88">
        <f t="shared" si="22"/>
        <v>83.80952380952381</v>
      </c>
      <c r="P150" s="69">
        <v>1030</v>
      </c>
      <c r="Q150" s="88">
        <f t="shared" si="23"/>
        <v>164.01273885350318</v>
      </c>
      <c r="R150" s="69">
        <v>7541</v>
      </c>
      <c r="S150" s="88">
        <f t="shared" si="30"/>
        <v>94.309654827413709</v>
      </c>
      <c r="T150" s="132">
        <v>1691</v>
      </c>
      <c r="U150" s="131">
        <f t="shared" si="31"/>
        <v>97.745664739884404</v>
      </c>
      <c r="V150" s="132">
        <v>1644</v>
      </c>
      <c r="W150" s="131">
        <f t="shared" si="32"/>
        <v>96.933962264150935</v>
      </c>
      <c r="X150" s="132">
        <f t="shared" si="25"/>
        <v>-47</v>
      </c>
      <c r="Y150" s="131">
        <f t="shared" si="33"/>
        <v>138.23529411764704</v>
      </c>
      <c r="Z150" s="132">
        <f t="shared" si="26"/>
        <v>7494</v>
      </c>
      <c r="AA150" s="135">
        <f t="shared" si="34"/>
        <v>94.122079879427275</v>
      </c>
      <c r="AB150" s="164"/>
      <c r="AC150" s="65"/>
      <c r="AE150" s="65"/>
    </row>
    <row r="151" spans="1:31" s="2" customFormat="1" ht="12" hidden="1" customHeight="1">
      <c r="A151" s="3"/>
      <c r="B151" s="29" t="s">
        <v>92</v>
      </c>
      <c r="C151" s="44" t="s">
        <v>16</v>
      </c>
      <c r="D151" s="89">
        <v>6485</v>
      </c>
      <c r="E151" s="90">
        <f t="shared" si="28"/>
        <v>92.116477272727266</v>
      </c>
      <c r="F151" s="72">
        <v>765</v>
      </c>
      <c r="G151" s="88">
        <f t="shared" si="28"/>
        <v>90.318772136953953</v>
      </c>
      <c r="H151" s="72">
        <v>904</v>
      </c>
      <c r="I151" s="90">
        <f t="shared" si="24"/>
        <v>106.35294117647058</v>
      </c>
      <c r="J151" s="102">
        <v>1270</v>
      </c>
      <c r="K151" s="90">
        <f t="shared" si="29"/>
        <v>146.14499424626007</v>
      </c>
      <c r="L151" s="201" t="s">
        <v>177</v>
      </c>
      <c r="M151" s="69" t="s">
        <v>71</v>
      </c>
      <c r="N151" s="70">
        <f t="shared" si="27"/>
        <v>190</v>
      </c>
      <c r="O151" s="90">
        <f t="shared" si="22"/>
        <v>84.821428571428569</v>
      </c>
      <c r="P151" s="97">
        <v>1080</v>
      </c>
      <c r="Q151" s="90">
        <f t="shared" si="23"/>
        <v>167.44186046511629</v>
      </c>
      <c r="R151" s="102">
        <v>7755</v>
      </c>
      <c r="S151" s="90">
        <f t="shared" si="30"/>
        <v>98.0528511821975</v>
      </c>
      <c r="T151" s="151">
        <v>1699</v>
      </c>
      <c r="U151" s="152">
        <f t="shared" si="31"/>
        <v>98.60708067324434</v>
      </c>
      <c r="V151" s="151">
        <v>1757</v>
      </c>
      <c r="W151" s="152">
        <f t="shared" si="32"/>
        <v>96.538461538461533</v>
      </c>
      <c r="X151" s="151">
        <f t="shared" si="25"/>
        <v>58</v>
      </c>
      <c r="Y151" s="152">
        <f t="shared" si="33"/>
        <v>59.793814432989691</v>
      </c>
      <c r="Z151" s="151">
        <f t="shared" si="26"/>
        <v>7813</v>
      </c>
      <c r="AA151" s="191">
        <f t="shared" si="34"/>
        <v>97.589308018985761</v>
      </c>
      <c r="AB151" s="165"/>
      <c r="AC151" s="65"/>
      <c r="AE151" s="65"/>
    </row>
    <row r="152" spans="1:31" s="2" customFormat="1" ht="12" hidden="1" customHeight="1">
      <c r="A152" s="3"/>
      <c r="B152" s="27" t="s">
        <v>138</v>
      </c>
      <c r="C152" s="42" t="s">
        <v>139</v>
      </c>
      <c r="D152" s="103">
        <v>6502</v>
      </c>
      <c r="E152" s="93">
        <f t="shared" si="28"/>
        <v>92.872446793315248</v>
      </c>
      <c r="F152" s="71">
        <v>773</v>
      </c>
      <c r="G152" s="93">
        <f t="shared" si="28"/>
        <v>97.232704402515722</v>
      </c>
      <c r="H152" s="104">
        <v>930</v>
      </c>
      <c r="I152" s="93">
        <f t="shared" si="24"/>
        <v>94.897959183673478</v>
      </c>
      <c r="J152" s="71">
        <v>1256</v>
      </c>
      <c r="K152" s="93">
        <f t="shared" si="29"/>
        <v>141.28233970753655</v>
      </c>
      <c r="L152" s="71" t="s">
        <v>177</v>
      </c>
      <c r="M152" s="71" t="s">
        <v>71</v>
      </c>
      <c r="N152" s="69">
        <f t="shared" si="27"/>
        <v>184</v>
      </c>
      <c r="O152" s="93">
        <f t="shared" si="22"/>
        <v>68.148148148148152</v>
      </c>
      <c r="P152" s="71">
        <v>1072</v>
      </c>
      <c r="Q152" s="93">
        <f t="shared" si="23"/>
        <v>173.18255250403877</v>
      </c>
      <c r="R152" s="71">
        <v>7758</v>
      </c>
      <c r="S152" s="93">
        <f t="shared" si="30"/>
        <v>98.326996197718628</v>
      </c>
      <c r="T152" s="149">
        <v>1691</v>
      </c>
      <c r="U152" s="150">
        <f t="shared" si="31"/>
        <v>100.89498806682577</v>
      </c>
      <c r="V152" s="149">
        <v>1780</v>
      </c>
      <c r="W152" s="150">
        <f t="shared" si="32"/>
        <v>92.563702548101929</v>
      </c>
      <c r="X152" s="149">
        <f t="shared" si="25"/>
        <v>89</v>
      </c>
      <c r="Y152" s="150">
        <f t="shared" si="33"/>
        <v>36.032388663967616</v>
      </c>
      <c r="Z152" s="149">
        <f t="shared" si="26"/>
        <v>7847</v>
      </c>
      <c r="AA152" s="190">
        <f t="shared" si="34"/>
        <v>96.436032935971483</v>
      </c>
      <c r="AB152" s="164"/>
      <c r="AC152" s="65"/>
      <c r="AE152" s="65"/>
    </row>
    <row r="153" spans="1:31" s="2" customFormat="1" ht="12" hidden="1" customHeight="1">
      <c r="A153" s="3"/>
      <c r="B153" s="28" t="s">
        <v>72</v>
      </c>
      <c r="C153" s="42" t="s">
        <v>14</v>
      </c>
      <c r="D153" s="87">
        <v>6829</v>
      </c>
      <c r="E153" s="88">
        <f t="shared" si="28"/>
        <v>92.221471978392984</v>
      </c>
      <c r="F153" s="69">
        <v>613</v>
      </c>
      <c r="G153" s="88">
        <f t="shared" si="28"/>
        <v>79.713914174252281</v>
      </c>
      <c r="H153" s="101">
        <v>1163</v>
      </c>
      <c r="I153" s="88">
        <f t="shared" si="24"/>
        <v>99.657240788346186</v>
      </c>
      <c r="J153" s="69">
        <v>1257</v>
      </c>
      <c r="K153" s="88">
        <f t="shared" si="29"/>
        <v>92.836041358936484</v>
      </c>
      <c r="L153" s="69" t="s">
        <v>177</v>
      </c>
      <c r="M153" s="69" t="s">
        <v>71</v>
      </c>
      <c r="N153" s="69">
        <f t="shared" si="27"/>
        <v>198</v>
      </c>
      <c r="O153" s="88">
        <f t="shared" si="22"/>
        <v>72.527472527472526</v>
      </c>
      <c r="P153" s="69">
        <v>1059</v>
      </c>
      <c r="Q153" s="88">
        <f t="shared" si="23"/>
        <v>97.964847363552266</v>
      </c>
      <c r="R153" s="69">
        <v>8086</v>
      </c>
      <c r="S153" s="88">
        <f t="shared" si="30"/>
        <v>92.316474483388504</v>
      </c>
      <c r="T153" s="132">
        <v>1697</v>
      </c>
      <c r="U153" s="131">
        <f t="shared" si="31"/>
        <v>80.464675201517309</v>
      </c>
      <c r="V153" s="132">
        <v>1854</v>
      </c>
      <c r="W153" s="131">
        <f t="shared" si="32"/>
        <v>94.930875576036868</v>
      </c>
      <c r="X153" s="132">
        <f t="shared" si="25"/>
        <v>157</v>
      </c>
      <c r="Y153" s="131" t="s">
        <v>201</v>
      </c>
      <c r="Z153" s="132">
        <f t="shared" si="26"/>
        <v>8243</v>
      </c>
      <c r="AA153" s="135">
        <f t="shared" si="34"/>
        <v>95.815413227943736</v>
      </c>
      <c r="AB153" s="164"/>
      <c r="AC153" s="65"/>
      <c r="AE153" s="65"/>
    </row>
    <row r="154" spans="1:31" s="2" customFormat="1" ht="12" hidden="1" customHeight="1">
      <c r="A154" s="3"/>
      <c r="B154" s="28" t="s">
        <v>74</v>
      </c>
      <c r="C154" s="42" t="s">
        <v>6</v>
      </c>
      <c r="D154" s="87">
        <v>7175</v>
      </c>
      <c r="E154" s="88">
        <f t="shared" si="28"/>
        <v>93.097184377838332</v>
      </c>
      <c r="F154" s="69">
        <v>712</v>
      </c>
      <c r="G154" s="88">
        <f t="shared" si="28"/>
        <v>87.576875768757688</v>
      </c>
      <c r="H154" s="101">
        <v>1408</v>
      </c>
      <c r="I154" s="88">
        <f t="shared" si="24"/>
        <v>98.324022346368707</v>
      </c>
      <c r="J154" s="69">
        <v>1255</v>
      </c>
      <c r="K154" s="88">
        <f t="shared" si="29"/>
        <v>94.78851963746223</v>
      </c>
      <c r="L154" s="69" t="s">
        <v>177</v>
      </c>
      <c r="M154" s="69" t="s">
        <v>71</v>
      </c>
      <c r="N154" s="69">
        <f t="shared" si="27"/>
        <v>185</v>
      </c>
      <c r="O154" s="88">
        <f t="shared" si="22"/>
        <v>86.44859813084112</v>
      </c>
      <c r="P154" s="69">
        <v>1070</v>
      </c>
      <c r="Q154" s="88">
        <f t="shared" si="23"/>
        <v>96.396396396396398</v>
      </c>
      <c r="R154" s="69">
        <v>8430</v>
      </c>
      <c r="S154" s="88">
        <f t="shared" si="30"/>
        <v>93.34514450226996</v>
      </c>
      <c r="T154" s="132">
        <v>1729</v>
      </c>
      <c r="U154" s="131">
        <f t="shared" si="31"/>
        <v>83.16498316498317</v>
      </c>
      <c r="V154" s="132">
        <v>1927</v>
      </c>
      <c r="W154" s="131">
        <f t="shared" si="32"/>
        <v>93.634596695821187</v>
      </c>
      <c r="X154" s="132">
        <f t="shared" si="25"/>
        <v>198</v>
      </c>
      <c r="Y154" s="131" t="s">
        <v>206</v>
      </c>
      <c r="Z154" s="132">
        <f t="shared" si="26"/>
        <v>8628</v>
      </c>
      <c r="AA154" s="135">
        <f t="shared" si="34"/>
        <v>95.760266370699227</v>
      </c>
      <c r="AB154" s="164"/>
      <c r="AC154" s="65"/>
      <c r="AE154" s="65"/>
    </row>
    <row r="155" spans="1:31" s="2" customFormat="1" ht="12" hidden="1" customHeight="1">
      <c r="A155" s="3"/>
      <c r="B155" s="28" t="s">
        <v>76</v>
      </c>
      <c r="C155" s="42" t="s">
        <v>77</v>
      </c>
      <c r="D155" s="87">
        <v>6694</v>
      </c>
      <c r="E155" s="88">
        <f t="shared" si="28"/>
        <v>97.765444720315458</v>
      </c>
      <c r="F155" s="69">
        <v>671</v>
      </c>
      <c r="G155" s="88">
        <f t="shared" si="28"/>
        <v>93.065187239944521</v>
      </c>
      <c r="H155" s="101">
        <v>770</v>
      </c>
      <c r="I155" s="88">
        <f t="shared" si="24"/>
        <v>99.354838709677423</v>
      </c>
      <c r="J155" s="69">
        <v>1352</v>
      </c>
      <c r="K155" s="88">
        <f t="shared" si="29"/>
        <v>99.852289512555387</v>
      </c>
      <c r="L155" s="69" t="s">
        <v>177</v>
      </c>
      <c r="M155" s="69" t="s">
        <v>71</v>
      </c>
      <c r="N155" s="69">
        <f t="shared" si="27"/>
        <v>240</v>
      </c>
      <c r="O155" s="88">
        <f t="shared" si="22"/>
        <v>111.11111111111111</v>
      </c>
      <c r="P155" s="69">
        <v>1112</v>
      </c>
      <c r="Q155" s="88">
        <f t="shared" si="23"/>
        <v>97.715289982425318</v>
      </c>
      <c r="R155" s="69">
        <v>8046</v>
      </c>
      <c r="S155" s="88">
        <f t="shared" si="30"/>
        <v>98.109986587001586</v>
      </c>
      <c r="T155" s="132">
        <v>1753</v>
      </c>
      <c r="U155" s="131">
        <f t="shared" si="31"/>
        <v>96.797349530646045</v>
      </c>
      <c r="V155" s="132">
        <v>1978</v>
      </c>
      <c r="W155" s="131">
        <f t="shared" si="32"/>
        <v>91.320406278855032</v>
      </c>
      <c r="X155" s="132">
        <f t="shared" si="25"/>
        <v>225</v>
      </c>
      <c r="Y155" s="131">
        <f t="shared" si="33"/>
        <v>63.380281690140848</v>
      </c>
      <c r="Z155" s="132">
        <f t="shared" si="26"/>
        <v>8271</v>
      </c>
      <c r="AA155" s="135">
        <f t="shared" si="34"/>
        <v>96.669004207573622</v>
      </c>
      <c r="AB155" s="164"/>
      <c r="AC155" s="65"/>
      <c r="AE155" s="65"/>
    </row>
    <row r="156" spans="1:31" s="2" customFormat="1" ht="12" hidden="1" customHeight="1">
      <c r="A156" s="3"/>
      <c r="B156" s="28" t="s">
        <v>78</v>
      </c>
      <c r="C156" s="42" t="s">
        <v>79</v>
      </c>
      <c r="D156" s="87">
        <v>6155</v>
      </c>
      <c r="E156" s="88">
        <f t="shared" si="28"/>
        <v>96.201938105658016</v>
      </c>
      <c r="F156" s="69">
        <v>700</v>
      </c>
      <c r="G156" s="88">
        <f t="shared" si="28"/>
        <v>99.715099715099726</v>
      </c>
      <c r="H156" s="101">
        <v>36</v>
      </c>
      <c r="I156" s="88">
        <f t="shared" si="24"/>
        <v>80</v>
      </c>
      <c r="J156" s="69">
        <v>1449</v>
      </c>
      <c r="K156" s="88">
        <f t="shared" si="29"/>
        <v>98.370672097759666</v>
      </c>
      <c r="L156" s="69" t="s">
        <v>177</v>
      </c>
      <c r="M156" s="69" t="s">
        <v>71</v>
      </c>
      <c r="N156" s="69">
        <f t="shared" si="27"/>
        <v>224</v>
      </c>
      <c r="O156" s="88">
        <f t="shared" ref="O156:O196" si="35">N156/N144*100</f>
        <v>98.678414096916299</v>
      </c>
      <c r="P156" s="69">
        <v>1225</v>
      </c>
      <c r="Q156" s="88">
        <f t="shared" ref="Q156:Q196" si="36">P156/P144*100</f>
        <v>98.31460674157303</v>
      </c>
      <c r="R156" s="69">
        <v>7604</v>
      </c>
      <c r="S156" s="88">
        <f t="shared" si="30"/>
        <v>96.607800787701692</v>
      </c>
      <c r="T156" s="132">
        <v>1787</v>
      </c>
      <c r="U156" s="131">
        <f t="shared" si="31"/>
        <v>97.014115092290993</v>
      </c>
      <c r="V156" s="132">
        <v>1988</v>
      </c>
      <c r="W156" s="131">
        <f t="shared" si="32"/>
        <v>94.756911344137279</v>
      </c>
      <c r="X156" s="132">
        <f t="shared" si="25"/>
        <v>201</v>
      </c>
      <c r="Y156" s="131">
        <f t="shared" si="33"/>
        <v>78.515625</v>
      </c>
      <c r="Z156" s="132">
        <f t="shared" si="26"/>
        <v>7805</v>
      </c>
      <c r="AA156" s="135">
        <f t="shared" si="34"/>
        <v>96.037898363479755</v>
      </c>
      <c r="AB156" s="164"/>
      <c r="AC156" s="65"/>
      <c r="AE156" s="65"/>
    </row>
    <row r="157" spans="1:31" s="2" customFormat="1" ht="12" hidden="1" customHeight="1">
      <c r="A157" s="3"/>
      <c r="B157" s="28" t="s">
        <v>80</v>
      </c>
      <c r="C157" s="42" t="s">
        <v>9</v>
      </c>
      <c r="D157" s="87">
        <v>7036</v>
      </c>
      <c r="E157" s="88">
        <f t="shared" si="28"/>
        <v>94.455631628406493</v>
      </c>
      <c r="F157" s="69">
        <v>710</v>
      </c>
      <c r="G157" s="88">
        <f t="shared" si="28"/>
        <v>77.342047930283215</v>
      </c>
      <c r="H157" s="101">
        <v>1206</v>
      </c>
      <c r="I157" s="88">
        <f t="shared" si="24"/>
        <v>99.096138044371401</v>
      </c>
      <c r="J157" s="69">
        <v>1350</v>
      </c>
      <c r="K157" s="88">
        <f t="shared" si="29"/>
        <v>94.604064470918019</v>
      </c>
      <c r="L157" s="69" t="s">
        <v>177</v>
      </c>
      <c r="M157" s="69" t="s">
        <v>71</v>
      </c>
      <c r="N157" s="69">
        <f t="shared" si="27"/>
        <v>225</v>
      </c>
      <c r="O157" s="88">
        <f t="shared" si="35"/>
        <v>107.14285714285714</v>
      </c>
      <c r="P157" s="69">
        <v>1125</v>
      </c>
      <c r="Q157" s="88">
        <f t="shared" si="36"/>
        <v>92.440427280197198</v>
      </c>
      <c r="R157" s="69">
        <v>8386</v>
      </c>
      <c r="S157" s="88">
        <f t="shared" si="30"/>
        <v>94.479495268138805</v>
      </c>
      <c r="T157" s="132">
        <v>1752</v>
      </c>
      <c r="U157" s="131">
        <f t="shared" si="31"/>
        <v>93.141945773524725</v>
      </c>
      <c r="V157" s="132">
        <v>1928</v>
      </c>
      <c r="W157" s="131">
        <f t="shared" si="32"/>
        <v>94.002925402242809</v>
      </c>
      <c r="X157" s="132">
        <f t="shared" si="25"/>
        <v>176</v>
      </c>
      <c r="Y157" s="131">
        <f t="shared" si="33"/>
        <v>103.5294117647059</v>
      </c>
      <c r="Z157" s="132">
        <f t="shared" si="26"/>
        <v>8562</v>
      </c>
      <c r="AA157" s="135">
        <f t="shared" si="34"/>
        <v>94.649568870218886</v>
      </c>
      <c r="AB157" s="164"/>
      <c r="AC157" s="65"/>
      <c r="AE157" s="65"/>
    </row>
    <row r="158" spans="1:31" s="2" customFormat="1" ht="12" hidden="1" customHeight="1">
      <c r="A158" s="3"/>
      <c r="B158" s="28" t="s">
        <v>82</v>
      </c>
      <c r="C158" s="42" t="s">
        <v>10</v>
      </c>
      <c r="D158" s="87">
        <v>6806</v>
      </c>
      <c r="E158" s="88">
        <f t="shared" si="28"/>
        <v>90.80720480320214</v>
      </c>
      <c r="F158" s="69">
        <v>636</v>
      </c>
      <c r="G158" s="88">
        <f t="shared" si="28"/>
        <v>57.870791628753416</v>
      </c>
      <c r="H158" s="101">
        <v>1248</v>
      </c>
      <c r="I158" s="88">
        <f t="shared" si="24"/>
        <v>105.94227504244482</v>
      </c>
      <c r="J158" s="69">
        <v>1401</v>
      </c>
      <c r="K158" s="88">
        <f t="shared" si="29"/>
        <v>100.43010752688173</v>
      </c>
      <c r="L158" s="69" t="s">
        <v>177</v>
      </c>
      <c r="M158" s="69" t="s">
        <v>71</v>
      </c>
      <c r="N158" s="69">
        <f t="shared" si="27"/>
        <v>194</v>
      </c>
      <c r="O158" s="88">
        <f t="shared" si="35"/>
        <v>95.566502463054192</v>
      </c>
      <c r="P158" s="69">
        <v>1207</v>
      </c>
      <c r="Q158" s="88">
        <f t="shared" si="36"/>
        <v>101.25838926174498</v>
      </c>
      <c r="R158" s="69">
        <v>8207</v>
      </c>
      <c r="S158" s="88">
        <f t="shared" si="30"/>
        <v>92.317210348706411</v>
      </c>
      <c r="T158" s="132">
        <v>1796</v>
      </c>
      <c r="U158" s="131">
        <f t="shared" si="31"/>
        <v>94.080670508119439</v>
      </c>
      <c r="V158" s="132">
        <v>1851</v>
      </c>
      <c r="W158" s="131">
        <f t="shared" si="32"/>
        <v>93.768996960486319</v>
      </c>
      <c r="X158" s="132">
        <f t="shared" si="25"/>
        <v>55</v>
      </c>
      <c r="Y158" s="131">
        <f t="shared" si="33"/>
        <v>84.615384615384613</v>
      </c>
      <c r="Z158" s="132">
        <f t="shared" si="26"/>
        <v>8262</v>
      </c>
      <c r="AA158" s="135">
        <f t="shared" si="34"/>
        <v>92.261306532663312</v>
      </c>
      <c r="AB158" s="164"/>
      <c r="AC158" s="65"/>
      <c r="AE158" s="65"/>
    </row>
    <row r="159" spans="1:31" s="2" customFormat="1" ht="12" hidden="1" customHeight="1">
      <c r="A159" s="3"/>
      <c r="B159" s="28" t="s">
        <v>84</v>
      </c>
      <c r="C159" s="42" t="s">
        <v>11</v>
      </c>
      <c r="D159" s="87">
        <v>6175</v>
      </c>
      <c r="E159" s="88">
        <f t="shared" si="28"/>
        <v>91.036414565826334</v>
      </c>
      <c r="F159" s="69">
        <v>602</v>
      </c>
      <c r="G159" s="88">
        <f t="shared" si="28"/>
        <v>72.268907563025209</v>
      </c>
      <c r="H159" s="101">
        <v>1258</v>
      </c>
      <c r="I159" s="88">
        <f t="shared" si="24"/>
        <v>107.79777206512424</v>
      </c>
      <c r="J159" s="69">
        <v>1307</v>
      </c>
      <c r="K159" s="88">
        <f t="shared" si="29"/>
        <v>97.756170531039643</v>
      </c>
      <c r="L159" s="69" t="s">
        <v>177</v>
      </c>
      <c r="M159" s="69" t="s">
        <v>71</v>
      </c>
      <c r="N159" s="69">
        <f t="shared" si="27"/>
        <v>159</v>
      </c>
      <c r="O159" s="88">
        <f t="shared" si="35"/>
        <v>73.95348837209302</v>
      </c>
      <c r="P159" s="69">
        <v>1148</v>
      </c>
      <c r="Q159" s="88">
        <f t="shared" si="36"/>
        <v>102.31729055258467</v>
      </c>
      <c r="R159" s="69">
        <v>7482</v>
      </c>
      <c r="S159" s="88">
        <f t="shared" si="30"/>
        <v>92.142857142857139</v>
      </c>
      <c r="T159" s="132">
        <v>1601</v>
      </c>
      <c r="U159" s="131">
        <f t="shared" si="31"/>
        <v>91.173120728929376</v>
      </c>
      <c r="V159" s="132">
        <v>1720</v>
      </c>
      <c r="W159" s="131">
        <f t="shared" si="32"/>
        <v>95.238095238095227</v>
      </c>
      <c r="X159" s="132">
        <f t="shared" si="25"/>
        <v>119</v>
      </c>
      <c r="Y159" s="131">
        <f t="shared" si="33"/>
        <v>238</v>
      </c>
      <c r="Z159" s="132">
        <f t="shared" si="26"/>
        <v>7601</v>
      </c>
      <c r="AA159" s="135">
        <f t="shared" si="34"/>
        <v>93.035495716034262</v>
      </c>
      <c r="AB159" s="164"/>
      <c r="AC159" s="65"/>
      <c r="AE159" s="65"/>
    </row>
    <row r="160" spans="1:31" s="2" customFormat="1" ht="12" hidden="1" customHeight="1">
      <c r="A160" s="3"/>
      <c r="B160" s="28" t="s">
        <v>86</v>
      </c>
      <c r="C160" s="42" t="s">
        <v>12</v>
      </c>
      <c r="D160" s="87">
        <v>6182</v>
      </c>
      <c r="E160" s="88">
        <f t="shared" si="28"/>
        <v>91.748293262095586</v>
      </c>
      <c r="F160" s="69">
        <v>560</v>
      </c>
      <c r="G160" s="88">
        <f t="shared" si="28"/>
        <v>58.272632674297611</v>
      </c>
      <c r="H160" s="101">
        <v>1028</v>
      </c>
      <c r="I160" s="88">
        <f t="shared" si="24"/>
        <v>98.279158699808804</v>
      </c>
      <c r="J160" s="69">
        <v>1269</v>
      </c>
      <c r="K160" s="88">
        <f t="shared" si="29"/>
        <v>101.52000000000001</v>
      </c>
      <c r="L160" s="69" t="s">
        <v>177</v>
      </c>
      <c r="M160" s="69" t="s">
        <v>71</v>
      </c>
      <c r="N160" s="69">
        <f t="shared" si="27"/>
        <v>200</v>
      </c>
      <c r="O160" s="88">
        <f t="shared" si="35"/>
        <v>98.522167487684726</v>
      </c>
      <c r="P160" s="69">
        <v>1069</v>
      </c>
      <c r="Q160" s="88">
        <f t="shared" si="36"/>
        <v>102.10124164278893</v>
      </c>
      <c r="R160" s="69">
        <v>7451</v>
      </c>
      <c r="S160" s="88">
        <f t="shared" si="30"/>
        <v>93.277416124186274</v>
      </c>
      <c r="T160" s="132">
        <v>1661</v>
      </c>
      <c r="U160" s="131">
        <f t="shared" si="31"/>
        <v>99.164179104477611</v>
      </c>
      <c r="V160" s="132">
        <v>1677</v>
      </c>
      <c r="W160" s="131">
        <f t="shared" si="32"/>
        <v>87.985309548793282</v>
      </c>
      <c r="X160" s="132">
        <f t="shared" si="25"/>
        <v>16</v>
      </c>
      <c r="Y160" s="131">
        <f t="shared" si="33"/>
        <v>6.9264069264069263</v>
      </c>
      <c r="Z160" s="132">
        <f t="shared" si="26"/>
        <v>7467</v>
      </c>
      <c r="AA160" s="135">
        <f t="shared" si="34"/>
        <v>90.850468426815908</v>
      </c>
      <c r="AB160" s="165"/>
      <c r="AC160" s="65"/>
      <c r="AE160" s="65"/>
    </row>
    <row r="161" spans="1:31" s="2" customFormat="1" ht="12" hidden="1" customHeight="1">
      <c r="A161" s="3"/>
      <c r="B161" s="28" t="s">
        <v>140</v>
      </c>
      <c r="C161" s="42" t="s">
        <v>141</v>
      </c>
      <c r="D161" s="87">
        <v>6010</v>
      </c>
      <c r="E161" s="88">
        <f t="shared" si="28"/>
        <v>88.408355398646663</v>
      </c>
      <c r="F161" s="69">
        <v>507</v>
      </c>
      <c r="G161" s="88">
        <f t="shared" si="28"/>
        <v>50.750750750750754</v>
      </c>
      <c r="H161" s="101">
        <v>1010</v>
      </c>
      <c r="I161" s="88">
        <f t="shared" si="24"/>
        <v>97.115384615384613</v>
      </c>
      <c r="J161" s="69">
        <v>1252</v>
      </c>
      <c r="K161" s="88">
        <f t="shared" si="29"/>
        <v>103.04526748971195</v>
      </c>
      <c r="L161" s="69" t="s">
        <v>177</v>
      </c>
      <c r="M161" s="69" t="s">
        <v>71</v>
      </c>
      <c r="N161" s="69">
        <f t="shared" si="27"/>
        <v>172</v>
      </c>
      <c r="O161" s="88">
        <f t="shared" si="35"/>
        <v>96.629213483146074</v>
      </c>
      <c r="P161" s="69">
        <v>1080</v>
      </c>
      <c r="Q161" s="88">
        <f t="shared" si="36"/>
        <v>104.14657666345227</v>
      </c>
      <c r="R161" s="69">
        <v>7262</v>
      </c>
      <c r="S161" s="88">
        <f t="shared" si="30"/>
        <v>90.62772993884937</v>
      </c>
      <c r="T161" s="132">
        <v>1661</v>
      </c>
      <c r="U161" s="131">
        <f t="shared" si="31"/>
        <v>97.362250879249714</v>
      </c>
      <c r="V161" s="132">
        <v>1613</v>
      </c>
      <c r="W161" s="131">
        <f t="shared" si="32"/>
        <v>93.183131138070479</v>
      </c>
      <c r="X161" s="132">
        <f t="shared" si="25"/>
        <v>-48</v>
      </c>
      <c r="Y161" s="131" t="s">
        <v>201</v>
      </c>
      <c r="Z161" s="132">
        <f t="shared" si="26"/>
        <v>7214</v>
      </c>
      <c r="AA161" s="135">
        <f t="shared" si="34"/>
        <v>89.748693704901711</v>
      </c>
      <c r="AB161" s="164"/>
      <c r="AC161" s="144"/>
      <c r="AD161" s="65"/>
      <c r="AE161" s="144"/>
    </row>
    <row r="162" spans="1:31" s="2" customFormat="1" ht="12" hidden="1" customHeight="1">
      <c r="A162" s="3"/>
      <c r="B162" s="28" t="s">
        <v>90</v>
      </c>
      <c r="C162" s="42" t="s">
        <v>91</v>
      </c>
      <c r="D162" s="87">
        <v>6012</v>
      </c>
      <c r="E162" s="88">
        <f t="shared" si="28"/>
        <v>94.901341752170481</v>
      </c>
      <c r="F162" s="69">
        <v>589</v>
      </c>
      <c r="G162" s="88">
        <f t="shared" si="28"/>
        <v>92.175273865414709</v>
      </c>
      <c r="H162" s="101">
        <v>1241</v>
      </c>
      <c r="I162" s="88">
        <f t="shared" si="24"/>
        <v>99.121405750798715</v>
      </c>
      <c r="J162" s="69">
        <v>1157</v>
      </c>
      <c r="K162" s="88">
        <f t="shared" si="29"/>
        <v>95.936981757877277</v>
      </c>
      <c r="L162" s="69" t="s">
        <v>177</v>
      </c>
      <c r="M162" s="69" t="s">
        <v>71</v>
      </c>
      <c r="N162" s="69">
        <f t="shared" si="27"/>
        <v>173</v>
      </c>
      <c r="O162" s="88">
        <f t="shared" si="35"/>
        <v>98.295454545454547</v>
      </c>
      <c r="P162" s="69">
        <v>984</v>
      </c>
      <c r="Q162" s="88">
        <f t="shared" si="36"/>
        <v>95.533980582524265</v>
      </c>
      <c r="R162" s="69">
        <v>7169</v>
      </c>
      <c r="S162" s="88">
        <f t="shared" si="30"/>
        <v>95.066967245723376</v>
      </c>
      <c r="T162" s="132">
        <v>1595</v>
      </c>
      <c r="U162" s="131">
        <f t="shared" si="31"/>
        <v>94.322885866351271</v>
      </c>
      <c r="V162" s="132">
        <v>1547</v>
      </c>
      <c r="W162" s="131">
        <f t="shared" si="32"/>
        <v>94.099756690997566</v>
      </c>
      <c r="X162" s="132">
        <f t="shared" si="25"/>
        <v>-48</v>
      </c>
      <c r="Y162" s="131">
        <f t="shared" si="33"/>
        <v>102.12765957446808</v>
      </c>
      <c r="Z162" s="132">
        <f t="shared" si="26"/>
        <v>7121</v>
      </c>
      <c r="AA162" s="135">
        <f t="shared" si="34"/>
        <v>95.022684814518271</v>
      </c>
      <c r="AB162" s="164"/>
      <c r="AC162" s="144"/>
      <c r="AD162" s="65"/>
      <c r="AE162" s="144"/>
    </row>
    <row r="163" spans="1:31" s="2" customFormat="1" ht="12" hidden="1" customHeight="1">
      <c r="A163" s="32"/>
      <c r="B163" s="29" t="s">
        <v>92</v>
      </c>
      <c r="C163" s="42" t="s">
        <v>16</v>
      </c>
      <c r="D163" s="89">
        <v>6289</v>
      </c>
      <c r="E163" s="90">
        <f t="shared" si="28"/>
        <v>96.977640709329222</v>
      </c>
      <c r="F163" s="72">
        <v>703</v>
      </c>
      <c r="G163" s="88">
        <f t="shared" si="28"/>
        <v>91.895424836601308</v>
      </c>
      <c r="H163" s="72">
        <v>885</v>
      </c>
      <c r="I163" s="90">
        <f t="shared" si="24"/>
        <v>97.898230088495581</v>
      </c>
      <c r="J163" s="102">
        <v>1283</v>
      </c>
      <c r="K163" s="90">
        <f t="shared" si="29"/>
        <v>101.02362204724409</v>
      </c>
      <c r="L163" s="201" t="s">
        <v>177</v>
      </c>
      <c r="M163" s="69" t="s">
        <v>71</v>
      </c>
      <c r="N163" s="69">
        <f t="shared" si="27"/>
        <v>206</v>
      </c>
      <c r="O163" s="90">
        <f t="shared" si="35"/>
        <v>108.42105263157895</v>
      </c>
      <c r="P163" s="97">
        <v>1077</v>
      </c>
      <c r="Q163" s="90">
        <f t="shared" si="36"/>
        <v>99.722222222222229</v>
      </c>
      <c r="R163" s="102">
        <v>7572</v>
      </c>
      <c r="S163" s="90">
        <f t="shared" si="30"/>
        <v>97.640232108317221</v>
      </c>
      <c r="T163" s="151">
        <v>1769</v>
      </c>
      <c r="U163" s="152">
        <f t="shared" si="31"/>
        <v>104.12007062978223</v>
      </c>
      <c r="V163" s="151">
        <v>2600</v>
      </c>
      <c r="W163" s="152">
        <f t="shared" si="32"/>
        <v>147.97951052931134</v>
      </c>
      <c r="X163" s="151">
        <f t="shared" si="25"/>
        <v>831</v>
      </c>
      <c r="Y163" s="152" t="s">
        <v>201</v>
      </c>
      <c r="Z163" s="151">
        <f t="shared" si="26"/>
        <v>8403</v>
      </c>
      <c r="AA163" s="191">
        <f t="shared" si="34"/>
        <v>107.55151670293101</v>
      </c>
      <c r="AB163" s="165"/>
      <c r="AC163" s="144"/>
      <c r="AD163" s="65"/>
      <c r="AE163" s="144"/>
    </row>
    <row r="164" spans="1:31" s="2" customFormat="1" ht="12" hidden="1" customHeight="1">
      <c r="A164" s="3"/>
      <c r="B164" s="27" t="s">
        <v>142</v>
      </c>
      <c r="C164" s="43" t="s">
        <v>143</v>
      </c>
      <c r="D164" s="103">
        <v>6517</v>
      </c>
      <c r="E164" s="93">
        <f t="shared" si="28"/>
        <v>100.23069824669332</v>
      </c>
      <c r="F164" s="71">
        <v>696</v>
      </c>
      <c r="G164" s="93">
        <f t="shared" si="28"/>
        <v>90.038809831824068</v>
      </c>
      <c r="H164" s="104">
        <v>899</v>
      </c>
      <c r="I164" s="93">
        <f t="shared" si="24"/>
        <v>96.666666666666671</v>
      </c>
      <c r="J164" s="71">
        <v>1215</v>
      </c>
      <c r="K164" s="93">
        <f t="shared" si="29"/>
        <v>96.735668789808912</v>
      </c>
      <c r="L164" s="71" t="s">
        <v>177</v>
      </c>
      <c r="M164" s="71" t="s">
        <v>71</v>
      </c>
      <c r="N164" s="71">
        <f t="shared" si="27"/>
        <v>226</v>
      </c>
      <c r="O164" s="93">
        <f t="shared" si="35"/>
        <v>122.82608695652173</v>
      </c>
      <c r="P164" s="71">
        <v>989</v>
      </c>
      <c r="Q164" s="93">
        <f t="shared" si="36"/>
        <v>92.257462686567166</v>
      </c>
      <c r="R164" s="71">
        <v>7732</v>
      </c>
      <c r="S164" s="93">
        <f t="shared" si="30"/>
        <v>99.664862077855119</v>
      </c>
      <c r="T164" s="149">
        <v>1758</v>
      </c>
      <c r="U164" s="150">
        <f t="shared" si="31"/>
        <v>103.96215257244235</v>
      </c>
      <c r="V164" s="149">
        <v>1812</v>
      </c>
      <c r="W164" s="150">
        <f t="shared" si="32"/>
        <v>101.79775280898878</v>
      </c>
      <c r="X164" s="149">
        <f t="shared" si="25"/>
        <v>54</v>
      </c>
      <c r="Y164" s="150">
        <f t="shared" si="33"/>
        <v>60.674157303370791</v>
      </c>
      <c r="Z164" s="149">
        <f t="shared" si="26"/>
        <v>7786</v>
      </c>
      <c r="AA164" s="190">
        <f t="shared" si="34"/>
        <v>99.222632853319737</v>
      </c>
      <c r="AB164" s="164"/>
      <c r="AC164" s="144"/>
      <c r="AD164" s="65"/>
      <c r="AE164" s="144"/>
    </row>
    <row r="165" spans="1:31" s="2" customFormat="1" ht="12" hidden="1" customHeight="1">
      <c r="A165" s="3"/>
      <c r="B165" s="28" t="s">
        <v>72</v>
      </c>
      <c r="C165" s="42" t="s">
        <v>14</v>
      </c>
      <c r="D165" s="87">
        <v>6779</v>
      </c>
      <c r="E165" s="88">
        <f t="shared" si="28"/>
        <v>99.267828378972041</v>
      </c>
      <c r="F165" s="69">
        <v>665</v>
      </c>
      <c r="G165" s="88">
        <f t="shared" si="28"/>
        <v>108.48287112561175</v>
      </c>
      <c r="H165" s="101">
        <v>1185</v>
      </c>
      <c r="I165" s="88">
        <f t="shared" si="24"/>
        <v>101.89165950128978</v>
      </c>
      <c r="J165" s="69">
        <v>725</v>
      </c>
      <c r="K165" s="88">
        <f t="shared" si="29"/>
        <v>57.677008750994432</v>
      </c>
      <c r="L165" s="69" t="s">
        <v>177</v>
      </c>
      <c r="M165" s="69" t="s">
        <v>71</v>
      </c>
      <c r="N165" s="69">
        <f t="shared" si="27"/>
        <v>199</v>
      </c>
      <c r="O165" s="88">
        <f t="shared" si="35"/>
        <v>100.50505050505049</v>
      </c>
      <c r="P165" s="69">
        <v>526</v>
      </c>
      <c r="Q165" s="88">
        <f t="shared" si="36"/>
        <v>49.669499527856473</v>
      </c>
      <c r="R165" s="69">
        <v>7504</v>
      </c>
      <c r="S165" s="88">
        <f t="shared" si="30"/>
        <v>92.802374474400196</v>
      </c>
      <c r="T165" s="132">
        <v>1458</v>
      </c>
      <c r="U165" s="131">
        <f t="shared" si="31"/>
        <v>85.916322922804952</v>
      </c>
      <c r="V165" s="132">
        <v>2154</v>
      </c>
      <c r="W165" s="131">
        <f t="shared" si="32"/>
        <v>116.18122977346279</v>
      </c>
      <c r="X165" s="132">
        <f t="shared" si="25"/>
        <v>696</v>
      </c>
      <c r="Y165" s="131">
        <f t="shared" si="33"/>
        <v>443.31210191082801</v>
      </c>
      <c r="Z165" s="132">
        <f t="shared" si="26"/>
        <v>8200</v>
      </c>
      <c r="AA165" s="135">
        <f t="shared" si="34"/>
        <v>99.478345262647096</v>
      </c>
      <c r="AB165" s="164"/>
      <c r="AC165" s="144"/>
      <c r="AD165" s="65"/>
      <c r="AE165" s="144"/>
    </row>
    <row r="166" spans="1:31" s="2" customFormat="1" ht="12" hidden="1" customHeight="1">
      <c r="A166" s="3"/>
      <c r="B166" s="28" t="s">
        <v>74</v>
      </c>
      <c r="C166" s="42" t="s">
        <v>6</v>
      </c>
      <c r="D166" s="87">
        <v>7061</v>
      </c>
      <c r="E166" s="88">
        <f t="shared" si="28"/>
        <v>98.411149825783966</v>
      </c>
      <c r="F166" s="69">
        <v>821</v>
      </c>
      <c r="G166" s="88">
        <f t="shared" si="28"/>
        <v>115.30898876404494</v>
      </c>
      <c r="H166" s="101">
        <v>1371</v>
      </c>
      <c r="I166" s="88">
        <f t="shared" si="24"/>
        <v>97.372159090909093</v>
      </c>
      <c r="J166" s="69">
        <v>695</v>
      </c>
      <c r="K166" s="88">
        <f t="shared" si="29"/>
        <v>55.378486055776889</v>
      </c>
      <c r="L166" s="69" t="s">
        <v>177</v>
      </c>
      <c r="M166" s="69" t="s">
        <v>71</v>
      </c>
      <c r="N166" s="69">
        <f t="shared" si="27"/>
        <v>177</v>
      </c>
      <c r="O166" s="88">
        <f t="shared" si="35"/>
        <v>95.675675675675677</v>
      </c>
      <c r="P166" s="69">
        <v>518</v>
      </c>
      <c r="Q166" s="88">
        <f t="shared" si="36"/>
        <v>48.411214953271028</v>
      </c>
      <c r="R166" s="69">
        <v>7756</v>
      </c>
      <c r="S166" s="88">
        <f t="shared" si="30"/>
        <v>92.004744958481609</v>
      </c>
      <c r="T166" s="132">
        <v>1455</v>
      </c>
      <c r="U166" s="131">
        <f t="shared" si="31"/>
        <v>84.15268941584732</v>
      </c>
      <c r="V166" s="132">
        <v>2181</v>
      </c>
      <c r="W166" s="131">
        <f t="shared" si="32"/>
        <v>113.18111053450961</v>
      </c>
      <c r="X166" s="132">
        <f t="shared" si="25"/>
        <v>726</v>
      </c>
      <c r="Y166" s="131">
        <f t="shared" si="33"/>
        <v>366.66666666666663</v>
      </c>
      <c r="Z166" s="132">
        <f t="shared" si="26"/>
        <v>8482</v>
      </c>
      <c r="AA166" s="135">
        <f t="shared" si="34"/>
        <v>98.307834955957347</v>
      </c>
      <c r="AB166" s="164"/>
      <c r="AC166" s="144"/>
      <c r="AD166" s="65"/>
      <c r="AE166" s="144"/>
    </row>
    <row r="167" spans="1:31" s="2" customFormat="1" ht="12" hidden="1" customHeight="1">
      <c r="A167" s="3"/>
      <c r="B167" s="28" t="s">
        <v>76</v>
      </c>
      <c r="C167" s="42" t="s">
        <v>77</v>
      </c>
      <c r="D167" s="87">
        <v>6336</v>
      </c>
      <c r="E167" s="88">
        <f t="shared" si="28"/>
        <v>94.651927098894532</v>
      </c>
      <c r="F167" s="69">
        <v>438</v>
      </c>
      <c r="G167" s="88">
        <f t="shared" si="28"/>
        <v>65.275707898658723</v>
      </c>
      <c r="H167" s="101">
        <v>723</v>
      </c>
      <c r="I167" s="88">
        <f t="shared" si="24"/>
        <v>93.896103896103895</v>
      </c>
      <c r="J167" s="69">
        <v>764</v>
      </c>
      <c r="K167" s="88">
        <f t="shared" si="29"/>
        <v>56.508875739644971</v>
      </c>
      <c r="L167" s="69" t="s">
        <v>177</v>
      </c>
      <c r="M167" s="69" t="s">
        <v>71</v>
      </c>
      <c r="N167" s="69">
        <f t="shared" si="27"/>
        <v>191</v>
      </c>
      <c r="O167" s="88">
        <f t="shared" si="35"/>
        <v>79.583333333333329</v>
      </c>
      <c r="P167" s="69">
        <v>573</v>
      </c>
      <c r="Q167" s="88">
        <f t="shared" si="36"/>
        <v>51.52877697841727</v>
      </c>
      <c r="R167" s="69">
        <v>7100</v>
      </c>
      <c r="S167" s="88">
        <f t="shared" si="30"/>
        <v>88.242605021128512</v>
      </c>
      <c r="T167" s="132">
        <v>1511</v>
      </c>
      <c r="U167" s="131">
        <f t="shared" si="31"/>
        <v>86.195094124358235</v>
      </c>
      <c r="V167" s="132">
        <v>2320</v>
      </c>
      <c r="W167" s="131">
        <f t="shared" si="32"/>
        <v>117.29019211324569</v>
      </c>
      <c r="X167" s="132">
        <f t="shared" si="25"/>
        <v>809</v>
      </c>
      <c r="Y167" s="131">
        <f t="shared" si="33"/>
        <v>359.55555555555554</v>
      </c>
      <c r="Z167" s="132">
        <f t="shared" si="26"/>
        <v>7909</v>
      </c>
      <c r="AA167" s="135">
        <f t="shared" si="34"/>
        <v>95.623261999758185</v>
      </c>
      <c r="AB167" s="164"/>
      <c r="AC167" s="144"/>
      <c r="AD167" s="65"/>
      <c r="AE167" s="144"/>
    </row>
    <row r="168" spans="1:31" s="2" customFormat="1" ht="12" hidden="1" customHeight="1">
      <c r="A168" s="3"/>
      <c r="B168" s="28" t="s">
        <v>78</v>
      </c>
      <c r="C168" s="42" t="s">
        <v>79</v>
      </c>
      <c r="D168" s="87">
        <v>5711</v>
      </c>
      <c r="E168" s="88">
        <f t="shared" si="28"/>
        <v>92.786352558895203</v>
      </c>
      <c r="F168" s="69">
        <v>202</v>
      </c>
      <c r="G168" s="88">
        <f t="shared" si="28"/>
        <v>28.857142857142858</v>
      </c>
      <c r="H168" s="101">
        <v>109</v>
      </c>
      <c r="I168" s="88">
        <f>H168/H156*100</f>
        <v>302.77777777777777</v>
      </c>
      <c r="J168" s="69">
        <v>787</v>
      </c>
      <c r="K168" s="88">
        <f t="shared" si="29"/>
        <v>54.313319530710835</v>
      </c>
      <c r="L168" s="69" t="s">
        <v>177</v>
      </c>
      <c r="M168" s="69" t="s">
        <v>71</v>
      </c>
      <c r="N168" s="69">
        <f t="shared" si="27"/>
        <v>213</v>
      </c>
      <c r="O168" s="88">
        <f t="shared" si="35"/>
        <v>95.089285714285708</v>
      </c>
      <c r="P168" s="69">
        <v>574</v>
      </c>
      <c r="Q168" s="88">
        <f t="shared" si="36"/>
        <v>46.857142857142861</v>
      </c>
      <c r="R168" s="69">
        <v>6498</v>
      </c>
      <c r="S168" s="88">
        <f t="shared" si="30"/>
        <v>85.455023671751704</v>
      </c>
      <c r="T168" s="132">
        <v>1365</v>
      </c>
      <c r="U168" s="131">
        <f t="shared" si="31"/>
        <v>76.38500279798545</v>
      </c>
      <c r="V168" s="132">
        <v>2218</v>
      </c>
      <c r="W168" s="131">
        <f t="shared" si="32"/>
        <v>111.56941649899397</v>
      </c>
      <c r="X168" s="132">
        <f t="shared" si="25"/>
        <v>853</v>
      </c>
      <c r="Y168" s="131">
        <f t="shared" si="33"/>
        <v>424.37810945273628</v>
      </c>
      <c r="Z168" s="132">
        <f t="shared" si="26"/>
        <v>7351</v>
      </c>
      <c r="AA168" s="135">
        <f t="shared" si="34"/>
        <v>94.183215887251762</v>
      </c>
      <c r="AB168" s="164"/>
      <c r="AC168" s="144"/>
      <c r="AD168" s="65"/>
      <c r="AE168" s="144"/>
    </row>
    <row r="169" spans="1:31" s="2" customFormat="1" ht="12" hidden="1" customHeight="1">
      <c r="A169" s="3"/>
      <c r="B169" s="28" t="s">
        <v>80</v>
      </c>
      <c r="C169" s="42" t="s">
        <v>9</v>
      </c>
      <c r="D169" s="87">
        <v>6272</v>
      </c>
      <c r="E169" s="88">
        <f t="shared" si="28"/>
        <v>89.14155770324048</v>
      </c>
      <c r="F169" s="69">
        <v>754</v>
      </c>
      <c r="G169" s="88">
        <f t="shared" si="28"/>
        <v>106.19718309859154</v>
      </c>
      <c r="H169" s="101">
        <v>1125</v>
      </c>
      <c r="I169" s="88">
        <f t="shared" si="24"/>
        <v>93.28358208955224</v>
      </c>
      <c r="J169" s="69">
        <v>519</v>
      </c>
      <c r="K169" s="88">
        <f t="shared" si="29"/>
        <v>38.444444444444443</v>
      </c>
      <c r="L169" s="69" t="s">
        <v>177</v>
      </c>
      <c r="M169" s="69" t="s">
        <v>71</v>
      </c>
      <c r="N169" s="69">
        <f t="shared" si="27"/>
        <v>199</v>
      </c>
      <c r="O169" s="88">
        <f t="shared" si="35"/>
        <v>88.444444444444443</v>
      </c>
      <c r="P169" s="69">
        <v>320</v>
      </c>
      <c r="Q169" s="88">
        <f t="shared" si="36"/>
        <v>28.444444444444443</v>
      </c>
      <c r="R169" s="69">
        <v>6791</v>
      </c>
      <c r="S169" s="88">
        <f t="shared" si="30"/>
        <v>80.980205103744339</v>
      </c>
      <c r="T169" s="132">
        <v>1357</v>
      </c>
      <c r="U169" s="131">
        <f t="shared" si="31"/>
        <v>77.454337899543376</v>
      </c>
      <c r="V169" s="132">
        <v>2037</v>
      </c>
      <c r="W169" s="131">
        <f t="shared" si="32"/>
        <v>105.65352697095436</v>
      </c>
      <c r="X169" s="132">
        <f t="shared" si="25"/>
        <v>680</v>
      </c>
      <c r="Y169" s="131">
        <f t="shared" si="33"/>
        <v>386.36363636363637</v>
      </c>
      <c r="Z169" s="132">
        <f t="shared" si="26"/>
        <v>7471</v>
      </c>
      <c r="AA169" s="135">
        <f t="shared" si="34"/>
        <v>87.257650081756594</v>
      </c>
      <c r="AB169" s="164"/>
      <c r="AC169" s="144"/>
      <c r="AD169" s="65"/>
      <c r="AE169" s="144"/>
    </row>
    <row r="170" spans="1:31" s="2" customFormat="1" ht="12" hidden="1" customHeight="1">
      <c r="A170" s="3"/>
      <c r="B170" s="28" t="s">
        <v>82</v>
      </c>
      <c r="C170" s="42" t="s">
        <v>10</v>
      </c>
      <c r="D170" s="87">
        <v>6288</v>
      </c>
      <c r="E170" s="88">
        <f t="shared" si="28"/>
        <v>92.389068468997948</v>
      </c>
      <c r="F170" s="69">
        <v>633</v>
      </c>
      <c r="G170" s="88">
        <f t="shared" si="28"/>
        <v>99.528301886792448</v>
      </c>
      <c r="H170" s="101">
        <v>1239</v>
      </c>
      <c r="I170" s="88">
        <f t="shared" si="24"/>
        <v>99.27884615384616</v>
      </c>
      <c r="J170" s="69">
        <v>500</v>
      </c>
      <c r="K170" s="88">
        <f t="shared" si="29"/>
        <v>35.688793718772303</v>
      </c>
      <c r="L170" s="69" t="s">
        <v>177</v>
      </c>
      <c r="M170" s="69" t="s">
        <v>71</v>
      </c>
      <c r="N170" s="69">
        <f t="shared" si="27"/>
        <v>192</v>
      </c>
      <c r="O170" s="88">
        <f t="shared" si="35"/>
        <v>98.969072164948457</v>
      </c>
      <c r="P170" s="69">
        <v>308</v>
      </c>
      <c r="Q170" s="88">
        <f t="shared" si="36"/>
        <v>25.517812758906377</v>
      </c>
      <c r="R170" s="69">
        <v>6788</v>
      </c>
      <c r="S170" s="88">
        <f t="shared" si="30"/>
        <v>82.709881808212501</v>
      </c>
      <c r="T170" s="132">
        <v>1393</v>
      </c>
      <c r="U170" s="131">
        <f t="shared" si="31"/>
        <v>77.561247216035639</v>
      </c>
      <c r="V170" s="132">
        <v>2027</v>
      </c>
      <c r="W170" s="131">
        <f t="shared" si="32"/>
        <v>109.5083738519719</v>
      </c>
      <c r="X170" s="132">
        <f t="shared" si="25"/>
        <v>634</v>
      </c>
      <c r="Y170" s="131">
        <f t="shared" si="33"/>
        <v>1152.7272727272727</v>
      </c>
      <c r="Z170" s="132">
        <f t="shared" si="26"/>
        <v>7422</v>
      </c>
      <c r="AA170" s="135">
        <f t="shared" si="34"/>
        <v>89.832970225127085</v>
      </c>
      <c r="AB170" s="164"/>
      <c r="AC170" s="144"/>
      <c r="AD170" s="65"/>
      <c r="AE170" s="144"/>
    </row>
    <row r="171" spans="1:31" s="2" customFormat="1" ht="12" hidden="1" customHeight="1">
      <c r="A171" s="3"/>
      <c r="B171" s="28" t="s">
        <v>84</v>
      </c>
      <c r="C171" s="42" t="s">
        <v>11</v>
      </c>
      <c r="D171" s="87">
        <v>5936</v>
      </c>
      <c r="E171" s="88">
        <f t="shared" si="28"/>
        <v>96.129554655870436</v>
      </c>
      <c r="F171" s="69">
        <v>686</v>
      </c>
      <c r="G171" s="88">
        <f t="shared" si="28"/>
        <v>113.95348837209302</v>
      </c>
      <c r="H171" s="101">
        <v>1236</v>
      </c>
      <c r="I171" s="88">
        <f t="shared" si="24"/>
        <v>98.251192368839426</v>
      </c>
      <c r="J171" s="69">
        <v>451</v>
      </c>
      <c r="K171" s="88">
        <f t="shared" si="29"/>
        <v>34.506503442999239</v>
      </c>
      <c r="L171" s="69" t="s">
        <v>177</v>
      </c>
      <c r="M171" s="69" t="s">
        <v>71</v>
      </c>
      <c r="N171" s="69">
        <f t="shared" si="27"/>
        <v>157</v>
      </c>
      <c r="O171" s="88">
        <f t="shared" si="35"/>
        <v>98.742138364779876</v>
      </c>
      <c r="P171" s="69">
        <v>294</v>
      </c>
      <c r="Q171" s="88">
        <f t="shared" si="36"/>
        <v>25.609756097560975</v>
      </c>
      <c r="R171" s="69">
        <v>6387</v>
      </c>
      <c r="S171" s="88">
        <f t="shared" si="30"/>
        <v>85.364875701684042</v>
      </c>
      <c r="T171" s="132">
        <v>1246</v>
      </c>
      <c r="U171" s="131">
        <f t="shared" si="31"/>
        <v>77.826358525921307</v>
      </c>
      <c r="V171" s="132">
        <v>1716</v>
      </c>
      <c r="W171" s="131">
        <f t="shared" si="32"/>
        <v>99.767441860465112</v>
      </c>
      <c r="X171" s="132">
        <f t="shared" si="25"/>
        <v>470</v>
      </c>
      <c r="Y171" s="131">
        <f t="shared" si="33"/>
        <v>394.9579831932773</v>
      </c>
      <c r="Z171" s="132">
        <f t="shared" si="26"/>
        <v>6857</v>
      </c>
      <c r="AA171" s="135">
        <f t="shared" si="34"/>
        <v>90.211814234969083</v>
      </c>
      <c r="AB171" s="164"/>
      <c r="AC171" s="144"/>
      <c r="AD171" s="65"/>
      <c r="AE171" s="144"/>
    </row>
    <row r="172" spans="1:31" s="2" customFormat="1" ht="12" hidden="1" customHeight="1">
      <c r="A172" s="3"/>
      <c r="B172" s="28" t="s">
        <v>86</v>
      </c>
      <c r="C172" s="42" t="s">
        <v>12</v>
      </c>
      <c r="D172" s="87">
        <v>5418</v>
      </c>
      <c r="E172" s="88">
        <f t="shared" si="28"/>
        <v>87.641539954707213</v>
      </c>
      <c r="F172" s="69">
        <v>456</v>
      </c>
      <c r="G172" s="88">
        <f t="shared" si="28"/>
        <v>81.428571428571431</v>
      </c>
      <c r="H172" s="101">
        <v>977</v>
      </c>
      <c r="I172" s="88">
        <f t="shared" si="24"/>
        <v>95.038910505836569</v>
      </c>
      <c r="J172" s="69">
        <v>471</v>
      </c>
      <c r="K172" s="88">
        <f t="shared" si="29"/>
        <v>37.115839243498819</v>
      </c>
      <c r="L172" s="69" t="s">
        <v>177</v>
      </c>
      <c r="M172" s="69" t="s">
        <v>71</v>
      </c>
      <c r="N172" s="69">
        <f t="shared" si="27"/>
        <v>176</v>
      </c>
      <c r="O172" s="88">
        <f t="shared" si="35"/>
        <v>88</v>
      </c>
      <c r="P172" s="69">
        <v>295</v>
      </c>
      <c r="Q172" s="88">
        <f t="shared" si="36"/>
        <v>27.595884003741816</v>
      </c>
      <c r="R172" s="69">
        <v>5889</v>
      </c>
      <c r="S172" s="88">
        <f t="shared" si="30"/>
        <v>79.036370956918532</v>
      </c>
      <c r="T172" s="132">
        <v>1256</v>
      </c>
      <c r="U172" s="131">
        <f t="shared" si="31"/>
        <v>75.617098133654423</v>
      </c>
      <c r="V172" s="132">
        <v>1608</v>
      </c>
      <c r="W172" s="131">
        <f t="shared" si="32"/>
        <v>95.885509838998203</v>
      </c>
      <c r="X172" s="132">
        <f t="shared" si="25"/>
        <v>352</v>
      </c>
      <c r="Y172" s="131">
        <f t="shared" si="33"/>
        <v>2200</v>
      </c>
      <c r="Z172" s="132">
        <f t="shared" si="26"/>
        <v>6241</v>
      </c>
      <c r="AA172" s="135">
        <f t="shared" si="34"/>
        <v>83.581090129904908</v>
      </c>
      <c r="AB172" s="165"/>
      <c r="AC172" s="144"/>
      <c r="AD172" s="65"/>
      <c r="AE172" s="144"/>
    </row>
    <row r="173" spans="1:31" s="2" customFormat="1" ht="12" hidden="1" customHeight="1">
      <c r="B173" s="28" t="s">
        <v>144</v>
      </c>
      <c r="C173" s="42" t="s">
        <v>145</v>
      </c>
      <c r="D173" s="87">
        <v>5774</v>
      </c>
      <c r="E173" s="88">
        <f t="shared" si="28"/>
        <v>96.07321131447587</v>
      </c>
      <c r="F173" s="69">
        <v>554</v>
      </c>
      <c r="G173" s="88">
        <f t="shared" si="28"/>
        <v>109.27021696252466</v>
      </c>
      <c r="H173" s="101">
        <v>1062</v>
      </c>
      <c r="I173" s="88">
        <f t="shared" si="24"/>
        <v>105.14851485148515</v>
      </c>
      <c r="J173" s="69">
        <v>442</v>
      </c>
      <c r="K173" s="88">
        <f t="shared" si="29"/>
        <v>35.303514376996802</v>
      </c>
      <c r="L173" s="69" t="s">
        <v>177</v>
      </c>
      <c r="M173" s="69" t="s">
        <v>71</v>
      </c>
      <c r="N173" s="69">
        <f t="shared" si="27"/>
        <v>152</v>
      </c>
      <c r="O173" s="88">
        <f t="shared" si="35"/>
        <v>88.372093023255815</v>
      </c>
      <c r="P173" s="69">
        <v>290</v>
      </c>
      <c r="Q173" s="88">
        <f t="shared" si="36"/>
        <v>26.851851851851855</v>
      </c>
      <c r="R173" s="69">
        <v>6216</v>
      </c>
      <c r="S173" s="88">
        <f t="shared" si="30"/>
        <v>85.596254475351145</v>
      </c>
      <c r="T173" s="132">
        <v>1348</v>
      </c>
      <c r="U173" s="131">
        <f t="shared" si="31"/>
        <v>81.155930162552679</v>
      </c>
      <c r="V173" s="132">
        <v>1915</v>
      </c>
      <c r="W173" s="131">
        <f t="shared" si="32"/>
        <v>118.72287662740236</v>
      </c>
      <c r="X173" s="132">
        <f t="shared" si="25"/>
        <v>567</v>
      </c>
      <c r="Y173" s="131" t="s">
        <v>206</v>
      </c>
      <c r="Z173" s="132">
        <f t="shared" si="26"/>
        <v>6783</v>
      </c>
      <c r="AA173" s="135">
        <f t="shared" si="34"/>
        <v>94.025505960632103</v>
      </c>
      <c r="AB173" s="164"/>
      <c r="AC173" s="65"/>
      <c r="AE173" s="65"/>
    </row>
    <row r="174" spans="1:31" s="2" customFormat="1" ht="12" hidden="1" customHeight="1">
      <c r="A174" s="3"/>
      <c r="B174" s="28" t="s">
        <v>90</v>
      </c>
      <c r="C174" s="42" t="s">
        <v>91</v>
      </c>
      <c r="D174" s="87">
        <v>6072</v>
      </c>
      <c r="E174" s="88">
        <f t="shared" si="28"/>
        <v>100.99800399201597</v>
      </c>
      <c r="F174" s="69">
        <v>859</v>
      </c>
      <c r="G174" s="88">
        <f t="shared" si="28"/>
        <v>145.84040747028862</v>
      </c>
      <c r="H174" s="101">
        <v>1353</v>
      </c>
      <c r="I174" s="88">
        <f t="shared" si="24"/>
        <v>109.02497985495567</v>
      </c>
      <c r="J174" s="69">
        <v>422</v>
      </c>
      <c r="K174" s="88">
        <f t="shared" si="29"/>
        <v>36.473638720829733</v>
      </c>
      <c r="L174" s="69" t="s">
        <v>177</v>
      </c>
      <c r="M174" s="69" t="s">
        <v>71</v>
      </c>
      <c r="N174" s="69">
        <f t="shared" si="27"/>
        <v>144</v>
      </c>
      <c r="O174" s="88">
        <f t="shared" si="35"/>
        <v>83.236994219653184</v>
      </c>
      <c r="P174" s="69">
        <v>278</v>
      </c>
      <c r="Q174" s="88">
        <f t="shared" si="36"/>
        <v>28.252032520325205</v>
      </c>
      <c r="R174" s="69">
        <v>6494</v>
      </c>
      <c r="S174" s="88">
        <f t="shared" si="30"/>
        <v>90.58446087320408</v>
      </c>
      <c r="T174" s="132">
        <v>1321</v>
      </c>
      <c r="U174" s="131">
        <f t="shared" si="31"/>
        <v>82.821316614420056</v>
      </c>
      <c r="V174" s="132">
        <v>1873</v>
      </c>
      <c r="W174" s="131">
        <f t="shared" si="32"/>
        <v>121.07304460245636</v>
      </c>
      <c r="X174" s="132">
        <f t="shared" si="25"/>
        <v>552</v>
      </c>
      <c r="Y174" s="131" t="s">
        <v>204</v>
      </c>
      <c r="Z174" s="132">
        <f t="shared" si="26"/>
        <v>7046</v>
      </c>
      <c r="AA174" s="135">
        <f t="shared" si="34"/>
        <v>98.946777138042407</v>
      </c>
      <c r="AB174" s="164"/>
      <c r="AC174" s="65"/>
      <c r="AE174" s="65"/>
    </row>
    <row r="175" spans="1:31" s="2" customFormat="1" ht="12" hidden="1" customHeight="1">
      <c r="A175" s="32"/>
      <c r="B175" s="29" t="s">
        <v>92</v>
      </c>
      <c r="C175" s="44" t="s">
        <v>16</v>
      </c>
      <c r="D175" s="89">
        <v>6011</v>
      </c>
      <c r="E175" s="90">
        <f t="shared" si="28"/>
        <v>95.579583399586582</v>
      </c>
      <c r="F175" s="72">
        <v>1082</v>
      </c>
      <c r="G175" s="88">
        <f t="shared" si="28"/>
        <v>153.9118065433855</v>
      </c>
      <c r="H175" s="72">
        <v>797</v>
      </c>
      <c r="I175" s="90">
        <f t="shared" si="24"/>
        <v>90.056497175141246</v>
      </c>
      <c r="J175" s="102">
        <v>437</v>
      </c>
      <c r="K175" s="90">
        <f t="shared" si="29"/>
        <v>34.060795011691347</v>
      </c>
      <c r="L175" s="201" t="s">
        <v>177</v>
      </c>
      <c r="M175" s="69" t="s">
        <v>71</v>
      </c>
      <c r="N175" s="70">
        <f t="shared" si="27"/>
        <v>152</v>
      </c>
      <c r="O175" s="90">
        <f t="shared" si="35"/>
        <v>73.786407766990294</v>
      </c>
      <c r="P175" s="97">
        <v>285</v>
      </c>
      <c r="Q175" s="90">
        <f t="shared" si="36"/>
        <v>26.462395543175489</v>
      </c>
      <c r="R175" s="102">
        <v>6448</v>
      </c>
      <c r="S175" s="90">
        <f t="shared" si="30"/>
        <v>85.155837295298468</v>
      </c>
      <c r="T175" s="151">
        <v>1315</v>
      </c>
      <c r="U175" s="152">
        <f t="shared" si="31"/>
        <v>74.335782928208033</v>
      </c>
      <c r="V175" s="151">
        <v>1867</v>
      </c>
      <c r="W175" s="152">
        <f t="shared" si="32"/>
        <v>71.807692307692307</v>
      </c>
      <c r="X175" s="151">
        <f t="shared" si="25"/>
        <v>552</v>
      </c>
      <c r="Y175" s="152" t="s">
        <v>201</v>
      </c>
      <c r="Z175" s="151">
        <f t="shared" si="26"/>
        <v>7000</v>
      </c>
      <c r="AA175" s="191">
        <f t="shared" si="34"/>
        <v>83.303582054028325</v>
      </c>
      <c r="AB175" s="165"/>
      <c r="AC175" s="65"/>
      <c r="AE175" s="65"/>
    </row>
    <row r="176" spans="1:31" s="2" customFormat="1" ht="12" hidden="1" customHeight="1">
      <c r="A176" s="3"/>
      <c r="B176" s="27" t="s">
        <v>146</v>
      </c>
      <c r="C176" s="42" t="s">
        <v>147</v>
      </c>
      <c r="D176" s="103">
        <v>5856</v>
      </c>
      <c r="E176" s="93">
        <f t="shared" si="28"/>
        <v>89.857296301979446</v>
      </c>
      <c r="F176" s="71">
        <v>779</v>
      </c>
      <c r="G176" s="93">
        <f t="shared" si="28"/>
        <v>111.92528735632183</v>
      </c>
      <c r="H176" s="104">
        <v>870</v>
      </c>
      <c r="I176" s="93">
        <f t="shared" si="24"/>
        <v>96.774193548387103</v>
      </c>
      <c r="J176" s="71">
        <v>440</v>
      </c>
      <c r="K176" s="93">
        <f t="shared" si="29"/>
        <v>36.213991769547327</v>
      </c>
      <c r="L176" s="71" t="s">
        <v>177</v>
      </c>
      <c r="M176" s="71" t="s">
        <v>71</v>
      </c>
      <c r="N176" s="69">
        <f t="shared" si="27"/>
        <v>150</v>
      </c>
      <c r="O176" s="93">
        <f t="shared" si="35"/>
        <v>66.371681415929203</v>
      </c>
      <c r="P176" s="71">
        <v>290</v>
      </c>
      <c r="Q176" s="93">
        <f t="shared" si="36"/>
        <v>29.322548028311424</v>
      </c>
      <c r="R176" s="71">
        <v>6296</v>
      </c>
      <c r="S176" s="93">
        <f t="shared" si="30"/>
        <v>81.427832384893946</v>
      </c>
      <c r="T176" s="149">
        <v>1376</v>
      </c>
      <c r="U176" s="150">
        <f t="shared" si="31"/>
        <v>78.270762229806607</v>
      </c>
      <c r="V176" s="149">
        <v>2361</v>
      </c>
      <c r="W176" s="150">
        <f t="shared" si="32"/>
        <v>130.2980132450331</v>
      </c>
      <c r="X176" s="149">
        <f t="shared" si="25"/>
        <v>985</v>
      </c>
      <c r="Y176" s="150">
        <f>X176/X164*100</f>
        <v>1824.0740740740741</v>
      </c>
      <c r="Z176" s="149">
        <f t="shared" si="26"/>
        <v>7281</v>
      </c>
      <c r="AA176" s="190">
        <f t="shared" si="34"/>
        <v>93.513999486257376</v>
      </c>
      <c r="AB176" s="164"/>
      <c r="AC176" s="65"/>
      <c r="AE176" s="65"/>
    </row>
    <row r="177" spans="1:31" s="2" customFormat="1" ht="12" hidden="1" customHeight="1">
      <c r="A177" s="3"/>
      <c r="B177" s="28" t="s">
        <v>72</v>
      </c>
      <c r="C177" s="42" t="s">
        <v>14</v>
      </c>
      <c r="D177" s="87">
        <v>6275</v>
      </c>
      <c r="E177" s="88">
        <f t="shared" si="28"/>
        <v>92.56527511432364</v>
      </c>
      <c r="F177" s="69">
        <v>617</v>
      </c>
      <c r="G177" s="88">
        <f t="shared" si="28"/>
        <v>92.781954887218049</v>
      </c>
      <c r="H177" s="101">
        <v>1261</v>
      </c>
      <c r="I177" s="88">
        <f t="shared" si="24"/>
        <v>106.41350210970464</v>
      </c>
      <c r="J177" s="69">
        <v>462</v>
      </c>
      <c r="K177" s="88">
        <f t="shared" si="29"/>
        <v>63.724137931034484</v>
      </c>
      <c r="L177" s="69" t="s">
        <v>177</v>
      </c>
      <c r="M177" s="69" t="s">
        <v>71</v>
      </c>
      <c r="N177" s="69">
        <f t="shared" si="27"/>
        <v>156</v>
      </c>
      <c r="O177" s="88">
        <f t="shared" si="35"/>
        <v>78.391959798994975</v>
      </c>
      <c r="P177" s="69">
        <v>306</v>
      </c>
      <c r="Q177" s="88">
        <f t="shared" si="36"/>
        <v>58.174904942965775</v>
      </c>
      <c r="R177" s="69">
        <v>6737</v>
      </c>
      <c r="S177" s="88">
        <f t="shared" si="30"/>
        <v>89.778784648187639</v>
      </c>
      <c r="T177" s="132">
        <v>1467</v>
      </c>
      <c r="U177" s="131">
        <f t="shared" si="31"/>
        <v>100.61728395061729</v>
      </c>
      <c r="V177" s="132">
        <v>2063</v>
      </c>
      <c r="W177" s="131">
        <f t="shared" si="32"/>
        <v>95.775301764159707</v>
      </c>
      <c r="X177" s="132">
        <f t="shared" si="25"/>
        <v>596</v>
      </c>
      <c r="Y177" s="131">
        <f t="shared" si="33"/>
        <v>85.632183908045974</v>
      </c>
      <c r="Z177" s="132">
        <f t="shared" si="26"/>
        <v>7333</v>
      </c>
      <c r="AA177" s="135">
        <f t="shared" si="34"/>
        <v>89.426829268292678</v>
      </c>
      <c r="AB177" s="164"/>
      <c r="AC177" s="65"/>
      <c r="AE177" s="65"/>
    </row>
    <row r="178" spans="1:31" s="2" customFormat="1" ht="12" hidden="1" customHeight="1">
      <c r="A178" s="3"/>
      <c r="B178" s="28" t="s">
        <v>74</v>
      </c>
      <c r="C178" s="42" t="s">
        <v>6</v>
      </c>
      <c r="D178" s="87">
        <v>6273</v>
      </c>
      <c r="E178" s="88">
        <f t="shared" si="28"/>
        <v>88.840107633479676</v>
      </c>
      <c r="F178" s="69">
        <v>609</v>
      </c>
      <c r="G178" s="88">
        <f t="shared" si="28"/>
        <v>74.177831912302068</v>
      </c>
      <c r="H178" s="101">
        <v>1275</v>
      </c>
      <c r="I178" s="88">
        <f t="shared" si="24"/>
        <v>92.997811816192552</v>
      </c>
      <c r="J178" s="69">
        <v>450</v>
      </c>
      <c r="K178" s="88">
        <f t="shared" si="29"/>
        <v>64.748201438848923</v>
      </c>
      <c r="L178" s="69" t="s">
        <v>177</v>
      </c>
      <c r="M178" s="69" t="s">
        <v>71</v>
      </c>
      <c r="N178" s="69">
        <f t="shared" si="27"/>
        <v>156</v>
      </c>
      <c r="O178" s="88">
        <f t="shared" si="35"/>
        <v>88.135593220338976</v>
      </c>
      <c r="P178" s="69">
        <v>294</v>
      </c>
      <c r="Q178" s="88">
        <f t="shared" si="36"/>
        <v>56.756756756756758</v>
      </c>
      <c r="R178" s="69">
        <v>6723</v>
      </c>
      <c r="S178" s="88">
        <f t="shared" si="30"/>
        <v>86.681279009798857</v>
      </c>
      <c r="T178" s="132">
        <v>1517</v>
      </c>
      <c r="U178" s="131">
        <f t="shared" si="31"/>
        <v>104.26116838487974</v>
      </c>
      <c r="V178" s="132">
        <v>2094</v>
      </c>
      <c r="W178" s="131">
        <f t="shared" si="32"/>
        <v>96.011004126547448</v>
      </c>
      <c r="X178" s="132">
        <f t="shared" si="25"/>
        <v>577</v>
      </c>
      <c r="Y178" s="131">
        <f t="shared" si="33"/>
        <v>79.476584022038566</v>
      </c>
      <c r="Z178" s="132">
        <f t="shared" si="26"/>
        <v>7300</v>
      </c>
      <c r="AA178" s="135">
        <f t="shared" si="34"/>
        <v>86.064607403914167</v>
      </c>
      <c r="AB178" s="164"/>
      <c r="AC178" s="65"/>
      <c r="AE178" s="65"/>
    </row>
    <row r="179" spans="1:31" s="2" customFormat="1" ht="12" hidden="1" customHeight="1">
      <c r="A179" s="3"/>
      <c r="B179" s="28" t="s">
        <v>76</v>
      </c>
      <c r="C179" s="42" t="s">
        <v>77</v>
      </c>
      <c r="D179" s="87">
        <v>6018</v>
      </c>
      <c r="E179" s="88">
        <f t="shared" si="28"/>
        <v>94.981060606060609</v>
      </c>
      <c r="F179" s="69">
        <v>543</v>
      </c>
      <c r="G179" s="88">
        <f t="shared" si="28"/>
        <v>123.97260273972603</v>
      </c>
      <c r="H179" s="101">
        <v>807</v>
      </c>
      <c r="I179" s="88">
        <f t="shared" si="24"/>
        <v>111.61825726141079</v>
      </c>
      <c r="J179" s="69">
        <v>488</v>
      </c>
      <c r="K179" s="88">
        <f t="shared" si="29"/>
        <v>63.874345549738223</v>
      </c>
      <c r="L179" s="69" t="s">
        <v>177</v>
      </c>
      <c r="M179" s="69" t="s">
        <v>71</v>
      </c>
      <c r="N179" s="69">
        <f t="shared" si="27"/>
        <v>172</v>
      </c>
      <c r="O179" s="88">
        <f t="shared" si="35"/>
        <v>90.052356020942398</v>
      </c>
      <c r="P179" s="69">
        <v>316</v>
      </c>
      <c r="Q179" s="88">
        <f t="shared" si="36"/>
        <v>55.148342059336819</v>
      </c>
      <c r="R179" s="69">
        <v>6506</v>
      </c>
      <c r="S179" s="88">
        <f t="shared" si="30"/>
        <v>91.633802816901408</v>
      </c>
      <c r="T179" s="132">
        <v>1503</v>
      </c>
      <c r="U179" s="131">
        <f t="shared" si="31"/>
        <v>99.470549305095972</v>
      </c>
      <c r="V179" s="132">
        <v>2133</v>
      </c>
      <c r="W179" s="131">
        <f t="shared" si="32"/>
        <v>91.939655172413794</v>
      </c>
      <c r="X179" s="132">
        <f t="shared" si="25"/>
        <v>630</v>
      </c>
      <c r="Y179" s="131">
        <f t="shared" si="33"/>
        <v>77.873918417799743</v>
      </c>
      <c r="Z179" s="132">
        <f t="shared" si="26"/>
        <v>7136</v>
      </c>
      <c r="AA179" s="135">
        <f t="shared" si="34"/>
        <v>90.226324440510808</v>
      </c>
      <c r="AB179" s="164"/>
      <c r="AC179" s="65"/>
      <c r="AE179" s="65"/>
    </row>
    <row r="180" spans="1:31" s="2" customFormat="1" ht="12" hidden="1" customHeight="1">
      <c r="A180" s="3"/>
      <c r="B180" s="28" t="s">
        <v>78</v>
      </c>
      <c r="C180" s="42" t="s">
        <v>79</v>
      </c>
      <c r="D180" s="87">
        <v>5439</v>
      </c>
      <c r="E180" s="88">
        <f t="shared" si="28"/>
        <v>95.237261425319559</v>
      </c>
      <c r="F180" s="69">
        <v>621</v>
      </c>
      <c r="G180" s="88">
        <f t="shared" si="28"/>
        <v>307.42574257425741</v>
      </c>
      <c r="H180" s="101">
        <v>30</v>
      </c>
      <c r="I180" s="88">
        <f t="shared" si="24"/>
        <v>27.522935779816514</v>
      </c>
      <c r="J180" s="69">
        <v>508</v>
      </c>
      <c r="K180" s="88">
        <f t="shared" si="29"/>
        <v>64.548919949174078</v>
      </c>
      <c r="L180" s="69" t="s">
        <v>177</v>
      </c>
      <c r="M180" s="69" t="s">
        <v>71</v>
      </c>
      <c r="N180" s="69">
        <f t="shared" si="27"/>
        <v>192</v>
      </c>
      <c r="O180" s="88">
        <f t="shared" si="35"/>
        <v>90.140845070422543</v>
      </c>
      <c r="P180" s="69">
        <v>316</v>
      </c>
      <c r="Q180" s="88">
        <f t="shared" si="36"/>
        <v>55.052264808362374</v>
      </c>
      <c r="R180" s="69">
        <v>5947</v>
      </c>
      <c r="S180" s="88">
        <f t="shared" si="30"/>
        <v>91.520467836257311</v>
      </c>
      <c r="T180" s="132">
        <v>1445</v>
      </c>
      <c r="U180" s="131">
        <f t="shared" si="31"/>
        <v>105.86080586080587</v>
      </c>
      <c r="V180" s="132">
        <v>2129</v>
      </c>
      <c r="W180" s="131">
        <f t="shared" si="32"/>
        <v>95.987376014427412</v>
      </c>
      <c r="X180" s="132">
        <f t="shared" si="25"/>
        <v>684</v>
      </c>
      <c r="Y180" s="131">
        <f t="shared" si="33"/>
        <v>80.187573270808912</v>
      </c>
      <c r="Z180" s="132">
        <f t="shared" si="26"/>
        <v>6631</v>
      </c>
      <c r="AA180" s="135">
        <f t="shared" si="34"/>
        <v>90.205414229356549</v>
      </c>
      <c r="AB180" s="164"/>
      <c r="AC180" s="65"/>
      <c r="AE180" s="65"/>
    </row>
    <row r="181" spans="1:31" s="2" customFormat="1" ht="12" hidden="1" customHeight="1">
      <c r="A181" s="3"/>
      <c r="B181" s="28" t="s">
        <v>80</v>
      </c>
      <c r="C181" s="42" t="s">
        <v>9</v>
      </c>
      <c r="D181" s="87">
        <v>6480</v>
      </c>
      <c r="E181" s="88">
        <f t="shared" si="28"/>
        <v>103.31632653061224</v>
      </c>
      <c r="F181" s="69">
        <v>641</v>
      </c>
      <c r="G181" s="88">
        <f t="shared" si="28"/>
        <v>85.013262599469499</v>
      </c>
      <c r="H181" s="101">
        <v>1145</v>
      </c>
      <c r="I181" s="88">
        <f t="shared" si="24"/>
        <v>101.77777777777777</v>
      </c>
      <c r="J181" s="69">
        <v>475</v>
      </c>
      <c r="K181" s="88">
        <f t="shared" si="29"/>
        <v>91.522157996146433</v>
      </c>
      <c r="L181" s="69" t="s">
        <v>177</v>
      </c>
      <c r="M181" s="69" t="s">
        <v>71</v>
      </c>
      <c r="N181" s="69">
        <f t="shared" si="27"/>
        <v>173</v>
      </c>
      <c r="O181" s="88">
        <f t="shared" si="35"/>
        <v>86.934673366834176</v>
      </c>
      <c r="P181" s="69">
        <v>302</v>
      </c>
      <c r="Q181" s="88">
        <f t="shared" si="36"/>
        <v>94.375</v>
      </c>
      <c r="R181" s="69">
        <v>6955</v>
      </c>
      <c r="S181" s="88">
        <f t="shared" si="30"/>
        <v>102.41496097776468</v>
      </c>
      <c r="T181" s="132">
        <v>1554</v>
      </c>
      <c r="U181" s="131">
        <f t="shared" si="31"/>
        <v>114.51731761238024</v>
      </c>
      <c r="V181" s="132">
        <v>2149</v>
      </c>
      <c r="W181" s="131">
        <f t="shared" si="32"/>
        <v>105.49828178694159</v>
      </c>
      <c r="X181" s="132">
        <f t="shared" si="25"/>
        <v>595</v>
      </c>
      <c r="Y181" s="131">
        <f t="shared" si="33"/>
        <v>87.5</v>
      </c>
      <c r="Z181" s="132">
        <f t="shared" si="26"/>
        <v>7550</v>
      </c>
      <c r="AA181" s="135">
        <f t="shared" si="34"/>
        <v>101.0574220318565</v>
      </c>
      <c r="AB181" s="164"/>
      <c r="AC181" s="65"/>
      <c r="AE181" s="65"/>
    </row>
    <row r="182" spans="1:31" s="2" customFormat="1" ht="12" hidden="1" customHeight="1">
      <c r="A182" s="3"/>
      <c r="B182" s="28" t="s">
        <v>82</v>
      </c>
      <c r="C182" s="42" t="s">
        <v>10</v>
      </c>
      <c r="D182" s="87">
        <v>6604</v>
      </c>
      <c r="E182" s="88">
        <f t="shared" si="28"/>
        <v>105.02544529262086</v>
      </c>
      <c r="F182" s="69">
        <v>811</v>
      </c>
      <c r="G182" s="88">
        <f t="shared" si="28"/>
        <v>128.12006319115324</v>
      </c>
      <c r="H182" s="101">
        <v>1247</v>
      </c>
      <c r="I182" s="88">
        <f t="shared" si="24"/>
        <v>100.6456820016142</v>
      </c>
      <c r="J182" s="69">
        <v>468</v>
      </c>
      <c r="K182" s="88">
        <f t="shared" si="29"/>
        <v>93.600000000000009</v>
      </c>
      <c r="L182" s="69" t="s">
        <v>177</v>
      </c>
      <c r="M182" s="69" t="s">
        <v>71</v>
      </c>
      <c r="N182" s="69">
        <f t="shared" si="27"/>
        <v>181</v>
      </c>
      <c r="O182" s="88">
        <f t="shared" si="35"/>
        <v>94.270833333333343</v>
      </c>
      <c r="P182" s="69">
        <v>287</v>
      </c>
      <c r="Q182" s="88">
        <f t="shared" si="36"/>
        <v>93.181818181818173</v>
      </c>
      <c r="R182" s="69">
        <v>7072</v>
      </c>
      <c r="S182" s="88">
        <f t="shared" si="30"/>
        <v>104.1838538597525</v>
      </c>
      <c r="T182" s="132">
        <v>1498</v>
      </c>
      <c r="U182" s="131">
        <f t="shared" si="31"/>
        <v>107.53768844221105</v>
      </c>
      <c r="V182" s="132">
        <v>2126</v>
      </c>
      <c r="W182" s="131">
        <f t="shared" si="32"/>
        <v>104.88406512086827</v>
      </c>
      <c r="X182" s="132">
        <f t="shared" si="25"/>
        <v>628</v>
      </c>
      <c r="Y182" s="131">
        <f t="shared" si="33"/>
        <v>99.053627760252354</v>
      </c>
      <c r="Z182" s="132">
        <f t="shared" si="26"/>
        <v>7700</v>
      </c>
      <c r="AA182" s="135">
        <f t="shared" si="34"/>
        <v>103.74562112638104</v>
      </c>
      <c r="AB182" s="164"/>
      <c r="AC182" s="65"/>
      <c r="AE182" s="65"/>
    </row>
    <row r="183" spans="1:31" s="2" customFormat="1" ht="12" hidden="1" customHeight="1">
      <c r="A183" s="3"/>
      <c r="B183" s="28" t="s">
        <v>84</v>
      </c>
      <c r="C183" s="42" t="s">
        <v>11</v>
      </c>
      <c r="D183" s="87">
        <v>6363</v>
      </c>
      <c r="E183" s="88">
        <f t="shared" si="28"/>
        <v>107.1933962264151</v>
      </c>
      <c r="F183" s="69">
        <v>1046</v>
      </c>
      <c r="G183" s="88">
        <f t="shared" si="28"/>
        <v>152.47813411078715</v>
      </c>
      <c r="H183" s="101">
        <v>1262</v>
      </c>
      <c r="I183" s="88">
        <f t="shared" si="24"/>
        <v>102.10355987055016</v>
      </c>
      <c r="J183" s="69">
        <v>436</v>
      </c>
      <c r="K183" s="88">
        <f t="shared" si="29"/>
        <v>96.674057649667418</v>
      </c>
      <c r="L183" s="69" t="s">
        <v>177</v>
      </c>
      <c r="M183" s="69" t="s">
        <v>71</v>
      </c>
      <c r="N183" s="69">
        <f t="shared" si="27"/>
        <v>177</v>
      </c>
      <c r="O183" s="86">
        <f t="shared" si="35"/>
        <v>112.73885350318471</v>
      </c>
      <c r="P183" s="73">
        <v>259</v>
      </c>
      <c r="Q183" s="86">
        <f t="shared" si="36"/>
        <v>88.095238095238088</v>
      </c>
      <c r="R183" s="73">
        <v>6799</v>
      </c>
      <c r="S183" s="86">
        <f t="shared" si="30"/>
        <v>106.45060278691092</v>
      </c>
      <c r="T183" s="132">
        <v>1418</v>
      </c>
      <c r="U183" s="131">
        <f t="shared" si="31"/>
        <v>113.80417335473516</v>
      </c>
      <c r="V183" s="132">
        <v>1925</v>
      </c>
      <c r="W183" s="131">
        <f t="shared" si="32"/>
        <v>112.17948717948718</v>
      </c>
      <c r="X183" s="132">
        <f t="shared" si="25"/>
        <v>507</v>
      </c>
      <c r="Y183" s="131">
        <f t="shared" si="33"/>
        <v>107.87234042553192</v>
      </c>
      <c r="Z183" s="132">
        <f t="shared" si="26"/>
        <v>7306</v>
      </c>
      <c r="AA183" s="135">
        <f t="shared" si="34"/>
        <v>106.54805308443926</v>
      </c>
      <c r="AB183" s="164"/>
      <c r="AC183" s="65"/>
      <c r="AE183" s="65"/>
    </row>
    <row r="184" spans="1:31" s="2" customFormat="1" ht="12" hidden="1" customHeight="1">
      <c r="A184" s="3"/>
      <c r="B184" s="28" t="s">
        <v>86</v>
      </c>
      <c r="C184" s="42" t="s">
        <v>12</v>
      </c>
      <c r="D184" s="87">
        <v>6227</v>
      </c>
      <c r="E184" s="88">
        <f t="shared" si="28"/>
        <v>114.93170911775563</v>
      </c>
      <c r="F184" s="69">
        <v>1146</v>
      </c>
      <c r="G184" s="88">
        <f t="shared" si="28"/>
        <v>251.31578947368419</v>
      </c>
      <c r="H184" s="101">
        <v>979</v>
      </c>
      <c r="I184" s="88">
        <f t="shared" si="24"/>
        <v>100.20470829068577</v>
      </c>
      <c r="J184" s="69">
        <v>425</v>
      </c>
      <c r="K184" s="88">
        <f t="shared" si="29"/>
        <v>90.233545647558387</v>
      </c>
      <c r="L184" s="69" t="s">
        <v>177</v>
      </c>
      <c r="M184" s="69" t="s">
        <v>71</v>
      </c>
      <c r="N184" s="69">
        <f t="shared" si="27"/>
        <v>170</v>
      </c>
      <c r="O184" s="86">
        <f t="shared" si="35"/>
        <v>96.590909090909093</v>
      </c>
      <c r="P184" s="73">
        <v>255</v>
      </c>
      <c r="Q184" s="86">
        <f t="shared" si="36"/>
        <v>86.440677966101703</v>
      </c>
      <c r="R184" s="73">
        <v>6652</v>
      </c>
      <c r="S184" s="86">
        <f t="shared" si="30"/>
        <v>112.95635931397521</v>
      </c>
      <c r="T184" s="132">
        <v>1365</v>
      </c>
      <c r="U184" s="131">
        <f t="shared" si="31"/>
        <v>108.67834394904459</v>
      </c>
      <c r="V184" s="132">
        <v>1871</v>
      </c>
      <c r="W184" s="131">
        <f t="shared" si="32"/>
        <v>116.35572139303483</v>
      </c>
      <c r="X184" s="132">
        <f t="shared" si="25"/>
        <v>506</v>
      </c>
      <c r="Y184" s="131">
        <f t="shared" si="33"/>
        <v>143.75</v>
      </c>
      <c r="Z184" s="132">
        <f t="shared" si="26"/>
        <v>7158</v>
      </c>
      <c r="AA184" s="135">
        <f t="shared" si="34"/>
        <v>114.69315814773273</v>
      </c>
      <c r="AB184" s="165"/>
      <c r="AC184" s="65"/>
      <c r="AE184" s="65"/>
    </row>
    <row r="185" spans="1:31" s="2" customFormat="1" ht="12" hidden="1" customHeight="1">
      <c r="A185" s="32"/>
      <c r="B185" s="28" t="s">
        <v>148</v>
      </c>
      <c r="C185" s="42" t="s">
        <v>149</v>
      </c>
      <c r="D185" s="87">
        <v>5773</v>
      </c>
      <c r="E185" s="88">
        <f t="shared" si="28"/>
        <v>99.98268098372013</v>
      </c>
      <c r="F185" s="69">
        <v>612</v>
      </c>
      <c r="G185" s="88">
        <f t="shared" si="28"/>
        <v>110.46931407942238</v>
      </c>
      <c r="H185" s="101">
        <v>1096</v>
      </c>
      <c r="I185" s="88">
        <f t="shared" si="24"/>
        <v>103.20150659133709</v>
      </c>
      <c r="J185" s="73">
        <v>474</v>
      </c>
      <c r="K185" s="88">
        <f t="shared" si="29"/>
        <v>107.23981900452489</v>
      </c>
      <c r="L185" s="69" t="s">
        <v>177</v>
      </c>
      <c r="M185" s="69" t="s">
        <v>71</v>
      </c>
      <c r="N185" s="69">
        <f t="shared" si="27"/>
        <v>232</v>
      </c>
      <c r="O185" s="86">
        <f t="shared" si="35"/>
        <v>152.63157894736844</v>
      </c>
      <c r="P185" s="73">
        <v>242</v>
      </c>
      <c r="Q185" s="86">
        <f t="shared" si="36"/>
        <v>83.448275862068968</v>
      </c>
      <c r="R185" s="73">
        <v>6247</v>
      </c>
      <c r="S185" s="86">
        <f t="shared" si="30"/>
        <v>100.498712998713</v>
      </c>
      <c r="T185" s="132">
        <v>1318</v>
      </c>
      <c r="U185" s="131">
        <f t="shared" si="31"/>
        <v>97.774480712166167</v>
      </c>
      <c r="V185" s="132">
        <v>1899</v>
      </c>
      <c r="W185" s="131">
        <f t="shared" si="32"/>
        <v>99.164490861618802</v>
      </c>
      <c r="X185" s="132">
        <f t="shared" si="25"/>
        <v>581</v>
      </c>
      <c r="Y185" s="131">
        <f t="shared" si="33"/>
        <v>102.46913580246914</v>
      </c>
      <c r="Z185" s="132">
        <f t="shared" si="26"/>
        <v>6828</v>
      </c>
      <c r="AA185" s="135">
        <f t="shared" si="34"/>
        <v>100.66342326404245</v>
      </c>
      <c r="AB185" s="164"/>
      <c r="AC185" s="144"/>
      <c r="AD185" s="65"/>
      <c r="AE185" s="144"/>
    </row>
    <row r="186" spans="1:31" s="2" customFormat="1" ht="12" hidden="1" customHeight="1">
      <c r="A186" s="32"/>
      <c r="B186" s="28" t="s">
        <v>90</v>
      </c>
      <c r="C186" s="42" t="s">
        <v>91</v>
      </c>
      <c r="D186" s="87">
        <v>5618</v>
      </c>
      <c r="E186" s="88">
        <f t="shared" si="28"/>
        <v>92.523056653491437</v>
      </c>
      <c r="F186" s="69">
        <v>671</v>
      </c>
      <c r="G186" s="88">
        <f t="shared" si="28"/>
        <v>78.114086146682197</v>
      </c>
      <c r="H186" s="101">
        <v>1191</v>
      </c>
      <c r="I186" s="88">
        <f t="shared" si="24"/>
        <v>88.026607538802665</v>
      </c>
      <c r="J186" s="73">
        <v>369</v>
      </c>
      <c r="K186" s="88">
        <f t="shared" si="29"/>
        <v>87.440758293838854</v>
      </c>
      <c r="L186" s="69" t="s">
        <v>177</v>
      </c>
      <c r="M186" s="69" t="s">
        <v>71</v>
      </c>
      <c r="N186" s="69">
        <f t="shared" si="27"/>
        <v>143</v>
      </c>
      <c r="O186" s="86">
        <f t="shared" si="35"/>
        <v>99.305555555555557</v>
      </c>
      <c r="P186" s="73">
        <v>226</v>
      </c>
      <c r="Q186" s="86">
        <f t="shared" si="36"/>
        <v>81.294964028776988</v>
      </c>
      <c r="R186" s="73">
        <v>5987</v>
      </c>
      <c r="S186" s="86">
        <f t="shared" si="30"/>
        <v>92.192793347705575</v>
      </c>
      <c r="T186" s="132">
        <v>1224</v>
      </c>
      <c r="U186" s="131">
        <f t="shared" si="31"/>
        <v>92.657077971233917</v>
      </c>
      <c r="V186" s="132">
        <v>1764</v>
      </c>
      <c r="W186" s="131">
        <f t="shared" si="32"/>
        <v>94.180459156433528</v>
      </c>
      <c r="X186" s="132">
        <f t="shared" si="25"/>
        <v>540</v>
      </c>
      <c r="Y186" s="131">
        <f t="shared" si="33"/>
        <v>97.826086956521735</v>
      </c>
      <c r="Z186" s="132">
        <f t="shared" si="26"/>
        <v>6527</v>
      </c>
      <c r="AA186" s="135">
        <f t="shared" si="34"/>
        <v>92.634118648878797</v>
      </c>
      <c r="AB186" s="164"/>
      <c r="AC186" s="144"/>
      <c r="AD186" s="65"/>
      <c r="AE186" s="144"/>
    </row>
    <row r="187" spans="1:31" s="2" customFormat="1" ht="12" hidden="1" customHeight="1">
      <c r="A187" s="32"/>
      <c r="B187" s="29" t="s">
        <v>92</v>
      </c>
      <c r="C187" s="42" t="s">
        <v>16</v>
      </c>
      <c r="D187" s="89">
        <v>5351</v>
      </c>
      <c r="E187" s="90">
        <f t="shared" si="28"/>
        <v>89.020129762102812</v>
      </c>
      <c r="F187" s="72">
        <v>513</v>
      </c>
      <c r="G187" s="88">
        <f t="shared" si="28"/>
        <v>47.412199630314234</v>
      </c>
      <c r="H187" s="72">
        <v>776</v>
      </c>
      <c r="I187" s="90">
        <f t="shared" si="24"/>
        <v>97.365119196988701</v>
      </c>
      <c r="J187" s="97">
        <v>396</v>
      </c>
      <c r="K187" s="90">
        <f t="shared" si="29"/>
        <v>90.617848970251714</v>
      </c>
      <c r="L187" s="201" t="s">
        <v>177</v>
      </c>
      <c r="M187" s="69" t="s">
        <v>71</v>
      </c>
      <c r="N187" s="70">
        <f t="shared" si="27"/>
        <v>151</v>
      </c>
      <c r="O187" s="96">
        <f t="shared" si="35"/>
        <v>99.342105263157904</v>
      </c>
      <c r="P187" s="97">
        <v>245</v>
      </c>
      <c r="Q187" s="96">
        <f t="shared" si="36"/>
        <v>85.964912280701753</v>
      </c>
      <c r="R187" s="97">
        <v>5747</v>
      </c>
      <c r="S187" s="96">
        <f t="shared" si="30"/>
        <v>89.128411910669982</v>
      </c>
      <c r="T187" s="151">
        <v>1269</v>
      </c>
      <c r="U187" s="152">
        <f t="shared" si="31"/>
        <v>96.50190114068441</v>
      </c>
      <c r="V187" s="151">
        <v>1889</v>
      </c>
      <c r="W187" s="152">
        <f t="shared" si="32"/>
        <v>101.17836100696304</v>
      </c>
      <c r="X187" s="151">
        <f t="shared" si="25"/>
        <v>620</v>
      </c>
      <c r="Y187" s="152">
        <f t="shared" si="33"/>
        <v>112.31884057971016</v>
      </c>
      <c r="Z187" s="151">
        <f t="shared" si="26"/>
        <v>6367</v>
      </c>
      <c r="AA187" s="191">
        <f t="shared" si="34"/>
        <v>90.957142857142856</v>
      </c>
      <c r="AB187" s="165"/>
      <c r="AC187" s="144"/>
      <c r="AD187" s="65"/>
      <c r="AE187" s="144"/>
    </row>
    <row r="188" spans="1:31" s="2" customFormat="1" ht="12" hidden="1" customHeight="1">
      <c r="A188" s="32"/>
      <c r="B188" s="27" t="s">
        <v>150</v>
      </c>
      <c r="C188" s="43" t="s">
        <v>151</v>
      </c>
      <c r="D188" s="103">
        <v>5543</v>
      </c>
      <c r="E188" s="93">
        <f t="shared" si="28"/>
        <v>94.655054644808743</v>
      </c>
      <c r="F188" s="71">
        <v>511</v>
      </c>
      <c r="G188" s="93">
        <f t="shared" si="28"/>
        <v>65.596919127086011</v>
      </c>
      <c r="H188" s="104">
        <v>869</v>
      </c>
      <c r="I188" s="93">
        <f t="shared" si="24"/>
        <v>99.885057471264375</v>
      </c>
      <c r="J188" s="83">
        <v>387</v>
      </c>
      <c r="K188" s="93">
        <f t="shared" si="29"/>
        <v>87.954545454545453</v>
      </c>
      <c r="L188" s="71" t="s">
        <v>177</v>
      </c>
      <c r="M188" s="71" t="s">
        <v>71</v>
      </c>
      <c r="N188" s="69">
        <f t="shared" si="27"/>
        <v>147</v>
      </c>
      <c r="O188" s="92">
        <f t="shared" si="35"/>
        <v>98</v>
      </c>
      <c r="P188" s="83">
        <v>240</v>
      </c>
      <c r="Q188" s="92">
        <f t="shared" si="36"/>
        <v>82.758620689655174</v>
      </c>
      <c r="R188" s="83">
        <v>5930</v>
      </c>
      <c r="S188" s="92">
        <f t="shared" si="30"/>
        <v>94.186785260482836</v>
      </c>
      <c r="T188" s="149">
        <v>1307</v>
      </c>
      <c r="U188" s="150">
        <f t="shared" si="31"/>
        <v>94.985465116279073</v>
      </c>
      <c r="V188" s="149">
        <v>1959</v>
      </c>
      <c r="W188" s="150">
        <f t="shared" si="32"/>
        <v>82.973316391359603</v>
      </c>
      <c r="X188" s="149">
        <f t="shared" si="25"/>
        <v>652</v>
      </c>
      <c r="Y188" s="150">
        <f t="shared" si="33"/>
        <v>66.192893401015226</v>
      </c>
      <c r="Z188" s="149">
        <f t="shared" si="26"/>
        <v>6582</v>
      </c>
      <c r="AA188" s="190">
        <f t="shared" si="34"/>
        <v>90.399670374948499</v>
      </c>
      <c r="AB188" s="164"/>
      <c r="AC188" s="144"/>
      <c r="AD188" s="65"/>
      <c r="AE188" s="144"/>
    </row>
    <row r="189" spans="1:31" s="2" customFormat="1" ht="12" hidden="1" customHeight="1">
      <c r="A189" s="32"/>
      <c r="B189" s="28" t="s">
        <v>72</v>
      </c>
      <c r="C189" s="42" t="s">
        <v>14</v>
      </c>
      <c r="D189" s="87">
        <v>6076</v>
      </c>
      <c r="E189" s="88">
        <f t="shared" si="28"/>
        <v>96.828685258964143</v>
      </c>
      <c r="F189" s="69">
        <v>541</v>
      </c>
      <c r="G189" s="88">
        <f t="shared" si="28"/>
        <v>87.682333873581854</v>
      </c>
      <c r="H189" s="101">
        <v>1189</v>
      </c>
      <c r="I189" s="88">
        <f t="shared" ref="I189:I200" si="37">H189/H177*100</f>
        <v>94.290245836637581</v>
      </c>
      <c r="J189" s="73">
        <v>387</v>
      </c>
      <c r="K189" s="88">
        <f t="shared" si="29"/>
        <v>83.766233766233768</v>
      </c>
      <c r="L189" s="69" t="s">
        <v>177</v>
      </c>
      <c r="M189" s="69" t="s">
        <v>71</v>
      </c>
      <c r="N189" s="69">
        <f t="shared" si="27"/>
        <v>140</v>
      </c>
      <c r="O189" s="86">
        <f t="shared" si="35"/>
        <v>89.743589743589752</v>
      </c>
      <c r="P189" s="73">
        <v>247</v>
      </c>
      <c r="Q189" s="86">
        <f t="shared" si="36"/>
        <v>80.718954248366018</v>
      </c>
      <c r="R189" s="73">
        <v>6463</v>
      </c>
      <c r="S189" s="86">
        <f t="shared" si="30"/>
        <v>95.932907822472913</v>
      </c>
      <c r="T189" s="132">
        <v>1424</v>
      </c>
      <c r="U189" s="131">
        <f t="shared" si="31"/>
        <v>97.068847989093385</v>
      </c>
      <c r="V189" s="132">
        <v>2158</v>
      </c>
      <c r="W189" s="131">
        <f t="shared" si="32"/>
        <v>104.60494425593797</v>
      </c>
      <c r="X189" s="132">
        <f t="shared" si="25"/>
        <v>734</v>
      </c>
      <c r="Y189" s="131">
        <f t="shared" si="33"/>
        <v>123.15436241610738</v>
      </c>
      <c r="Z189" s="132">
        <f t="shared" si="26"/>
        <v>7197</v>
      </c>
      <c r="AA189" s="135">
        <f t="shared" si="34"/>
        <v>98.145370244101997</v>
      </c>
      <c r="AB189" s="164"/>
      <c r="AC189" s="144"/>
      <c r="AD189" s="65"/>
      <c r="AE189" s="144"/>
    </row>
    <row r="190" spans="1:31" s="2" customFormat="1" ht="12" hidden="1" customHeight="1">
      <c r="A190" s="32"/>
      <c r="B190" s="28" t="s">
        <v>74</v>
      </c>
      <c r="C190" s="42" t="s">
        <v>6</v>
      </c>
      <c r="D190" s="87">
        <v>6118</v>
      </c>
      <c r="E190" s="88">
        <f t="shared" si="28"/>
        <v>97.52909293798821</v>
      </c>
      <c r="F190" s="69">
        <v>495</v>
      </c>
      <c r="G190" s="88">
        <f t="shared" si="28"/>
        <v>81.2807881773399</v>
      </c>
      <c r="H190" s="101">
        <v>1167</v>
      </c>
      <c r="I190" s="88">
        <f t="shared" si="37"/>
        <v>91.529411764705884</v>
      </c>
      <c r="J190" s="73">
        <v>382</v>
      </c>
      <c r="K190" s="88">
        <f t="shared" si="29"/>
        <v>84.888888888888886</v>
      </c>
      <c r="L190" s="69" t="s">
        <v>177</v>
      </c>
      <c r="M190" s="69" t="s">
        <v>71</v>
      </c>
      <c r="N190" s="69">
        <f t="shared" si="27"/>
        <v>149</v>
      </c>
      <c r="O190" s="86">
        <f t="shared" si="35"/>
        <v>95.512820512820511</v>
      </c>
      <c r="P190" s="73">
        <v>233</v>
      </c>
      <c r="Q190" s="86">
        <f t="shared" si="36"/>
        <v>79.251700680272108</v>
      </c>
      <c r="R190" s="73">
        <v>6500</v>
      </c>
      <c r="S190" s="86">
        <f t="shared" si="30"/>
        <v>96.683028409936043</v>
      </c>
      <c r="T190" s="132">
        <v>1439</v>
      </c>
      <c r="U190" s="131">
        <f t="shared" si="31"/>
        <v>94.858272907053404</v>
      </c>
      <c r="V190" s="132">
        <v>2164</v>
      </c>
      <c r="W190" s="131">
        <f t="shared" si="32"/>
        <v>103.34288443170965</v>
      </c>
      <c r="X190" s="132">
        <f t="shared" si="25"/>
        <v>725</v>
      </c>
      <c r="Y190" s="131">
        <f t="shared" si="33"/>
        <v>125.64991334488735</v>
      </c>
      <c r="Z190" s="132">
        <f t="shared" si="26"/>
        <v>7225</v>
      </c>
      <c r="AA190" s="135">
        <f t="shared" si="34"/>
        <v>98.972602739726028</v>
      </c>
      <c r="AB190" s="164"/>
      <c r="AC190" s="144"/>
      <c r="AD190" s="65"/>
      <c r="AE190" s="144"/>
    </row>
    <row r="191" spans="1:31" s="2" customFormat="1" ht="12" hidden="1" customHeight="1">
      <c r="A191" s="32"/>
      <c r="B191" s="28" t="s">
        <v>76</v>
      </c>
      <c r="C191" s="42" t="s">
        <v>77</v>
      </c>
      <c r="D191" s="87">
        <v>6005</v>
      </c>
      <c r="E191" s="88">
        <f t="shared" si="28"/>
        <v>99.783981389165831</v>
      </c>
      <c r="F191" s="69">
        <v>486</v>
      </c>
      <c r="G191" s="88">
        <f t="shared" si="28"/>
        <v>89.502762430939228</v>
      </c>
      <c r="H191" s="101">
        <v>774</v>
      </c>
      <c r="I191" s="88">
        <f t="shared" si="37"/>
        <v>95.910780669144984</v>
      </c>
      <c r="J191" s="73">
        <v>425</v>
      </c>
      <c r="K191" s="88">
        <f t="shared" si="29"/>
        <v>87.090163934426229</v>
      </c>
      <c r="L191" s="69" t="s">
        <v>177</v>
      </c>
      <c r="M191" s="69" t="s">
        <v>71</v>
      </c>
      <c r="N191" s="69">
        <f t="shared" si="27"/>
        <v>187</v>
      </c>
      <c r="O191" s="86">
        <f t="shared" si="35"/>
        <v>108.72093023255813</v>
      </c>
      <c r="P191" s="73">
        <v>238</v>
      </c>
      <c r="Q191" s="86">
        <f t="shared" si="36"/>
        <v>75.316455696202539</v>
      </c>
      <c r="R191" s="73">
        <v>6430</v>
      </c>
      <c r="S191" s="86">
        <f t="shared" si="30"/>
        <v>98.831847525361212</v>
      </c>
      <c r="T191" s="132">
        <v>1464</v>
      </c>
      <c r="U191" s="131">
        <f t="shared" si="31"/>
        <v>97.405189620758478</v>
      </c>
      <c r="V191" s="132">
        <v>2171</v>
      </c>
      <c r="W191" s="131">
        <f t="shared" si="32"/>
        <v>101.78152836380686</v>
      </c>
      <c r="X191" s="132">
        <f t="shared" si="25"/>
        <v>707</v>
      </c>
      <c r="Y191" s="131">
        <f t="shared" si="33"/>
        <v>112.22222222222223</v>
      </c>
      <c r="Z191" s="132">
        <f t="shared" si="26"/>
        <v>7137</v>
      </c>
      <c r="AA191" s="135">
        <f t="shared" si="34"/>
        <v>100.01401345291481</v>
      </c>
      <c r="AB191" s="164"/>
      <c r="AC191" s="144"/>
      <c r="AD191" s="65"/>
      <c r="AE191" s="144"/>
    </row>
    <row r="192" spans="1:31" s="2" customFormat="1" ht="12" hidden="1" customHeight="1">
      <c r="A192" s="32"/>
      <c r="B192" s="28" t="s">
        <v>78</v>
      </c>
      <c r="C192" s="42" t="s">
        <v>79</v>
      </c>
      <c r="D192" s="87">
        <v>5395</v>
      </c>
      <c r="E192" s="88">
        <f t="shared" si="28"/>
        <v>99.191027762456329</v>
      </c>
      <c r="F192" s="69">
        <v>493</v>
      </c>
      <c r="G192" s="88">
        <f t="shared" si="28"/>
        <v>79.388083735909817</v>
      </c>
      <c r="H192" s="101">
        <v>54</v>
      </c>
      <c r="I192" s="88">
        <f t="shared" si="37"/>
        <v>180</v>
      </c>
      <c r="J192" s="73">
        <v>424</v>
      </c>
      <c r="K192" s="88">
        <f t="shared" si="29"/>
        <v>83.464566929133852</v>
      </c>
      <c r="L192" s="69" t="s">
        <v>177</v>
      </c>
      <c r="M192" s="69" t="s">
        <v>71</v>
      </c>
      <c r="N192" s="69">
        <f t="shared" si="27"/>
        <v>193</v>
      </c>
      <c r="O192" s="86">
        <f t="shared" si="35"/>
        <v>100.52083333333333</v>
      </c>
      <c r="P192" s="73">
        <v>231</v>
      </c>
      <c r="Q192" s="86">
        <f t="shared" si="36"/>
        <v>73.101265822784811</v>
      </c>
      <c r="R192" s="73">
        <v>5819</v>
      </c>
      <c r="S192" s="86">
        <f t="shared" si="30"/>
        <v>97.847654279468642</v>
      </c>
      <c r="T192" s="132">
        <v>1414</v>
      </c>
      <c r="U192" s="131">
        <f t="shared" si="31"/>
        <v>97.854671280276818</v>
      </c>
      <c r="V192" s="132">
        <v>2347</v>
      </c>
      <c r="W192" s="131">
        <f t="shared" si="32"/>
        <v>110.23954908407703</v>
      </c>
      <c r="X192" s="132">
        <f t="shared" si="25"/>
        <v>933</v>
      </c>
      <c r="Y192" s="131">
        <f t="shared" si="33"/>
        <v>136.40350877192981</v>
      </c>
      <c r="Z192" s="132">
        <f t="shared" si="26"/>
        <v>6752</v>
      </c>
      <c r="AA192" s="135">
        <f t="shared" si="34"/>
        <v>101.82476247926407</v>
      </c>
      <c r="AB192" s="164"/>
      <c r="AC192" s="144"/>
      <c r="AD192" s="65"/>
      <c r="AE192" s="144"/>
    </row>
    <row r="193" spans="1:31" s="2" customFormat="1" ht="12" hidden="1" customHeight="1">
      <c r="A193" s="32"/>
      <c r="B193" s="28" t="s">
        <v>80</v>
      </c>
      <c r="C193" s="42" t="s">
        <v>9</v>
      </c>
      <c r="D193" s="87">
        <v>6035</v>
      </c>
      <c r="E193" s="88">
        <f t="shared" si="28"/>
        <v>93.132716049382708</v>
      </c>
      <c r="F193" s="69">
        <v>575</v>
      </c>
      <c r="G193" s="88">
        <f t="shared" si="28"/>
        <v>89.703588143525735</v>
      </c>
      <c r="H193" s="101">
        <v>1044</v>
      </c>
      <c r="I193" s="88">
        <f t="shared" si="37"/>
        <v>91.179039301310041</v>
      </c>
      <c r="J193" s="73">
        <v>387</v>
      </c>
      <c r="K193" s="88">
        <f t="shared" si="29"/>
        <v>81.473684210526315</v>
      </c>
      <c r="L193" s="69" t="s">
        <v>177</v>
      </c>
      <c r="M193" s="69" t="s">
        <v>71</v>
      </c>
      <c r="N193" s="69">
        <f t="shared" si="27"/>
        <v>164</v>
      </c>
      <c r="O193" s="86">
        <f t="shared" si="35"/>
        <v>94.797687861271669</v>
      </c>
      <c r="P193" s="73">
        <v>223</v>
      </c>
      <c r="Q193" s="86">
        <f t="shared" si="36"/>
        <v>73.841059602649011</v>
      </c>
      <c r="R193" s="73">
        <v>6422</v>
      </c>
      <c r="S193" s="86">
        <f t="shared" si="30"/>
        <v>92.336448598130843</v>
      </c>
      <c r="T193" s="132">
        <v>1444</v>
      </c>
      <c r="U193" s="131">
        <f t="shared" si="31"/>
        <v>92.921492921492927</v>
      </c>
      <c r="V193" s="132">
        <v>2154</v>
      </c>
      <c r="W193" s="131">
        <f t="shared" si="32"/>
        <v>100.23266635644485</v>
      </c>
      <c r="X193" s="132">
        <f t="shared" si="25"/>
        <v>710</v>
      </c>
      <c r="Y193" s="131">
        <f t="shared" si="33"/>
        <v>119.32773109243698</v>
      </c>
      <c r="Z193" s="132">
        <f t="shared" si="26"/>
        <v>7132</v>
      </c>
      <c r="AA193" s="135">
        <f t="shared" si="34"/>
        <v>94.463576158940398</v>
      </c>
      <c r="AB193" s="164"/>
      <c r="AC193" s="144"/>
      <c r="AD193" s="65"/>
      <c r="AE193" s="144"/>
    </row>
    <row r="194" spans="1:31" s="2" customFormat="1" ht="12" hidden="1" customHeight="1">
      <c r="A194" s="32"/>
      <c r="B194" s="28" t="s">
        <v>82</v>
      </c>
      <c r="C194" s="42" t="s">
        <v>10</v>
      </c>
      <c r="D194" s="87">
        <v>6488</v>
      </c>
      <c r="E194" s="88">
        <f t="shared" si="28"/>
        <v>98.243488794669901</v>
      </c>
      <c r="F194" s="69">
        <v>899</v>
      </c>
      <c r="G194" s="88">
        <f t="shared" si="28"/>
        <v>110.85080147965473</v>
      </c>
      <c r="H194" s="101">
        <v>1194</v>
      </c>
      <c r="I194" s="88">
        <f t="shared" si="37"/>
        <v>95.749799518845222</v>
      </c>
      <c r="J194" s="73">
        <v>370</v>
      </c>
      <c r="K194" s="88">
        <f t="shared" si="29"/>
        <v>79.059829059829056</v>
      </c>
      <c r="L194" s="69" t="s">
        <v>177</v>
      </c>
      <c r="M194" s="69" t="s">
        <v>71</v>
      </c>
      <c r="N194" s="69">
        <f t="shared" si="27"/>
        <v>168</v>
      </c>
      <c r="O194" s="86">
        <f t="shared" si="35"/>
        <v>92.817679558011051</v>
      </c>
      <c r="P194" s="73">
        <v>202</v>
      </c>
      <c r="Q194" s="86">
        <f t="shared" si="36"/>
        <v>70.383275261324044</v>
      </c>
      <c r="R194" s="73">
        <v>6858</v>
      </c>
      <c r="S194" s="86">
        <f t="shared" si="30"/>
        <v>96.973981900452486</v>
      </c>
      <c r="T194" s="132">
        <v>1433</v>
      </c>
      <c r="U194" s="131">
        <f t="shared" si="31"/>
        <v>95.66088117489987</v>
      </c>
      <c r="V194" s="132">
        <v>2127</v>
      </c>
      <c r="W194" s="131">
        <f t="shared" si="32"/>
        <v>100.04703668861711</v>
      </c>
      <c r="X194" s="132">
        <f t="shared" si="25"/>
        <v>694</v>
      </c>
      <c r="Y194" s="131">
        <f t="shared" si="33"/>
        <v>110.50955414012739</v>
      </c>
      <c r="Z194" s="132">
        <f t="shared" si="26"/>
        <v>7552</v>
      </c>
      <c r="AA194" s="135">
        <f t="shared" si="34"/>
        <v>98.077922077922068</v>
      </c>
      <c r="AB194" s="164"/>
      <c r="AC194" s="144"/>
      <c r="AD194" s="65"/>
      <c r="AE194" s="144"/>
    </row>
    <row r="195" spans="1:31" s="2" customFormat="1" ht="12" hidden="1" customHeight="1">
      <c r="A195" s="32"/>
      <c r="B195" s="28" t="s">
        <v>84</v>
      </c>
      <c r="C195" s="42" t="s">
        <v>11</v>
      </c>
      <c r="D195" s="85">
        <v>5980</v>
      </c>
      <c r="E195" s="88">
        <f t="shared" si="28"/>
        <v>93.980826654093988</v>
      </c>
      <c r="F195" s="69">
        <v>839</v>
      </c>
      <c r="G195" s="88">
        <f t="shared" si="28"/>
        <v>80.210325047801149</v>
      </c>
      <c r="H195" s="101">
        <v>1169</v>
      </c>
      <c r="I195" s="88">
        <f t="shared" si="37"/>
        <v>92.630744849445321</v>
      </c>
      <c r="J195" s="73">
        <v>328</v>
      </c>
      <c r="K195" s="88">
        <f t="shared" si="29"/>
        <v>75.22935779816514</v>
      </c>
      <c r="L195" s="69" t="s">
        <v>177</v>
      </c>
      <c r="M195" s="69" t="s">
        <v>71</v>
      </c>
      <c r="N195" s="69">
        <f t="shared" si="27"/>
        <v>148</v>
      </c>
      <c r="O195" s="86">
        <f t="shared" si="35"/>
        <v>83.615819209039543</v>
      </c>
      <c r="P195" s="73">
        <v>180</v>
      </c>
      <c r="Q195" s="86">
        <f t="shared" si="36"/>
        <v>69.498069498069498</v>
      </c>
      <c r="R195" s="73">
        <v>6308</v>
      </c>
      <c r="S195" s="86">
        <f t="shared" si="30"/>
        <v>92.778349757317258</v>
      </c>
      <c r="T195" s="132">
        <v>1321</v>
      </c>
      <c r="U195" s="131">
        <f t="shared" si="31"/>
        <v>93.159379407616356</v>
      </c>
      <c r="V195" s="134">
        <v>1957</v>
      </c>
      <c r="W195" s="131">
        <f t="shared" si="32"/>
        <v>101.66233766233765</v>
      </c>
      <c r="X195" s="132">
        <f t="shared" si="25"/>
        <v>636</v>
      </c>
      <c r="Y195" s="131">
        <f t="shared" si="33"/>
        <v>125.44378698224851</v>
      </c>
      <c r="Z195" s="132">
        <f t="shared" si="26"/>
        <v>6944</v>
      </c>
      <c r="AA195" s="135">
        <f t="shared" si="34"/>
        <v>95.045168354776905</v>
      </c>
      <c r="AB195" s="164"/>
      <c r="AC195" s="144"/>
      <c r="AD195" s="65"/>
      <c r="AE195" s="144"/>
    </row>
    <row r="196" spans="1:31" s="2" customFormat="1" ht="12" hidden="1" customHeight="1">
      <c r="A196" s="32"/>
      <c r="B196" s="28" t="s">
        <v>86</v>
      </c>
      <c r="C196" s="42" t="s">
        <v>12</v>
      </c>
      <c r="D196" s="85">
        <v>5771</v>
      </c>
      <c r="E196" s="88">
        <f t="shared" si="28"/>
        <v>92.677051549702909</v>
      </c>
      <c r="F196" s="69">
        <v>832</v>
      </c>
      <c r="G196" s="88">
        <f t="shared" si="28"/>
        <v>72.600349040139605</v>
      </c>
      <c r="H196" s="100">
        <v>913</v>
      </c>
      <c r="I196" s="88">
        <f t="shared" si="37"/>
        <v>93.258426966292134</v>
      </c>
      <c r="J196" s="73">
        <v>382</v>
      </c>
      <c r="K196" s="88">
        <f t="shared" si="29"/>
        <v>89.882352941176464</v>
      </c>
      <c r="L196" s="69" t="s">
        <v>177</v>
      </c>
      <c r="M196" s="69" t="s">
        <v>71</v>
      </c>
      <c r="N196" s="69">
        <f t="shared" si="27"/>
        <v>75</v>
      </c>
      <c r="O196" s="86">
        <f t="shared" si="35"/>
        <v>44.117647058823529</v>
      </c>
      <c r="P196" s="73">
        <v>307</v>
      </c>
      <c r="Q196" s="86">
        <f t="shared" si="36"/>
        <v>120.3921568627451</v>
      </c>
      <c r="R196" s="73">
        <v>6153</v>
      </c>
      <c r="S196" s="86">
        <f t="shared" si="30"/>
        <v>92.498496692724004</v>
      </c>
      <c r="T196" s="132">
        <v>1231</v>
      </c>
      <c r="U196" s="131">
        <f t="shared" si="31"/>
        <v>90.18315018315019</v>
      </c>
      <c r="V196" s="134">
        <v>1843</v>
      </c>
      <c r="W196" s="131">
        <f t="shared" si="32"/>
        <v>98.503474078033136</v>
      </c>
      <c r="X196" s="132">
        <f t="shared" si="25"/>
        <v>612</v>
      </c>
      <c r="Y196" s="131">
        <f t="shared" si="33"/>
        <v>120.9486166007905</v>
      </c>
      <c r="Z196" s="132">
        <f t="shared" si="26"/>
        <v>6765</v>
      </c>
      <c r="AA196" s="135">
        <f t="shared" si="34"/>
        <v>94.509639564124058</v>
      </c>
      <c r="AB196" s="165"/>
      <c r="AC196" s="144"/>
      <c r="AD196" s="65"/>
      <c r="AE196" s="144"/>
    </row>
    <row r="197" spans="1:31" s="60" customFormat="1" ht="12" hidden="1" customHeight="1">
      <c r="A197" s="57"/>
      <c r="B197" s="58" t="s">
        <v>156</v>
      </c>
      <c r="C197" s="59" t="s">
        <v>169</v>
      </c>
      <c r="D197" s="105">
        <v>5526</v>
      </c>
      <c r="E197" s="106">
        <f t="shared" ref="E197:E208" si="38">D197/D185*100</f>
        <v>95.721461978174261</v>
      </c>
      <c r="F197" s="74">
        <v>527</v>
      </c>
      <c r="G197" s="106">
        <f t="shared" ref="G197:G208" si="39">F197/F185*100</f>
        <v>86.111111111111114</v>
      </c>
      <c r="H197" s="107">
        <v>1029</v>
      </c>
      <c r="I197" s="106">
        <f t="shared" si="37"/>
        <v>93.886861313868607</v>
      </c>
      <c r="J197" s="73">
        <v>421</v>
      </c>
      <c r="K197" s="106">
        <f t="shared" ref="K197:K208" si="40">J197/J185*100</f>
        <v>88.81856540084388</v>
      </c>
      <c r="L197" s="74" t="s">
        <v>177</v>
      </c>
      <c r="M197" s="74" t="s">
        <v>71</v>
      </c>
      <c r="N197" s="74">
        <f t="shared" ref="N197:N208" si="41">J197-P197</f>
        <v>132</v>
      </c>
      <c r="O197" s="86">
        <f t="shared" ref="O197:O208" si="42">N197/N185*100</f>
        <v>56.896551724137936</v>
      </c>
      <c r="P197" s="73">
        <v>289</v>
      </c>
      <c r="Q197" s="86">
        <f t="shared" ref="Q197:Q208" si="43">P197/P185*100</f>
        <v>119.42148760330578</v>
      </c>
      <c r="R197" s="73">
        <v>5947</v>
      </c>
      <c r="S197" s="86">
        <f t="shared" ref="S197:S208" si="44">R197/R185*100</f>
        <v>95.197694893548899</v>
      </c>
      <c r="T197" s="157">
        <v>1278</v>
      </c>
      <c r="U197" s="158">
        <f t="shared" ref="U197:U208" si="45">T197/T185*100</f>
        <v>96.965098634294392</v>
      </c>
      <c r="V197" s="157">
        <v>1873</v>
      </c>
      <c r="W197" s="158">
        <f t="shared" ref="W197:W208" si="46">V197/V185*100</f>
        <v>98.630858346498158</v>
      </c>
      <c r="X197" s="157">
        <f t="shared" ref="X197:X208" si="47">V197-T197</f>
        <v>595</v>
      </c>
      <c r="Y197" s="158">
        <f t="shared" ref="Y197:Y208" si="48">X197/X185*100</f>
        <v>102.40963855421687</v>
      </c>
      <c r="Z197" s="157">
        <f t="shared" ref="Z197:Z208" si="49">R197+X197</f>
        <v>6542</v>
      </c>
      <c r="AA197" s="193">
        <f t="shared" ref="AA197:AA208" si="50">Z197/Z185*100</f>
        <v>95.811364967779738</v>
      </c>
      <c r="AB197" s="164"/>
      <c r="AC197" s="65"/>
      <c r="AE197" s="65"/>
    </row>
    <row r="198" spans="1:31" s="60" customFormat="1" ht="12" hidden="1" customHeight="1">
      <c r="A198" s="57"/>
      <c r="B198" s="58" t="s">
        <v>90</v>
      </c>
      <c r="C198" s="59" t="s">
        <v>91</v>
      </c>
      <c r="D198" s="105">
        <v>5371</v>
      </c>
      <c r="E198" s="106">
        <f t="shared" si="38"/>
        <v>95.603417586329655</v>
      </c>
      <c r="F198" s="74">
        <v>626</v>
      </c>
      <c r="G198" s="106">
        <f t="shared" si="39"/>
        <v>93.293591654247393</v>
      </c>
      <c r="H198" s="107">
        <v>1129</v>
      </c>
      <c r="I198" s="106">
        <f t="shared" si="37"/>
        <v>94.794290512174641</v>
      </c>
      <c r="J198" s="73">
        <v>390</v>
      </c>
      <c r="K198" s="106">
        <f t="shared" si="40"/>
        <v>105.6910569105691</v>
      </c>
      <c r="L198" s="74" t="s">
        <v>177</v>
      </c>
      <c r="M198" s="74" t="s">
        <v>71</v>
      </c>
      <c r="N198" s="74">
        <f t="shared" si="41"/>
        <v>117</v>
      </c>
      <c r="O198" s="86">
        <f t="shared" si="42"/>
        <v>81.818181818181827</v>
      </c>
      <c r="P198" s="73">
        <v>273</v>
      </c>
      <c r="Q198" s="86">
        <f t="shared" si="43"/>
        <v>120.79646017699115</v>
      </c>
      <c r="R198" s="73">
        <v>5761</v>
      </c>
      <c r="S198" s="86">
        <f t="shared" si="44"/>
        <v>96.225154501419738</v>
      </c>
      <c r="T198" s="157">
        <v>1193</v>
      </c>
      <c r="U198" s="158">
        <f t="shared" si="45"/>
        <v>97.467320261437905</v>
      </c>
      <c r="V198" s="157">
        <v>1743</v>
      </c>
      <c r="W198" s="158">
        <f t="shared" si="46"/>
        <v>98.80952380952381</v>
      </c>
      <c r="X198" s="157">
        <f t="shared" si="47"/>
        <v>550</v>
      </c>
      <c r="Y198" s="158">
        <f t="shared" si="48"/>
        <v>101.85185185185186</v>
      </c>
      <c r="Z198" s="157">
        <f t="shared" si="49"/>
        <v>6311</v>
      </c>
      <c r="AA198" s="193">
        <f t="shared" si="50"/>
        <v>96.6906695265819</v>
      </c>
      <c r="AB198" s="164"/>
      <c r="AC198" s="65"/>
      <c r="AE198" s="65"/>
    </row>
    <row r="199" spans="1:31" s="60" customFormat="1" ht="12" hidden="1" customHeight="1">
      <c r="A199" s="57"/>
      <c r="B199" s="61" t="s">
        <v>92</v>
      </c>
      <c r="C199" s="62" t="s">
        <v>16</v>
      </c>
      <c r="D199" s="108">
        <v>5438</v>
      </c>
      <c r="E199" s="109">
        <f t="shared" si="38"/>
        <v>101.62586432442534</v>
      </c>
      <c r="F199" s="75">
        <v>605</v>
      </c>
      <c r="G199" s="109">
        <f t="shared" si="39"/>
        <v>117.93372319688109</v>
      </c>
      <c r="H199" s="75">
        <v>736</v>
      </c>
      <c r="I199" s="109">
        <f t="shared" si="37"/>
        <v>94.845360824742258</v>
      </c>
      <c r="J199" s="97">
        <v>436</v>
      </c>
      <c r="K199" s="109">
        <f t="shared" si="40"/>
        <v>110.1010101010101</v>
      </c>
      <c r="L199" s="202" t="s">
        <v>177</v>
      </c>
      <c r="M199" s="76" t="s">
        <v>71</v>
      </c>
      <c r="N199" s="76">
        <f t="shared" si="41"/>
        <v>134</v>
      </c>
      <c r="O199" s="96">
        <f t="shared" si="42"/>
        <v>88.741721854304629</v>
      </c>
      <c r="P199" s="97">
        <v>302</v>
      </c>
      <c r="Q199" s="96">
        <f t="shared" si="43"/>
        <v>123.26530612244898</v>
      </c>
      <c r="R199" s="97">
        <v>5874</v>
      </c>
      <c r="S199" s="96">
        <f t="shared" si="44"/>
        <v>102.20984861666957</v>
      </c>
      <c r="T199" s="159">
        <v>1230</v>
      </c>
      <c r="U199" s="160">
        <f t="shared" si="45"/>
        <v>96.926713947990535</v>
      </c>
      <c r="V199" s="159">
        <v>1894</v>
      </c>
      <c r="W199" s="160">
        <f t="shared" si="46"/>
        <v>100.26469031233457</v>
      </c>
      <c r="X199" s="159">
        <f t="shared" si="47"/>
        <v>664</v>
      </c>
      <c r="Y199" s="160">
        <f t="shared" si="48"/>
        <v>107.0967741935484</v>
      </c>
      <c r="Z199" s="159">
        <f t="shared" si="49"/>
        <v>6538</v>
      </c>
      <c r="AA199" s="194">
        <f t="shared" si="50"/>
        <v>102.68572326056227</v>
      </c>
      <c r="AB199" s="165"/>
      <c r="AC199" s="65"/>
      <c r="AE199" s="65"/>
    </row>
    <row r="200" spans="1:31" s="60" customFormat="1" ht="12" hidden="1" customHeight="1">
      <c r="A200" s="57"/>
      <c r="B200" s="58" t="s">
        <v>162</v>
      </c>
      <c r="C200" s="59" t="s">
        <v>163</v>
      </c>
      <c r="D200" s="105">
        <v>5490</v>
      </c>
      <c r="E200" s="106">
        <f t="shared" si="38"/>
        <v>99.043839076312466</v>
      </c>
      <c r="F200" s="74">
        <v>238</v>
      </c>
      <c r="G200" s="106">
        <f t="shared" si="39"/>
        <v>46.575342465753423</v>
      </c>
      <c r="H200" s="107">
        <v>871</v>
      </c>
      <c r="I200" s="106">
        <f t="shared" si="37"/>
        <v>100.2301495972382</v>
      </c>
      <c r="J200" s="73">
        <v>399</v>
      </c>
      <c r="K200" s="106">
        <f t="shared" si="40"/>
        <v>103.10077519379846</v>
      </c>
      <c r="L200" s="74" t="s">
        <v>177</v>
      </c>
      <c r="M200" s="74" t="s">
        <v>71</v>
      </c>
      <c r="N200" s="74">
        <f t="shared" si="41"/>
        <v>106</v>
      </c>
      <c r="O200" s="86">
        <f t="shared" si="42"/>
        <v>72.10884353741497</v>
      </c>
      <c r="P200" s="73">
        <v>293</v>
      </c>
      <c r="Q200" s="86">
        <f t="shared" si="43"/>
        <v>122.08333333333334</v>
      </c>
      <c r="R200" s="73">
        <v>5889</v>
      </c>
      <c r="S200" s="86">
        <f t="shared" si="44"/>
        <v>99.308600337268132</v>
      </c>
      <c r="T200" s="157">
        <v>1266</v>
      </c>
      <c r="U200" s="158">
        <f t="shared" si="45"/>
        <v>96.863045141545527</v>
      </c>
      <c r="V200" s="157">
        <v>1880</v>
      </c>
      <c r="W200" s="158">
        <f t="shared" si="46"/>
        <v>95.967330270546185</v>
      </c>
      <c r="X200" s="157">
        <f t="shared" si="47"/>
        <v>614</v>
      </c>
      <c r="Y200" s="158">
        <f t="shared" si="48"/>
        <v>94.171779141104295</v>
      </c>
      <c r="Z200" s="157">
        <f t="shared" si="49"/>
        <v>6503</v>
      </c>
      <c r="AA200" s="193">
        <f t="shared" si="50"/>
        <v>98.799756912792475</v>
      </c>
      <c r="AB200" s="164"/>
      <c r="AC200" s="65"/>
      <c r="AE200" s="65"/>
    </row>
    <row r="201" spans="1:31" s="60" customFormat="1" ht="12" hidden="1" customHeight="1">
      <c r="A201" s="57"/>
      <c r="B201" s="58" t="s">
        <v>164</v>
      </c>
      <c r="C201" s="59" t="s">
        <v>14</v>
      </c>
      <c r="D201" s="105">
        <v>6308</v>
      </c>
      <c r="E201" s="106">
        <f t="shared" si="38"/>
        <v>103.81830151415406</v>
      </c>
      <c r="F201" s="74">
        <v>835</v>
      </c>
      <c r="G201" s="106">
        <f t="shared" si="39"/>
        <v>154.34380776340112</v>
      </c>
      <c r="H201" s="107">
        <v>1129</v>
      </c>
      <c r="I201" s="106">
        <f t="shared" ref="I201:I212" si="51">H201/H189*100</f>
        <v>94.95374264087468</v>
      </c>
      <c r="J201" s="74">
        <v>449</v>
      </c>
      <c r="K201" s="106">
        <f t="shared" si="40"/>
        <v>116.02067183462532</v>
      </c>
      <c r="L201" s="74" t="s">
        <v>177</v>
      </c>
      <c r="M201" s="74" t="s">
        <v>71</v>
      </c>
      <c r="N201" s="74">
        <f t="shared" si="41"/>
        <v>140</v>
      </c>
      <c r="O201" s="86">
        <f t="shared" si="42"/>
        <v>100</v>
      </c>
      <c r="P201" s="73">
        <v>309</v>
      </c>
      <c r="Q201" s="86">
        <f t="shared" si="43"/>
        <v>125.10121457489878</v>
      </c>
      <c r="R201" s="73">
        <v>6757</v>
      </c>
      <c r="S201" s="86">
        <f t="shared" si="44"/>
        <v>104.54897106606839</v>
      </c>
      <c r="T201" s="157">
        <v>1384</v>
      </c>
      <c r="U201" s="158">
        <f t="shared" si="45"/>
        <v>97.19101123595506</v>
      </c>
      <c r="V201" s="157">
        <v>2018</v>
      </c>
      <c r="W201" s="158">
        <f t="shared" si="46"/>
        <v>93.512511584800734</v>
      </c>
      <c r="X201" s="157">
        <f t="shared" si="47"/>
        <v>634</v>
      </c>
      <c r="Y201" s="158">
        <f t="shared" si="48"/>
        <v>86.376021798365116</v>
      </c>
      <c r="Z201" s="157">
        <f t="shared" si="49"/>
        <v>7391</v>
      </c>
      <c r="AA201" s="193">
        <f t="shared" si="50"/>
        <v>102.69556759761012</v>
      </c>
      <c r="AB201" s="164"/>
      <c r="AC201" s="65"/>
      <c r="AE201" s="65"/>
    </row>
    <row r="202" spans="1:31" s="60" customFormat="1" ht="12" hidden="1" customHeight="1">
      <c r="A202" s="57"/>
      <c r="B202" s="58" t="s">
        <v>74</v>
      </c>
      <c r="C202" s="59" t="s">
        <v>6</v>
      </c>
      <c r="D202" s="105">
        <v>6553</v>
      </c>
      <c r="E202" s="106">
        <f t="shared" si="38"/>
        <v>107.1101667211507</v>
      </c>
      <c r="F202" s="74">
        <v>929</v>
      </c>
      <c r="G202" s="106">
        <f t="shared" si="39"/>
        <v>187.6767676767677</v>
      </c>
      <c r="H202" s="107">
        <v>1089</v>
      </c>
      <c r="I202" s="106">
        <f t="shared" si="51"/>
        <v>93.316195372750641</v>
      </c>
      <c r="J202" s="74">
        <v>414</v>
      </c>
      <c r="K202" s="106">
        <f t="shared" si="40"/>
        <v>108.37696335078535</v>
      </c>
      <c r="L202" s="74" t="s">
        <v>177</v>
      </c>
      <c r="M202" s="74" t="s">
        <v>71</v>
      </c>
      <c r="N202" s="74">
        <f t="shared" si="41"/>
        <v>103</v>
      </c>
      <c r="O202" s="86">
        <f t="shared" si="42"/>
        <v>69.127516778523486</v>
      </c>
      <c r="P202" s="73">
        <v>311</v>
      </c>
      <c r="Q202" s="86">
        <f t="shared" si="43"/>
        <v>133.47639484978541</v>
      </c>
      <c r="R202" s="73">
        <v>6967</v>
      </c>
      <c r="S202" s="86">
        <f t="shared" si="44"/>
        <v>107.18461538461538</v>
      </c>
      <c r="T202" s="157">
        <v>1297</v>
      </c>
      <c r="U202" s="158">
        <f t="shared" si="45"/>
        <v>90.132036136205699</v>
      </c>
      <c r="V202" s="157">
        <v>1939</v>
      </c>
      <c r="W202" s="158">
        <f t="shared" si="46"/>
        <v>89.602587800369676</v>
      </c>
      <c r="X202" s="157">
        <f t="shared" si="47"/>
        <v>642</v>
      </c>
      <c r="Y202" s="158">
        <f t="shared" si="48"/>
        <v>88.551724137931032</v>
      </c>
      <c r="Z202" s="157">
        <f t="shared" si="49"/>
        <v>7609</v>
      </c>
      <c r="AA202" s="193">
        <f t="shared" si="50"/>
        <v>105.31487889273356</v>
      </c>
      <c r="AB202" s="164"/>
      <c r="AC202" s="65"/>
      <c r="AE202" s="65"/>
    </row>
    <row r="203" spans="1:31" s="60" customFormat="1" ht="12" hidden="1" customHeight="1">
      <c r="A203" s="57"/>
      <c r="B203" s="58" t="s">
        <v>66</v>
      </c>
      <c r="C203" s="59" t="s">
        <v>165</v>
      </c>
      <c r="D203" s="105">
        <v>6095</v>
      </c>
      <c r="E203" s="106">
        <f t="shared" si="38"/>
        <v>101.49875104079933</v>
      </c>
      <c r="F203" s="74">
        <v>600</v>
      </c>
      <c r="G203" s="106">
        <f t="shared" si="39"/>
        <v>123.45679012345678</v>
      </c>
      <c r="H203" s="107">
        <v>654</v>
      </c>
      <c r="I203" s="106">
        <f t="shared" si="51"/>
        <v>84.496124031007753</v>
      </c>
      <c r="J203" s="74">
        <v>435</v>
      </c>
      <c r="K203" s="106">
        <f t="shared" si="40"/>
        <v>102.35294117647058</v>
      </c>
      <c r="L203" s="74" t="s">
        <v>177</v>
      </c>
      <c r="M203" s="74" t="s">
        <v>71</v>
      </c>
      <c r="N203" s="74">
        <f t="shared" si="41"/>
        <v>106</v>
      </c>
      <c r="O203" s="86">
        <f t="shared" si="42"/>
        <v>56.684491978609628</v>
      </c>
      <c r="P203" s="73">
        <v>329</v>
      </c>
      <c r="Q203" s="86">
        <f t="shared" si="43"/>
        <v>138.23529411764704</v>
      </c>
      <c r="R203" s="73">
        <v>6530</v>
      </c>
      <c r="S203" s="86">
        <f t="shared" si="44"/>
        <v>101.55520995334371</v>
      </c>
      <c r="T203" s="157">
        <v>1464</v>
      </c>
      <c r="U203" s="158">
        <f t="shared" si="45"/>
        <v>100</v>
      </c>
      <c r="V203" s="157">
        <v>1951</v>
      </c>
      <c r="W203" s="158">
        <f t="shared" si="46"/>
        <v>89.866421004145565</v>
      </c>
      <c r="X203" s="157">
        <f t="shared" si="47"/>
        <v>487</v>
      </c>
      <c r="Y203" s="158">
        <f t="shared" si="48"/>
        <v>68.882602545968879</v>
      </c>
      <c r="Z203" s="157">
        <f t="shared" si="49"/>
        <v>7017</v>
      </c>
      <c r="AA203" s="193">
        <f t="shared" si="50"/>
        <v>98.318621269440939</v>
      </c>
      <c r="AB203" s="164"/>
      <c r="AC203" s="65"/>
      <c r="AE203" s="65"/>
    </row>
    <row r="204" spans="1:31" s="60" customFormat="1" ht="12" hidden="1" customHeight="1">
      <c r="A204" s="57"/>
      <c r="B204" s="58" t="s">
        <v>67</v>
      </c>
      <c r="C204" s="59" t="s">
        <v>79</v>
      </c>
      <c r="D204" s="105">
        <v>5511</v>
      </c>
      <c r="E204" s="106">
        <f t="shared" si="38"/>
        <v>102.15013901760889</v>
      </c>
      <c r="F204" s="74">
        <v>565</v>
      </c>
      <c r="G204" s="106">
        <f t="shared" si="39"/>
        <v>114.60446247464505</v>
      </c>
      <c r="H204" s="107">
        <v>80</v>
      </c>
      <c r="I204" s="106">
        <f t="shared" si="51"/>
        <v>148.14814814814815</v>
      </c>
      <c r="J204" s="74">
        <v>423</v>
      </c>
      <c r="K204" s="106">
        <f t="shared" si="40"/>
        <v>99.764150943396217</v>
      </c>
      <c r="L204" s="74" t="s">
        <v>177</v>
      </c>
      <c r="M204" s="74" t="s">
        <v>71</v>
      </c>
      <c r="N204" s="74">
        <f t="shared" si="41"/>
        <v>106</v>
      </c>
      <c r="O204" s="86">
        <f t="shared" si="42"/>
        <v>54.92227979274611</v>
      </c>
      <c r="P204" s="73">
        <v>317</v>
      </c>
      <c r="Q204" s="86">
        <f t="shared" si="43"/>
        <v>137.22943722943722</v>
      </c>
      <c r="R204" s="73">
        <v>5934</v>
      </c>
      <c r="S204" s="86">
        <f t="shared" si="44"/>
        <v>101.97628458498025</v>
      </c>
      <c r="T204" s="157">
        <v>1437</v>
      </c>
      <c r="U204" s="158">
        <f t="shared" si="45"/>
        <v>101.62659123055163</v>
      </c>
      <c r="V204" s="157">
        <v>1878</v>
      </c>
      <c r="W204" s="158">
        <f t="shared" si="46"/>
        <v>80.017043033660002</v>
      </c>
      <c r="X204" s="157">
        <f t="shared" si="47"/>
        <v>441</v>
      </c>
      <c r="Y204" s="158">
        <f t="shared" si="48"/>
        <v>47.266881028938904</v>
      </c>
      <c r="Z204" s="157">
        <f t="shared" si="49"/>
        <v>6375</v>
      </c>
      <c r="AA204" s="193">
        <f t="shared" si="50"/>
        <v>94.416469194312796</v>
      </c>
      <c r="AB204" s="164"/>
      <c r="AC204" s="65"/>
      <c r="AE204" s="65"/>
    </row>
    <row r="205" spans="1:31" s="60" customFormat="1" ht="12" hidden="1" customHeight="1">
      <c r="A205" s="57"/>
      <c r="B205" s="58" t="s">
        <v>80</v>
      </c>
      <c r="C205" s="59" t="s">
        <v>9</v>
      </c>
      <c r="D205" s="105">
        <v>6532</v>
      </c>
      <c r="E205" s="106">
        <f t="shared" si="38"/>
        <v>108.23529411764706</v>
      </c>
      <c r="F205" s="74">
        <v>668</v>
      </c>
      <c r="G205" s="106">
        <f t="shared" si="39"/>
        <v>116.17391304347827</v>
      </c>
      <c r="H205" s="107">
        <v>1017</v>
      </c>
      <c r="I205" s="106">
        <f t="shared" si="51"/>
        <v>97.41379310344827</v>
      </c>
      <c r="J205" s="74">
        <v>415</v>
      </c>
      <c r="K205" s="106">
        <f t="shared" si="40"/>
        <v>107.23514211886305</v>
      </c>
      <c r="L205" s="74" t="s">
        <v>177</v>
      </c>
      <c r="M205" s="74" t="s">
        <v>71</v>
      </c>
      <c r="N205" s="74">
        <f t="shared" si="41"/>
        <v>98</v>
      </c>
      <c r="O205" s="86">
        <f t="shared" si="42"/>
        <v>59.756097560975604</v>
      </c>
      <c r="P205" s="73">
        <v>317</v>
      </c>
      <c r="Q205" s="86">
        <f t="shared" si="43"/>
        <v>142.152466367713</v>
      </c>
      <c r="R205" s="73">
        <v>6947</v>
      </c>
      <c r="S205" s="86">
        <f t="shared" si="44"/>
        <v>108.17502335720958</v>
      </c>
      <c r="T205" s="157">
        <v>1548</v>
      </c>
      <c r="U205" s="158">
        <f t="shared" si="45"/>
        <v>107.20221606648199</v>
      </c>
      <c r="V205" s="157">
        <v>1960</v>
      </c>
      <c r="W205" s="158">
        <f t="shared" si="46"/>
        <v>90.993500464252548</v>
      </c>
      <c r="X205" s="157">
        <f t="shared" si="47"/>
        <v>412</v>
      </c>
      <c r="Y205" s="158">
        <f t="shared" si="48"/>
        <v>58.028169014084504</v>
      </c>
      <c r="Z205" s="157">
        <f t="shared" si="49"/>
        <v>7359</v>
      </c>
      <c r="AA205" s="193">
        <f t="shared" si="50"/>
        <v>103.18283791362872</v>
      </c>
      <c r="AB205" s="164"/>
      <c r="AC205" s="65"/>
      <c r="AE205" s="65"/>
    </row>
    <row r="206" spans="1:31" s="60" customFormat="1" ht="12" hidden="1" customHeight="1">
      <c r="A206" s="57"/>
      <c r="B206" s="58" t="s">
        <v>68</v>
      </c>
      <c r="C206" s="59" t="s">
        <v>10</v>
      </c>
      <c r="D206" s="105">
        <v>6627</v>
      </c>
      <c r="E206" s="106">
        <f t="shared" si="38"/>
        <v>102.14241676942046</v>
      </c>
      <c r="F206" s="74">
        <v>749</v>
      </c>
      <c r="G206" s="106">
        <f t="shared" si="39"/>
        <v>83.314794215795331</v>
      </c>
      <c r="H206" s="107">
        <v>1071</v>
      </c>
      <c r="I206" s="106">
        <f t="shared" si="51"/>
        <v>89.698492462311563</v>
      </c>
      <c r="J206" s="74">
        <v>399</v>
      </c>
      <c r="K206" s="106">
        <f t="shared" si="40"/>
        <v>107.83783783783785</v>
      </c>
      <c r="L206" s="74" t="s">
        <v>177</v>
      </c>
      <c r="M206" s="74" t="s">
        <v>71</v>
      </c>
      <c r="N206" s="74">
        <f t="shared" si="41"/>
        <v>93</v>
      </c>
      <c r="O206" s="86">
        <f t="shared" si="42"/>
        <v>55.357142857142861</v>
      </c>
      <c r="P206" s="73">
        <v>306</v>
      </c>
      <c r="Q206" s="86">
        <f t="shared" si="43"/>
        <v>151.48514851485149</v>
      </c>
      <c r="R206" s="73">
        <v>7026</v>
      </c>
      <c r="S206" s="86">
        <f t="shared" si="44"/>
        <v>102.44969378827646</v>
      </c>
      <c r="T206" s="157">
        <v>1537</v>
      </c>
      <c r="U206" s="158">
        <f t="shared" si="45"/>
        <v>107.25750174459176</v>
      </c>
      <c r="V206" s="157">
        <v>1962</v>
      </c>
      <c r="W206" s="158">
        <f t="shared" si="46"/>
        <v>92.242595204513407</v>
      </c>
      <c r="X206" s="157">
        <f t="shared" si="47"/>
        <v>425</v>
      </c>
      <c r="Y206" s="158">
        <f t="shared" si="48"/>
        <v>61.239193083573483</v>
      </c>
      <c r="Z206" s="157">
        <f t="shared" si="49"/>
        <v>7451</v>
      </c>
      <c r="AA206" s="193">
        <f t="shared" si="50"/>
        <v>98.662605932203391</v>
      </c>
      <c r="AB206" s="164"/>
      <c r="AC206" s="65"/>
      <c r="AE206" s="65"/>
    </row>
    <row r="207" spans="1:31" s="60" customFormat="1" ht="12" hidden="1" customHeight="1">
      <c r="A207" s="57"/>
      <c r="B207" s="58" t="s">
        <v>62</v>
      </c>
      <c r="C207" s="59" t="s">
        <v>11</v>
      </c>
      <c r="D207" s="105">
        <v>6379</v>
      </c>
      <c r="E207" s="106">
        <f t="shared" si="38"/>
        <v>106.67224080267559</v>
      </c>
      <c r="F207" s="74">
        <v>930</v>
      </c>
      <c r="G207" s="106">
        <f t="shared" si="39"/>
        <v>110.84624553039333</v>
      </c>
      <c r="H207" s="107">
        <v>973</v>
      </c>
      <c r="I207" s="106">
        <f t="shared" si="51"/>
        <v>83.233532934131745</v>
      </c>
      <c r="J207" s="74">
        <v>373</v>
      </c>
      <c r="K207" s="106">
        <f t="shared" si="40"/>
        <v>113.71951219512195</v>
      </c>
      <c r="L207" s="74" t="s">
        <v>177</v>
      </c>
      <c r="M207" s="74" t="s">
        <v>71</v>
      </c>
      <c r="N207" s="74">
        <f t="shared" si="41"/>
        <v>86</v>
      </c>
      <c r="O207" s="86">
        <f t="shared" si="42"/>
        <v>58.108108108108105</v>
      </c>
      <c r="P207" s="73">
        <v>287</v>
      </c>
      <c r="Q207" s="86">
        <f t="shared" si="43"/>
        <v>159.44444444444446</v>
      </c>
      <c r="R207" s="73">
        <v>6752</v>
      </c>
      <c r="S207" s="86">
        <f t="shared" si="44"/>
        <v>107.03868103994927</v>
      </c>
      <c r="T207" s="157">
        <v>1385</v>
      </c>
      <c r="U207" s="158">
        <f t="shared" si="45"/>
        <v>104.84481453444361</v>
      </c>
      <c r="V207" s="157">
        <v>1781</v>
      </c>
      <c r="W207" s="158">
        <f t="shared" si="46"/>
        <v>91.006642820643847</v>
      </c>
      <c r="X207" s="157">
        <f t="shared" si="47"/>
        <v>396</v>
      </c>
      <c r="Y207" s="158">
        <f t="shared" si="48"/>
        <v>62.264150943396224</v>
      </c>
      <c r="Z207" s="157">
        <f t="shared" si="49"/>
        <v>7148</v>
      </c>
      <c r="AA207" s="193">
        <f t="shared" si="50"/>
        <v>102.93778801843318</v>
      </c>
      <c r="AB207" s="164"/>
      <c r="AC207" s="65"/>
      <c r="AE207" s="65"/>
    </row>
    <row r="208" spans="1:31" s="60" customFormat="1" ht="12" hidden="1" customHeight="1">
      <c r="A208" s="57"/>
      <c r="B208" s="58" t="s">
        <v>63</v>
      </c>
      <c r="C208" s="59" t="s">
        <v>12</v>
      </c>
      <c r="D208" s="105">
        <v>6093</v>
      </c>
      <c r="E208" s="106">
        <f t="shared" si="38"/>
        <v>105.57962224917692</v>
      </c>
      <c r="F208" s="74">
        <v>935</v>
      </c>
      <c r="G208" s="106">
        <f t="shared" si="39"/>
        <v>112.37980769230769</v>
      </c>
      <c r="H208" s="107">
        <v>841</v>
      </c>
      <c r="I208" s="106">
        <f t="shared" si="51"/>
        <v>92.113910186199348</v>
      </c>
      <c r="J208" s="74">
        <v>373</v>
      </c>
      <c r="K208" s="106">
        <f t="shared" si="40"/>
        <v>97.643979057591622</v>
      </c>
      <c r="L208" s="74" t="s">
        <v>177</v>
      </c>
      <c r="M208" s="74" t="s">
        <v>71</v>
      </c>
      <c r="N208" s="74">
        <f t="shared" si="41"/>
        <v>86</v>
      </c>
      <c r="O208" s="86">
        <f t="shared" si="42"/>
        <v>114.66666666666667</v>
      </c>
      <c r="P208" s="73">
        <v>287</v>
      </c>
      <c r="Q208" s="86">
        <f t="shared" si="43"/>
        <v>93.485342019543964</v>
      </c>
      <c r="R208" s="73">
        <v>6466</v>
      </c>
      <c r="S208" s="86">
        <f t="shared" si="44"/>
        <v>105.08694945555013</v>
      </c>
      <c r="T208" s="157">
        <v>1336</v>
      </c>
      <c r="U208" s="158">
        <f t="shared" si="45"/>
        <v>108.52965069049554</v>
      </c>
      <c r="V208" s="157">
        <v>1734</v>
      </c>
      <c r="W208" s="158">
        <f t="shared" si="46"/>
        <v>94.085729788388491</v>
      </c>
      <c r="X208" s="157">
        <f t="shared" si="47"/>
        <v>398</v>
      </c>
      <c r="Y208" s="158">
        <f t="shared" si="48"/>
        <v>65.032679738562095</v>
      </c>
      <c r="Z208" s="157">
        <f t="shared" si="49"/>
        <v>6864</v>
      </c>
      <c r="AA208" s="193">
        <f t="shared" si="50"/>
        <v>101.46341463414635</v>
      </c>
      <c r="AB208" s="165"/>
      <c r="AC208" s="65"/>
      <c r="AE208" s="65"/>
    </row>
    <row r="209" spans="1:31" s="60" customFormat="1" ht="12" hidden="1" customHeight="1">
      <c r="A209" s="57"/>
      <c r="B209" s="58" t="s">
        <v>166</v>
      </c>
      <c r="C209" s="59" t="s">
        <v>167</v>
      </c>
      <c r="D209" s="105">
        <v>6096</v>
      </c>
      <c r="E209" s="106">
        <f t="shared" ref="E209:E220" si="52">D209/D197*100</f>
        <v>110.31487513572205</v>
      </c>
      <c r="F209" s="74">
        <v>764</v>
      </c>
      <c r="G209" s="106">
        <f t="shared" ref="G209:G220" si="53">F209/F197*100</f>
        <v>144.97153700189753</v>
      </c>
      <c r="H209" s="107">
        <v>898</v>
      </c>
      <c r="I209" s="106">
        <f t="shared" si="51"/>
        <v>87.269193391642375</v>
      </c>
      <c r="J209" s="74">
        <v>352</v>
      </c>
      <c r="K209" s="106">
        <f t="shared" ref="K209:K220" si="54">J209/J197*100</f>
        <v>83.610451306413296</v>
      </c>
      <c r="L209" s="74" t="s">
        <v>177</v>
      </c>
      <c r="M209" s="74" t="s">
        <v>71</v>
      </c>
      <c r="N209" s="74">
        <f t="shared" ref="N209:N220" si="55">J209-P209</f>
        <v>82</v>
      </c>
      <c r="O209" s="86">
        <f t="shared" ref="O209:O220" si="56">N209/N197*100</f>
        <v>62.121212121212125</v>
      </c>
      <c r="P209" s="73">
        <v>270</v>
      </c>
      <c r="Q209" s="86">
        <f t="shared" ref="Q209:Q220" si="57">P209/P197*100</f>
        <v>93.425605536332185</v>
      </c>
      <c r="R209" s="73">
        <v>6448</v>
      </c>
      <c r="S209" s="86">
        <f t="shared" ref="S209:S220" si="58">R209/R197*100</f>
        <v>108.42441567176728</v>
      </c>
      <c r="T209" s="157">
        <v>1413</v>
      </c>
      <c r="U209" s="158">
        <f t="shared" ref="U209:U220" si="59">T209/T197*100</f>
        <v>110.56338028169014</v>
      </c>
      <c r="V209" s="157">
        <v>1752</v>
      </c>
      <c r="W209" s="158">
        <f t="shared" ref="W209:W220" si="60">V209/V197*100</f>
        <v>93.539775760811523</v>
      </c>
      <c r="X209" s="157">
        <f t="shared" ref="X209:X220" si="61">V209-T209</f>
        <v>339</v>
      </c>
      <c r="Y209" s="158">
        <f t="shared" ref="Y209:Y220" si="62">X209/X197*100</f>
        <v>56.974789915966383</v>
      </c>
      <c r="Z209" s="157">
        <f t="shared" ref="Z209:Z220" si="63">R209+X209</f>
        <v>6787</v>
      </c>
      <c r="AA209" s="193">
        <f t="shared" ref="AA209:AA220" si="64">Z209/Z197*100</f>
        <v>103.74503210027515</v>
      </c>
      <c r="AB209" s="164"/>
      <c r="AC209" s="65"/>
      <c r="AE209" s="65"/>
    </row>
    <row r="210" spans="1:31" s="2" customFormat="1" ht="12" hidden="1" customHeight="1">
      <c r="A210" s="32"/>
      <c r="B210" s="28" t="s">
        <v>64</v>
      </c>
      <c r="C210" s="42" t="s">
        <v>168</v>
      </c>
      <c r="D210" s="87">
        <v>5985</v>
      </c>
      <c r="E210" s="88">
        <f t="shared" si="52"/>
        <v>111.43176317259356</v>
      </c>
      <c r="F210" s="69">
        <v>847</v>
      </c>
      <c r="G210" s="88">
        <f t="shared" si="53"/>
        <v>135.30351437699682</v>
      </c>
      <c r="H210" s="100">
        <v>1016</v>
      </c>
      <c r="I210" s="88">
        <f t="shared" si="51"/>
        <v>89.991142604074398</v>
      </c>
      <c r="J210" s="69">
        <v>330</v>
      </c>
      <c r="K210" s="88">
        <f t="shared" si="54"/>
        <v>84.615384615384613</v>
      </c>
      <c r="L210" s="69" t="s">
        <v>177</v>
      </c>
      <c r="M210" s="69" t="s">
        <v>71</v>
      </c>
      <c r="N210" s="69">
        <f t="shared" si="55"/>
        <v>75</v>
      </c>
      <c r="O210" s="86">
        <f t="shared" si="56"/>
        <v>64.102564102564102</v>
      </c>
      <c r="P210" s="73">
        <v>255</v>
      </c>
      <c r="Q210" s="86">
        <f t="shared" si="57"/>
        <v>93.406593406593402</v>
      </c>
      <c r="R210" s="73">
        <v>6315</v>
      </c>
      <c r="S210" s="86">
        <f t="shared" si="58"/>
        <v>109.61638604408957</v>
      </c>
      <c r="T210" s="132">
        <v>1289</v>
      </c>
      <c r="U210" s="131">
        <f t="shared" si="59"/>
        <v>108.04694048616932</v>
      </c>
      <c r="V210" s="132">
        <v>1654</v>
      </c>
      <c r="W210" s="131">
        <f t="shared" si="60"/>
        <v>94.893861158921396</v>
      </c>
      <c r="X210" s="132">
        <f t="shared" si="61"/>
        <v>365</v>
      </c>
      <c r="Y210" s="131">
        <f t="shared" si="62"/>
        <v>66.363636363636374</v>
      </c>
      <c r="Z210" s="132">
        <f t="shared" si="63"/>
        <v>6680</v>
      </c>
      <c r="AA210" s="135">
        <f t="shared" si="64"/>
        <v>105.84693392489304</v>
      </c>
      <c r="AB210" s="164"/>
      <c r="AC210" s="65"/>
      <c r="AE210" s="65"/>
    </row>
    <row r="211" spans="1:31" s="2" customFormat="1" ht="12" hidden="1" customHeight="1">
      <c r="A211" s="32"/>
      <c r="B211" s="53" t="s">
        <v>65</v>
      </c>
      <c r="C211" s="54" t="s">
        <v>16</v>
      </c>
      <c r="D211" s="138">
        <v>6040</v>
      </c>
      <c r="E211" s="139">
        <f t="shared" si="52"/>
        <v>111.07024641412283</v>
      </c>
      <c r="F211" s="137">
        <v>859</v>
      </c>
      <c r="G211" s="139">
        <f t="shared" si="53"/>
        <v>141.98347107438016</v>
      </c>
      <c r="H211" s="137">
        <v>732</v>
      </c>
      <c r="I211" s="139">
        <f t="shared" si="51"/>
        <v>99.456521739130437</v>
      </c>
      <c r="J211" s="141">
        <v>364</v>
      </c>
      <c r="K211" s="139">
        <f t="shared" si="54"/>
        <v>83.486238532110093</v>
      </c>
      <c r="L211" s="203" t="s">
        <v>177</v>
      </c>
      <c r="M211" s="142" t="s">
        <v>71</v>
      </c>
      <c r="N211" s="142">
        <f t="shared" si="55"/>
        <v>80</v>
      </c>
      <c r="O211" s="143">
        <f t="shared" si="56"/>
        <v>59.701492537313428</v>
      </c>
      <c r="P211" s="140">
        <v>284</v>
      </c>
      <c r="Q211" s="143">
        <f t="shared" si="57"/>
        <v>94.039735099337747</v>
      </c>
      <c r="R211" s="140">
        <v>6404</v>
      </c>
      <c r="S211" s="143">
        <f t="shared" si="58"/>
        <v>109.0228123935989</v>
      </c>
      <c r="T211" s="161">
        <v>1319</v>
      </c>
      <c r="U211" s="162">
        <f t="shared" si="59"/>
        <v>107.23577235772356</v>
      </c>
      <c r="V211" s="161">
        <v>1739</v>
      </c>
      <c r="W211" s="162">
        <f t="shared" si="60"/>
        <v>91.816261879619859</v>
      </c>
      <c r="X211" s="161">
        <f t="shared" si="61"/>
        <v>420</v>
      </c>
      <c r="Y211" s="162">
        <f t="shared" si="62"/>
        <v>63.253012048192772</v>
      </c>
      <c r="Z211" s="161">
        <f t="shared" si="63"/>
        <v>6824</v>
      </c>
      <c r="AA211" s="195">
        <f t="shared" si="64"/>
        <v>104.37442643010095</v>
      </c>
      <c r="AB211" s="165"/>
      <c r="AC211" s="65"/>
      <c r="AE211" s="65"/>
    </row>
    <row r="212" spans="1:31" s="2" customFormat="1" ht="12" hidden="1" customHeight="1">
      <c r="A212" s="32"/>
      <c r="B212" s="28" t="s">
        <v>173</v>
      </c>
      <c r="C212" s="42" t="s">
        <v>174</v>
      </c>
      <c r="D212" s="87">
        <v>5835</v>
      </c>
      <c r="E212" s="88">
        <f t="shared" si="52"/>
        <v>106.28415300546447</v>
      </c>
      <c r="F212" s="69">
        <v>595</v>
      </c>
      <c r="G212" s="88">
        <f t="shared" si="53"/>
        <v>250</v>
      </c>
      <c r="H212" s="101">
        <v>772</v>
      </c>
      <c r="I212" s="88">
        <f t="shared" si="51"/>
        <v>88.633754305396096</v>
      </c>
      <c r="J212" s="69">
        <v>350</v>
      </c>
      <c r="K212" s="88">
        <f t="shared" si="54"/>
        <v>87.719298245614027</v>
      </c>
      <c r="L212" s="69" t="s">
        <v>177</v>
      </c>
      <c r="M212" s="69" t="s">
        <v>71</v>
      </c>
      <c r="N212" s="69">
        <f t="shared" si="55"/>
        <v>78</v>
      </c>
      <c r="O212" s="86">
        <f t="shared" si="56"/>
        <v>73.584905660377359</v>
      </c>
      <c r="P212" s="73">
        <v>272</v>
      </c>
      <c r="Q212" s="86">
        <f t="shared" si="57"/>
        <v>92.832764505119457</v>
      </c>
      <c r="R212" s="73">
        <v>6185</v>
      </c>
      <c r="S212" s="86">
        <f t="shared" si="58"/>
        <v>105.02632025810834</v>
      </c>
      <c r="T212" s="132">
        <v>1360</v>
      </c>
      <c r="U212" s="131">
        <f t="shared" si="59"/>
        <v>107.42496050552923</v>
      </c>
      <c r="V212" s="132">
        <v>1803</v>
      </c>
      <c r="W212" s="131">
        <f t="shared" si="60"/>
        <v>95.90425531914893</v>
      </c>
      <c r="X212" s="132">
        <f t="shared" si="61"/>
        <v>443</v>
      </c>
      <c r="Y212" s="131">
        <f t="shared" si="62"/>
        <v>72.149837133550491</v>
      </c>
      <c r="Z212" s="132">
        <f t="shared" si="63"/>
        <v>6628</v>
      </c>
      <c r="AA212" s="135">
        <f t="shared" si="64"/>
        <v>101.92218975857297</v>
      </c>
      <c r="AB212" s="164"/>
      <c r="AC212" s="65"/>
      <c r="AE212" s="65"/>
    </row>
    <row r="213" spans="1:31" s="2" customFormat="1" ht="12" hidden="1" customHeight="1">
      <c r="A213" s="32"/>
      <c r="B213" s="28" t="s">
        <v>14</v>
      </c>
      <c r="C213" s="42" t="s">
        <v>14</v>
      </c>
      <c r="D213" s="87">
        <v>6716</v>
      </c>
      <c r="E213" s="88">
        <f t="shared" si="52"/>
        <v>106.46797717184529</v>
      </c>
      <c r="F213" s="69">
        <v>948</v>
      </c>
      <c r="G213" s="88">
        <f t="shared" si="53"/>
        <v>113.53293413173652</v>
      </c>
      <c r="H213" s="101">
        <v>920</v>
      </c>
      <c r="I213" s="88">
        <f t="shared" ref="I213:I224" si="65">H213/H201*100</f>
        <v>81.488042515500453</v>
      </c>
      <c r="J213" s="69">
        <v>358</v>
      </c>
      <c r="K213" s="88">
        <f t="shared" si="54"/>
        <v>79.732739420935417</v>
      </c>
      <c r="L213" s="69" t="s">
        <v>177</v>
      </c>
      <c r="M213" s="69" t="s">
        <v>71</v>
      </c>
      <c r="N213" s="69">
        <f t="shared" si="55"/>
        <v>80</v>
      </c>
      <c r="O213" s="86">
        <f t="shared" si="56"/>
        <v>57.142857142857139</v>
      </c>
      <c r="P213" s="73">
        <v>278</v>
      </c>
      <c r="Q213" s="86">
        <f t="shared" si="57"/>
        <v>89.967637540453069</v>
      </c>
      <c r="R213" s="73">
        <v>7074</v>
      </c>
      <c r="S213" s="86">
        <f t="shared" si="58"/>
        <v>104.69143110848009</v>
      </c>
      <c r="T213" s="132">
        <v>1496</v>
      </c>
      <c r="U213" s="131">
        <f t="shared" si="59"/>
        <v>108.09248554913296</v>
      </c>
      <c r="V213" s="132">
        <v>1921</v>
      </c>
      <c r="W213" s="131">
        <f t="shared" si="60"/>
        <v>95.19326065411299</v>
      </c>
      <c r="X213" s="132">
        <f t="shared" si="61"/>
        <v>425</v>
      </c>
      <c r="Y213" s="131">
        <f t="shared" si="62"/>
        <v>67.034700315457414</v>
      </c>
      <c r="Z213" s="132">
        <f t="shared" si="63"/>
        <v>7499</v>
      </c>
      <c r="AA213" s="135">
        <f t="shared" si="64"/>
        <v>101.46123663915574</v>
      </c>
      <c r="AB213" s="164"/>
      <c r="AC213" s="65"/>
      <c r="AE213" s="65"/>
    </row>
    <row r="214" spans="1:31" s="2" customFormat="1" ht="12" hidden="1" customHeight="1">
      <c r="A214" s="32"/>
      <c r="B214" s="28" t="s">
        <v>6</v>
      </c>
      <c r="C214" s="42" t="s">
        <v>6</v>
      </c>
      <c r="D214" s="87">
        <v>6366</v>
      </c>
      <c r="E214" s="88">
        <f t="shared" si="52"/>
        <v>97.146345185411263</v>
      </c>
      <c r="F214" s="69">
        <v>545</v>
      </c>
      <c r="G214" s="88">
        <f t="shared" si="53"/>
        <v>58.665231431646937</v>
      </c>
      <c r="H214" s="101">
        <v>1125</v>
      </c>
      <c r="I214" s="88">
        <f t="shared" si="65"/>
        <v>103.30578512396693</v>
      </c>
      <c r="J214" s="69">
        <v>363</v>
      </c>
      <c r="K214" s="88">
        <f t="shared" si="54"/>
        <v>87.681159420289859</v>
      </c>
      <c r="L214" s="69" t="s">
        <v>177</v>
      </c>
      <c r="M214" s="69" t="s">
        <v>71</v>
      </c>
      <c r="N214" s="69">
        <f t="shared" si="55"/>
        <v>77</v>
      </c>
      <c r="O214" s="86">
        <f t="shared" si="56"/>
        <v>74.757281553398059</v>
      </c>
      <c r="P214" s="73">
        <v>286</v>
      </c>
      <c r="Q214" s="86">
        <f t="shared" si="57"/>
        <v>91.961414790996784</v>
      </c>
      <c r="R214" s="73">
        <v>6729</v>
      </c>
      <c r="S214" s="86">
        <f t="shared" si="58"/>
        <v>96.583895507391986</v>
      </c>
      <c r="T214" s="132">
        <v>1517</v>
      </c>
      <c r="U214" s="131">
        <f t="shared" si="59"/>
        <v>116.96222050886662</v>
      </c>
      <c r="V214" s="132">
        <v>1933</v>
      </c>
      <c r="W214" s="131">
        <f t="shared" si="60"/>
        <v>99.690562145435791</v>
      </c>
      <c r="X214" s="132">
        <f t="shared" si="61"/>
        <v>416</v>
      </c>
      <c r="Y214" s="131">
        <f t="shared" si="62"/>
        <v>64.797507788161994</v>
      </c>
      <c r="Z214" s="132">
        <f t="shared" si="63"/>
        <v>7145</v>
      </c>
      <c r="AA214" s="135">
        <f t="shared" si="64"/>
        <v>93.901958207385988</v>
      </c>
      <c r="AB214" s="164"/>
      <c r="AC214" s="65"/>
      <c r="AE214" s="65"/>
    </row>
    <row r="215" spans="1:31" s="2" customFormat="1" ht="12" hidden="1" customHeight="1">
      <c r="A215" s="32"/>
      <c r="B215" s="28" t="s">
        <v>7</v>
      </c>
      <c r="C215" s="42" t="s">
        <v>7</v>
      </c>
      <c r="D215" s="87">
        <v>6122</v>
      </c>
      <c r="E215" s="88">
        <f t="shared" si="52"/>
        <v>100.44298605414275</v>
      </c>
      <c r="F215" s="69">
        <v>645</v>
      </c>
      <c r="G215" s="88">
        <f t="shared" si="53"/>
        <v>107.5</v>
      </c>
      <c r="H215" s="101">
        <v>609</v>
      </c>
      <c r="I215" s="88">
        <f t="shared" si="65"/>
        <v>93.11926605504587</v>
      </c>
      <c r="J215" s="69">
        <v>370</v>
      </c>
      <c r="K215" s="88">
        <f t="shared" si="54"/>
        <v>85.057471264367805</v>
      </c>
      <c r="L215" s="69" t="s">
        <v>177</v>
      </c>
      <c r="M215" s="69" t="s">
        <v>71</v>
      </c>
      <c r="N215" s="69">
        <f t="shared" si="55"/>
        <v>75</v>
      </c>
      <c r="O215" s="86">
        <f t="shared" si="56"/>
        <v>70.754716981132077</v>
      </c>
      <c r="P215" s="73">
        <v>295</v>
      </c>
      <c r="Q215" s="86">
        <f t="shared" si="57"/>
        <v>89.665653495440736</v>
      </c>
      <c r="R215" s="73">
        <v>6492</v>
      </c>
      <c r="S215" s="86">
        <f t="shared" si="58"/>
        <v>99.418070444104131</v>
      </c>
      <c r="T215" s="132">
        <v>1512</v>
      </c>
      <c r="U215" s="131">
        <f t="shared" si="59"/>
        <v>103.27868852459017</v>
      </c>
      <c r="V215" s="132">
        <v>1959</v>
      </c>
      <c r="W215" s="131">
        <f t="shared" si="60"/>
        <v>100.41004613018964</v>
      </c>
      <c r="X215" s="132">
        <f t="shared" si="61"/>
        <v>447</v>
      </c>
      <c r="Y215" s="131">
        <f t="shared" si="62"/>
        <v>91.78644763860369</v>
      </c>
      <c r="Z215" s="132">
        <f t="shared" si="63"/>
        <v>6939</v>
      </c>
      <c r="AA215" s="135">
        <f t="shared" si="64"/>
        <v>98.888413852073526</v>
      </c>
      <c r="AB215" s="164"/>
      <c r="AC215" s="65"/>
      <c r="AE215" s="65"/>
    </row>
    <row r="216" spans="1:31" s="2" customFormat="1" ht="12" hidden="1" customHeight="1">
      <c r="A216" s="32"/>
      <c r="B216" s="28" t="s">
        <v>8</v>
      </c>
      <c r="C216" s="42" t="s">
        <v>8</v>
      </c>
      <c r="D216" s="87">
        <v>5431</v>
      </c>
      <c r="E216" s="88">
        <f t="shared" si="52"/>
        <v>98.548357829794952</v>
      </c>
      <c r="F216" s="69">
        <v>471</v>
      </c>
      <c r="G216" s="88">
        <f t="shared" si="53"/>
        <v>83.362831858407077</v>
      </c>
      <c r="H216" s="101">
        <v>58</v>
      </c>
      <c r="I216" s="88">
        <f t="shared" si="65"/>
        <v>72.5</v>
      </c>
      <c r="J216" s="69">
        <v>383</v>
      </c>
      <c r="K216" s="88">
        <f t="shared" si="54"/>
        <v>90.543735224586285</v>
      </c>
      <c r="L216" s="69" t="s">
        <v>177</v>
      </c>
      <c r="M216" s="69" t="s">
        <v>71</v>
      </c>
      <c r="N216" s="69">
        <f t="shared" si="55"/>
        <v>81</v>
      </c>
      <c r="O216" s="88">
        <f t="shared" si="56"/>
        <v>76.415094339622641</v>
      </c>
      <c r="P216" s="69">
        <v>302</v>
      </c>
      <c r="Q216" s="88">
        <f t="shared" si="57"/>
        <v>95.268138801261827</v>
      </c>
      <c r="R216" s="69">
        <v>5814</v>
      </c>
      <c r="S216" s="88">
        <f t="shared" si="58"/>
        <v>97.977755308392318</v>
      </c>
      <c r="T216" s="132">
        <v>1486</v>
      </c>
      <c r="U216" s="131">
        <f t="shared" si="59"/>
        <v>103.40988169798192</v>
      </c>
      <c r="V216" s="132">
        <v>1932</v>
      </c>
      <c r="W216" s="131">
        <f t="shared" si="60"/>
        <v>102.87539936102237</v>
      </c>
      <c r="X216" s="132">
        <f t="shared" si="61"/>
        <v>446</v>
      </c>
      <c r="Y216" s="131">
        <f t="shared" si="62"/>
        <v>101.13378684807257</v>
      </c>
      <c r="Z216" s="132">
        <f t="shared" si="63"/>
        <v>6260</v>
      </c>
      <c r="AA216" s="135">
        <f t="shared" si="64"/>
        <v>98.196078431372541</v>
      </c>
      <c r="AB216" s="164"/>
      <c r="AC216" s="65"/>
      <c r="AE216" s="65"/>
    </row>
    <row r="217" spans="1:31" s="2" customFormat="1" ht="12" hidden="1" customHeight="1">
      <c r="A217" s="32"/>
      <c r="B217" s="28" t="s">
        <v>9</v>
      </c>
      <c r="C217" s="42" t="s">
        <v>9</v>
      </c>
      <c r="D217" s="87">
        <v>6238</v>
      </c>
      <c r="E217" s="88">
        <f t="shared" si="52"/>
        <v>95.4990814451929</v>
      </c>
      <c r="F217" s="69">
        <v>676</v>
      </c>
      <c r="G217" s="88">
        <f t="shared" si="53"/>
        <v>101.19760479041918</v>
      </c>
      <c r="H217" s="101">
        <v>930</v>
      </c>
      <c r="I217" s="88">
        <f t="shared" si="65"/>
        <v>91.445427728613566</v>
      </c>
      <c r="J217" s="69">
        <v>362</v>
      </c>
      <c r="K217" s="88">
        <f t="shared" si="54"/>
        <v>87.228915662650607</v>
      </c>
      <c r="L217" s="69" t="s">
        <v>177</v>
      </c>
      <c r="M217" s="69" t="s">
        <v>71</v>
      </c>
      <c r="N217" s="69">
        <f t="shared" si="55"/>
        <v>76</v>
      </c>
      <c r="O217" s="88">
        <f t="shared" si="56"/>
        <v>77.551020408163268</v>
      </c>
      <c r="P217" s="69">
        <v>286</v>
      </c>
      <c r="Q217" s="88">
        <f t="shared" si="57"/>
        <v>90.220820189274448</v>
      </c>
      <c r="R217" s="69">
        <v>6600</v>
      </c>
      <c r="S217" s="88">
        <f t="shared" si="58"/>
        <v>95.005038145962288</v>
      </c>
      <c r="T217" s="132">
        <v>1508</v>
      </c>
      <c r="U217" s="131">
        <f t="shared" si="59"/>
        <v>97.41602067183463</v>
      </c>
      <c r="V217" s="132">
        <v>2000</v>
      </c>
      <c r="W217" s="131">
        <f t="shared" si="60"/>
        <v>102.04081632653062</v>
      </c>
      <c r="X217" s="132">
        <f t="shared" si="61"/>
        <v>492</v>
      </c>
      <c r="Y217" s="131">
        <f t="shared" si="62"/>
        <v>119.41747572815532</v>
      </c>
      <c r="Z217" s="132">
        <f t="shared" si="63"/>
        <v>7092</v>
      </c>
      <c r="AA217" s="135">
        <f t="shared" si="64"/>
        <v>96.371789645332257</v>
      </c>
      <c r="AB217" s="164"/>
      <c r="AC217" s="65"/>
      <c r="AE217" s="65"/>
    </row>
    <row r="218" spans="1:31" s="2" customFormat="1" ht="12" hidden="1" customHeight="1">
      <c r="A218" s="32"/>
      <c r="B218" s="28" t="s">
        <v>10</v>
      </c>
      <c r="C218" s="42" t="s">
        <v>10</v>
      </c>
      <c r="D218" s="87">
        <v>6454</v>
      </c>
      <c r="E218" s="88">
        <f t="shared" si="52"/>
        <v>97.38946733061718</v>
      </c>
      <c r="F218" s="69">
        <v>724</v>
      </c>
      <c r="G218" s="88">
        <f t="shared" si="53"/>
        <v>96.662216288384514</v>
      </c>
      <c r="H218" s="101">
        <v>1034</v>
      </c>
      <c r="I218" s="88">
        <f t="shared" si="65"/>
        <v>96.545284780578896</v>
      </c>
      <c r="J218" s="69">
        <v>353</v>
      </c>
      <c r="K218" s="88">
        <f t="shared" si="54"/>
        <v>88.471177944862163</v>
      </c>
      <c r="L218" s="69" t="s">
        <v>177</v>
      </c>
      <c r="M218" s="69" t="s">
        <v>71</v>
      </c>
      <c r="N218" s="69">
        <f t="shared" si="55"/>
        <v>75</v>
      </c>
      <c r="O218" s="88">
        <f t="shared" si="56"/>
        <v>80.645161290322577</v>
      </c>
      <c r="P218" s="69">
        <v>278</v>
      </c>
      <c r="Q218" s="88">
        <f t="shared" si="57"/>
        <v>90.849673202614383</v>
      </c>
      <c r="R218" s="69">
        <v>6807</v>
      </c>
      <c r="S218" s="88">
        <f t="shared" si="58"/>
        <v>96.883005977796756</v>
      </c>
      <c r="T218" s="132">
        <v>1545</v>
      </c>
      <c r="U218" s="131">
        <f t="shared" si="59"/>
        <v>100.52049446974627</v>
      </c>
      <c r="V218" s="132">
        <v>2024</v>
      </c>
      <c r="W218" s="131">
        <f t="shared" si="60"/>
        <v>103.16004077471968</v>
      </c>
      <c r="X218" s="132">
        <f t="shared" si="61"/>
        <v>479</v>
      </c>
      <c r="Y218" s="131">
        <f t="shared" si="62"/>
        <v>112.70588235294116</v>
      </c>
      <c r="Z218" s="132">
        <f t="shared" si="63"/>
        <v>7286</v>
      </c>
      <c r="AA218" s="135">
        <f t="shared" si="64"/>
        <v>97.785532143336468</v>
      </c>
      <c r="AB218" s="164"/>
      <c r="AC218" s="65"/>
      <c r="AE218" s="65"/>
    </row>
    <row r="219" spans="1:31" s="2" customFormat="1" ht="12" hidden="1" customHeight="1">
      <c r="A219" s="32"/>
      <c r="B219" s="28" t="s">
        <v>11</v>
      </c>
      <c r="C219" s="42" t="s">
        <v>11</v>
      </c>
      <c r="D219" s="87">
        <v>6211</v>
      </c>
      <c r="E219" s="88">
        <f t="shared" si="52"/>
        <v>97.366358363379831</v>
      </c>
      <c r="F219" s="69">
        <v>816</v>
      </c>
      <c r="G219" s="88">
        <f t="shared" si="53"/>
        <v>87.741935483870975</v>
      </c>
      <c r="H219" s="101">
        <v>967</v>
      </c>
      <c r="I219" s="88">
        <f t="shared" si="65"/>
        <v>99.383350462487158</v>
      </c>
      <c r="J219" s="69">
        <v>337</v>
      </c>
      <c r="K219" s="88">
        <f t="shared" si="54"/>
        <v>90.348525469168905</v>
      </c>
      <c r="L219" s="69" t="s">
        <v>177</v>
      </c>
      <c r="M219" s="69" t="s">
        <v>71</v>
      </c>
      <c r="N219" s="69">
        <f t="shared" si="55"/>
        <v>67</v>
      </c>
      <c r="O219" s="88">
        <f t="shared" si="56"/>
        <v>77.906976744186053</v>
      </c>
      <c r="P219" s="69">
        <v>270</v>
      </c>
      <c r="Q219" s="88">
        <f t="shared" si="57"/>
        <v>94.076655052264812</v>
      </c>
      <c r="R219" s="69">
        <v>6548</v>
      </c>
      <c r="S219" s="88">
        <f t="shared" si="58"/>
        <v>96.978672985781984</v>
      </c>
      <c r="T219" s="132">
        <v>1448</v>
      </c>
      <c r="U219" s="131">
        <f t="shared" si="59"/>
        <v>104.54873646209386</v>
      </c>
      <c r="V219" s="132">
        <v>1902</v>
      </c>
      <c r="W219" s="131">
        <f t="shared" si="60"/>
        <v>106.79393599101627</v>
      </c>
      <c r="X219" s="132">
        <f t="shared" si="61"/>
        <v>454</v>
      </c>
      <c r="Y219" s="131">
        <f t="shared" si="62"/>
        <v>114.64646464646464</v>
      </c>
      <c r="Z219" s="132">
        <f t="shared" si="63"/>
        <v>7002</v>
      </c>
      <c r="AA219" s="135">
        <f t="shared" si="64"/>
        <v>97.957470621152765</v>
      </c>
      <c r="AB219" s="164"/>
      <c r="AC219" s="65"/>
      <c r="AE219" s="65"/>
    </row>
    <row r="220" spans="1:31" s="2" customFormat="1" ht="12" hidden="1" customHeight="1">
      <c r="A220" s="32"/>
      <c r="B220" s="28" t="s">
        <v>12</v>
      </c>
      <c r="C220" s="42" t="s">
        <v>12</v>
      </c>
      <c r="D220" s="87">
        <v>5992</v>
      </c>
      <c r="E220" s="88">
        <f t="shared" si="52"/>
        <v>98.342360085343842</v>
      </c>
      <c r="F220" s="69">
        <v>883</v>
      </c>
      <c r="G220" s="88">
        <f t="shared" si="53"/>
        <v>94.438502673796791</v>
      </c>
      <c r="H220" s="101">
        <v>843</v>
      </c>
      <c r="I220" s="88">
        <f t="shared" si="65"/>
        <v>100.23781212841855</v>
      </c>
      <c r="J220" s="69">
        <v>332</v>
      </c>
      <c r="K220" s="88">
        <f t="shared" si="54"/>
        <v>89.008042895442358</v>
      </c>
      <c r="L220" s="69" t="s">
        <v>177</v>
      </c>
      <c r="M220" s="69" t="s">
        <v>71</v>
      </c>
      <c r="N220" s="69">
        <f t="shared" si="55"/>
        <v>67</v>
      </c>
      <c r="O220" s="88">
        <f t="shared" si="56"/>
        <v>77.906976744186053</v>
      </c>
      <c r="P220" s="69">
        <v>265</v>
      </c>
      <c r="Q220" s="88">
        <f t="shared" si="57"/>
        <v>92.334494773519154</v>
      </c>
      <c r="R220" s="69">
        <v>6324</v>
      </c>
      <c r="S220" s="88">
        <f t="shared" si="58"/>
        <v>97.803897309000931</v>
      </c>
      <c r="T220" s="132">
        <v>1394</v>
      </c>
      <c r="U220" s="131">
        <f t="shared" si="59"/>
        <v>104.34131736526946</v>
      </c>
      <c r="V220" s="132">
        <v>1831</v>
      </c>
      <c r="W220" s="131">
        <f t="shared" si="60"/>
        <v>105.59400230680507</v>
      </c>
      <c r="X220" s="132">
        <f t="shared" si="61"/>
        <v>437</v>
      </c>
      <c r="Y220" s="131">
        <f t="shared" si="62"/>
        <v>109.79899497487438</v>
      </c>
      <c r="Z220" s="132">
        <f t="shared" si="63"/>
        <v>6761</v>
      </c>
      <c r="AA220" s="135">
        <f t="shared" si="64"/>
        <v>98.499417249417249</v>
      </c>
      <c r="AB220" s="167"/>
      <c r="AC220" s="65"/>
      <c r="AE220" s="65"/>
    </row>
    <row r="221" spans="1:31" s="2" customFormat="1" ht="12" hidden="1" customHeight="1">
      <c r="A221" s="32"/>
      <c r="B221" s="28" t="s">
        <v>175</v>
      </c>
      <c r="C221" s="42" t="s">
        <v>176</v>
      </c>
      <c r="D221" s="87">
        <v>5646</v>
      </c>
      <c r="E221" s="88">
        <f t="shared" ref="E221:E232" si="66">D221/D209*100</f>
        <v>92.618110236220474</v>
      </c>
      <c r="F221" s="69">
        <v>473</v>
      </c>
      <c r="G221" s="88">
        <f t="shared" ref="G221:G232" si="67">F221/F209*100</f>
        <v>61.910994764397905</v>
      </c>
      <c r="H221" s="101">
        <v>795</v>
      </c>
      <c r="I221" s="88">
        <f t="shared" si="65"/>
        <v>88.530066815144764</v>
      </c>
      <c r="J221" s="69">
        <v>324</v>
      </c>
      <c r="K221" s="88">
        <f t="shared" ref="K221:K232" si="68">J221/J209*100</f>
        <v>92.045454545454547</v>
      </c>
      <c r="L221" s="69" t="s">
        <v>177</v>
      </c>
      <c r="M221" s="69" t="s">
        <v>71</v>
      </c>
      <c r="N221" s="69">
        <f t="shared" ref="N221:N231" si="69">J221-P221</f>
        <v>66</v>
      </c>
      <c r="O221" s="88">
        <f t="shared" ref="O221:O232" si="70">N221/N209*100</f>
        <v>80.487804878048792</v>
      </c>
      <c r="P221" s="69">
        <v>258</v>
      </c>
      <c r="Q221" s="88">
        <f t="shared" ref="Q221:Q232" si="71">P221/P209*100</f>
        <v>95.555555555555557</v>
      </c>
      <c r="R221" s="69">
        <v>5970</v>
      </c>
      <c r="S221" s="88">
        <f t="shared" ref="S221:S232" si="72">R221/R209*100</f>
        <v>92.586848635235725</v>
      </c>
      <c r="T221" s="25">
        <v>1439</v>
      </c>
      <c r="U221" s="24">
        <f t="shared" ref="U221:U232" si="73">T221/T209*100</f>
        <v>101.84005661712668</v>
      </c>
      <c r="V221" s="132">
        <v>1846</v>
      </c>
      <c r="W221" s="131">
        <f t="shared" ref="W221:W232" si="74">V221/V209*100</f>
        <v>105.36529680365297</v>
      </c>
      <c r="X221" s="132">
        <f t="shared" ref="X221:X232" si="75">V221-T221</f>
        <v>407</v>
      </c>
      <c r="Y221" s="131">
        <f t="shared" ref="Y221:Y232" si="76">X221/X209*100</f>
        <v>120.05899705014748</v>
      </c>
      <c r="Z221" s="132">
        <f t="shared" ref="Z221:Z232" si="77">R221+X221</f>
        <v>6377</v>
      </c>
      <c r="AA221" s="135">
        <f t="shared" ref="AA221:AA232" si="78">Z221/Z209*100</f>
        <v>93.95903933991454</v>
      </c>
      <c r="AB221" s="164"/>
      <c r="AC221" s="65"/>
      <c r="AE221" s="65"/>
    </row>
    <row r="222" spans="1:31" s="2" customFormat="1" ht="12" hidden="1" customHeight="1">
      <c r="A222" s="32"/>
      <c r="B222" s="28" t="s">
        <v>15</v>
      </c>
      <c r="C222" s="42" t="s">
        <v>15</v>
      </c>
      <c r="D222" s="87">
        <v>5624</v>
      </c>
      <c r="E222" s="88">
        <f t="shared" si="66"/>
        <v>93.968253968253961</v>
      </c>
      <c r="F222" s="69">
        <v>348</v>
      </c>
      <c r="G222" s="88">
        <f t="shared" si="67"/>
        <v>41.086186540731994</v>
      </c>
      <c r="H222" s="101">
        <v>1060</v>
      </c>
      <c r="I222" s="88">
        <f t="shared" si="65"/>
        <v>104.33070866141732</v>
      </c>
      <c r="J222" s="69">
        <v>310</v>
      </c>
      <c r="K222" s="88">
        <f t="shared" si="68"/>
        <v>93.939393939393938</v>
      </c>
      <c r="L222" s="69" t="s">
        <v>177</v>
      </c>
      <c r="M222" s="69" t="s">
        <v>71</v>
      </c>
      <c r="N222" s="69">
        <f t="shared" si="69"/>
        <v>60</v>
      </c>
      <c r="O222" s="88">
        <f t="shared" si="70"/>
        <v>80</v>
      </c>
      <c r="P222" s="69">
        <v>250</v>
      </c>
      <c r="Q222" s="88">
        <f t="shared" si="71"/>
        <v>98.039215686274503</v>
      </c>
      <c r="R222" s="69">
        <v>5934</v>
      </c>
      <c r="S222" s="88">
        <f t="shared" si="72"/>
        <v>93.966745843230399</v>
      </c>
      <c r="T222" s="25">
        <v>1397</v>
      </c>
      <c r="U222" s="24">
        <f t="shared" si="73"/>
        <v>108.37858805275407</v>
      </c>
      <c r="V222" s="25">
        <v>1834</v>
      </c>
      <c r="W222" s="24">
        <f t="shared" si="74"/>
        <v>110.8827085852479</v>
      </c>
      <c r="X222" s="25">
        <f t="shared" si="75"/>
        <v>437</v>
      </c>
      <c r="Y222" s="24">
        <f t="shared" si="76"/>
        <v>119.72602739726028</v>
      </c>
      <c r="Z222" s="25">
        <f t="shared" si="77"/>
        <v>6371</v>
      </c>
      <c r="AA222" s="26">
        <f t="shared" si="78"/>
        <v>95.374251497005986</v>
      </c>
      <c r="AB222" s="164"/>
      <c r="AC222" s="65"/>
      <c r="AE222" s="65"/>
    </row>
    <row r="223" spans="1:31" s="2" customFormat="1" ht="12" hidden="1" customHeight="1">
      <c r="A223" s="32"/>
      <c r="B223" s="29" t="s">
        <v>16</v>
      </c>
      <c r="C223" s="44" t="s">
        <v>16</v>
      </c>
      <c r="D223" s="89">
        <v>5843</v>
      </c>
      <c r="E223" s="90">
        <f t="shared" si="66"/>
        <v>96.738410596026498</v>
      </c>
      <c r="F223" s="72">
        <v>765</v>
      </c>
      <c r="G223" s="90">
        <f t="shared" si="67"/>
        <v>89.057043073341092</v>
      </c>
      <c r="H223" s="72">
        <v>712</v>
      </c>
      <c r="I223" s="90">
        <f t="shared" si="65"/>
        <v>97.267759562841533</v>
      </c>
      <c r="J223" s="102">
        <v>331</v>
      </c>
      <c r="K223" s="90">
        <f t="shared" si="68"/>
        <v>90.934065934065927</v>
      </c>
      <c r="L223" s="201" t="s">
        <v>177</v>
      </c>
      <c r="M223" s="70" t="s">
        <v>71</v>
      </c>
      <c r="N223" s="70">
        <f t="shared" si="69"/>
        <v>63</v>
      </c>
      <c r="O223" s="90">
        <f t="shared" si="70"/>
        <v>78.75</v>
      </c>
      <c r="P223" s="97">
        <v>268</v>
      </c>
      <c r="Q223" s="90">
        <f t="shared" si="71"/>
        <v>94.366197183098592</v>
      </c>
      <c r="R223" s="102">
        <v>6174</v>
      </c>
      <c r="S223" s="90">
        <f t="shared" si="72"/>
        <v>96.40849469081823</v>
      </c>
      <c r="T223" s="129">
        <v>1388</v>
      </c>
      <c r="U223" s="128">
        <f t="shared" si="73"/>
        <v>105.23123578468537</v>
      </c>
      <c r="V223" s="129">
        <v>1623</v>
      </c>
      <c r="W223" s="128">
        <f t="shared" si="74"/>
        <v>93.329499712478437</v>
      </c>
      <c r="X223" s="129">
        <f t="shared" si="75"/>
        <v>235</v>
      </c>
      <c r="Y223" s="128">
        <f t="shared" si="76"/>
        <v>55.952380952380956</v>
      </c>
      <c r="Z223" s="129">
        <f t="shared" si="77"/>
        <v>6409</v>
      </c>
      <c r="AA223" s="130">
        <f t="shared" si="78"/>
        <v>93.918522860492388</v>
      </c>
      <c r="AB223" s="165"/>
      <c r="AC223" s="65"/>
      <c r="AE223" s="65"/>
    </row>
    <row r="224" spans="1:31" s="2" customFormat="1" ht="12" hidden="1" customHeight="1">
      <c r="A224" s="32"/>
      <c r="B224" s="28" t="s">
        <v>180</v>
      </c>
      <c r="C224" s="42" t="s">
        <v>181</v>
      </c>
      <c r="D224" s="87">
        <v>6009</v>
      </c>
      <c r="E224" s="88">
        <f t="shared" si="66"/>
        <v>102.98200514138817</v>
      </c>
      <c r="F224" s="69">
        <v>867</v>
      </c>
      <c r="G224" s="88">
        <f t="shared" si="67"/>
        <v>145.71428571428569</v>
      </c>
      <c r="H224" s="101">
        <v>744</v>
      </c>
      <c r="I224" s="88">
        <f t="shared" si="65"/>
        <v>96.373056994818654</v>
      </c>
      <c r="J224" s="69">
        <v>312</v>
      </c>
      <c r="K224" s="88">
        <f t="shared" si="68"/>
        <v>89.142857142857139</v>
      </c>
      <c r="L224" s="69" t="s">
        <v>177</v>
      </c>
      <c r="M224" s="69" t="s">
        <v>71</v>
      </c>
      <c r="N224" s="69">
        <f t="shared" si="69"/>
        <v>61</v>
      </c>
      <c r="O224" s="86">
        <f t="shared" si="70"/>
        <v>78.205128205128204</v>
      </c>
      <c r="P224" s="73">
        <v>251</v>
      </c>
      <c r="Q224" s="86">
        <f t="shared" si="71"/>
        <v>92.279411764705884</v>
      </c>
      <c r="R224" s="73">
        <v>6321</v>
      </c>
      <c r="S224" s="86">
        <f t="shared" si="72"/>
        <v>102.1988682295877</v>
      </c>
      <c r="T224" s="25">
        <v>1463</v>
      </c>
      <c r="U224" s="24">
        <f t="shared" si="73"/>
        <v>107.5735294117647</v>
      </c>
      <c r="V224" s="25">
        <v>1938</v>
      </c>
      <c r="W224" s="24">
        <f t="shared" si="74"/>
        <v>107.48752079866888</v>
      </c>
      <c r="X224" s="25">
        <f t="shared" si="75"/>
        <v>475</v>
      </c>
      <c r="Y224" s="24">
        <f t="shared" si="76"/>
        <v>107.2234762979684</v>
      </c>
      <c r="Z224" s="25">
        <f t="shared" si="77"/>
        <v>6796</v>
      </c>
      <c r="AA224" s="26">
        <f t="shared" si="78"/>
        <v>102.53470126735063</v>
      </c>
      <c r="AB224" s="164"/>
      <c r="AC224" s="65"/>
      <c r="AE224" s="65"/>
    </row>
    <row r="225" spans="1:31" s="2" customFormat="1" ht="12" hidden="1" customHeight="1">
      <c r="A225" s="32"/>
      <c r="B225" s="28" t="s">
        <v>14</v>
      </c>
      <c r="C225" s="42" t="s">
        <v>14</v>
      </c>
      <c r="D225" s="87">
        <v>6365</v>
      </c>
      <c r="E225" s="88">
        <f t="shared" si="66"/>
        <v>94.773674806432396</v>
      </c>
      <c r="F225" s="69">
        <v>678</v>
      </c>
      <c r="G225" s="88">
        <f t="shared" si="67"/>
        <v>71.51898734177216</v>
      </c>
      <c r="H225" s="101">
        <v>994</v>
      </c>
      <c r="I225" s="88">
        <f t="shared" ref="I225:I236" si="79">H225/H213*100</f>
        <v>108.04347826086958</v>
      </c>
      <c r="J225" s="69">
        <v>342</v>
      </c>
      <c r="K225" s="88">
        <f t="shared" si="68"/>
        <v>95.530726256983243</v>
      </c>
      <c r="L225" s="69" t="s">
        <v>177</v>
      </c>
      <c r="M225" s="69" t="s">
        <v>71</v>
      </c>
      <c r="N225" s="69">
        <f t="shared" si="69"/>
        <v>64</v>
      </c>
      <c r="O225" s="86">
        <f t="shared" si="70"/>
        <v>80</v>
      </c>
      <c r="P225" s="73">
        <v>278</v>
      </c>
      <c r="Q225" s="86">
        <f t="shared" si="71"/>
        <v>100</v>
      </c>
      <c r="R225" s="73">
        <v>6707</v>
      </c>
      <c r="S225" s="86">
        <f t="shared" si="72"/>
        <v>94.81198756007916</v>
      </c>
      <c r="T225" s="132">
        <v>1551</v>
      </c>
      <c r="U225" s="131">
        <f t="shared" si="73"/>
        <v>103.6764705882353</v>
      </c>
      <c r="V225" s="132">
        <v>2398</v>
      </c>
      <c r="W225" s="131">
        <f t="shared" si="74"/>
        <v>124.83081728266528</v>
      </c>
      <c r="X225" s="132">
        <f t="shared" si="75"/>
        <v>847</v>
      </c>
      <c r="Y225" s="131">
        <f t="shared" si="76"/>
        <v>199.29411764705881</v>
      </c>
      <c r="Z225" s="132">
        <f t="shared" si="77"/>
        <v>7554</v>
      </c>
      <c r="AA225" s="135">
        <f t="shared" si="78"/>
        <v>100.7334311241499</v>
      </c>
      <c r="AB225" s="164"/>
      <c r="AC225" s="65"/>
      <c r="AE225" s="65"/>
    </row>
    <row r="226" spans="1:31" s="2" customFormat="1" ht="12" hidden="1" customHeight="1">
      <c r="A226" s="32"/>
      <c r="B226" s="28" t="s">
        <v>6</v>
      </c>
      <c r="C226" s="42" t="s">
        <v>6</v>
      </c>
      <c r="D226" s="87">
        <v>6478</v>
      </c>
      <c r="E226" s="88">
        <f t="shared" si="66"/>
        <v>101.7593465284323</v>
      </c>
      <c r="F226" s="69">
        <v>750</v>
      </c>
      <c r="G226" s="88">
        <f t="shared" si="67"/>
        <v>137.61467889908258</v>
      </c>
      <c r="H226" s="101">
        <v>1130</v>
      </c>
      <c r="I226" s="88">
        <f t="shared" si="79"/>
        <v>100.44444444444444</v>
      </c>
      <c r="J226" s="69">
        <v>333</v>
      </c>
      <c r="K226" s="88">
        <f t="shared" si="68"/>
        <v>91.735537190082653</v>
      </c>
      <c r="L226" s="69" t="s">
        <v>177</v>
      </c>
      <c r="M226" s="69" t="s">
        <v>71</v>
      </c>
      <c r="N226" s="69">
        <f t="shared" si="69"/>
        <v>63</v>
      </c>
      <c r="O226" s="86">
        <f t="shared" si="70"/>
        <v>81.818181818181827</v>
      </c>
      <c r="P226" s="73">
        <v>270</v>
      </c>
      <c r="Q226" s="86">
        <f t="shared" si="71"/>
        <v>94.4055944055944</v>
      </c>
      <c r="R226" s="73">
        <v>6811</v>
      </c>
      <c r="S226" s="86">
        <f t="shared" si="72"/>
        <v>101.21860603358597</v>
      </c>
      <c r="T226" s="132">
        <v>1546</v>
      </c>
      <c r="U226" s="131">
        <f t="shared" si="73"/>
        <v>101.9116677653263</v>
      </c>
      <c r="V226" s="132">
        <v>2063</v>
      </c>
      <c r="W226" s="131">
        <f t="shared" si="74"/>
        <v>106.72529746508019</v>
      </c>
      <c r="X226" s="132">
        <f t="shared" si="75"/>
        <v>517</v>
      </c>
      <c r="Y226" s="131">
        <f t="shared" si="76"/>
        <v>124.27884615384615</v>
      </c>
      <c r="Z226" s="132">
        <f t="shared" si="77"/>
        <v>7328</v>
      </c>
      <c r="AA226" s="135">
        <f t="shared" si="78"/>
        <v>102.56123163051085</v>
      </c>
      <c r="AB226" s="164"/>
      <c r="AC226" s="65"/>
      <c r="AE226" s="65"/>
    </row>
    <row r="227" spans="1:31" s="2" customFormat="1" ht="12" hidden="1" customHeight="1">
      <c r="A227" s="32"/>
      <c r="B227" s="28" t="s">
        <v>7</v>
      </c>
      <c r="C227" s="42" t="s">
        <v>7</v>
      </c>
      <c r="D227" s="87">
        <v>6268</v>
      </c>
      <c r="E227" s="88">
        <f t="shared" si="66"/>
        <v>102.38484155504737</v>
      </c>
      <c r="F227" s="69">
        <v>745</v>
      </c>
      <c r="G227" s="88">
        <f t="shared" si="67"/>
        <v>115.50387596899225</v>
      </c>
      <c r="H227" s="101">
        <v>654</v>
      </c>
      <c r="I227" s="88">
        <f t="shared" si="79"/>
        <v>107.38916256157636</v>
      </c>
      <c r="J227" s="69">
        <v>348</v>
      </c>
      <c r="K227" s="88">
        <f t="shared" si="68"/>
        <v>94.054054054054063</v>
      </c>
      <c r="L227" s="69" t="s">
        <v>177</v>
      </c>
      <c r="M227" s="69" t="s">
        <v>71</v>
      </c>
      <c r="N227" s="69">
        <f t="shared" si="69"/>
        <v>66</v>
      </c>
      <c r="O227" s="86">
        <f t="shared" si="70"/>
        <v>88</v>
      </c>
      <c r="P227" s="73">
        <v>282</v>
      </c>
      <c r="Q227" s="86">
        <f t="shared" si="71"/>
        <v>95.593220338983059</v>
      </c>
      <c r="R227" s="73">
        <v>6616</v>
      </c>
      <c r="S227" s="86">
        <f t="shared" si="72"/>
        <v>101.91004313000616</v>
      </c>
      <c r="T227" s="25">
        <v>1545</v>
      </c>
      <c r="U227" s="24">
        <f t="shared" si="73"/>
        <v>102.18253968253967</v>
      </c>
      <c r="V227" s="25">
        <v>2097</v>
      </c>
      <c r="W227" s="24">
        <f t="shared" si="74"/>
        <v>107.04441041347626</v>
      </c>
      <c r="X227" s="25">
        <f t="shared" si="75"/>
        <v>552</v>
      </c>
      <c r="Y227" s="24">
        <f t="shared" si="76"/>
        <v>123.48993288590604</v>
      </c>
      <c r="Z227" s="25">
        <f t="shared" si="77"/>
        <v>7168</v>
      </c>
      <c r="AA227" s="26">
        <f t="shared" si="78"/>
        <v>103.30018734687995</v>
      </c>
      <c r="AB227" s="164"/>
      <c r="AC227" s="65"/>
      <c r="AE227" s="65"/>
    </row>
    <row r="228" spans="1:31" s="2" customFormat="1" ht="12" hidden="1" customHeight="1">
      <c r="A228" s="32"/>
      <c r="B228" s="28" t="s">
        <v>8</v>
      </c>
      <c r="C228" s="42" t="s">
        <v>8</v>
      </c>
      <c r="D228" s="87">
        <v>5513</v>
      </c>
      <c r="E228" s="88">
        <f t="shared" si="66"/>
        <v>101.50985085619591</v>
      </c>
      <c r="F228" s="69">
        <v>563</v>
      </c>
      <c r="G228" s="88">
        <f t="shared" si="67"/>
        <v>119.53290870488323</v>
      </c>
      <c r="H228" s="101">
        <v>67</v>
      </c>
      <c r="I228" s="88">
        <f t="shared" si="79"/>
        <v>115.51724137931035</v>
      </c>
      <c r="J228" s="69">
        <v>357</v>
      </c>
      <c r="K228" s="88">
        <f t="shared" si="68"/>
        <v>93.211488250652735</v>
      </c>
      <c r="L228" s="69" t="s">
        <v>177</v>
      </c>
      <c r="M228" s="69" t="s">
        <v>71</v>
      </c>
      <c r="N228" s="69">
        <f t="shared" si="69"/>
        <v>65</v>
      </c>
      <c r="O228" s="88">
        <f t="shared" si="70"/>
        <v>80.246913580246911</v>
      </c>
      <c r="P228" s="69">
        <v>292</v>
      </c>
      <c r="Q228" s="88">
        <f t="shared" si="71"/>
        <v>96.688741721854313</v>
      </c>
      <c r="R228" s="69">
        <v>5870</v>
      </c>
      <c r="S228" s="88">
        <f t="shared" si="72"/>
        <v>100.96319229446165</v>
      </c>
      <c r="T228" s="25">
        <v>1411</v>
      </c>
      <c r="U228" s="24">
        <f t="shared" si="73"/>
        <v>94.952893674293406</v>
      </c>
      <c r="V228" s="25">
        <v>2126</v>
      </c>
      <c r="W228" s="24">
        <f t="shared" si="74"/>
        <v>110.04140786749484</v>
      </c>
      <c r="X228" s="25">
        <f t="shared" si="75"/>
        <v>715</v>
      </c>
      <c r="Y228" s="24">
        <f t="shared" si="76"/>
        <v>160.3139013452915</v>
      </c>
      <c r="Z228" s="25">
        <f t="shared" si="77"/>
        <v>6585</v>
      </c>
      <c r="AA228" s="26">
        <f t="shared" si="78"/>
        <v>105.19169329073483</v>
      </c>
      <c r="AB228" s="164"/>
      <c r="AC228" s="65"/>
      <c r="AE228" s="65"/>
    </row>
    <row r="229" spans="1:31" s="2" customFormat="1" ht="12" hidden="1" customHeight="1">
      <c r="A229" s="32"/>
      <c r="B229" s="28" t="s">
        <v>9</v>
      </c>
      <c r="C229" s="42" t="s">
        <v>9</v>
      </c>
      <c r="D229" s="87">
        <v>6470</v>
      </c>
      <c r="E229" s="88">
        <f t="shared" si="66"/>
        <v>103.71914075024047</v>
      </c>
      <c r="F229" s="69">
        <v>529</v>
      </c>
      <c r="G229" s="88">
        <f t="shared" si="67"/>
        <v>78.254437869822496</v>
      </c>
      <c r="H229" s="101">
        <v>930</v>
      </c>
      <c r="I229" s="88">
        <f t="shared" si="79"/>
        <v>100</v>
      </c>
      <c r="J229" s="69">
        <v>335</v>
      </c>
      <c r="K229" s="88">
        <f t="shared" si="68"/>
        <v>92.541436464088406</v>
      </c>
      <c r="L229" s="69" t="s">
        <v>177</v>
      </c>
      <c r="M229" s="69" t="s">
        <v>71</v>
      </c>
      <c r="N229" s="69">
        <f t="shared" si="69"/>
        <v>60</v>
      </c>
      <c r="O229" s="88">
        <f t="shared" si="70"/>
        <v>78.94736842105263</v>
      </c>
      <c r="P229" s="69">
        <v>275</v>
      </c>
      <c r="Q229" s="88">
        <f t="shared" si="71"/>
        <v>96.15384615384616</v>
      </c>
      <c r="R229" s="69">
        <v>6805</v>
      </c>
      <c r="S229" s="88">
        <f t="shared" si="72"/>
        <v>103.10606060606059</v>
      </c>
      <c r="T229" s="25">
        <v>1820</v>
      </c>
      <c r="U229" s="24">
        <f t="shared" si="73"/>
        <v>120.68965517241379</v>
      </c>
      <c r="V229" s="25">
        <v>1964</v>
      </c>
      <c r="W229" s="24">
        <f t="shared" si="74"/>
        <v>98.2</v>
      </c>
      <c r="X229" s="25">
        <f t="shared" si="75"/>
        <v>144</v>
      </c>
      <c r="Y229" s="24">
        <f t="shared" si="76"/>
        <v>29.268292682926827</v>
      </c>
      <c r="Z229" s="25">
        <f t="shared" si="77"/>
        <v>6949</v>
      </c>
      <c r="AA229" s="26">
        <f t="shared" si="78"/>
        <v>97.983643542019166</v>
      </c>
      <c r="AB229" s="164"/>
      <c r="AC229" s="65"/>
      <c r="AE229" s="65"/>
    </row>
    <row r="230" spans="1:31" s="2" customFormat="1" ht="12" hidden="1" customHeight="1">
      <c r="A230" s="32"/>
      <c r="B230" s="28" t="s">
        <v>10</v>
      </c>
      <c r="C230" s="42" t="s">
        <v>10</v>
      </c>
      <c r="D230" s="87">
        <v>7038</v>
      </c>
      <c r="E230" s="88">
        <f t="shared" si="66"/>
        <v>109.04865199876046</v>
      </c>
      <c r="F230" s="69">
        <v>759</v>
      </c>
      <c r="G230" s="88">
        <f t="shared" si="67"/>
        <v>104.8342541436464</v>
      </c>
      <c r="H230" s="101">
        <v>1040</v>
      </c>
      <c r="I230" s="88">
        <f t="shared" si="79"/>
        <v>100.58027079303675</v>
      </c>
      <c r="J230" s="69">
        <v>333</v>
      </c>
      <c r="K230" s="88">
        <f t="shared" si="68"/>
        <v>94.334277620396605</v>
      </c>
      <c r="L230" s="69" t="s">
        <v>177</v>
      </c>
      <c r="M230" s="69" t="s">
        <v>71</v>
      </c>
      <c r="N230" s="69">
        <f t="shared" si="69"/>
        <v>58</v>
      </c>
      <c r="O230" s="88">
        <f t="shared" si="70"/>
        <v>77.333333333333329</v>
      </c>
      <c r="P230" s="69">
        <v>275</v>
      </c>
      <c r="Q230" s="88">
        <f t="shared" si="71"/>
        <v>98.920863309352512</v>
      </c>
      <c r="R230" s="69">
        <v>7371</v>
      </c>
      <c r="S230" s="88">
        <f t="shared" si="72"/>
        <v>108.28558836491847</v>
      </c>
      <c r="T230" s="25">
        <v>1905</v>
      </c>
      <c r="U230" s="24">
        <f t="shared" si="73"/>
        <v>123.3009708737864</v>
      </c>
      <c r="V230" s="25">
        <v>2411</v>
      </c>
      <c r="W230" s="24">
        <f t="shared" si="74"/>
        <v>119.12055335968378</v>
      </c>
      <c r="X230" s="25">
        <f t="shared" si="75"/>
        <v>506</v>
      </c>
      <c r="Y230" s="24">
        <f t="shared" si="76"/>
        <v>105.63674321503132</v>
      </c>
      <c r="Z230" s="25">
        <f t="shared" si="77"/>
        <v>7877</v>
      </c>
      <c r="AA230" s="26">
        <f t="shared" si="78"/>
        <v>108.11144660993686</v>
      </c>
      <c r="AB230" s="164"/>
      <c r="AC230" s="65"/>
      <c r="AE230" s="65"/>
    </row>
    <row r="231" spans="1:31" s="2" customFormat="1" ht="12" hidden="1" customHeight="1">
      <c r="A231" s="32"/>
      <c r="B231" s="28" t="s">
        <v>11</v>
      </c>
      <c r="C231" s="42" t="s">
        <v>11</v>
      </c>
      <c r="D231" s="87">
        <v>6910</v>
      </c>
      <c r="E231" s="88">
        <f t="shared" si="66"/>
        <v>111.25422637256482</v>
      </c>
      <c r="F231" s="69">
        <v>1064</v>
      </c>
      <c r="G231" s="88">
        <f t="shared" si="67"/>
        <v>130.39215686274511</v>
      </c>
      <c r="H231" s="101">
        <v>1018</v>
      </c>
      <c r="I231" s="88">
        <f t="shared" si="79"/>
        <v>105.27404343329887</v>
      </c>
      <c r="J231" s="69">
        <v>305</v>
      </c>
      <c r="K231" s="88">
        <f t="shared" si="68"/>
        <v>90.504451038575667</v>
      </c>
      <c r="L231" s="69" t="s">
        <v>177</v>
      </c>
      <c r="M231" s="69" t="s">
        <v>71</v>
      </c>
      <c r="N231" s="69">
        <f t="shared" si="69"/>
        <v>52</v>
      </c>
      <c r="O231" s="88">
        <f t="shared" si="70"/>
        <v>77.611940298507463</v>
      </c>
      <c r="P231" s="69">
        <v>253</v>
      </c>
      <c r="Q231" s="88">
        <f t="shared" si="71"/>
        <v>93.703703703703695</v>
      </c>
      <c r="R231" s="69">
        <v>7215</v>
      </c>
      <c r="S231" s="88">
        <f t="shared" si="72"/>
        <v>110.18631643249847</v>
      </c>
      <c r="T231" s="25">
        <v>1838</v>
      </c>
      <c r="U231" s="24">
        <f t="shared" si="73"/>
        <v>126.93370165745857</v>
      </c>
      <c r="V231" s="25">
        <v>1912</v>
      </c>
      <c r="W231" s="24">
        <f t="shared" si="74"/>
        <v>100.52576235541535</v>
      </c>
      <c r="X231" s="25">
        <f t="shared" si="75"/>
        <v>74</v>
      </c>
      <c r="Y231" s="24">
        <f t="shared" si="76"/>
        <v>16.299559471365637</v>
      </c>
      <c r="Z231" s="25">
        <f t="shared" si="77"/>
        <v>7289</v>
      </c>
      <c r="AA231" s="26">
        <f t="shared" si="78"/>
        <v>104.09882890602684</v>
      </c>
      <c r="AB231" s="164"/>
      <c r="AC231" s="65"/>
      <c r="AE231" s="65"/>
    </row>
    <row r="232" spans="1:31" s="2" customFormat="1" ht="12" hidden="1" customHeight="1">
      <c r="A232" s="32"/>
      <c r="B232" s="28" t="s">
        <v>12</v>
      </c>
      <c r="C232" s="42" t="s">
        <v>12</v>
      </c>
      <c r="D232" s="87">
        <v>6395</v>
      </c>
      <c r="E232" s="88">
        <f t="shared" si="66"/>
        <v>106.72563417890521</v>
      </c>
      <c r="F232" s="69">
        <v>1031</v>
      </c>
      <c r="G232" s="88">
        <f t="shared" si="67"/>
        <v>116.76104190260477</v>
      </c>
      <c r="H232" s="101">
        <v>838</v>
      </c>
      <c r="I232" s="88">
        <f t="shared" si="79"/>
        <v>99.406880189798343</v>
      </c>
      <c r="J232" s="69">
        <v>299</v>
      </c>
      <c r="K232" s="88">
        <f t="shared" si="68"/>
        <v>90.060240963855421</v>
      </c>
      <c r="L232" s="69" t="s">
        <v>177</v>
      </c>
      <c r="M232" s="69" t="s">
        <v>71</v>
      </c>
      <c r="N232" s="69">
        <f>J232-P232</f>
        <v>52</v>
      </c>
      <c r="O232" s="88">
        <f t="shared" si="70"/>
        <v>77.611940298507463</v>
      </c>
      <c r="P232" s="69">
        <v>247</v>
      </c>
      <c r="Q232" s="88">
        <f t="shared" si="71"/>
        <v>93.20754716981132</v>
      </c>
      <c r="R232" s="69">
        <v>6694</v>
      </c>
      <c r="S232" s="88">
        <f t="shared" si="72"/>
        <v>105.85072738772929</v>
      </c>
      <c r="T232" s="25">
        <v>1703</v>
      </c>
      <c r="U232" s="24">
        <f t="shared" si="73"/>
        <v>122.16642754662841</v>
      </c>
      <c r="V232" s="25">
        <v>1916</v>
      </c>
      <c r="W232" s="24">
        <f t="shared" si="74"/>
        <v>104.6422719825232</v>
      </c>
      <c r="X232" s="25">
        <f t="shared" si="75"/>
        <v>213</v>
      </c>
      <c r="Y232" s="24">
        <f t="shared" si="76"/>
        <v>48.741418764302061</v>
      </c>
      <c r="Z232" s="25">
        <f t="shared" si="77"/>
        <v>6907</v>
      </c>
      <c r="AA232" s="26">
        <f t="shared" si="78"/>
        <v>102.15944386925011</v>
      </c>
      <c r="AB232" s="164"/>
      <c r="AC232" s="65"/>
      <c r="AE232" s="65"/>
    </row>
    <row r="233" spans="1:31" s="2" customFormat="1" ht="12" hidden="1" customHeight="1">
      <c r="A233" s="32"/>
      <c r="B233" s="28" t="s">
        <v>183</v>
      </c>
      <c r="C233" s="42" t="s">
        <v>182</v>
      </c>
      <c r="D233" s="87">
        <v>6943</v>
      </c>
      <c r="E233" s="88">
        <f t="shared" ref="E233:E244" si="80">D233/D221*100</f>
        <v>122.97201558625576</v>
      </c>
      <c r="F233" s="69">
        <v>856</v>
      </c>
      <c r="G233" s="88">
        <f t="shared" ref="G233:G244" si="81">F233/F221*100</f>
        <v>180.97251585623678</v>
      </c>
      <c r="H233" s="101">
        <v>922</v>
      </c>
      <c r="I233" s="88">
        <f t="shared" si="79"/>
        <v>115.9748427672956</v>
      </c>
      <c r="J233" s="69">
        <v>316</v>
      </c>
      <c r="K233" s="88">
        <f t="shared" ref="K233:K244" si="82">J233/J221*100</f>
        <v>97.53086419753086</v>
      </c>
      <c r="L233" s="69" t="s">
        <v>177</v>
      </c>
      <c r="M233" s="69" t="s">
        <v>71</v>
      </c>
      <c r="N233" s="69">
        <f t="shared" ref="N233:N244" si="83">J233-P233</f>
        <v>55</v>
      </c>
      <c r="O233" s="88">
        <f t="shared" ref="O233:O244" si="84">N233/N221*100</f>
        <v>83.333333333333343</v>
      </c>
      <c r="P233" s="69">
        <v>261</v>
      </c>
      <c r="Q233" s="88">
        <f t="shared" ref="Q233:Q244" si="85">P233/P221*100</f>
        <v>101.16279069767442</v>
      </c>
      <c r="R233" s="69">
        <v>7259</v>
      </c>
      <c r="S233" s="88">
        <f t="shared" ref="S233:S244" si="86">R233/R221*100</f>
        <v>121.59128978224456</v>
      </c>
      <c r="T233" s="25">
        <v>1949</v>
      </c>
      <c r="U233" s="24">
        <f t="shared" ref="U233:U244" si="87">T233/T221*100</f>
        <v>135.4412786657401</v>
      </c>
      <c r="V233" s="25">
        <v>2049</v>
      </c>
      <c r="W233" s="24">
        <f t="shared" ref="W233:W244" si="88">V233/V221*100</f>
        <v>110.99674972914411</v>
      </c>
      <c r="X233" s="25">
        <f t="shared" ref="X233:X244" si="89">V233-T233</f>
        <v>100</v>
      </c>
      <c r="Y233" s="24">
        <f t="shared" ref="Y233:Y244" si="90">X233/X221*100</f>
        <v>24.570024570024572</v>
      </c>
      <c r="Z233" s="25">
        <f t="shared" ref="Z233:Z244" si="91">R233+X233</f>
        <v>7359</v>
      </c>
      <c r="AA233" s="26">
        <f t="shared" ref="AA233:AA244" si="92">Z233/Z221*100</f>
        <v>115.39909048141759</v>
      </c>
      <c r="AB233" s="164"/>
      <c r="AC233" s="65"/>
      <c r="AE233" s="65"/>
    </row>
    <row r="234" spans="1:31" s="2" customFormat="1" ht="12" hidden="1" customHeight="1">
      <c r="A234" s="32"/>
      <c r="B234" s="28" t="s">
        <v>15</v>
      </c>
      <c r="C234" s="42" t="s">
        <v>15</v>
      </c>
      <c r="D234" s="87">
        <v>6087</v>
      </c>
      <c r="E234" s="88">
        <f t="shared" si="80"/>
        <v>108.2325746799431</v>
      </c>
      <c r="F234" s="69">
        <v>401</v>
      </c>
      <c r="G234" s="88">
        <f t="shared" si="81"/>
        <v>115.22988505747126</v>
      </c>
      <c r="H234" s="101">
        <v>1114</v>
      </c>
      <c r="I234" s="88">
        <f t="shared" si="79"/>
        <v>105.09433962264151</v>
      </c>
      <c r="J234" s="69">
        <v>280</v>
      </c>
      <c r="K234" s="88">
        <f t="shared" si="82"/>
        <v>90.322580645161281</v>
      </c>
      <c r="L234" s="69" t="s">
        <v>177</v>
      </c>
      <c r="M234" s="69" t="s">
        <v>71</v>
      </c>
      <c r="N234" s="69">
        <f t="shared" si="83"/>
        <v>49</v>
      </c>
      <c r="O234" s="88">
        <f t="shared" si="84"/>
        <v>81.666666666666671</v>
      </c>
      <c r="P234" s="69">
        <v>231</v>
      </c>
      <c r="Q234" s="88">
        <f t="shared" si="85"/>
        <v>92.4</v>
      </c>
      <c r="R234" s="69">
        <v>6367</v>
      </c>
      <c r="S234" s="88">
        <f t="shared" si="86"/>
        <v>107.2969329288844</v>
      </c>
      <c r="T234" s="25">
        <v>1882</v>
      </c>
      <c r="U234" s="24">
        <f t="shared" si="87"/>
        <v>134.71725125268432</v>
      </c>
      <c r="V234" s="25">
        <v>1818</v>
      </c>
      <c r="W234" s="24">
        <f t="shared" si="88"/>
        <v>99.127589967284621</v>
      </c>
      <c r="X234" s="25">
        <f>V234-T234</f>
        <v>-64</v>
      </c>
      <c r="Y234" s="24" t="s">
        <v>201</v>
      </c>
      <c r="Z234" s="25">
        <f t="shared" si="91"/>
        <v>6303</v>
      </c>
      <c r="AA234" s="26">
        <f t="shared" si="92"/>
        <v>98.932663632082878</v>
      </c>
      <c r="AB234" s="164"/>
      <c r="AC234" s="65"/>
      <c r="AE234" s="65"/>
    </row>
    <row r="235" spans="1:31" s="2" customFormat="1" ht="12" hidden="1" customHeight="1">
      <c r="A235" s="32"/>
      <c r="B235" s="28" t="s">
        <v>16</v>
      </c>
      <c r="C235" s="42" t="s">
        <v>16</v>
      </c>
      <c r="D235" s="87">
        <v>6638</v>
      </c>
      <c r="E235" s="88">
        <f t="shared" si="80"/>
        <v>113.60602430258429</v>
      </c>
      <c r="F235" s="218">
        <v>956</v>
      </c>
      <c r="G235" s="88">
        <f t="shared" si="81"/>
        <v>124.96732026143791</v>
      </c>
      <c r="H235" s="218">
        <v>739</v>
      </c>
      <c r="I235" s="88">
        <f t="shared" si="79"/>
        <v>103.79213483146069</v>
      </c>
      <c r="J235" s="219">
        <v>271</v>
      </c>
      <c r="K235" s="88">
        <f t="shared" si="82"/>
        <v>81.873111782477338</v>
      </c>
      <c r="L235" s="69" t="s">
        <v>177</v>
      </c>
      <c r="M235" s="69" t="s">
        <v>71</v>
      </c>
      <c r="N235" s="69">
        <f t="shared" si="83"/>
        <v>54</v>
      </c>
      <c r="O235" s="88">
        <f t="shared" si="84"/>
        <v>85.714285714285708</v>
      </c>
      <c r="P235" s="94">
        <v>217</v>
      </c>
      <c r="Q235" s="88">
        <f t="shared" si="85"/>
        <v>80.970149253731336</v>
      </c>
      <c r="R235" s="219">
        <v>6909</v>
      </c>
      <c r="S235" s="88">
        <f t="shared" si="86"/>
        <v>111.90476190476191</v>
      </c>
      <c r="T235" s="25">
        <v>2013</v>
      </c>
      <c r="U235" s="24">
        <f t="shared" si="87"/>
        <v>145.02881844380403</v>
      </c>
      <c r="V235" s="25">
        <v>2062</v>
      </c>
      <c r="W235" s="24">
        <f t="shared" si="88"/>
        <v>127.04867529266789</v>
      </c>
      <c r="X235" s="25">
        <f t="shared" si="89"/>
        <v>49</v>
      </c>
      <c r="Y235" s="24">
        <f t="shared" si="90"/>
        <v>20.851063829787233</v>
      </c>
      <c r="Z235" s="25">
        <f t="shared" si="91"/>
        <v>6958</v>
      </c>
      <c r="AA235" s="26">
        <f t="shared" si="92"/>
        <v>108.56607895147449</v>
      </c>
      <c r="AB235" s="164"/>
      <c r="AC235" s="65"/>
      <c r="AE235" s="65"/>
    </row>
    <row r="236" spans="1:31" s="2" customFormat="1" ht="12" hidden="1" customHeight="1">
      <c r="A236" s="32"/>
      <c r="B236" s="181" t="s">
        <v>186</v>
      </c>
      <c r="C236" s="182" t="s">
        <v>187</v>
      </c>
      <c r="D236" s="220">
        <v>6049</v>
      </c>
      <c r="E236" s="221">
        <f t="shared" si="80"/>
        <v>100.66566816442004</v>
      </c>
      <c r="F236" s="222">
        <v>757</v>
      </c>
      <c r="G236" s="221">
        <f t="shared" si="81"/>
        <v>87.312572087658594</v>
      </c>
      <c r="H236" s="223">
        <v>775</v>
      </c>
      <c r="I236" s="221">
        <f t="shared" si="79"/>
        <v>104.16666666666667</v>
      </c>
      <c r="J236" s="222">
        <v>278</v>
      </c>
      <c r="K236" s="221">
        <f t="shared" si="82"/>
        <v>89.102564102564102</v>
      </c>
      <c r="L236" s="222" t="s">
        <v>177</v>
      </c>
      <c r="M236" s="222" t="s">
        <v>71</v>
      </c>
      <c r="N236" s="222">
        <f t="shared" si="83"/>
        <v>59</v>
      </c>
      <c r="O236" s="224">
        <f t="shared" si="84"/>
        <v>96.721311475409834</v>
      </c>
      <c r="P236" s="225">
        <v>219</v>
      </c>
      <c r="Q236" s="224">
        <f t="shared" si="85"/>
        <v>87.250996015936252</v>
      </c>
      <c r="R236" s="225">
        <v>6327</v>
      </c>
      <c r="S236" s="224">
        <f t="shared" si="86"/>
        <v>100.09492168960608</v>
      </c>
      <c r="T236" s="184">
        <v>1654</v>
      </c>
      <c r="U236" s="183">
        <f t="shared" si="87"/>
        <v>113.05536568694463</v>
      </c>
      <c r="V236" s="184">
        <v>2117</v>
      </c>
      <c r="W236" s="183">
        <f t="shared" si="88"/>
        <v>109.23632610939113</v>
      </c>
      <c r="X236" s="184">
        <f t="shared" si="89"/>
        <v>463</v>
      </c>
      <c r="Y236" s="183">
        <f t="shared" si="90"/>
        <v>97.473684210526315</v>
      </c>
      <c r="Z236" s="184">
        <f t="shared" si="91"/>
        <v>6790</v>
      </c>
      <c r="AA236" s="187">
        <f t="shared" si="92"/>
        <v>99.911712772218948</v>
      </c>
      <c r="AB236" s="164"/>
      <c r="AC236" s="65"/>
      <c r="AE236" s="65"/>
    </row>
    <row r="237" spans="1:31" s="2" customFormat="1" ht="12" hidden="1" customHeight="1">
      <c r="A237" s="32"/>
      <c r="B237" s="28" t="s">
        <v>188</v>
      </c>
      <c r="C237" s="42" t="s">
        <v>14</v>
      </c>
      <c r="D237" s="87">
        <v>6539</v>
      </c>
      <c r="E237" s="88">
        <f t="shared" si="80"/>
        <v>102.73369992144541</v>
      </c>
      <c r="F237" s="69">
        <v>832</v>
      </c>
      <c r="G237" s="88">
        <f t="shared" si="81"/>
        <v>122.71386430678466</v>
      </c>
      <c r="H237" s="101">
        <v>1003</v>
      </c>
      <c r="I237" s="88">
        <f t="shared" ref="I237:I248" si="93">H237/H225*100</f>
        <v>100.90543259557343</v>
      </c>
      <c r="J237" s="69">
        <v>316</v>
      </c>
      <c r="K237" s="88">
        <f t="shared" si="82"/>
        <v>92.397660818713447</v>
      </c>
      <c r="L237" s="69" t="s">
        <v>177</v>
      </c>
      <c r="M237" s="69" t="s">
        <v>71</v>
      </c>
      <c r="N237" s="69">
        <f t="shared" si="83"/>
        <v>57</v>
      </c>
      <c r="O237" s="86">
        <f t="shared" si="84"/>
        <v>89.0625</v>
      </c>
      <c r="P237" s="73">
        <v>259</v>
      </c>
      <c r="Q237" s="86">
        <f t="shared" si="85"/>
        <v>93.165467625899282</v>
      </c>
      <c r="R237" s="73">
        <v>6855</v>
      </c>
      <c r="S237" s="86">
        <f t="shared" si="86"/>
        <v>102.20664976889817</v>
      </c>
      <c r="T237" s="132">
        <v>1709</v>
      </c>
      <c r="U237" s="131">
        <f t="shared" si="87"/>
        <v>110.18697614442294</v>
      </c>
      <c r="V237" s="132">
        <v>2274</v>
      </c>
      <c r="W237" s="131">
        <f t="shared" si="88"/>
        <v>94.829024186822352</v>
      </c>
      <c r="X237" s="132">
        <f t="shared" si="89"/>
        <v>565</v>
      </c>
      <c r="Y237" s="131">
        <f t="shared" si="90"/>
        <v>66.706021251475804</v>
      </c>
      <c r="Z237" s="132">
        <f t="shared" si="91"/>
        <v>7420</v>
      </c>
      <c r="AA237" s="135">
        <f t="shared" si="92"/>
        <v>98.226105374635949</v>
      </c>
      <c r="AB237" s="164"/>
      <c r="AC237" s="65"/>
      <c r="AE237" s="65"/>
    </row>
    <row r="238" spans="1:31" s="2" customFormat="1" ht="12" hidden="1" customHeight="1">
      <c r="A238" s="32"/>
      <c r="B238" s="28" t="s">
        <v>189</v>
      </c>
      <c r="C238" s="42" t="s">
        <v>6</v>
      </c>
      <c r="D238" s="87">
        <v>6536</v>
      </c>
      <c r="E238" s="88">
        <f t="shared" si="80"/>
        <v>100.89533806730473</v>
      </c>
      <c r="F238" s="69">
        <v>760</v>
      </c>
      <c r="G238" s="88">
        <f t="shared" si="81"/>
        <v>101.33333333333334</v>
      </c>
      <c r="H238" s="101">
        <v>1166</v>
      </c>
      <c r="I238" s="88">
        <f t="shared" si="93"/>
        <v>103.18584070796459</v>
      </c>
      <c r="J238" s="69">
        <v>310</v>
      </c>
      <c r="K238" s="88">
        <f t="shared" si="82"/>
        <v>93.093093093093088</v>
      </c>
      <c r="L238" s="69" t="s">
        <v>177</v>
      </c>
      <c r="M238" s="69" t="s">
        <v>71</v>
      </c>
      <c r="N238" s="69">
        <f t="shared" si="83"/>
        <v>57</v>
      </c>
      <c r="O238" s="86">
        <f t="shared" si="84"/>
        <v>90.476190476190482</v>
      </c>
      <c r="P238" s="73">
        <v>253</v>
      </c>
      <c r="Q238" s="86">
        <f t="shared" si="85"/>
        <v>93.703703703703695</v>
      </c>
      <c r="R238" s="73">
        <v>6846</v>
      </c>
      <c r="S238" s="86">
        <f t="shared" si="86"/>
        <v>100.51387461459404</v>
      </c>
      <c r="T238" s="132">
        <v>1733</v>
      </c>
      <c r="U238" s="131">
        <f>T238/T226*100</f>
        <v>112.09573091849936</v>
      </c>
      <c r="V238" s="132">
        <v>2314</v>
      </c>
      <c r="W238" s="131">
        <f t="shared" si="88"/>
        <v>112.16674745516238</v>
      </c>
      <c r="X238" s="132">
        <f>V238-T238</f>
        <v>581</v>
      </c>
      <c r="Y238" s="131">
        <f t="shared" si="90"/>
        <v>112.37911025145068</v>
      </c>
      <c r="Z238" s="132">
        <f t="shared" si="91"/>
        <v>7427</v>
      </c>
      <c r="AA238" s="135">
        <f t="shared" si="92"/>
        <v>101.3509825327511</v>
      </c>
      <c r="AB238" s="164"/>
      <c r="AC238" s="65"/>
      <c r="AE238" s="65"/>
    </row>
    <row r="239" spans="1:31" s="2" customFormat="1" ht="12" hidden="1" customHeight="1">
      <c r="A239" s="32"/>
      <c r="B239" s="28" t="s">
        <v>190</v>
      </c>
      <c r="C239" s="42" t="s">
        <v>191</v>
      </c>
      <c r="D239" s="87">
        <v>6246</v>
      </c>
      <c r="E239" s="88">
        <f t="shared" si="80"/>
        <v>99.64901084875558</v>
      </c>
      <c r="F239" s="69">
        <v>643</v>
      </c>
      <c r="G239" s="88">
        <f t="shared" si="81"/>
        <v>86.308724832214764</v>
      </c>
      <c r="H239" s="101">
        <v>680</v>
      </c>
      <c r="I239" s="88">
        <f t="shared" si="93"/>
        <v>103.97553516819571</v>
      </c>
      <c r="J239" s="69">
        <v>332</v>
      </c>
      <c r="K239" s="88">
        <f t="shared" si="82"/>
        <v>95.402298850574709</v>
      </c>
      <c r="L239" s="69" t="s">
        <v>177</v>
      </c>
      <c r="M239" s="69" t="s">
        <v>71</v>
      </c>
      <c r="N239" s="69">
        <f t="shared" si="83"/>
        <v>58</v>
      </c>
      <c r="O239" s="86">
        <f t="shared" si="84"/>
        <v>87.878787878787875</v>
      </c>
      <c r="P239" s="73">
        <v>274</v>
      </c>
      <c r="Q239" s="86">
        <f t="shared" si="85"/>
        <v>97.163120567375884</v>
      </c>
      <c r="R239" s="73">
        <v>6578</v>
      </c>
      <c r="S239" s="86">
        <f t="shared" si="86"/>
        <v>99.425634824667469</v>
      </c>
      <c r="T239" s="25">
        <v>1734</v>
      </c>
      <c r="U239" s="24">
        <f t="shared" si="87"/>
        <v>112.23300970873787</v>
      </c>
      <c r="V239" s="25">
        <v>2306</v>
      </c>
      <c r="W239" s="24">
        <f t="shared" si="88"/>
        <v>109.96661897949451</v>
      </c>
      <c r="X239" s="25">
        <f t="shared" si="89"/>
        <v>572</v>
      </c>
      <c r="Y239" s="24">
        <f t="shared" si="90"/>
        <v>103.62318840579709</v>
      </c>
      <c r="Z239" s="25">
        <f t="shared" si="91"/>
        <v>7150</v>
      </c>
      <c r="AA239" s="26">
        <f t="shared" si="92"/>
        <v>99.748883928571431</v>
      </c>
      <c r="AB239" s="164"/>
      <c r="AC239" s="65"/>
      <c r="AE239" s="65"/>
    </row>
    <row r="240" spans="1:31" s="2" customFormat="1" ht="12" hidden="1" customHeight="1">
      <c r="A240" s="32"/>
      <c r="B240" s="28" t="s">
        <v>192</v>
      </c>
      <c r="C240" s="42" t="s">
        <v>193</v>
      </c>
      <c r="D240" s="87">
        <v>5793</v>
      </c>
      <c r="E240" s="88">
        <f t="shared" si="80"/>
        <v>105.07890440776346</v>
      </c>
      <c r="F240" s="69">
        <v>731</v>
      </c>
      <c r="G240" s="88">
        <f t="shared" si="81"/>
        <v>129.84014209591476</v>
      </c>
      <c r="H240" s="101">
        <v>49</v>
      </c>
      <c r="I240" s="88">
        <f t="shared" si="93"/>
        <v>73.134328358208961</v>
      </c>
      <c r="J240" s="69">
        <v>337</v>
      </c>
      <c r="K240" s="88">
        <f t="shared" si="82"/>
        <v>94.397759103641448</v>
      </c>
      <c r="L240" s="69" t="s">
        <v>177</v>
      </c>
      <c r="M240" s="69" t="s">
        <v>71</v>
      </c>
      <c r="N240" s="69">
        <f t="shared" si="83"/>
        <v>58</v>
      </c>
      <c r="O240" s="88">
        <f t="shared" si="84"/>
        <v>89.230769230769241</v>
      </c>
      <c r="P240" s="69">
        <v>279</v>
      </c>
      <c r="Q240" s="88">
        <f t="shared" si="85"/>
        <v>95.547945205479451</v>
      </c>
      <c r="R240" s="69">
        <v>6130</v>
      </c>
      <c r="S240" s="88">
        <f t="shared" si="86"/>
        <v>104.42930153321977</v>
      </c>
      <c r="T240" s="25">
        <v>1651</v>
      </c>
      <c r="U240" s="24">
        <f t="shared" si="87"/>
        <v>117.00921332388377</v>
      </c>
      <c r="V240" s="25">
        <v>2330</v>
      </c>
      <c r="W240" s="24">
        <f t="shared" si="88"/>
        <v>109.59548447789275</v>
      </c>
      <c r="X240" s="25">
        <f t="shared" si="89"/>
        <v>679</v>
      </c>
      <c r="Y240" s="24">
        <f t="shared" si="90"/>
        <v>94.96503496503496</v>
      </c>
      <c r="Z240" s="25">
        <f t="shared" si="91"/>
        <v>6809</v>
      </c>
      <c r="AA240" s="26">
        <f t="shared" si="92"/>
        <v>103.40167046317387</v>
      </c>
      <c r="AB240" s="164"/>
      <c r="AC240" s="65"/>
      <c r="AE240" s="65"/>
    </row>
    <row r="241" spans="1:31" s="2" customFormat="1" ht="12" hidden="1" customHeight="1">
      <c r="A241" s="32"/>
      <c r="B241" s="28" t="s">
        <v>194</v>
      </c>
      <c r="C241" s="42" t="s">
        <v>9</v>
      </c>
      <c r="D241" s="87">
        <v>6494</v>
      </c>
      <c r="E241" s="88">
        <f t="shared" si="80"/>
        <v>100.370942812983</v>
      </c>
      <c r="F241" s="69">
        <v>845</v>
      </c>
      <c r="G241" s="88">
        <f t="shared" si="81"/>
        <v>159.73534971644611</v>
      </c>
      <c r="H241" s="101">
        <v>1036</v>
      </c>
      <c r="I241" s="88">
        <f t="shared" si="93"/>
        <v>111.3978494623656</v>
      </c>
      <c r="J241" s="69">
        <v>313</v>
      </c>
      <c r="K241" s="88">
        <f>J241/J229*100</f>
        <v>93.432835820895519</v>
      </c>
      <c r="L241" s="69" t="s">
        <v>177</v>
      </c>
      <c r="M241" s="69" t="s">
        <v>71</v>
      </c>
      <c r="N241" s="69">
        <f t="shared" si="83"/>
        <v>53</v>
      </c>
      <c r="O241" s="88">
        <f t="shared" si="84"/>
        <v>88.333333333333329</v>
      </c>
      <c r="P241" s="69">
        <v>260</v>
      </c>
      <c r="Q241" s="88">
        <f t="shared" si="85"/>
        <v>94.545454545454547</v>
      </c>
      <c r="R241" s="69">
        <v>6807</v>
      </c>
      <c r="S241" s="88">
        <f t="shared" si="86"/>
        <v>100.0293901542983</v>
      </c>
      <c r="T241" s="25">
        <v>1713</v>
      </c>
      <c r="U241" s="24">
        <f t="shared" si="87"/>
        <v>94.120879120879124</v>
      </c>
      <c r="V241" s="25">
        <v>2277</v>
      </c>
      <c r="W241" s="24">
        <f t="shared" si="88"/>
        <v>115.93686354378818</v>
      </c>
      <c r="X241" s="25">
        <f t="shared" si="89"/>
        <v>564</v>
      </c>
      <c r="Y241" s="24">
        <f t="shared" si="90"/>
        <v>391.66666666666663</v>
      </c>
      <c r="Z241" s="25">
        <f t="shared" si="91"/>
        <v>7371</v>
      </c>
      <c r="AA241" s="26">
        <f t="shared" si="92"/>
        <v>106.07281623255145</v>
      </c>
      <c r="AB241" s="164"/>
      <c r="AC241" s="65"/>
      <c r="AE241" s="65"/>
    </row>
    <row r="242" spans="1:31" s="2" customFormat="1" ht="12" hidden="1" customHeight="1">
      <c r="A242" s="32"/>
      <c r="B242" s="28" t="s">
        <v>195</v>
      </c>
      <c r="C242" s="42" t="s">
        <v>10</v>
      </c>
      <c r="D242" s="87">
        <v>6769</v>
      </c>
      <c r="E242" s="88">
        <f t="shared" si="80"/>
        <v>96.177891446433648</v>
      </c>
      <c r="F242" s="69">
        <v>972</v>
      </c>
      <c r="G242" s="88">
        <f t="shared" si="81"/>
        <v>128.06324110671937</v>
      </c>
      <c r="H242" s="101">
        <v>1094</v>
      </c>
      <c r="I242" s="88">
        <f t="shared" si="93"/>
        <v>105.19230769230769</v>
      </c>
      <c r="J242" s="69">
        <v>311</v>
      </c>
      <c r="K242" s="88">
        <f>J242/J230*100</f>
        <v>93.393393393393396</v>
      </c>
      <c r="L242" s="69" t="s">
        <v>177</v>
      </c>
      <c r="M242" s="69" t="s">
        <v>71</v>
      </c>
      <c r="N242" s="69">
        <f t="shared" si="83"/>
        <v>51</v>
      </c>
      <c r="O242" s="88">
        <f t="shared" si="84"/>
        <v>87.931034482758619</v>
      </c>
      <c r="P242" s="69">
        <v>260</v>
      </c>
      <c r="Q242" s="88">
        <f t="shared" si="85"/>
        <v>94.545454545454547</v>
      </c>
      <c r="R242" s="69">
        <v>7080</v>
      </c>
      <c r="S242" s="88">
        <f t="shared" si="86"/>
        <v>96.052096052096047</v>
      </c>
      <c r="T242" s="25">
        <v>1728</v>
      </c>
      <c r="U242" s="24">
        <f t="shared" si="87"/>
        <v>90.70866141732283</v>
      </c>
      <c r="V242" s="25">
        <v>2221</v>
      </c>
      <c r="W242" s="24">
        <f t="shared" si="88"/>
        <v>92.11945250933222</v>
      </c>
      <c r="X242" s="25">
        <f>V242-T242</f>
        <v>493</v>
      </c>
      <c r="Y242" s="24">
        <f>X242/X230*100</f>
        <v>97.430830039525702</v>
      </c>
      <c r="Z242" s="25">
        <f t="shared" si="91"/>
        <v>7573</v>
      </c>
      <c r="AA242" s="26">
        <f t="shared" si="92"/>
        <v>96.140662688840933</v>
      </c>
      <c r="AB242" s="164"/>
      <c r="AC242" s="65"/>
      <c r="AE242" s="65"/>
    </row>
    <row r="243" spans="1:31" s="2" customFormat="1" ht="12" hidden="1" customHeight="1">
      <c r="A243" s="32"/>
      <c r="B243" s="28" t="s">
        <v>196</v>
      </c>
      <c r="C243" s="42" t="s">
        <v>11</v>
      </c>
      <c r="D243" s="87">
        <v>5812</v>
      </c>
      <c r="E243" s="88">
        <f t="shared" si="80"/>
        <v>84.109985528219966</v>
      </c>
      <c r="F243" s="69">
        <v>1002</v>
      </c>
      <c r="G243" s="88">
        <f t="shared" si="81"/>
        <v>94.172932330827066</v>
      </c>
      <c r="H243" s="101">
        <v>984</v>
      </c>
      <c r="I243" s="88">
        <f t="shared" si="93"/>
        <v>96.660117878192537</v>
      </c>
      <c r="J243" s="69">
        <v>285</v>
      </c>
      <c r="K243" s="88">
        <f>J243/J231*100</f>
        <v>93.442622950819683</v>
      </c>
      <c r="L243" s="69" t="s">
        <v>177</v>
      </c>
      <c r="M243" s="69" t="s">
        <v>71</v>
      </c>
      <c r="N243" s="69">
        <f t="shared" si="83"/>
        <v>47</v>
      </c>
      <c r="O243" s="88">
        <f t="shared" si="84"/>
        <v>90.384615384615387</v>
      </c>
      <c r="P243" s="69">
        <v>238</v>
      </c>
      <c r="Q243" s="88">
        <f t="shared" si="85"/>
        <v>94.071146245059296</v>
      </c>
      <c r="R243" s="69">
        <v>6097</v>
      </c>
      <c r="S243" s="88">
        <f t="shared" si="86"/>
        <v>84.50450450450451</v>
      </c>
      <c r="T243" s="25">
        <v>1102</v>
      </c>
      <c r="U243" s="24">
        <f t="shared" si="87"/>
        <v>59.956474428726878</v>
      </c>
      <c r="V243" s="25">
        <v>2068</v>
      </c>
      <c r="W243" s="24">
        <f t="shared" si="88"/>
        <v>108.15899581589959</v>
      </c>
      <c r="X243" s="25">
        <f>V243-T243</f>
        <v>966</v>
      </c>
      <c r="Y243" s="24">
        <f>X243/X231*100</f>
        <v>1305.4054054054054</v>
      </c>
      <c r="Z243" s="25">
        <f t="shared" si="91"/>
        <v>7063</v>
      </c>
      <c r="AA243" s="26">
        <f t="shared" si="92"/>
        <v>96.899437508574565</v>
      </c>
      <c r="AB243" s="164"/>
      <c r="AC243" s="65"/>
      <c r="AE243" s="65"/>
    </row>
    <row r="244" spans="1:31" s="2" customFormat="1" ht="12" hidden="1" customHeight="1">
      <c r="A244" s="32"/>
      <c r="B244" s="28" t="s">
        <v>197</v>
      </c>
      <c r="C244" s="42" t="s">
        <v>12</v>
      </c>
      <c r="D244" s="87">
        <v>5355</v>
      </c>
      <c r="E244" s="88">
        <f t="shared" si="80"/>
        <v>83.737294761532439</v>
      </c>
      <c r="F244" s="69">
        <v>876</v>
      </c>
      <c r="G244" s="88">
        <f t="shared" si="81"/>
        <v>84.96605237633365</v>
      </c>
      <c r="H244" s="101">
        <v>870</v>
      </c>
      <c r="I244" s="88">
        <f t="shared" si="93"/>
        <v>103.81861575178996</v>
      </c>
      <c r="J244" s="69">
        <v>285</v>
      </c>
      <c r="K244" s="88">
        <f t="shared" si="82"/>
        <v>95.317725752508366</v>
      </c>
      <c r="L244" s="69" t="s">
        <v>177</v>
      </c>
      <c r="M244" s="69" t="s">
        <v>71</v>
      </c>
      <c r="N244" s="69">
        <f t="shared" si="83"/>
        <v>47</v>
      </c>
      <c r="O244" s="88">
        <f t="shared" si="84"/>
        <v>90.384615384615387</v>
      </c>
      <c r="P244" s="69">
        <v>238</v>
      </c>
      <c r="Q244" s="88">
        <f t="shared" si="85"/>
        <v>96.356275303643727</v>
      </c>
      <c r="R244" s="69">
        <v>5640</v>
      </c>
      <c r="S244" s="88">
        <f t="shared" si="86"/>
        <v>84.254556319091719</v>
      </c>
      <c r="T244" s="25">
        <v>1016</v>
      </c>
      <c r="U244" s="24">
        <f t="shared" si="87"/>
        <v>59.659424544920725</v>
      </c>
      <c r="V244" s="25">
        <v>2029</v>
      </c>
      <c r="W244" s="24">
        <f t="shared" si="88"/>
        <v>105.89770354906054</v>
      </c>
      <c r="X244" s="25">
        <f t="shared" si="89"/>
        <v>1013</v>
      </c>
      <c r="Y244" s="24">
        <f t="shared" si="90"/>
        <v>475.58685446009389</v>
      </c>
      <c r="Z244" s="25">
        <f t="shared" si="91"/>
        <v>6653</v>
      </c>
      <c r="AA244" s="26">
        <f t="shared" si="92"/>
        <v>96.322571304473726</v>
      </c>
      <c r="AB244" s="164"/>
      <c r="AC244" s="65"/>
      <c r="AE244" s="65"/>
    </row>
    <row r="245" spans="1:31" s="2" customFormat="1" ht="12" hidden="1" customHeight="1">
      <c r="A245" s="32"/>
      <c r="B245" s="28" t="s">
        <v>198</v>
      </c>
      <c r="C245" s="42" t="s">
        <v>199</v>
      </c>
      <c r="D245" s="87">
        <v>5732</v>
      </c>
      <c r="E245" s="88">
        <f t="shared" ref="E245:E256" si="94">D245/D233*100</f>
        <v>82.557972058188099</v>
      </c>
      <c r="F245" s="69">
        <v>927</v>
      </c>
      <c r="G245" s="88">
        <f t="shared" ref="G245:G256" si="95">F245/F233*100</f>
        <v>108.29439252336448</v>
      </c>
      <c r="H245" s="101">
        <v>918</v>
      </c>
      <c r="I245" s="88">
        <f t="shared" si="93"/>
        <v>99.566160520607369</v>
      </c>
      <c r="J245" s="69">
        <v>278</v>
      </c>
      <c r="K245" s="88">
        <f t="shared" ref="K245:K252" si="96">J245/J233*100</f>
        <v>87.974683544303801</v>
      </c>
      <c r="L245" s="69" t="s">
        <v>177</v>
      </c>
      <c r="M245" s="69" t="s">
        <v>71</v>
      </c>
      <c r="N245" s="69">
        <f t="shared" ref="N245:N256" si="97">J245-P245</f>
        <v>46</v>
      </c>
      <c r="O245" s="88">
        <f t="shared" ref="O245:O256" si="98">N245/N233*100</f>
        <v>83.636363636363626</v>
      </c>
      <c r="P245" s="69">
        <v>232</v>
      </c>
      <c r="Q245" s="88">
        <f t="shared" ref="Q245:Q256" si="99">P245/P233*100</f>
        <v>88.888888888888886</v>
      </c>
      <c r="R245" s="69">
        <v>6010</v>
      </c>
      <c r="S245" s="88">
        <f t="shared" ref="S245:S256" si="100">R245/R233*100</f>
        <v>82.793773247003728</v>
      </c>
      <c r="T245" s="25">
        <v>1105</v>
      </c>
      <c r="U245" s="24">
        <f t="shared" ref="U245:U249" si="101">T245/T233*100</f>
        <v>56.695741405849155</v>
      </c>
      <c r="V245" s="69">
        <v>1820</v>
      </c>
      <c r="W245" s="88">
        <f t="shared" ref="W245:W256" si="102">V245/V233*100</f>
        <v>88.823816495851631</v>
      </c>
      <c r="X245" s="25">
        <f>V245-T245</f>
        <v>715</v>
      </c>
      <c r="Y245" s="24">
        <f>X245/X233*100</f>
        <v>715</v>
      </c>
      <c r="Z245" s="25">
        <f t="shared" ref="Z245:Z256" si="103">R245+X245</f>
        <v>6725</v>
      </c>
      <c r="AA245" s="26">
        <f t="shared" ref="AA245:AA256" si="104">Z245/Z233*100</f>
        <v>91.384699008017392</v>
      </c>
      <c r="AB245" s="164"/>
      <c r="AC245" s="65"/>
      <c r="AE245" s="65"/>
    </row>
    <row r="246" spans="1:31" s="2" customFormat="1" ht="12" hidden="1" customHeight="1">
      <c r="A246" s="32"/>
      <c r="B246" s="28" t="s">
        <v>15</v>
      </c>
      <c r="C246" s="42" t="s">
        <v>15</v>
      </c>
      <c r="D246" s="87">
        <v>5394</v>
      </c>
      <c r="E246" s="88">
        <f t="shared" si="94"/>
        <v>88.615081320847708</v>
      </c>
      <c r="F246" s="69">
        <v>804</v>
      </c>
      <c r="G246" s="88">
        <f t="shared" si="95"/>
        <v>200.49875311720697</v>
      </c>
      <c r="H246" s="101">
        <v>1028</v>
      </c>
      <c r="I246" s="88">
        <f t="shared" si="93"/>
        <v>92.28007181328546</v>
      </c>
      <c r="J246" s="69">
        <v>251</v>
      </c>
      <c r="K246" s="88">
        <f t="shared" si="96"/>
        <v>89.642857142857153</v>
      </c>
      <c r="L246" s="69" t="s">
        <v>177</v>
      </c>
      <c r="M246" s="69" t="s">
        <v>71</v>
      </c>
      <c r="N246" s="69">
        <f t="shared" si="97"/>
        <v>41</v>
      </c>
      <c r="O246" s="88">
        <f>N246/N234*100</f>
        <v>83.673469387755105</v>
      </c>
      <c r="P246" s="69">
        <v>210</v>
      </c>
      <c r="Q246" s="88">
        <f t="shared" si="99"/>
        <v>90.909090909090907</v>
      </c>
      <c r="R246" s="69">
        <v>5645</v>
      </c>
      <c r="S246" s="88">
        <f t="shared" si="100"/>
        <v>88.660279566514845</v>
      </c>
      <c r="T246" s="25">
        <v>1031</v>
      </c>
      <c r="U246" s="24">
        <f t="shared" si="101"/>
        <v>54.782146652497346</v>
      </c>
      <c r="V246" s="69">
        <v>1896</v>
      </c>
      <c r="W246" s="88">
        <f>V246/V234*100</f>
        <v>104.29042904290429</v>
      </c>
      <c r="X246" s="25">
        <f>V246-T246</f>
        <v>865</v>
      </c>
      <c r="Y246" s="24" t="s">
        <v>200</v>
      </c>
      <c r="Z246" s="25">
        <f t="shared" si="103"/>
        <v>6510</v>
      </c>
      <c r="AA246" s="26">
        <f t="shared" si="104"/>
        <v>103.28415040456926</v>
      </c>
      <c r="AB246" s="164"/>
      <c r="AC246" s="65"/>
      <c r="AE246" s="65"/>
    </row>
    <row r="247" spans="1:31" s="2" customFormat="1" ht="12" hidden="1" customHeight="1">
      <c r="A247" s="32"/>
      <c r="B247" s="53" t="s">
        <v>16</v>
      </c>
      <c r="C247" s="54" t="s">
        <v>16</v>
      </c>
      <c r="D247" s="138">
        <v>5659</v>
      </c>
      <c r="E247" s="139">
        <f t="shared" si="94"/>
        <v>85.251581801747506</v>
      </c>
      <c r="F247" s="137">
        <v>1044</v>
      </c>
      <c r="G247" s="139">
        <f t="shared" si="95"/>
        <v>109.20502092050208</v>
      </c>
      <c r="H247" s="137">
        <v>672</v>
      </c>
      <c r="I247" s="139">
        <f t="shared" si="93"/>
        <v>90.933694181326118</v>
      </c>
      <c r="J247" s="141">
        <v>283</v>
      </c>
      <c r="K247" s="139">
        <f t="shared" si="96"/>
        <v>104.4280442804428</v>
      </c>
      <c r="L247" s="142" t="s">
        <v>177</v>
      </c>
      <c r="M247" s="142" t="s">
        <v>177</v>
      </c>
      <c r="N247" s="142">
        <f t="shared" si="97"/>
        <v>46</v>
      </c>
      <c r="O247" s="139">
        <f t="shared" si="98"/>
        <v>85.18518518518519</v>
      </c>
      <c r="P247" s="140">
        <v>237</v>
      </c>
      <c r="Q247" s="139">
        <f t="shared" si="99"/>
        <v>109.21658986175116</v>
      </c>
      <c r="R247" s="141">
        <v>5942</v>
      </c>
      <c r="S247" s="139">
        <f t="shared" si="100"/>
        <v>86.003763207410628</v>
      </c>
      <c r="T247" s="214">
        <v>1034</v>
      </c>
      <c r="U247" s="213">
        <f t="shared" si="101"/>
        <v>51.366120218579233</v>
      </c>
      <c r="V247" s="142">
        <v>1997</v>
      </c>
      <c r="W247" s="139">
        <f t="shared" si="102"/>
        <v>96.847720659553829</v>
      </c>
      <c r="X247" s="214">
        <f t="shared" ref="X247:X249" si="105">V247-T247</f>
        <v>963</v>
      </c>
      <c r="Y247" s="213">
        <f>X247/X235*100</f>
        <v>1965.3061224489797</v>
      </c>
      <c r="Z247" s="214">
        <f t="shared" si="103"/>
        <v>6905</v>
      </c>
      <c r="AA247" s="215">
        <f t="shared" si="104"/>
        <v>99.238286864041385</v>
      </c>
      <c r="AB247" s="164"/>
      <c r="AC247" s="65"/>
      <c r="AE247" s="65"/>
    </row>
    <row r="248" spans="1:31" s="2" customFormat="1" ht="12" customHeight="1">
      <c r="A248" s="32"/>
      <c r="B248" s="181" t="s">
        <v>210</v>
      </c>
      <c r="C248" s="182" t="s">
        <v>211</v>
      </c>
      <c r="D248" s="220">
        <v>6168</v>
      </c>
      <c r="E248" s="221">
        <f t="shared" si="94"/>
        <v>101.96726731691189</v>
      </c>
      <c r="F248" s="222">
        <v>1135</v>
      </c>
      <c r="G248" s="221">
        <f t="shared" si="95"/>
        <v>149.93394980184939</v>
      </c>
      <c r="H248" s="223">
        <v>740</v>
      </c>
      <c r="I248" s="221">
        <f t="shared" si="93"/>
        <v>95.483870967741936</v>
      </c>
      <c r="J248" s="222">
        <v>280</v>
      </c>
      <c r="K248" s="221">
        <f t="shared" si="96"/>
        <v>100.71942446043165</v>
      </c>
      <c r="L248" s="222" t="s">
        <v>177</v>
      </c>
      <c r="M248" s="222" t="s">
        <v>71</v>
      </c>
      <c r="N248" s="222">
        <f t="shared" si="97"/>
        <v>45</v>
      </c>
      <c r="O248" s="224">
        <f t="shared" si="98"/>
        <v>76.271186440677965</v>
      </c>
      <c r="P248" s="225">
        <v>235</v>
      </c>
      <c r="Q248" s="224">
        <f t="shared" si="99"/>
        <v>107.30593607305936</v>
      </c>
      <c r="R248" s="225">
        <v>6448</v>
      </c>
      <c r="S248" s="224">
        <f t="shared" si="100"/>
        <v>101.91243875454401</v>
      </c>
      <c r="T248" s="184">
        <v>1047</v>
      </c>
      <c r="U248" s="183">
        <f t="shared" si="101"/>
        <v>63.301088270858529</v>
      </c>
      <c r="V248" s="222">
        <v>2067</v>
      </c>
      <c r="W248" s="221">
        <f t="shared" si="102"/>
        <v>97.63816721776098</v>
      </c>
      <c r="X248" s="184">
        <f t="shared" si="105"/>
        <v>1020</v>
      </c>
      <c r="Y248" s="183">
        <f t="shared" ref="Y248:Y253" si="106">X248/X236*100</f>
        <v>220.3023758099352</v>
      </c>
      <c r="Z248" s="184">
        <f t="shared" si="103"/>
        <v>7468</v>
      </c>
      <c r="AA248" s="187">
        <f t="shared" si="104"/>
        <v>109.98527245949927</v>
      </c>
      <c r="AB248" s="164"/>
      <c r="AC248" s="65"/>
      <c r="AE248" s="65"/>
    </row>
    <row r="249" spans="1:31" s="2" customFormat="1" ht="12" customHeight="1">
      <c r="A249" s="32"/>
      <c r="B249" s="28" t="s">
        <v>188</v>
      </c>
      <c r="C249" s="42" t="s">
        <v>14</v>
      </c>
      <c r="D249" s="87">
        <v>6729</v>
      </c>
      <c r="E249" s="88">
        <f t="shared" si="94"/>
        <v>102.90564306468879</v>
      </c>
      <c r="F249" s="69">
        <v>1025</v>
      </c>
      <c r="G249" s="88">
        <f t="shared" si="95"/>
        <v>123.19711538461537</v>
      </c>
      <c r="H249" s="101">
        <v>1095</v>
      </c>
      <c r="I249" s="88">
        <f t="shared" ref="I249:I260" si="107">H249/H237*100</f>
        <v>109.17248255234297</v>
      </c>
      <c r="J249" s="69">
        <v>293</v>
      </c>
      <c r="K249" s="88">
        <f t="shared" si="96"/>
        <v>92.721518987341767</v>
      </c>
      <c r="L249" s="69" t="s">
        <v>177</v>
      </c>
      <c r="M249" s="69" t="s">
        <v>71</v>
      </c>
      <c r="N249" s="69">
        <f t="shared" si="97"/>
        <v>45</v>
      </c>
      <c r="O249" s="86">
        <f t="shared" si="98"/>
        <v>78.94736842105263</v>
      </c>
      <c r="P249" s="73">
        <v>248</v>
      </c>
      <c r="Q249" s="86">
        <f t="shared" si="99"/>
        <v>95.752895752895753</v>
      </c>
      <c r="R249" s="73">
        <v>7022</v>
      </c>
      <c r="S249" s="86">
        <f t="shared" si="100"/>
        <v>102.43617797228302</v>
      </c>
      <c r="T249" s="132">
        <v>1197</v>
      </c>
      <c r="U249" s="131">
        <f t="shared" si="101"/>
        <v>70.040959625512002</v>
      </c>
      <c r="V249" s="69">
        <v>2259</v>
      </c>
      <c r="W249" s="88">
        <f t="shared" si="102"/>
        <v>99.340369393139838</v>
      </c>
      <c r="X249" s="132">
        <f t="shared" si="105"/>
        <v>1062</v>
      </c>
      <c r="Y249" s="131">
        <f t="shared" si="106"/>
        <v>187.9646017699115</v>
      </c>
      <c r="Z249" s="132">
        <f t="shared" si="103"/>
        <v>8084</v>
      </c>
      <c r="AA249" s="135">
        <f t="shared" si="104"/>
        <v>108.94878706199461</v>
      </c>
      <c r="AB249" s="164"/>
      <c r="AC249" s="65"/>
      <c r="AE249" s="65"/>
    </row>
    <row r="250" spans="1:31" s="2" customFormat="1" ht="12" customHeight="1">
      <c r="A250" s="32"/>
      <c r="B250" s="28" t="s">
        <v>74</v>
      </c>
      <c r="C250" s="42" t="s">
        <v>6</v>
      </c>
      <c r="D250" s="87">
        <v>6750</v>
      </c>
      <c r="E250" s="88">
        <f t="shared" si="94"/>
        <v>103.27417380660955</v>
      </c>
      <c r="F250" s="69">
        <v>1030</v>
      </c>
      <c r="G250" s="88">
        <f t="shared" si="95"/>
        <v>135.5263157894737</v>
      </c>
      <c r="H250" s="101">
        <v>1113</v>
      </c>
      <c r="I250" s="88">
        <f t="shared" si="107"/>
        <v>95.454545454545453</v>
      </c>
      <c r="J250" s="69">
        <v>283</v>
      </c>
      <c r="K250" s="88">
        <f t="shared" si="96"/>
        <v>91.290322580645167</v>
      </c>
      <c r="L250" s="69" t="s">
        <v>177</v>
      </c>
      <c r="M250" s="69" t="s">
        <v>71</v>
      </c>
      <c r="N250" s="69">
        <f t="shared" si="97"/>
        <v>44</v>
      </c>
      <c r="O250" s="86">
        <f t="shared" si="98"/>
        <v>77.192982456140342</v>
      </c>
      <c r="P250" s="73">
        <v>239</v>
      </c>
      <c r="Q250" s="86">
        <f t="shared" si="99"/>
        <v>94.466403162055329</v>
      </c>
      <c r="R250" s="73">
        <v>7033</v>
      </c>
      <c r="S250" s="86">
        <f t="shared" si="100"/>
        <v>102.73152205667544</v>
      </c>
      <c r="T250" s="132">
        <v>1207</v>
      </c>
      <c r="U250" s="131">
        <f>T250/T238*100</f>
        <v>69.648009232544723</v>
      </c>
      <c r="V250" s="69">
        <v>2163</v>
      </c>
      <c r="W250" s="88">
        <f t="shared" si="102"/>
        <v>93.47450302506482</v>
      </c>
      <c r="X250" s="132">
        <f>V250-T250</f>
        <v>956</v>
      </c>
      <c r="Y250" s="131">
        <f t="shared" si="106"/>
        <v>164.54388984509467</v>
      </c>
      <c r="Z250" s="132">
        <f t="shared" si="103"/>
        <v>7989</v>
      </c>
      <c r="AA250" s="135">
        <f t="shared" si="104"/>
        <v>107.5669853238185</v>
      </c>
      <c r="AB250" s="164"/>
      <c r="AC250" s="65"/>
      <c r="AE250" s="65"/>
    </row>
    <row r="251" spans="1:31" s="2" customFormat="1" ht="12" customHeight="1">
      <c r="A251" s="32"/>
      <c r="B251" s="28" t="s">
        <v>76</v>
      </c>
      <c r="C251" s="42" t="s">
        <v>165</v>
      </c>
      <c r="D251" s="87">
        <v>6741</v>
      </c>
      <c r="E251" s="88">
        <f t="shared" si="94"/>
        <v>107.92507204610951</v>
      </c>
      <c r="F251" s="69">
        <v>609</v>
      </c>
      <c r="G251" s="88">
        <f t="shared" si="95"/>
        <v>94.712286158631414</v>
      </c>
      <c r="H251" s="101">
        <v>652</v>
      </c>
      <c r="I251" s="88">
        <f t="shared" si="107"/>
        <v>95.882352941176478</v>
      </c>
      <c r="J251" s="69">
        <v>307</v>
      </c>
      <c r="K251" s="88">
        <f t="shared" si="96"/>
        <v>92.46987951807229</v>
      </c>
      <c r="L251" s="69" t="s">
        <v>177</v>
      </c>
      <c r="M251" s="69" t="s">
        <v>71</v>
      </c>
      <c r="N251" s="69">
        <f t="shared" si="97"/>
        <v>47</v>
      </c>
      <c r="O251" s="86">
        <f t="shared" si="98"/>
        <v>81.034482758620683</v>
      </c>
      <c r="P251" s="73">
        <v>260</v>
      </c>
      <c r="Q251" s="86">
        <f t="shared" si="99"/>
        <v>94.890510948905103</v>
      </c>
      <c r="R251" s="73">
        <v>7048</v>
      </c>
      <c r="S251" s="86">
        <f t="shared" si="100"/>
        <v>107.14502888415932</v>
      </c>
      <c r="T251" s="25">
        <v>1655</v>
      </c>
      <c r="U251" s="24">
        <f t="shared" ref="U251:U261" si="108">T251/T239*100</f>
        <v>95.444059976931953</v>
      </c>
      <c r="V251" s="69">
        <v>1984</v>
      </c>
      <c r="W251" s="88">
        <f t="shared" si="102"/>
        <v>86.036426712922804</v>
      </c>
      <c r="X251" s="25">
        <f t="shared" ref="X251:X253" si="109">V251-T251</f>
        <v>329</v>
      </c>
      <c r="Y251" s="24">
        <f t="shared" si="106"/>
        <v>57.51748251748252</v>
      </c>
      <c r="Z251" s="25">
        <f t="shared" si="103"/>
        <v>7377</v>
      </c>
      <c r="AA251" s="26">
        <f t="shared" si="104"/>
        <v>103.17482517482517</v>
      </c>
      <c r="AB251" s="164"/>
      <c r="AC251" s="65"/>
      <c r="AE251" s="65"/>
    </row>
    <row r="252" spans="1:31" s="2" customFormat="1" ht="12" customHeight="1">
      <c r="A252" s="32"/>
      <c r="B252" s="28" t="s">
        <v>192</v>
      </c>
      <c r="C252" s="42" t="s">
        <v>193</v>
      </c>
      <c r="D252" s="87">
        <v>6451</v>
      </c>
      <c r="E252" s="88">
        <f t="shared" si="94"/>
        <v>111.35853616433626</v>
      </c>
      <c r="F252" s="69">
        <v>802</v>
      </c>
      <c r="G252" s="88">
        <f t="shared" si="95"/>
        <v>109.71272229822162</v>
      </c>
      <c r="H252" s="101">
        <v>94</v>
      </c>
      <c r="I252" s="88">
        <f t="shared" si="107"/>
        <v>191.83673469387753</v>
      </c>
      <c r="J252" s="69">
        <v>305</v>
      </c>
      <c r="K252" s="88">
        <f t="shared" si="96"/>
        <v>90.504451038575667</v>
      </c>
      <c r="L252" s="69" t="s">
        <v>177</v>
      </c>
      <c r="M252" s="69" t="s">
        <v>71</v>
      </c>
      <c r="N252" s="69">
        <f t="shared" si="97"/>
        <v>48</v>
      </c>
      <c r="O252" s="88">
        <f t="shared" si="98"/>
        <v>82.758620689655174</v>
      </c>
      <c r="P252" s="69">
        <v>257</v>
      </c>
      <c r="Q252" s="88">
        <f t="shared" si="99"/>
        <v>92.114695340501797</v>
      </c>
      <c r="R252" s="69">
        <v>6756</v>
      </c>
      <c r="S252" s="88">
        <f t="shared" si="100"/>
        <v>110.2120717781403</v>
      </c>
      <c r="T252" s="25">
        <v>1551</v>
      </c>
      <c r="U252" s="24">
        <f t="shared" si="108"/>
        <v>93.943064809206547</v>
      </c>
      <c r="V252" s="69">
        <v>2186</v>
      </c>
      <c r="W252" s="88">
        <f t="shared" si="102"/>
        <v>93.819742489270382</v>
      </c>
      <c r="X252" s="25">
        <f t="shared" si="109"/>
        <v>635</v>
      </c>
      <c r="Y252" s="24">
        <f t="shared" si="106"/>
        <v>93.519882179675989</v>
      </c>
      <c r="Z252" s="25">
        <f t="shared" si="103"/>
        <v>7391</v>
      </c>
      <c r="AA252" s="26">
        <f t="shared" si="104"/>
        <v>108.54751064767221</v>
      </c>
      <c r="AB252" s="164"/>
      <c r="AC252" s="65"/>
      <c r="AE252" s="65"/>
    </row>
    <row r="253" spans="1:31" s="2" customFormat="1" ht="12" customHeight="1">
      <c r="A253" s="32"/>
      <c r="B253" s="28" t="s">
        <v>194</v>
      </c>
      <c r="C253" s="42" t="s">
        <v>9</v>
      </c>
      <c r="D253" s="87">
        <v>7156</v>
      </c>
      <c r="E253" s="88">
        <f t="shared" si="94"/>
        <v>110.19402525408069</v>
      </c>
      <c r="F253" s="69">
        <v>863</v>
      </c>
      <c r="G253" s="88">
        <f t="shared" si="95"/>
        <v>102.13017751479289</v>
      </c>
      <c r="H253" s="101">
        <v>857</v>
      </c>
      <c r="I253" s="88">
        <f t="shared" si="107"/>
        <v>82.722007722007717</v>
      </c>
      <c r="J253" s="69">
        <v>303</v>
      </c>
      <c r="K253" s="88">
        <f>J253/J241*100</f>
        <v>96.805111821086271</v>
      </c>
      <c r="L253" s="69" t="s">
        <v>177</v>
      </c>
      <c r="M253" s="69" t="s">
        <v>71</v>
      </c>
      <c r="N253" s="69">
        <f t="shared" si="97"/>
        <v>47</v>
      </c>
      <c r="O253" s="88">
        <f t="shared" si="98"/>
        <v>88.679245283018872</v>
      </c>
      <c r="P253" s="69">
        <v>256</v>
      </c>
      <c r="Q253" s="88">
        <f t="shared" si="99"/>
        <v>98.461538461538467</v>
      </c>
      <c r="R253" s="69">
        <v>7459</v>
      </c>
      <c r="S253" s="88">
        <f t="shared" si="100"/>
        <v>109.57837520199793</v>
      </c>
      <c r="T253" s="25">
        <v>1613</v>
      </c>
      <c r="U253" s="24">
        <f t="shared" si="108"/>
        <v>94.162288382953889</v>
      </c>
      <c r="V253" s="69">
        <v>2198</v>
      </c>
      <c r="W253" s="88">
        <f t="shared" si="102"/>
        <v>96.530522617479136</v>
      </c>
      <c r="X253" s="25">
        <f t="shared" si="109"/>
        <v>585</v>
      </c>
      <c r="Y253" s="24">
        <f t="shared" si="106"/>
        <v>103.72340425531914</v>
      </c>
      <c r="Z253" s="25">
        <f t="shared" si="103"/>
        <v>8044</v>
      </c>
      <c r="AA253" s="26">
        <f t="shared" si="104"/>
        <v>109.13037579704246</v>
      </c>
      <c r="AB253" s="164"/>
      <c r="AC253" s="65"/>
      <c r="AE253" s="65"/>
    </row>
    <row r="254" spans="1:31" s="2" customFormat="1" ht="12" customHeight="1">
      <c r="A254" s="32"/>
      <c r="B254" s="28" t="s">
        <v>68</v>
      </c>
      <c r="C254" s="42" t="s">
        <v>10</v>
      </c>
      <c r="D254" s="87">
        <v>7338</v>
      </c>
      <c r="E254" s="88">
        <f t="shared" si="94"/>
        <v>108.40596838528586</v>
      </c>
      <c r="F254" s="69">
        <v>809</v>
      </c>
      <c r="G254" s="88">
        <f t="shared" si="95"/>
        <v>83.230452674897109</v>
      </c>
      <c r="H254" s="101">
        <v>1153</v>
      </c>
      <c r="I254" s="88">
        <f t="shared" si="107"/>
        <v>105.39305301645339</v>
      </c>
      <c r="J254" s="69">
        <v>292</v>
      </c>
      <c r="K254" s="88">
        <f>J254/J242*100</f>
        <v>93.890675241157567</v>
      </c>
      <c r="L254" s="69" t="s">
        <v>177</v>
      </c>
      <c r="M254" s="69" t="s">
        <v>71</v>
      </c>
      <c r="N254" s="69">
        <f t="shared" si="97"/>
        <v>45</v>
      </c>
      <c r="O254" s="88">
        <f t="shared" si="98"/>
        <v>88.235294117647058</v>
      </c>
      <c r="P254" s="69">
        <v>247</v>
      </c>
      <c r="Q254" s="88">
        <f t="shared" si="99"/>
        <v>95</v>
      </c>
      <c r="R254" s="69">
        <v>7630</v>
      </c>
      <c r="S254" s="88">
        <f t="shared" si="100"/>
        <v>107.76836158192091</v>
      </c>
      <c r="T254" s="25">
        <v>1636</v>
      </c>
      <c r="U254" s="24">
        <f t="shared" si="108"/>
        <v>94.675925925925924</v>
      </c>
      <c r="V254" s="69">
        <v>2037</v>
      </c>
      <c r="W254" s="88">
        <f t="shared" si="102"/>
        <v>91.715443493921654</v>
      </c>
      <c r="X254" s="25">
        <f>V254-T254</f>
        <v>401</v>
      </c>
      <c r="Y254" s="24">
        <f>X254/X242*100</f>
        <v>81.338742393509122</v>
      </c>
      <c r="Z254" s="25">
        <f t="shared" si="103"/>
        <v>8031</v>
      </c>
      <c r="AA254" s="26">
        <f t="shared" si="104"/>
        <v>106.04780139970948</v>
      </c>
      <c r="AB254" s="164"/>
      <c r="AC254" s="65"/>
      <c r="AE254" s="65"/>
    </row>
    <row r="255" spans="1:31" s="2" customFormat="1" ht="12" customHeight="1">
      <c r="A255" s="32"/>
      <c r="B255" s="28" t="s">
        <v>62</v>
      </c>
      <c r="C255" s="42" t="s">
        <v>11</v>
      </c>
      <c r="D255" s="87">
        <v>6655</v>
      </c>
      <c r="E255" s="88">
        <f t="shared" si="94"/>
        <v>114.50447350309705</v>
      </c>
      <c r="F255" s="69">
        <v>741</v>
      </c>
      <c r="G255" s="88">
        <f t="shared" si="95"/>
        <v>73.952095808383234</v>
      </c>
      <c r="H255" s="101">
        <v>1124</v>
      </c>
      <c r="I255" s="88">
        <f t="shared" si="107"/>
        <v>114.22764227642277</v>
      </c>
      <c r="J255" s="69">
        <v>266</v>
      </c>
      <c r="K255" s="88">
        <f>J255/J243*100</f>
        <v>93.333333333333329</v>
      </c>
      <c r="L255" s="69" t="s">
        <v>177</v>
      </c>
      <c r="M255" s="69" t="s">
        <v>71</v>
      </c>
      <c r="N255" s="69">
        <f t="shared" si="97"/>
        <v>40</v>
      </c>
      <c r="O255" s="88">
        <f t="shared" si="98"/>
        <v>85.106382978723403</v>
      </c>
      <c r="P255" s="69">
        <v>226</v>
      </c>
      <c r="Q255" s="88">
        <f t="shared" si="99"/>
        <v>94.9579831932773</v>
      </c>
      <c r="R255" s="69">
        <v>6921</v>
      </c>
      <c r="S255" s="88">
        <f t="shared" si="100"/>
        <v>113.51484336558964</v>
      </c>
      <c r="T255" s="25">
        <v>1509</v>
      </c>
      <c r="U255" s="24">
        <f t="shared" si="108"/>
        <v>136.93284936479128</v>
      </c>
      <c r="V255" s="69">
        <v>1851</v>
      </c>
      <c r="W255" s="88">
        <f t="shared" si="102"/>
        <v>89.506769825918767</v>
      </c>
      <c r="X255" s="25">
        <f>V255-T255</f>
        <v>342</v>
      </c>
      <c r="Y255" s="24">
        <f>X255/X243*100</f>
        <v>35.403726708074537</v>
      </c>
      <c r="Z255" s="25">
        <f t="shared" si="103"/>
        <v>7263</v>
      </c>
      <c r="AA255" s="26">
        <f t="shared" si="104"/>
        <v>102.83165793572135</v>
      </c>
      <c r="AB255" s="164"/>
      <c r="AC255" s="65"/>
      <c r="AE255" s="65"/>
    </row>
    <row r="256" spans="1:31" s="2" customFormat="1" ht="12" customHeight="1">
      <c r="A256" s="32"/>
      <c r="B256" s="28" t="s">
        <v>197</v>
      </c>
      <c r="C256" s="42" t="s">
        <v>12</v>
      </c>
      <c r="D256" s="87">
        <v>6208</v>
      </c>
      <c r="E256" s="88">
        <f t="shared" si="94"/>
        <v>115.92903828197947</v>
      </c>
      <c r="F256" s="69">
        <v>704</v>
      </c>
      <c r="G256" s="88">
        <f t="shared" si="95"/>
        <v>80.365296803652967</v>
      </c>
      <c r="H256" s="101">
        <v>800</v>
      </c>
      <c r="I256" s="88">
        <f t="shared" si="107"/>
        <v>91.954022988505741</v>
      </c>
      <c r="J256" s="69">
        <v>256</v>
      </c>
      <c r="K256" s="88">
        <f t="shared" ref="K256:K264" si="110">J256/J244*100</f>
        <v>89.824561403508767</v>
      </c>
      <c r="L256" s="69" t="s">
        <v>177</v>
      </c>
      <c r="M256" s="69" t="s">
        <v>71</v>
      </c>
      <c r="N256" s="69">
        <f t="shared" si="97"/>
        <v>33</v>
      </c>
      <c r="O256" s="88">
        <f t="shared" si="98"/>
        <v>70.212765957446805</v>
      </c>
      <c r="P256" s="69">
        <v>223</v>
      </c>
      <c r="Q256" s="88">
        <f t="shared" si="99"/>
        <v>93.69747899159664</v>
      </c>
      <c r="R256" s="69">
        <v>6464</v>
      </c>
      <c r="S256" s="88">
        <f t="shared" si="100"/>
        <v>114.60992907801419</v>
      </c>
      <c r="T256" s="25">
        <v>1364</v>
      </c>
      <c r="U256" s="24">
        <f t="shared" si="108"/>
        <v>134.25196850393701</v>
      </c>
      <c r="V256" s="69">
        <v>1733</v>
      </c>
      <c r="W256" s="88">
        <f t="shared" si="102"/>
        <v>85.411532774765902</v>
      </c>
      <c r="X256" s="25">
        <f t="shared" ref="X256" si="111">V256-T256</f>
        <v>369</v>
      </c>
      <c r="Y256" s="24">
        <f t="shared" ref="Y256" si="112">X256/X244*100</f>
        <v>36.426456071076011</v>
      </c>
      <c r="Z256" s="25">
        <f t="shared" si="103"/>
        <v>6833</v>
      </c>
      <c r="AA256" s="26">
        <f t="shared" si="104"/>
        <v>102.70554637005861</v>
      </c>
      <c r="AB256" s="164"/>
      <c r="AC256" s="65"/>
      <c r="AE256" s="65"/>
    </row>
    <row r="257" spans="1:31" s="2" customFormat="1" ht="12" customHeight="1">
      <c r="A257" s="32"/>
      <c r="B257" s="28" t="s">
        <v>212</v>
      </c>
      <c r="C257" s="42" t="s">
        <v>213</v>
      </c>
      <c r="D257" s="87">
        <v>6502</v>
      </c>
      <c r="E257" s="88">
        <f t="shared" ref="E257:E268" si="113">D257/D245*100</f>
        <v>113.43335659455687</v>
      </c>
      <c r="F257" s="69">
        <v>613</v>
      </c>
      <c r="G257" s="88">
        <f t="shared" ref="G257:G268" si="114">F257/F245*100</f>
        <v>66.127292340884566</v>
      </c>
      <c r="H257" s="101">
        <v>971</v>
      </c>
      <c r="I257" s="88">
        <f t="shared" si="107"/>
        <v>105.77342047930283</v>
      </c>
      <c r="J257" s="69">
        <v>250</v>
      </c>
      <c r="K257" s="88">
        <f t="shared" si="110"/>
        <v>89.928057553956833</v>
      </c>
      <c r="L257" s="69" t="s">
        <v>177</v>
      </c>
      <c r="M257" s="69" t="s">
        <v>71</v>
      </c>
      <c r="N257" s="69">
        <f t="shared" ref="N257:N268" si="115">J257-P257</f>
        <v>32</v>
      </c>
      <c r="O257" s="88">
        <f t="shared" ref="O257" si="116">N257/N245*100</f>
        <v>69.565217391304344</v>
      </c>
      <c r="P257" s="69">
        <v>218</v>
      </c>
      <c r="Q257" s="88">
        <f t="shared" ref="Q257:Q268" si="117">P257/P245*100</f>
        <v>93.965517241379317</v>
      </c>
      <c r="R257" s="69">
        <v>6752</v>
      </c>
      <c r="S257" s="88">
        <f t="shared" ref="S257:S268" si="118">R257/R245*100</f>
        <v>112.34608985024958</v>
      </c>
      <c r="T257" s="25">
        <v>1480</v>
      </c>
      <c r="U257" s="24">
        <f t="shared" si="108"/>
        <v>133.93665158371039</v>
      </c>
      <c r="V257" s="69">
        <v>1779</v>
      </c>
      <c r="W257" s="88">
        <f t="shared" ref="W257" si="119">V257/V245*100</f>
        <v>97.747252747252745</v>
      </c>
      <c r="X257" s="25">
        <f>V257-T257</f>
        <v>299</v>
      </c>
      <c r="Y257" s="24">
        <f>X257/X245*100</f>
        <v>41.818181818181813</v>
      </c>
      <c r="Z257" s="25">
        <f t="shared" ref="Z257:Z268" si="120">R257+X257</f>
        <v>7051</v>
      </c>
      <c r="AA257" s="26">
        <f t="shared" ref="AA257:AA268" si="121">Z257/Z245*100</f>
        <v>104.84758364312268</v>
      </c>
      <c r="AB257" s="164"/>
      <c r="AC257" s="65"/>
      <c r="AE257" s="65"/>
    </row>
    <row r="258" spans="1:31" s="2" customFormat="1" ht="12" customHeight="1">
      <c r="A258" s="32"/>
      <c r="B258" s="28" t="s">
        <v>15</v>
      </c>
      <c r="C258" s="42" t="s">
        <v>15</v>
      </c>
      <c r="D258" s="87">
        <v>5966</v>
      </c>
      <c r="E258" s="88">
        <f t="shared" si="113"/>
        <v>110.60437523173896</v>
      </c>
      <c r="F258" s="69">
        <v>506</v>
      </c>
      <c r="G258" s="88">
        <f t="shared" si="114"/>
        <v>62.935323383084572</v>
      </c>
      <c r="H258" s="101">
        <v>1047</v>
      </c>
      <c r="I258" s="88">
        <f t="shared" si="107"/>
        <v>101.84824902723734</v>
      </c>
      <c r="J258" s="69">
        <v>231</v>
      </c>
      <c r="K258" s="88">
        <f t="shared" si="110"/>
        <v>92.031872509960152</v>
      </c>
      <c r="L258" s="69" t="s">
        <v>177</v>
      </c>
      <c r="M258" s="69" t="s">
        <v>71</v>
      </c>
      <c r="N258" s="69">
        <f t="shared" si="115"/>
        <v>28</v>
      </c>
      <c r="O258" s="88">
        <f>N258/N246*100</f>
        <v>68.292682926829272</v>
      </c>
      <c r="P258" s="69">
        <v>203</v>
      </c>
      <c r="Q258" s="88">
        <f t="shared" si="117"/>
        <v>96.666666666666671</v>
      </c>
      <c r="R258" s="69">
        <v>6197</v>
      </c>
      <c r="S258" s="88">
        <f t="shared" si="118"/>
        <v>109.77856510186005</v>
      </c>
      <c r="T258" s="25">
        <v>1323</v>
      </c>
      <c r="U258" s="24">
        <f t="shared" si="108"/>
        <v>128.32201745877791</v>
      </c>
      <c r="V258" s="69">
        <v>1671</v>
      </c>
      <c r="W258" s="88">
        <f>V258/V246*100</f>
        <v>88.132911392405063</v>
      </c>
      <c r="X258" s="25">
        <f>V258-T258</f>
        <v>348</v>
      </c>
      <c r="Y258" s="24">
        <f>X258/X246*100</f>
        <v>40.23121387283237</v>
      </c>
      <c r="Z258" s="25">
        <f t="shared" si="120"/>
        <v>6545</v>
      </c>
      <c r="AA258" s="26">
        <f t="shared" si="121"/>
        <v>100.53763440860214</v>
      </c>
      <c r="AB258" s="164"/>
      <c r="AC258" s="65"/>
      <c r="AE258" s="65"/>
    </row>
    <row r="259" spans="1:31" s="2" customFormat="1" ht="12" customHeight="1">
      <c r="A259" s="32"/>
      <c r="B259" s="29" t="s">
        <v>16</v>
      </c>
      <c r="C259" s="44" t="s">
        <v>16</v>
      </c>
      <c r="D259" s="89">
        <v>6066</v>
      </c>
      <c r="E259" s="90">
        <f t="shared" si="113"/>
        <v>107.19208340696235</v>
      </c>
      <c r="F259" s="72">
        <v>565</v>
      </c>
      <c r="G259" s="90">
        <f t="shared" si="114"/>
        <v>54.118773946360157</v>
      </c>
      <c r="H259" s="72">
        <v>654</v>
      </c>
      <c r="I259" s="90">
        <f t="shared" si="107"/>
        <v>97.321428571428569</v>
      </c>
      <c r="J259" s="102">
        <v>245</v>
      </c>
      <c r="K259" s="90">
        <f t="shared" si="110"/>
        <v>86.572438162544174</v>
      </c>
      <c r="L259" s="70" t="s">
        <v>177</v>
      </c>
      <c r="M259" s="70" t="s">
        <v>177</v>
      </c>
      <c r="N259" s="70">
        <f t="shared" si="115"/>
        <v>32</v>
      </c>
      <c r="O259" s="90">
        <f t="shared" ref="O259:O269" si="122">N259/N247*100</f>
        <v>69.565217391304344</v>
      </c>
      <c r="P259" s="97">
        <v>213</v>
      </c>
      <c r="Q259" s="90">
        <f t="shared" si="117"/>
        <v>89.87341772151899</v>
      </c>
      <c r="R259" s="102">
        <v>6311</v>
      </c>
      <c r="S259" s="90">
        <f t="shared" si="118"/>
        <v>106.21003029283069</v>
      </c>
      <c r="T259" s="129">
        <v>1381</v>
      </c>
      <c r="U259" s="128">
        <f t="shared" si="108"/>
        <v>133.55899419729207</v>
      </c>
      <c r="V259" s="70">
        <v>1703</v>
      </c>
      <c r="W259" s="90">
        <f t="shared" ref="W259:W269" si="123">V259/V247*100</f>
        <v>85.277916875312968</v>
      </c>
      <c r="X259" s="129">
        <f t="shared" ref="X259:X261" si="124">V259-T259</f>
        <v>322</v>
      </c>
      <c r="Y259" s="128">
        <f>X259/X247*100</f>
        <v>33.437175493250258</v>
      </c>
      <c r="Z259" s="129">
        <f t="shared" si="120"/>
        <v>6633</v>
      </c>
      <c r="AA259" s="130">
        <f t="shared" si="121"/>
        <v>96.060825488776246</v>
      </c>
      <c r="AB259" s="164"/>
      <c r="AC259" s="65"/>
      <c r="AE259" s="65"/>
    </row>
    <row r="260" spans="1:31" s="2" customFormat="1" ht="12" customHeight="1">
      <c r="A260" s="32"/>
      <c r="B260" s="27" t="s">
        <v>224</v>
      </c>
      <c r="C260" s="43" t="s">
        <v>225</v>
      </c>
      <c r="D260" s="103">
        <v>6397</v>
      </c>
      <c r="E260" s="93">
        <f t="shared" si="113"/>
        <v>103.71271076523996</v>
      </c>
      <c r="F260" s="71">
        <v>888</v>
      </c>
      <c r="G260" s="93">
        <f t="shared" si="114"/>
        <v>78.23788546255507</v>
      </c>
      <c r="H260" s="104">
        <v>703</v>
      </c>
      <c r="I260" s="93">
        <f t="shared" si="107"/>
        <v>95</v>
      </c>
      <c r="J260" s="71">
        <v>222</v>
      </c>
      <c r="K260" s="93">
        <f t="shared" si="110"/>
        <v>79.285714285714278</v>
      </c>
      <c r="L260" s="71" t="s">
        <v>177</v>
      </c>
      <c r="M260" s="71" t="s">
        <v>71</v>
      </c>
      <c r="N260" s="71">
        <f t="shared" si="115"/>
        <v>30</v>
      </c>
      <c r="O260" s="92">
        <f t="shared" si="122"/>
        <v>66.666666666666657</v>
      </c>
      <c r="P260" s="83">
        <v>192</v>
      </c>
      <c r="Q260" s="92">
        <f t="shared" si="117"/>
        <v>81.702127659574458</v>
      </c>
      <c r="R260" s="83">
        <v>6619</v>
      </c>
      <c r="S260" s="92">
        <f t="shared" si="118"/>
        <v>102.65198511166254</v>
      </c>
      <c r="T260" s="236">
        <v>1378</v>
      </c>
      <c r="U260" s="235">
        <f t="shared" si="108"/>
        <v>131.61413562559693</v>
      </c>
      <c r="V260" s="71">
        <v>1605</v>
      </c>
      <c r="W260" s="93">
        <f t="shared" si="123"/>
        <v>77.648766328011604</v>
      </c>
      <c r="X260" s="236">
        <f t="shared" si="124"/>
        <v>227</v>
      </c>
      <c r="Y260" s="235">
        <f t="shared" ref="Y260:Y265" si="125">X260/X248*100</f>
        <v>22.254901960784313</v>
      </c>
      <c r="Z260" s="236">
        <f t="shared" si="120"/>
        <v>6846</v>
      </c>
      <c r="AA260" s="237">
        <f t="shared" si="121"/>
        <v>91.671130155329408</v>
      </c>
      <c r="AB260" s="164"/>
      <c r="AC260" s="65"/>
      <c r="AE260" s="65"/>
    </row>
    <row r="261" spans="1:31" s="2" customFormat="1" ht="12" customHeight="1">
      <c r="A261" s="32"/>
      <c r="B261" s="28" t="s">
        <v>226</v>
      </c>
      <c r="C261" s="42" t="s">
        <v>227</v>
      </c>
      <c r="D261" s="87">
        <v>7012</v>
      </c>
      <c r="E261" s="88">
        <f t="shared" si="113"/>
        <v>104.20567692079061</v>
      </c>
      <c r="F261" s="69">
        <v>788</v>
      </c>
      <c r="G261" s="88">
        <f t="shared" si="114"/>
        <v>76.878048780487802</v>
      </c>
      <c r="H261" s="101">
        <v>1010</v>
      </c>
      <c r="I261" s="88">
        <f t="shared" ref="I261:I272" si="126">H261/H249*100</f>
        <v>92.237442922374427</v>
      </c>
      <c r="J261" s="69">
        <v>232</v>
      </c>
      <c r="K261" s="88">
        <f t="shared" si="110"/>
        <v>79.180887372013657</v>
      </c>
      <c r="L261" s="69" t="s">
        <v>177</v>
      </c>
      <c r="M261" s="69" t="s">
        <v>71</v>
      </c>
      <c r="N261" s="69">
        <f t="shared" si="115"/>
        <v>30</v>
      </c>
      <c r="O261" s="86">
        <f t="shared" si="122"/>
        <v>66.666666666666657</v>
      </c>
      <c r="P261" s="73">
        <v>202</v>
      </c>
      <c r="Q261" s="86">
        <f t="shared" si="117"/>
        <v>81.451612903225808</v>
      </c>
      <c r="R261" s="73">
        <v>7244</v>
      </c>
      <c r="S261" s="86">
        <f t="shared" si="118"/>
        <v>103.1614924522928</v>
      </c>
      <c r="T261" s="132">
        <v>1562</v>
      </c>
      <c r="U261" s="131">
        <f t="shared" si="108"/>
        <v>130.49289891395154</v>
      </c>
      <c r="V261" s="69">
        <v>1952</v>
      </c>
      <c r="W261" s="88">
        <f t="shared" si="123"/>
        <v>86.409915891987609</v>
      </c>
      <c r="X261" s="132">
        <f t="shared" si="124"/>
        <v>390</v>
      </c>
      <c r="Y261" s="131">
        <f t="shared" si="125"/>
        <v>36.72316384180791</v>
      </c>
      <c r="Z261" s="132">
        <f t="shared" si="120"/>
        <v>7634</v>
      </c>
      <c r="AA261" s="135">
        <f t="shared" si="121"/>
        <v>94.43344878772885</v>
      </c>
      <c r="AB261" s="164"/>
      <c r="AC261" s="65"/>
      <c r="AE261" s="65"/>
    </row>
    <row r="262" spans="1:31" s="2" customFormat="1" ht="12" customHeight="1">
      <c r="A262" s="32"/>
      <c r="B262" s="28" t="s">
        <v>228</v>
      </c>
      <c r="C262" s="42" t="s">
        <v>6</v>
      </c>
      <c r="D262" s="87">
        <v>6952</v>
      </c>
      <c r="E262" s="88">
        <f t="shared" si="113"/>
        <v>102.99259259259259</v>
      </c>
      <c r="F262" s="69">
        <v>717</v>
      </c>
      <c r="G262" s="88">
        <f t="shared" si="114"/>
        <v>69.611650485436897</v>
      </c>
      <c r="H262" s="101">
        <v>1058</v>
      </c>
      <c r="I262" s="88">
        <f t="shared" si="126"/>
        <v>95.058400718778074</v>
      </c>
      <c r="J262" s="69">
        <v>226</v>
      </c>
      <c r="K262" s="88">
        <f t="shared" si="110"/>
        <v>79.858657243816253</v>
      </c>
      <c r="L262" s="69" t="s">
        <v>177</v>
      </c>
      <c r="M262" s="69" t="s">
        <v>71</v>
      </c>
      <c r="N262" s="69">
        <f t="shared" si="115"/>
        <v>29</v>
      </c>
      <c r="O262" s="86">
        <f t="shared" si="122"/>
        <v>65.909090909090907</v>
      </c>
      <c r="P262" s="73">
        <v>197</v>
      </c>
      <c r="Q262" s="86">
        <f t="shared" si="117"/>
        <v>82.426778242677827</v>
      </c>
      <c r="R262" s="73">
        <v>7178</v>
      </c>
      <c r="S262" s="86">
        <f t="shared" si="118"/>
        <v>102.06170908573866</v>
      </c>
      <c r="T262" s="132">
        <v>1520</v>
      </c>
      <c r="U262" s="131">
        <f>T262/T250*100</f>
        <v>125.93206296603148</v>
      </c>
      <c r="V262" s="69">
        <v>1932</v>
      </c>
      <c r="W262" s="88">
        <f t="shared" si="123"/>
        <v>89.320388349514573</v>
      </c>
      <c r="X262" s="132">
        <f>V262-T262</f>
        <v>412</v>
      </c>
      <c r="Y262" s="131">
        <f t="shared" si="125"/>
        <v>43.096234309623433</v>
      </c>
      <c r="Z262" s="132">
        <f t="shared" si="120"/>
        <v>7590</v>
      </c>
      <c r="AA262" s="135">
        <f t="shared" si="121"/>
        <v>95.0056327450244</v>
      </c>
      <c r="AB262" s="164"/>
      <c r="AC262" s="65"/>
      <c r="AE262" s="65"/>
    </row>
    <row r="263" spans="1:31" s="2" customFormat="1" ht="12" customHeight="1">
      <c r="A263" s="32"/>
      <c r="B263" s="28" t="s">
        <v>229</v>
      </c>
      <c r="C263" s="42" t="s">
        <v>230</v>
      </c>
      <c r="D263" s="87">
        <v>6463</v>
      </c>
      <c r="E263" s="88">
        <f t="shared" si="113"/>
        <v>95.875982791870641</v>
      </c>
      <c r="F263" s="69">
        <v>532</v>
      </c>
      <c r="G263" s="88">
        <f t="shared" si="114"/>
        <v>87.356321839080465</v>
      </c>
      <c r="H263" s="101">
        <v>705</v>
      </c>
      <c r="I263" s="88">
        <f t="shared" si="126"/>
        <v>108.12883435582823</v>
      </c>
      <c r="J263" s="69">
        <v>240</v>
      </c>
      <c r="K263" s="88">
        <f t="shared" si="110"/>
        <v>78.175895765472319</v>
      </c>
      <c r="L263" s="69" t="s">
        <v>177</v>
      </c>
      <c r="M263" s="69" t="s">
        <v>71</v>
      </c>
      <c r="N263" s="69">
        <f t="shared" si="115"/>
        <v>30</v>
      </c>
      <c r="O263" s="86">
        <f t="shared" si="122"/>
        <v>63.829787234042556</v>
      </c>
      <c r="P263" s="73">
        <v>210</v>
      </c>
      <c r="Q263" s="86">
        <f t="shared" si="117"/>
        <v>80.769230769230774</v>
      </c>
      <c r="R263" s="73">
        <v>6703</v>
      </c>
      <c r="S263" s="86">
        <f t="shared" si="118"/>
        <v>95.104994324631093</v>
      </c>
      <c r="T263" s="25">
        <v>1484</v>
      </c>
      <c r="U263" s="24">
        <f t="shared" ref="U263:U273" si="127">T263/T251*100</f>
        <v>89.667673716012089</v>
      </c>
      <c r="V263" s="69">
        <v>1937</v>
      </c>
      <c r="W263" s="88">
        <f t="shared" si="123"/>
        <v>97.631048387096769</v>
      </c>
      <c r="X263" s="25">
        <f t="shared" ref="X263:X265" si="128">V263-T263</f>
        <v>453</v>
      </c>
      <c r="Y263" s="24">
        <f t="shared" si="125"/>
        <v>137.68996960486322</v>
      </c>
      <c r="Z263" s="25">
        <f t="shared" si="120"/>
        <v>7156</v>
      </c>
      <c r="AA263" s="26">
        <f t="shared" si="121"/>
        <v>97.004202250237228</v>
      </c>
      <c r="AB263" s="164"/>
      <c r="AC263" s="65"/>
      <c r="AE263" s="65"/>
    </row>
    <row r="264" spans="1:31" s="2" customFormat="1" ht="12" customHeight="1">
      <c r="A264" s="32"/>
      <c r="B264" s="28" t="s">
        <v>231</v>
      </c>
      <c r="C264" s="42" t="s">
        <v>232</v>
      </c>
      <c r="D264" s="87">
        <v>6421</v>
      </c>
      <c r="E264" s="88">
        <f t="shared" si="113"/>
        <v>99.534955820802978</v>
      </c>
      <c r="F264" s="69">
        <v>780</v>
      </c>
      <c r="G264" s="88">
        <f t="shared" si="114"/>
        <v>97.256857855361602</v>
      </c>
      <c r="H264" s="101">
        <v>87</v>
      </c>
      <c r="I264" s="88">
        <f t="shared" si="126"/>
        <v>92.553191489361694</v>
      </c>
      <c r="J264" s="69">
        <v>238</v>
      </c>
      <c r="K264" s="88">
        <f t="shared" si="110"/>
        <v>78.032786885245898</v>
      </c>
      <c r="L264" s="69" t="s">
        <v>177</v>
      </c>
      <c r="M264" s="69" t="s">
        <v>71</v>
      </c>
      <c r="N264" s="69">
        <f t="shared" si="115"/>
        <v>30</v>
      </c>
      <c r="O264" s="88">
        <f t="shared" si="122"/>
        <v>62.5</v>
      </c>
      <c r="P264" s="69">
        <v>208</v>
      </c>
      <c r="Q264" s="88">
        <f t="shared" si="117"/>
        <v>80.933852140077818</v>
      </c>
      <c r="R264" s="69">
        <v>6659</v>
      </c>
      <c r="S264" s="88">
        <f t="shared" si="118"/>
        <v>98.56423919478982</v>
      </c>
      <c r="T264" s="25">
        <v>1555</v>
      </c>
      <c r="U264" s="24">
        <f t="shared" si="127"/>
        <v>100.25789813023856</v>
      </c>
      <c r="V264" s="69">
        <v>1881</v>
      </c>
      <c r="W264" s="88">
        <f t="shared" si="123"/>
        <v>86.047575480329357</v>
      </c>
      <c r="X264" s="25">
        <f t="shared" si="128"/>
        <v>326</v>
      </c>
      <c r="Y264" s="24">
        <f t="shared" si="125"/>
        <v>51.338582677165356</v>
      </c>
      <c r="Z264" s="25">
        <f t="shared" si="120"/>
        <v>6985</v>
      </c>
      <c r="AA264" s="26">
        <f t="shared" si="121"/>
        <v>94.506832634284947</v>
      </c>
      <c r="AB264" s="164"/>
      <c r="AC264" s="65"/>
      <c r="AE264" s="65"/>
    </row>
    <row r="265" spans="1:31" s="2" customFormat="1" ht="12" customHeight="1">
      <c r="A265" s="32"/>
      <c r="B265" s="28" t="s">
        <v>233</v>
      </c>
      <c r="C265" s="42" t="s">
        <v>9</v>
      </c>
      <c r="D265" s="87">
        <v>7364</v>
      </c>
      <c r="E265" s="88">
        <f t="shared" si="113"/>
        <v>102.9066517607602</v>
      </c>
      <c r="F265" s="69">
        <v>952</v>
      </c>
      <c r="G265" s="88">
        <f t="shared" si="114"/>
        <v>110.31286210892237</v>
      </c>
      <c r="H265" s="101">
        <v>971</v>
      </c>
      <c r="I265" s="88">
        <f t="shared" si="126"/>
        <v>113.30221703617269</v>
      </c>
      <c r="J265" s="69">
        <v>235</v>
      </c>
      <c r="K265" s="88">
        <f>J265/J253*100</f>
        <v>77.557755775577547</v>
      </c>
      <c r="L265" s="69" t="s">
        <v>177</v>
      </c>
      <c r="M265" s="69" t="s">
        <v>71</v>
      </c>
      <c r="N265" s="69">
        <f t="shared" si="115"/>
        <v>28</v>
      </c>
      <c r="O265" s="88">
        <f t="shared" si="122"/>
        <v>59.574468085106382</v>
      </c>
      <c r="P265" s="69">
        <v>207</v>
      </c>
      <c r="Q265" s="88">
        <f t="shared" si="117"/>
        <v>80.859375</v>
      </c>
      <c r="R265" s="69">
        <v>7599</v>
      </c>
      <c r="S265" s="88">
        <f t="shared" si="118"/>
        <v>101.87692720203781</v>
      </c>
      <c r="T265" s="25">
        <v>1558</v>
      </c>
      <c r="U265" s="24">
        <f t="shared" si="127"/>
        <v>96.590204587724742</v>
      </c>
      <c r="V265" s="69">
        <v>1959</v>
      </c>
      <c r="W265" s="88">
        <f t="shared" si="123"/>
        <v>89.126478616924473</v>
      </c>
      <c r="X265" s="25">
        <f t="shared" si="128"/>
        <v>401</v>
      </c>
      <c r="Y265" s="24">
        <f t="shared" si="125"/>
        <v>68.547008547008545</v>
      </c>
      <c r="Z265" s="25">
        <f t="shared" si="120"/>
        <v>8000</v>
      </c>
      <c r="AA265" s="26">
        <f t="shared" si="121"/>
        <v>99.453008453505717</v>
      </c>
      <c r="AB265" s="164"/>
      <c r="AC265" s="65"/>
      <c r="AE265" s="65"/>
    </row>
    <row r="266" spans="1:31" s="2" customFormat="1" ht="12" customHeight="1">
      <c r="A266" s="32"/>
      <c r="B266" s="28" t="s">
        <v>234</v>
      </c>
      <c r="C266" s="42" t="s">
        <v>10</v>
      </c>
      <c r="D266" s="87">
        <v>6718</v>
      </c>
      <c r="E266" s="88">
        <f t="shared" si="113"/>
        <v>91.550831289179612</v>
      </c>
      <c r="F266" s="69">
        <v>811</v>
      </c>
      <c r="G266" s="88">
        <f t="shared" si="114"/>
        <v>100.24721878862795</v>
      </c>
      <c r="H266" s="101">
        <v>1063</v>
      </c>
      <c r="I266" s="88">
        <f t="shared" si="126"/>
        <v>92.194275802254992</v>
      </c>
      <c r="J266" s="69">
        <v>230</v>
      </c>
      <c r="K266" s="88">
        <f>J266/J254*100</f>
        <v>78.767123287671239</v>
      </c>
      <c r="L266" s="69" t="s">
        <v>177</v>
      </c>
      <c r="M266" s="69" t="s">
        <v>71</v>
      </c>
      <c r="N266" s="69">
        <f t="shared" si="115"/>
        <v>25</v>
      </c>
      <c r="O266" s="88">
        <f>N266/N254*100</f>
        <v>55.555555555555557</v>
      </c>
      <c r="P266" s="69">
        <v>205</v>
      </c>
      <c r="Q266" s="88">
        <f t="shared" si="117"/>
        <v>82.995951417004051</v>
      </c>
      <c r="R266" s="69">
        <v>6948</v>
      </c>
      <c r="S266" s="88">
        <f t="shared" si="118"/>
        <v>91.061598951507207</v>
      </c>
      <c r="T266" s="25">
        <v>1307</v>
      </c>
      <c r="U266" s="24">
        <f t="shared" si="127"/>
        <v>79.889975550122244</v>
      </c>
      <c r="V266" s="69">
        <v>1981</v>
      </c>
      <c r="W266" s="88">
        <f t="shared" si="123"/>
        <v>97.250859106529205</v>
      </c>
      <c r="X266" s="25">
        <f>V266-T266</f>
        <v>674</v>
      </c>
      <c r="Y266" s="24">
        <f>X266/X254*100</f>
        <v>168.07980049875312</v>
      </c>
      <c r="Z266" s="25">
        <f t="shared" si="120"/>
        <v>7622</v>
      </c>
      <c r="AA266" s="26">
        <f t="shared" si="121"/>
        <v>94.907234466442532</v>
      </c>
      <c r="AB266" s="164"/>
      <c r="AC266" s="65"/>
      <c r="AE266" s="65"/>
    </row>
    <row r="267" spans="1:31" s="2" customFormat="1" ht="12" customHeight="1">
      <c r="A267" s="32"/>
      <c r="B267" s="28" t="s">
        <v>235</v>
      </c>
      <c r="C267" s="42" t="s">
        <v>11</v>
      </c>
      <c r="D267" s="87">
        <v>6465</v>
      </c>
      <c r="E267" s="88">
        <f t="shared" si="113"/>
        <v>97.145003756573999</v>
      </c>
      <c r="F267" s="69">
        <v>758</v>
      </c>
      <c r="G267" s="88">
        <f t="shared" si="114"/>
        <v>102.29419703103915</v>
      </c>
      <c r="H267" s="101">
        <v>1055</v>
      </c>
      <c r="I267" s="88">
        <f t="shared" si="126"/>
        <v>93.861209964412808</v>
      </c>
      <c r="J267" s="69">
        <v>207</v>
      </c>
      <c r="K267" s="88">
        <f>J267/J255*100</f>
        <v>77.819548872180462</v>
      </c>
      <c r="L267" s="69" t="s">
        <v>177</v>
      </c>
      <c r="M267" s="69" t="s">
        <v>71</v>
      </c>
      <c r="N267" s="69">
        <f t="shared" si="115"/>
        <v>23</v>
      </c>
      <c r="O267" s="88" t="s">
        <v>243</v>
      </c>
      <c r="P267" s="69">
        <v>184</v>
      </c>
      <c r="Q267" s="88">
        <f t="shared" si="117"/>
        <v>81.415929203539832</v>
      </c>
      <c r="R267" s="69">
        <v>6672</v>
      </c>
      <c r="S267" s="88">
        <f t="shared" si="118"/>
        <v>96.402254009536193</v>
      </c>
      <c r="T267" s="25">
        <v>1432</v>
      </c>
      <c r="U267" s="24">
        <f t="shared" si="127"/>
        <v>94.897282968853546</v>
      </c>
      <c r="V267" s="69">
        <v>1717</v>
      </c>
      <c r="W267" s="88">
        <f t="shared" si="123"/>
        <v>92.760669908157752</v>
      </c>
      <c r="X267" s="25">
        <f>V267-T267</f>
        <v>285</v>
      </c>
      <c r="Y267" s="24">
        <f>X267/X255*100</f>
        <v>83.333333333333343</v>
      </c>
      <c r="Z267" s="25">
        <f t="shared" si="120"/>
        <v>6957</v>
      </c>
      <c r="AA267" s="26">
        <f t="shared" si="121"/>
        <v>95.786864931846353</v>
      </c>
      <c r="AB267" s="164"/>
      <c r="AC267" s="65"/>
      <c r="AE267" s="65"/>
    </row>
    <row r="268" spans="1:31" s="2" customFormat="1" ht="12" customHeight="1">
      <c r="A268" s="32"/>
      <c r="B268" s="28" t="s">
        <v>236</v>
      </c>
      <c r="C268" s="42" t="s">
        <v>12</v>
      </c>
      <c r="D268" s="87">
        <v>6254</v>
      </c>
      <c r="E268" s="88">
        <f t="shared" si="113"/>
        <v>100.74097938144331</v>
      </c>
      <c r="F268" s="69">
        <v>757</v>
      </c>
      <c r="G268" s="88">
        <f t="shared" si="114"/>
        <v>107.52840909090908</v>
      </c>
      <c r="H268" s="101">
        <v>886</v>
      </c>
      <c r="I268" s="88">
        <f t="shared" si="126"/>
        <v>110.75</v>
      </c>
      <c r="J268" s="69">
        <v>212</v>
      </c>
      <c r="K268" s="88">
        <f t="shared" ref="K268:K276" si="129">J268/J256*100</f>
        <v>82.8125</v>
      </c>
      <c r="L268" s="69" t="s">
        <v>177</v>
      </c>
      <c r="M268" s="69" t="s">
        <v>71</v>
      </c>
      <c r="N268" s="69">
        <f t="shared" si="115"/>
        <v>24</v>
      </c>
      <c r="O268" s="88">
        <f t="shared" si="122"/>
        <v>72.727272727272734</v>
      </c>
      <c r="P268" s="69">
        <v>188</v>
      </c>
      <c r="Q268" s="88">
        <f t="shared" si="117"/>
        <v>84.304932735426007</v>
      </c>
      <c r="R268" s="69">
        <v>6466</v>
      </c>
      <c r="S268" s="88">
        <f t="shared" si="118"/>
        <v>100.03094059405942</v>
      </c>
      <c r="T268" s="25">
        <v>1373</v>
      </c>
      <c r="U268" s="24">
        <f t="shared" si="127"/>
        <v>100.65982404692082</v>
      </c>
      <c r="V268" s="69">
        <v>1549</v>
      </c>
      <c r="W268" s="88">
        <f t="shared" si="123"/>
        <v>89.382573571840737</v>
      </c>
      <c r="X268" s="25">
        <f t="shared" ref="X268" si="130">V268-T268</f>
        <v>176</v>
      </c>
      <c r="Y268" s="24">
        <f t="shared" ref="Y268" si="131">X268/X256*100</f>
        <v>47.696476964769644</v>
      </c>
      <c r="Z268" s="25">
        <f t="shared" si="120"/>
        <v>6642</v>
      </c>
      <c r="AA268" s="26">
        <f t="shared" si="121"/>
        <v>97.204741694716816</v>
      </c>
      <c r="AB268" s="164"/>
      <c r="AC268" s="65"/>
      <c r="AE268" s="65"/>
    </row>
    <row r="269" spans="1:31" s="2" customFormat="1" ht="12" customHeight="1">
      <c r="A269" s="32"/>
      <c r="B269" s="28" t="s">
        <v>237</v>
      </c>
      <c r="C269" s="42" t="s">
        <v>238</v>
      </c>
      <c r="D269" s="87">
        <v>6281</v>
      </c>
      <c r="E269" s="88">
        <f t="shared" ref="E269:E280" si="132">D269/D257*100</f>
        <v>96.601045832051682</v>
      </c>
      <c r="F269" s="69">
        <v>707</v>
      </c>
      <c r="G269" s="88">
        <f t="shared" ref="G269:G280" si="133">F269/F257*100</f>
        <v>115.33442088091354</v>
      </c>
      <c r="H269" s="101">
        <v>944</v>
      </c>
      <c r="I269" s="88">
        <f t="shared" si="126"/>
        <v>97.219361483007205</v>
      </c>
      <c r="J269" s="69">
        <v>204</v>
      </c>
      <c r="K269" s="88">
        <f t="shared" si="129"/>
        <v>81.599999999999994</v>
      </c>
      <c r="L269" s="69" t="s">
        <v>177</v>
      </c>
      <c r="M269" s="69" t="s">
        <v>71</v>
      </c>
      <c r="N269" s="69">
        <f t="shared" ref="N269:N280" si="134">J269-P269</f>
        <v>23</v>
      </c>
      <c r="O269" s="88">
        <f t="shared" si="122"/>
        <v>71.875</v>
      </c>
      <c r="P269" s="69">
        <v>181</v>
      </c>
      <c r="Q269" s="88">
        <f t="shared" ref="Q269:Q280" si="135">P269/P257*100</f>
        <v>83.027522935779814</v>
      </c>
      <c r="R269" s="69">
        <v>6485</v>
      </c>
      <c r="S269" s="88">
        <f t="shared" ref="S269:S280" si="136">R269/R257*100</f>
        <v>96.045616113744074</v>
      </c>
      <c r="T269" s="25">
        <v>1378</v>
      </c>
      <c r="U269" s="24">
        <f t="shared" si="127"/>
        <v>93.108108108108112</v>
      </c>
      <c r="V269" s="69">
        <v>1676</v>
      </c>
      <c r="W269" s="88">
        <f t="shared" si="123"/>
        <v>94.21023046655425</v>
      </c>
      <c r="X269" s="25">
        <f>V269-T269</f>
        <v>298</v>
      </c>
      <c r="Y269" s="24">
        <f>X269/X257*100</f>
        <v>99.665551839464882</v>
      </c>
      <c r="Z269" s="25">
        <f t="shared" ref="Z269:Z280" si="137">R269+X269</f>
        <v>6783</v>
      </c>
      <c r="AA269" s="26">
        <f t="shared" ref="AA269:AA280" si="138">Z269/Z257*100</f>
        <v>96.199120692100422</v>
      </c>
      <c r="AB269" s="164"/>
      <c r="AC269" s="65"/>
      <c r="AE269" s="65"/>
    </row>
    <row r="270" spans="1:31" s="2" customFormat="1" ht="12" customHeight="1">
      <c r="A270" s="32"/>
      <c r="B270" s="28" t="s">
        <v>239</v>
      </c>
      <c r="C270" s="42" t="s">
        <v>240</v>
      </c>
      <c r="D270" s="87">
        <v>6240</v>
      </c>
      <c r="E270" s="88">
        <f t="shared" si="132"/>
        <v>104.592691920885</v>
      </c>
      <c r="F270" s="69">
        <v>600</v>
      </c>
      <c r="G270" s="88">
        <f t="shared" si="133"/>
        <v>118.57707509881423</v>
      </c>
      <c r="H270" s="101">
        <v>965</v>
      </c>
      <c r="I270" s="88">
        <f t="shared" si="126"/>
        <v>92.168099331423122</v>
      </c>
      <c r="J270" s="69">
        <v>198</v>
      </c>
      <c r="K270" s="88">
        <f t="shared" si="129"/>
        <v>85.714285714285708</v>
      </c>
      <c r="L270" s="69" t="s">
        <v>177</v>
      </c>
      <c r="M270" s="69" t="s">
        <v>71</v>
      </c>
      <c r="N270" s="69">
        <f t="shared" si="134"/>
        <v>22</v>
      </c>
      <c r="O270" s="88">
        <f>N270/N258*100</f>
        <v>78.571428571428569</v>
      </c>
      <c r="P270" s="69">
        <v>176</v>
      </c>
      <c r="Q270" s="88">
        <f t="shared" si="135"/>
        <v>86.699507389162562</v>
      </c>
      <c r="R270" s="69">
        <v>6438</v>
      </c>
      <c r="S270" s="88">
        <f t="shared" si="136"/>
        <v>103.88897853800225</v>
      </c>
      <c r="T270" s="25">
        <v>1492</v>
      </c>
      <c r="U270" s="24">
        <f t="shared" si="127"/>
        <v>112.77399848828421</v>
      </c>
      <c r="V270" s="69">
        <v>1673</v>
      </c>
      <c r="W270" s="88">
        <f>V270/V258*100</f>
        <v>100.11968880909635</v>
      </c>
      <c r="X270" s="25">
        <f>V270-T270</f>
        <v>181</v>
      </c>
      <c r="Y270" s="24">
        <f>X270/X258*100</f>
        <v>52.011494252873561</v>
      </c>
      <c r="Z270" s="25">
        <f t="shared" si="137"/>
        <v>6619</v>
      </c>
      <c r="AA270" s="26">
        <f t="shared" si="138"/>
        <v>101.13063407181053</v>
      </c>
      <c r="AB270" s="164"/>
      <c r="AC270" s="65"/>
      <c r="AE270" s="65"/>
    </row>
    <row r="271" spans="1:31" s="2" customFormat="1" ht="12" customHeight="1">
      <c r="A271" s="32"/>
      <c r="B271" s="29" t="s">
        <v>241</v>
      </c>
      <c r="C271" s="44" t="s">
        <v>242</v>
      </c>
      <c r="D271" s="89">
        <v>6030</v>
      </c>
      <c r="E271" s="90">
        <f t="shared" si="132"/>
        <v>99.406528189910986</v>
      </c>
      <c r="F271" s="72">
        <v>611</v>
      </c>
      <c r="G271" s="90">
        <f t="shared" si="133"/>
        <v>108.14159292035399</v>
      </c>
      <c r="H271" s="72">
        <v>63</v>
      </c>
      <c r="I271" s="90">
        <f t="shared" si="126"/>
        <v>9.6330275229357802</v>
      </c>
      <c r="J271" s="102">
        <v>220</v>
      </c>
      <c r="K271" s="90">
        <f t="shared" si="129"/>
        <v>89.795918367346943</v>
      </c>
      <c r="L271" s="70" t="s">
        <v>177</v>
      </c>
      <c r="M271" s="70" t="s">
        <v>177</v>
      </c>
      <c r="N271" s="70">
        <f t="shared" si="134"/>
        <v>23</v>
      </c>
      <c r="O271" s="90">
        <f t="shared" ref="O271:O277" si="139">N271/N259*100</f>
        <v>71.875</v>
      </c>
      <c r="P271" s="97">
        <v>197</v>
      </c>
      <c r="Q271" s="90">
        <f t="shared" si="135"/>
        <v>92.488262910798127</v>
      </c>
      <c r="R271" s="102">
        <v>6250</v>
      </c>
      <c r="S271" s="90">
        <f t="shared" si="136"/>
        <v>99.033433687212806</v>
      </c>
      <c r="T271" s="129">
        <v>1606</v>
      </c>
      <c r="U271" s="128">
        <f t="shared" si="127"/>
        <v>116.2925416364953</v>
      </c>
      <c r="V271" s="70">
        <v>1467</v>
      </c>
      <c r="W271" s="90">
        <f t="shared" ref="W271:W281" si="140">V271/V259*100</f>
        <v>86.142102172636527</v>
      </c>
      <c r="X271" s="129">
        <f t="shared" ref="X271:X273" si="141">V271-T271</f>
        <v>-139</v>
      </c>
      <c r="Y271" s="128">
        <f>X271/X259*100</f>
        <v>-43.167701863354033</v>
      </c>
      <c r="Z271" s="129">
        <f t="shared" si="137"/>
        <v>6111</v>
      </c>
      <c r="AA271" s="130">
        <f t="shared" si="138"/>
        <v>92.130257801899589</v>
      </c>
      <c r="AB271" s="164"/>
      <c r="AC271" s="65"/>
      <c r="AE271" s="65"/>
    </row>
    <row r="272" spans="1:31" s="2" customFormat="1" ht="12" customHeight="1">
      <c r="A272" s="32"/>
      <c r="B272" s="28" t="s">
        <v>244</v>
      </c>
      <c r="C272" s="42" t="s">
        <v>245</v>
      </c>
      <c r="D272" s="87">
        <v>6557</v>
      </c>
      <c r="E272" s="88">
        <f t="shared" si="132"/>
        <v>102.50117242457402</v>
      </c>
      <c r="F272" s="69">
        <v>662</v>
      </c>
      <c r="G272" s="88">
        <f t="shared" si="133"/>
        <v>74.549549549549553</v>
      </c>
      <c r="H272" s="101">
        <v>172</v>
      </c>
      <c r="I272" s="88">
        <f t="shared" si="126"/>
        <v>24.466571834992887</v>
      </c>
      <c r="J272" s="69">
        <v>214</v>
      </c>
      <c r="K272" s="88">
        <f t="shared" si="129"/>
        <v>96.396396396396398</v>
      </c>
      <c r="L272" s="69" t="s">
        <v>177</v>
      </c>
      <c r="M272" s="69" t="s">
        <v>4</v>
      </c>
      <c r="N272" s="69">
        <f t="shared" si="134"/>
        <v>23</v>
      </c>
      <c r="O272" s="86">
        <f t="shared" si="139"/>
        <v>76.666666666666671</v>
      </c>
      <c r="P272" s="73">
        <v>191</v>
      </c>
      <c r="Q272" s="86">
        <f t="shared" si="135"/>
        <v>99.479166666666657</v>
      </c>
      <c r="R272" s="73">
        <v>6771</v>
      </c>
      <c r="S272" s="86">
        <f t="shared" si="136"/>
        <v>102.29641939870071</v>
      </c>
      <c r="T272" s="25">
        <v>1896</v>
      </c>
      <c r="U272" s="24">
        <f t="shared" si="127"/>
        <v>137.59071117561683</v>
      </c>
      <c r="V272" s="69">
        <v>1520</v>
      </c>
      <c r="W272" s="88">
        <f t="shared" si="140"/>
        <v>94.704049844236764</v>
      </c>
      <c r="X272" s="25">
        <f t="shared" si="141"/>
        <v>-376</v>
      </c>
      <c r="Y272" s="24">
        <f t="shared" ref="Y272:Y277" si="142">X272/X260*100</f>
        <v>-165.63876651982378</v>
      </c>
      <c r="Z272" s="25">
        <f t="shared" si="137"/>
        <v>6395</v>
      </c>
      <c r="AA272" s="26">
        <f t="shared" si="138"/>
        <v>93.412211510371023</v>
      </c>
      <c r="AB272" s="164"/>
      <c r="AC272" s="65"/>
      <c r="AE272" s="65"/>
    </row>
    <row r="273" spans="1:31" s="2" customFormat="1" ht="12" customHeight="1">
      <c r="A273" s="32"/>
      <c r="B273" s="28" t="s">
        <v>246</v>
      </c>
      <c r="C273" s="42" t="s">
        <v>247</v>
      </c>
      <c r="D273" s="87">
        <v>6690</v>
      </c>
      <c r="E273" s="88">
        <f t="shared" si="132"/>
        <v>95.407872219053047</v>
      </c>
      <c r="F273" s="69">
        <v>473</v>
      </c>
      <c r="G273" s="88">
        <f t="shared" si="133"/>
        <v>60.025380710659903</v>
      </c>
      <c r="H273" s="101">
        <v>339</v>
      </c>
      <c r="I273" s="88">
        <f t="shared" ref="I273:I295" si="143">H273/H261*100</f>
        <v>33.564356435643568</v>
      </c>
      <c r="J273" s="69">
        <v>226</v>
      </c>
      <c r="K273" s="88">
        <f t="shared" si="129"/>
        <v>97.41379310344827</v>
      </c>
      <c r="L273" s="69" t="s">
        <v>177</v>
      </c>
      <c r="M273" s="69" t="s">
        <v>4</v>
      </c>
      <c r="N273" s="69">
        <f t="shared" si="134"/>
        <v>23</v>
      </c>
      <c r="O273" s="86">
        <f t="shared" si="139"/>
        <v>76.666666666666671</v>
      </c>
      <c r="P273" s="73">
        <v>203</v>
      </c>
      <c r="Q273" s="86">
        <f t="shared" si="135"/>
        <v>100.4950495049505</v>
      </c>
      <c r="R273" s="73">
        <v>6916</v>
      </c>
      <c r="S273" s="86">
        <f t="shared" si="136"/>
        <v>95.472114853672011</v>
      </c>
      <c r="T273" s="132">
        <v>1948</v>
      </c>
      <c r="U273" s="131">
        <f t="shared" si="127"/>
        <v>124.71190781049937</v>
      </c>
      <c r="V273" s="69">
        <v>1816</v>
      </c>
      <c r="W273" s="88">
        <f t="shared" si="140"/>
        <v>93.032786885245898</v>
      </c>
      <c r="X273" s="132">
        <f t="shared" si="141"/>
        <v>-132</v>
      </c>
      <c r="Y273" s="131">
        <f t="shared" si="142"/>
        <v>-33.846153846153847</v>
      </c>
      <c r="Z273" s="132">
        <f t="shared" si="137"/>
        <v>6784</v>
      </c>
      <c r="AA273" s="135">
        <f t="shared" si="138"/>
        <v>88.865601257532091</v>
      </c>
      <c r="AB273" s="164"/>
      <c r="AC273" s="65"/>
      <c r="AE273" s="65"/>
    </row>
    <row r="274" spans="1:31" s="2" customFormat="1" ht="12" customHeight="1">
      <c r="A274" s="32"/>
      <c r="B274" s="28" t="s">
        <v>248</v>
      </c>
      <c r="C274" s="42" t="s">
        <v>6</v>
      </c>
      <c r="D274" s="85">
        <v>7729</v>
      </c>
      <c r="E274" s="86">
        <f t="shared" si="132"/>
        <v>111.17663981588034</v>
      </c>
      <c r="F274" s="73">
        <v>745</v>
      </c>
      <c r="G274" s="86">
        <f t="shared" si="133"/>
        <v>103.90516039051604</v>
      </c>
      <c r="H274" s="100">
        <v>1212</v>
      </c>
      <c r="I274" s="86">
        <f t="shared" si="143"/>
        <v>114.55576559546314</v>
      </c>
      <c r="J274" s="73">
        <v>223</v>
      </c>
      <c r="K274" s="86">
        <f t="shared" si="129"/>
        <v>98.672566371681413</v>
      </c>
      <c r="L274" s="73" t="s">
        <v>177</v>
      </c>
      <c r="M274" s="73" t="s">
        <v>4</v>
      </c>
      <c r="N274" s="73">
        <f t="shared" si="134"/>
        <v>22</v>
      </c>
      <c r="O274" s="86">
        <f t="shared" si="139"/>
        <v>75.862068965517238</v>
      </c>
      <c r="P274" s="73">
        <v>201</v>
      </c>
      <c r="Q274" s="86">
        <f t="shared" si="135"/>
        <v>102.03045685279189</v>
      </c>
      <c r="R274" s="73">
        <v>7952</v>
      </c>
      <c r="S274" s="86">
        <f t="shared" si="136"/>
        <v>110.78294789634995</v>
      </c>
      <c r="T274" s="134">
        <v>2253</v>
      </c>
      <c r="U274" s="133">
        <f>T274/T262*100</f>
        <v>148.22368421052633</v>
      </c>
      <c r="V274" s="73">
        <v>2057</v>
      </c>
      <c r="W274" s="86">
        <f t="shared" si="140"/>
        <v>106.46997929606626</v>
      </c>
      <c r="X274" s="134">
        <f>V274-T274</f>
        <v>-196</v>
      </c>
      <c r="Y274" s="133">
        <f t="shared" si="142"/>
        <v>-47.572815533980581</v>
      </c>
      <c r="Z274" s="134">
        <f t="shared" si="137"/>
        <v>7756</v>
      </c>
      <c r="AA274" s="192">
        <f t="shared" si="138"/>
        <v>102.1870882740448</v>
      </c>
      <c r="AB274" s="164"/>
      <c r="AC274" s="65"/>
      <c r="AE274" s="65"/>
    </row>
    <row r="275" spans="1:31" s="2" customFormat="1" ht="12" customHeight="1">
      <c r="A275" s="32"/>
      <c r="B275" s="28" t="s">
        <v>249</v>
      </c>
      <c r="C275" s="42" t="s">
        <v>250</v>
      </c>
      <c r="D275" s="85">
        <v>7236</v>
      </c>
      <c r="E275" s="86">
        <f t="shared" si="132"/>
        <v>111.96038991180566</v>
      </c>
      <c r="F275" s="73">
        <v>637</v>
      </c>
      <c r="G275" s="86">
        <f t="shared" si="133"/>
        <v>119.73684210526316</v>
      </c>
      <c r="H275" s="100">
        <v>1022</v>
      </c>
      <c r="I275" s="86">
        <f t="shared" si="143"/>
        <v>144.96453900709221</v>
      </c>
      <c r="J275" s="73">
        <v>225</v>
      </c>
      <c r="K275" s="86">
        <f t="shared" si="129"/>
        <v>93.75</v>
      </c>
      <c r="L275" s="73" t="s">
        <v>177</v>
      </c>
      <c r="M275" s="73" t="s">
        <v>4</v>
      </c>
      <c r="N275" s="73">
        <f t="shared" si="134"/>
        <v>22</v>
      </c>
      <c r="O275" s="86">
        <f t="shared" si="139"/>
        <v>73.333333333333329</v>
      </c>
      <c r="P275" s="73">
        <v>203</v>
      </c>
      <c r="Q275" s="86">
        <f t="shared" si="135"/>
        <v>96.666666666666671</v>
      </c>
      <c r="R275" s="73">
        <v>7461</v>
      </c>
      <c r="S275" s="86">
        <f t="shared" si="136"/>
        <v>111.30836938684172</v>
      </c>
      <c r="T275" s="56">
        <v>2069</v>
      </c>
      <c r="U275" s="55">
        <f t="shared" ref="U275:U295" si="144">T275/T263*100</f>
        <v>139.42048517520215</v>
      </c>
      <c r="V275" s="73">
        <v>2188</v>
      </c>
      <c r="W275" s="86">
        <f t="shared" si="140"/>
        <v>112.95818275684046</v>
      </c>
      <c r="X275" s="56">
        <f t="shared" ref="X275:X277" si="145">V275-T275</f>
        <v>119</v>
      </c>
      <c r="Y275" s="55">
        <f t="shared" si="142"/>
        <v>26.269315673289185</v>
      </c>
      <c r="Z275" s="56">
        <f t="shared" si="137"/>
        <v>7580</v>
      </c>
      <c r="AA275" s="226">
        <f t="shared" si="138"/>
        <v>105.92509782001119</v>
      </c>
      <c r="AB275" s="164"/>
      <c r="AC275" s="65"/>
      <c r="AE275" s="65"/>
    </row>
    <row r="276" spans="1:31" s="2" customFormat="1" ht="12" customHeight="1">
      <c r="A276" s="32"/>
      <c r="B276" s="28" t="s">
        <v>251</v>
      </c>
      <c r="C276" s="42" t="s">
        <v>252</v>
      </c>
      <c r="D276" s="85">
        <v>7075</v>
      </c>
      <c r="E276" s="86">
        <f t="shared" si="132"/>
        <v>110.18532938794581</v>
      </c>
      <c r="F276" s="73">
        <v>724</v>
      </c>
      <c r="G276" s="86">
        <f t="shared" si="133"/>
        <v>92.820512820512818</v>
      </c>
      <c r="H276" s="100">
        <v>358</v>
      </c>
      <c r="I276" s="86">
        <f t="shared" si="143"/>
        <v>411.49425287356325</v>
      </c>
      <c r="J276" s="73">
        <v>232</v>
      </c>
      <c r="K276" s="86">
        <f t="shared" si="129"/>
        <v>97.47899159663865</v>
      </c>
      <c r="L276" s="73" t="s">
        <v>177</v>
      </c>
      <c r="M276" s="73" t="s">
        <v>4</v>
      </c>
      <c r="N276" s="73">
        <f t="shared" si="134"/>
        <v>25</v>
      </c>
      <c r="O276" s="86">
        <f t="shared" si="139"/>
        <v>83.333333333333343</v>
      </c>
      <c r="P276" s="73">
        <v>207</v>
      </c>
      <c r="Q276" s="86">
        <f t="shared" si="135"/>
        <v>99.519230769230774</v>
      </c>
      <c r="R276" s="73">
        <v>7307</v>
      </c>
      <c r="S276" s="86">
        <f t="shared" si="136"/>
        <v>109.73119086949991</v>
      </c>
      <c r="T276" s="56">
        <v>2060</v>
      </c>
      <c r="U276" s="55">
        <f t="shared" si="144"/>
        <v>132.47588424437299</v>
      </c>
      <c r="V276" s="73">
        <v>2047</v>
      </c>
      <c r="W276" s="86">
        <f t="shared" si="140"/>
        <v>108.82509303561936</v>
      </c>
      <c r="X276" s="56">
        <f t="shared" si="145"/>
        <v>-13</v>
      </c>
      <c r="Y276" s="55">
        <f t="shared" si="142"/>
        <v>-3.9877300613496933</v>
      </c>
      <c r="Z276" s="56">
        <f t="shared" si="137"/>
        <v>7294</v>
      </c>
      <c r="AA276" s="226">
        <f t="shared" si="138"/>
        <v>104.42376521116678</v>
      </c>
      <c r="AB276" s="164"/>
      <c r="AC276" s="65"/>
      <c r="AE276" s="65"/>
    </row>
    <row r="277" spans="1:31" s="65" customFormat="1" ht="12" customHeight="1">
      <c r="A277" s="243"/>
      <c r="B277" s="28" t="s">
        <v>253</v>
      </c>
      <c r="C277" s="42" t="s">
        <v>9</v>
      </c>
      <c r="D277" s="85">
        <v>7526</v>
      </c>
      <c r="E277" s="86">
        <f t="shared" si="132"/>
        <v>102.19989136338947</v>
      </c>
      <c r="F277" s="73">
        <v>907</v>
      </c>
      <c r="G277" s="86">
        <f t="shared" si="133"/>
        <v>95.273109243697476</v>
      </c>
      <c r="H277" s="100">
        <v>1036</v>
      </c>
      <c r="I277" s="86">
        <f t="shared" si="143"/>
        <v>106.6941297631308</v>
      </c>
      <c r="J277" s="73">
        <v>228</v>
      </c>
      <c r="K277" s="86">
        <f>J277/J265*100</f>
        <v>97.021276595744681</v>
      </c>
      <c r="L277" s="73" t="s">
        <v>177</v>
      </c>
      <c r="M277" s="73" t="s">
        <v>4</v>
      </c>
      <c r="N277" s="73">
        <f t="shared" si="134"/>
        <v>25</v>
      </c>
      <c r="O277" s="86">
        <f t="shared" si="139"/>
        <v>89.285714285714292</v>
      </c>
      <c r="P277" s="73">
        <v>203</v>
      </c>
      <c r="Q277" s="86">
        <f t="shared" si="135"/>
        <v>98.067632850241552</v>
      </c>
      <c r="R277" s="73">
        <v>7754</v>
      </c>
      <c r="S277" s="86">
        <f t="shared" si="136"/>
        <v>102.03974207132518</v>
      </c>
      <c r="T277" s="56">
        <v>2031</v>
      </c>
      <c r="U277" s="55">
        <f t="shared" si="144"/>
        <v>130.35943517329912</v>
      </c>
      <c r="V277" s="73">
        <v>2061</v>
      </c>
      <c r="W277" s="86">
        <f t="shared" si="140"/>
        <v>105.20673813169985</v>
      </c>
      <c r="X277" s="56">
        <f t="shared" si="145"/>
        <v>30</v>
      </c>
      <c r="Y277" s="55">
        <f t="shared" si="142"/>
        <v>7.4812967581047385</v>
      </c>
      <c r="Z277" s="56">
        <f t="shared" si="137"/>
        <v>7784</v>
      </c>
      <c r="AA277" s="226">
        <f t="shared" si="138"/>
        <v>97.3</v>
      </c>
      <c r="AB277" s="164"/>
    </row>
    <row r="278" spans="1:31" s="65" customFormat="1" ht="12" customHeight="1">
      <c r="A278" s="243"/>
      <c r="B278" s="28" t="s">
        <v>254</v>
      </c>
      <c r="C278" s="42" t="s">
        <v>10</v>
      </c>
      <c r="D278" s="85">
        <v>7472</v>
      </c>
      <c r="E278" s="86">
        <f t="shared" si="132"/>
        <v>111.22357844596607</v>
      </c>
      <c r="F278" s="73">
        <v>843</v>
      </c>
      <c r="G278" s="86">
        <f t="shared" si="133"/>
        <v>103.94574599260173</v>
      </c>
      <c r="H278" s="100">
        <v>1138</v>
      </c>
      <c r="I278" s="86">
        <f t="shared" si="143"/>
        <v>107.0555032925682</v>
      </c>
      <c r="J278" s="73">
        <v>214</v>
      </c>
      <c r="K278" s="86">
        <f>J278/J266*100</f>
        <v>93.043478260869563</v>
      </c>
      <c r="L278" s="73" t="s">
        <v>177</v>
      </c>
      <c r="M278" s="73" t="s">
        <v>4</v>
      </c>
      <c r="N278" s="73">
        <f t="shared" si="134"/>
        <v>23</v>
      </c>
      <c r="O278" s="86">
        <f>N278/N266*100</f>
        <v>92</v>
      </c>
      <c r="P278" s="73">
        <v>191</v>
      </c>
      <c r="Q278" s="86">
        <f t="shared" si="135"/>
        <v>93.170731707317074</v>
      </c>
      <c r="R278" s="73">
        <v>7686</v>
      </c>
      <c r="S278" s="86">
        <f t="shared" si="136"/>
        <v>110.62176165803108</v>
      </c>
      <c r="T278" s="56">
        <v>2090</v>
      </c>
      <c r="U278" s="55">
        <f t="shared" si="144"/>
        <v>159.90818668706964</v>
      </c>
      <c r="V278" s="73">
        <v>2057</v>
      </c>
      <c r="W278" s="86">
        <f t="shared" si="140"/>
        <v>103.83644623927309</v>
      </c>
      <c r="X278" s="56">
        <f>V278-T278</f>
        <v>-33</v>
      </c>
      <c r="Y278" s="55">
        <f>X278/X266*100</f>
        <v>-4.896142433234421</v>
      </c>
      <c r="Z278" s="56">
        <f t="shared" si="137"/>
        <v>7653</v>
      </c>
      <c r="AA278" s="226">
        <f t="shared" si="138"/>
        <v>100.40671739700866</v>
      </c>
      <c r="AB278" s="164"/>
    </row>
    <row r="279" spans="1:31" s="2" customFormat="1" ht="12" customHeight="1">
      <c r="A279" s="32"/>
      <c r="B279" s="28" t="s">
        <v>255</v>
      </c>
      <c r="C279" s="42" t="s">
        <v>11</v>
      </c>
      <c r="D279" s="85">
        <v>7104</v>
      </c>
      <c r="E279" s="86">
        <f t="shared" si="132"/>
        <v>109.88399071925754</v>
      </c>
      <c r="F279" s="73">
        <v>775</v>
      </c>
      <c r="G279" s="86">
        <f t="shared" si="133"/>
        <v>102.24274406332454</v>
      </c>
      <c r="H279" s="100">
        <v>1025</v>
      </c>
      <c r="I279" s="86">
        <f t="shared" si="143"/>
        <v>97.156398104265406</v>
      </c>
      <c r="J279" s="73">
        <v>206</v>
      </c>
      <c r="K279" s="86">
        <f>J279/J267*100</f>
        <v>99.516908212560381</v>
      </c>
      <c r="L279" s="73" t="s">
        <v>177</v>
      </c>
      <c r="M279" s="73" t="s">
        <v>4</v>
      </c>
      <c r="N279" s="73">
        <f t="shared" si="134"/>
        <v>22</v>
      </c>
      <c r="O279" s="86">
        <f>N279/N267*100</f>
        <v>95.652173913043484</v>
      </c>
      <c r="P279" s="73">
        <v>184</v>
      </c>
      <c r="Q279" s="86">
        <f t="shared" si="135"/>
        <v>100</v>
      </c>
      <c r="R279" s="73">
        <v>7310</v>
      </c>
      <c r="S279" s="86">
        <f t="shared" si="136"/>
        <v>109.56235011990407</v>
      </c>
      <c r="T279" s="56">
        <v>2107</v>
      </c>
      <c r="U279" s="55">
        <f t="shared" si="144"/>
        <v>147.1368715083799</v>
      </c>
      <c r="V279" s="73">
        <v>1932</v>
      </c>
      <c r="W279" s="86">
        <f t="shared" si="140"/>
        <v>112.52184041933606</v>
      </c>
      <c r="X279" s="56">
        <f>V279-T279</f>
        <v>-175</v>
      </c>
      <c r="Y279" s="55">
        <f>X279/X267*100</f>
        <v>-61.403508771929829</v>
      </c>
      <c r="Z279" s="56">
        <f t="shared" si="137"/>
        <v>7135</v>
      </c>
      <c r="AA279" s="226">
        <f t="shared" si="138"/>
        <v>102.55857409803075</v>
      </c>
      <c r="AB279" s="164"/>
      <c r="AC279" s="65"/>
      <c r="AE279" s="65"/>
    </row>
    <row r="280" spans="1:31" s="2" customFormat="1" ht="12" customHeight="1">
      <c r="A280" s="32"/>
      <c r="B280" s="28" t="s">
        <v>256</v>
      </c>
      <c r="C280" s="42" t="s">
        <v>12</v>
      </c>
      <c r="D280" s="85">
        <v>6861</v>
      </c>
      <c r="E280" s="86">
        <f t="shared" si="132"/>
        <v>109.70578829549089</v>
      </c>
      <c r="F280" s="73">
        <v>688</v>
      </c>
      <c r="G280" s="86">
        <f t="shared" si="133"/>
        <v>90.885072655217968</v>
      </c>
      <c r="H280" s="100">
        <v>968</v>
      </c>
      <c r="I280" s="86">
        <f t="shared" si="143"/>
        <v>109.25507900677201</v>
      </c>
      <c r="J280" s="73">
        <v>207</v>
      </c>
      <c r="K280" s="86">
        <f t="shared" ref="K280:K295" si="146">J280/J268*100</f>
        <v>97.641509433962256</v>
      </c>
      <c r="L280" s="73" t="s">
        <v>177</v>
      </c>
      <c r="M280" s="73" t="s">
        <v>4</v>
      </c>
      <c r="N280" s="73">
        <f t="shared" si="134"/>
        <v>23</v>
      </c>
      <c r="O280" s="86">
        <f t="shared" ref="O280:O281" si="147">N280/N268*100</f>
        <v>95.833333333333343</v>
      </c>
      <c r="P280" s="73">
        <v>184</v>
      </c>
      <c r="Q280" s="86">
        <f t="shared" si="135"/>
        <v>97.872340425531917</v>
      </c>
      <c r="R280" s="73">
        <v>7068</v>
      </c>
      <c r="S280" s="86">
        <f t="shared" si="136"/>
        <v>109.31023816888339</v>
      </c>
      <c r="T280" s="56">
        <v>2119</v>
      </c>
      <c r="U280" s="55">
        <f t="shared" si="144"/>
        <v>154.33357611070647</v>
      </c>
      <c r="V280" s="73">
        <v>1839</v>
      </c>
      <c r="W280" s="86">
        <f t="shared" si="140"/>
        <v>118.72175597159458</v>
      </c>
      <c r="X280" s="56">
        <f t="shared" ref="X280" si="148">V280-T280</f>
        <v>-280</v>
      </c>
      <c r="Y280" s="55">
        <f t="shared" ref="Y280" si="149">X280/X268*100</f>
        <v>-159.09090909090909</v>
      </c>
      <c r="Z280" s="56">
        <f t="shared" si="137"/>
        <v>6788</v>
      </c>
      <c r="AA280" s="226">
        <f t="shared" si="138"/>
        <v>102.19813309244203</v>
      </c>
      <c r="AB280" s="164"/>
      <c r="AC280" s="65"/>
      <c r="AE280" s="65"/>
    </row>
    <row r="281" spans="1:31" s="65" customFormat="1" ht="12" customHeight="1">
      <c r="A281" s="243"/>
      <c r="B281" s="28" t="s">
        <v>257</v>
      </c>
      <c r="C281" s="42" t="s">
        <v>258</v>
      </c>
      <c r="D281" s="85">
        <v>6867</v>
      </c>
      <c r="E281" s="86">
        <f t="shared" ref="E281:E295" si="150">D281/D269*100</f>
        <v>109.32972456615188</v>
      </c>
      <c r="F281" s="73">
        <v>625</v>
      </c>
      <c r="G281" s="86">
        <f t="shared" ref="G281:G295" si="151">F281/F269*100</f>
        <v>88.401697312588396</v>
      </c>
      <c r="H281" s="100">
        <v>856</v>
      </c>
      <c r="I281" s="86">
        <f t="shared" si="143"/>
        <v>90.677966101694921</v>
      </c>
      <c r="J281" s="73">
        <v>194</v>
      </c>
      <c r="K281" s="86">
        <f t="shared" si="146"/>
        <v>95.098039215686271</v>
      </c>
      <c r="L281" s="73" t="s">
        <v>177</v>
      </c>
      <c r="M281" s="73" t="s">
        <v>4</v>
      </c>
      <c r="N281" s="73">
        <f t="shared" ref="N281:N285" si="152">J281-P281</f>
        <v>21</v>
      </c>
      <c r="O281" s="86">
        <f t="shared" si="147"/>
        <v>91.304347826086953</v>
      </c>
      <c r="P281" s="73">
        <v>173</v>
      </c>
      <c r="Q281" s="86">
        <f t="shared" ref="Q281:Q295" si="153">P281/P269*100</f>
        <v>95.58011049723757</v>
      </c>
      <c r="R281" s="73">
        <v>7061</v>
      </c>
      <c r="S281" s="86">
        <f t="shared" ref="S281:S295" si="154">R281/R269*100</f>
        <v>108.88203546646108</v>
      </c>
      <c r="T281" s="56">
        <v>2124</v>
      </c>
      <c r="U281" s="55">
        <f t="shared" si="144"/>
        <v>154.13642960812771</v>
      </c>
      <c r="V281" s="73">
        <v>1834</v>
      </c>
      <c r="W281" s="86">
        <f t="shared" si="140"/>
        <v>109.4272076372315</v>
      </c>
      <c r="X281" s="56">
        <f>V281-T281</f>
        <v>-290</v>
      </c>
      <c r="Y281" s="55">
        <f>X281/X269*100</f>
        <v>-97.31543624161074</v>
      </c>
      <c r="Z281" s="56">
        <f t="shared" ref="Z281:Z295" si="155">R281+X281</f>
        <v>6771</v>
      </c>
      <c r="AA281" s="226">
        <f t="shared" ref="AA281:AA295" si="156">Z281/Z269*100</f>
        <v>99.823087129588671</v>
      </c>
      <c r="AB281" s="164"/>
    </row>
    <row r="282" spans="1:31" s="65" customFormat="1" ht="12" customHeight="1">
      <c r="A282" s="243"/>
      <c r="B282" s="28" t="s">
        <v>259</v>
      </c>
      <c r="C282" s="42" t="s">
        <v>260</v>
      </c>
      <c r="D282" s="85">
        <v>6281</v>
      </c>
      <c r="E282" s="86">
        <f t="shared" si="150"/>
        <v>100.65705128205128</v>
      </c>
      <c r="F282" s="73">
        <v>431</v>
      </c>
      <c r="G282" s="86">
        <f t="shared" si="151"/>
        <v>71.833333333333343</v>
      </c>
      <c r="H282" s="100">
        <v>975</v>
      </c>
      <c r="I282" s="86">
        <f t="shared" si="143"/>
        <v>101.03626943005182</v>
      </c>
      <c r="J282" s="73">
        <v>187</v>
      </c>
      <c r="K282" s="86">
        <f t="shared" si="146"/>
        <v>94.444444444444443</v>
      </c>
      <c r="L282" s="73" t="s">
        <v>177</v>
      </c>
      <c r="M282" s="73" t="s">
        <v>4</v>
      </c>
      <c r="N282" s="73">
        <f t="shared" si="152"/>
        <v>19</v>
      </c>
      <c r="O282" s="86">
        <f>N282/N270*100</f>
        <v>86.36363636363636</v>
      </c>
      <c r="P282" s="73">
        <v>168</v>
      </c>
      <c r="Q282" s="86">
        <f t="shared" si="153"/>
        <v>95.454545454545453</v>
      </c>
      <c r="R282" s="73">
        <v>6468</v>
      </c>
      <c r="S282" s="86">
        <f t="shared" si="154"/>
        <v>100.46598322460392</v>
      </c>
      <c r="T282" s="56">
        <v>1926</v>
      </c>
      <c r="U282" s="55">
        <f t="shared" si="144"/>
        <v>129.08847184986595</v>
      </c>
      <c r="V282" s="73">
        <v>1702</v>
      </c>
      <c r="W282" s="86">
        <f>V282/V270*100</f>
        <v>101.73341303048416</v>
      </c>
      <c r="X282" s="56">
        <f>V282-T282</f>
        <v>-224</v>
      </c>
      <c r="Y282" s="55">
        <f>X282/X270*100</f>
        <v>-123.75690607734806</v>
      </c>
      <c r="Z282" s="56">
        <f t="shared" si="155"/>
        <v>6244</v>
      </c>
      <c r="AA282" s="226">
        <f t="shared" si="156"/>
        <v>94.334491615047583</v>
      </c>
      <c r="AB282" s="164"/>
    </row>
    <row r="283" spans="1:31" s="65" customFormat="1" ht="12" customHeight="1">
      <c r="A283" s="243"/>
      <c r="B283" s="29" t="s">
        <v>261</v>
      </c>
      <c r="C283" s="44" t="s">
        <v>262</v>
      </c>
      <c r="D283" s="95">
        <v>6732</v>
      </c>
      <c r="E283" s="96">
        <f t="shared" si="150"/>
        <v>111.64179104477611</v>
      </c>
      <c r="F283" s="72">
        <v>663</v>
      </c>
      <c r="G283" s="96">
        <f t="shared" si="151"/>
        <v>108.51063829787233</v>
      </c>
      <c r="H283" s="72">
        <v>809</v>
      </c>
      <c r="I283" s="96">
        <f t="shared" si="143"/>
        <v>1284.1269841269841</v>
      </c>
      <c r="J283" s="97">
        <v>208</v>
      </c>
      <c r="K283" s="96">
        <f t="shared" si="146"/>
        <v>94.545454545454547</v>
      </c>
      <c r="L283" s="84" t="s">
        <v>177</v>
      </c>
      <c r="M283" s="84" t="s">
        <v>177</v>
      </c>
      <c r="N283" s="84">
        <f t="shared" si="152"/>
        <v>20</v>
      </c>
      <c r="O283" s="96">
        <f t="shared" ref="O283:O295" si="157">N283/N271*100</f>
        <v>86.956521739130437</v>
      </c>
      <c r="P283" s="97">
        <v>188</v>
      </c>
      <c r="Q283" s="96">
        <f t="shared" si="153"/>
        <v>95.431472081218274</v>
      </c>
      <c r="R283" s="97">
        <v>6940</v>
      </c>
      <c r="S283" s="96">
        <f t="shared" si="154"/>
        <v>111.04</v>
      </c>
      <c r="T283" s="246">
        <v>2054</v>
      </c>
      <c r="U283" s="245">
        <f t="shared" si="144"/>
        <v>127.89539227895392</v>
      </c>
      <c r="V283" s="84">
        <v>1829</v>
      </c>
      <c r="W283" s="96">
        <f t="shared" ref="W283:W295" si="158">V283/V271*100</f>
        <v>124.67620995228357</v>
      </c>
      <c r="X283" s="246">
        <f t="shared" ref="X283:X295" si="159">V283-T283</f>
        <v>-225</v>
      </c>
      <c r="Y283" s="245">
        <f>X283/X271*100</f>
        <v>161.87050359712231</v>
      </c>
      <c r="Z283" s="246">
        <f t="shared" si="155"/>
        <v>6715</v>
      </c>
      <c r="AA283" s="247">
        <f t="shared" si="156"/>
        <v>109.88381606938309</v>
      </c>
      <c r="AB283" s="164"/>
    </row>
    <row r="284" spans="1:31" s="2" customFormat="1" ht="12" customHeight="1">
      <c r="A284" s="3"/>
      <c r="B284" s="28" t="s">
        <v>267</v>
      </c>
      <c r="C284" s="42" t="s">
        <v>268</v>
      </c>
      <c r="D284" s="87">
        <v>6866</v>
      </c>
      <c r="E284" s="88">
        <f t="shared" si="150"/>
        <v>104.71252096995578</v>
      </c>
      <c r="F284" s="69">
        <v>754</v>
      </c>
      <c r="G284" s="88">
        <f t="shared" si="151"/>
        <v>113.89728096676737</v>
      </c>
      <c r="H284" s="101">
        <v>757</v>
      </c>
      <c r="I284" s="88">
        <f t="shared" si="143"/>
        <v>440.11627906976747</v>
      </c>
      <c r="J284" s="69">
        <v>197</v>
      </c>
      <c r="K284" s="88">
        <f t="shared" si="146"/>
        <v>92.056074766355138</v>
      </c>
      <c r="L284" s="69" t="s">
        <v>177</v>
      </c>
      <c r="M284" s="69" t="s">
        <v>4</v>
      </c>
      <c r="N284" s="69">
        <f t="shared" si="152"/>
        <v>20</v>
      </c>
      <c r="O284" s="88">
        <f t="shared" si="157"/>
        <v>86.956521739130437</v>
      </c>
      <c r="P284" s="69">
        <v>177</v>
      </c>
      <c r="Q284" s="88">
        <f t="shared" si="153"/>
        <v>92.670157068062835</v>
      </c>
      <c r="R284" s="69">
        <v>7063</v>
      </c>
      <c r="S284" s="88">
        <f t="shared" si="154"/>
        <v>104.31250923054203</v>
      </c>
      <c r="T284" s="25">
        <v>1979</v>
      </c>
      <c r="U284" s="24">
        <f t="shared" si="144"/>
        <v>104.37763713080169</v>
      </c>
      <c r="V284" s="69">
        <v>1785</v>
      </c>
      <c r="W284" s="88">
        <f t="shared" si="158"/>
        <v>117.43421052631579</v>
      </c>
      <c r="X284" s="25">
        <f t="shared" si="159"/>
        <v>-194</v>
      </c>
      <c r="Y284" s="24">
        <f t="shared" ref="Y284:Y295" si="160">X284/X272*100</f>
        <v>51.595744680851062</v>
      </c>
      <c r="Z284" s="25">
        <f t="shared" si="155"/>
        <v>6869</v>
      </c>
      <c r="AA284" s="26">
        <f t="shared" si="156"/>
        <v>107.41204065676308</v>
      </c>
      <c r="AB284" s="1"/>
      <c r="AC284" s="63"/>
      <c r="AE284" s="63"/>
    </row>
    <row r="285" spans="1:31" s="65" customFormat="1" ht="12" customHeight="1">
      <c r="A285" s="64"/>
      <c r="B285" s="28" t="s">
        <v>269</v>
      </c>
      <c r="C285" s="42" t="s">
        <v>270</v>
      </c>
      <c r="D285" s="85">
        <v>7439</v>
      </c>
      <c r="E285" s="86">
        <f t="shared" si="150"/>
        <v>111.19581464872945</v>
      </c>
      <c r="F285" s="73">
        <v>737</v>
      </c>
      <c r="G285" s="86">
        <f t="shared" si="151"/>
        <v>155.81395348837211</v>
      </c>
      <c r="H285" s="100">
        <v>993</v>
      </c>
      <c r="I285" s="86">
        <f t="shared" si="143"/>
        <v>292.92035398230087</v>
      </c>
      <c r="J285" s="73">
        <v>209</v>
      </c>
      <c r="K285" s="86">
        <f t="shared" si="146"/>
        <v>92.477876106194685</v>
      </c>
      <c r="L285" s="73" t="s">
        <v>177</v>
      </c>
      <c r="M285" s="73" t="s">
        <v>4</v>
      </c>
      <c r="N285" s="73">
        <f t="shared" si="152"/>
        <v>21</v>
      </c>
      <c r="O285" s="86">
        <f t="shared" si="157"/>
        <v>91.304347826086953</v>
      </c>
      <c r="P285" s="73">
        <v>188</v>
      </c>
      <c r="Q285" s="86">
        <f t="shared" si="153"/>
        <v>92.610837438423644</v>
      </c>
      <c r="R285" s="73">
        <v>7648</v>
      </c>
      <c r="S285" s="86">
        <f t="shared" si="154"/>
        <v>110.58415268941584</v>
      </c>
      <c r="T285" s="134">
        <v>2158</v>
      </c>
      <c r="U285" s="133">
        <f t="shared" si="144"/>
        <v>110.78028747433264</v>
      </c>
      <c r="V285" s="73">
        <v>1876</v>
      </c>
      <c r="W285" s="86">
        <f t="shared" si="158"/>
        <v>103.30396475770924</v>
      </c>
      <c r="X285" s="134">
        <f t="shared" si="159"/>
        <v>-282</v>
      </c>
      <c r="Y285" s="133">
        <f t="shared" si="160"/>
        <v>213.63636363636363</v>
      </c>
      <c r="Z285" s="134">
        <f t="shared" si="155"/>
        <v>7366</v>
      </c>
      <c r="AA285" s="192">
        <f t="shared" si="156"/>
        <v>108.57900943396226</v>
      </c>
      <c r="AB285" s="64"/>
    </row>
    <row r="286" spans="1:31" s="65" customFormat="1" ht="12" customHeight="1">
      <c r="A286" s="64"/>
      <c r="B286" s="28" t="s">
        <v>271</v>
      </c>
      <c r="C286" s="42" t="s">
        <v>6</v>
      </c>
      <c r="D286" s="85">
        <v>7769</v>
      </c>
      <c r="E286" s="86">
        <f t="shared" si="150"/>
        <v>100.51753137533963</v>
      </c>
      <c r="F286" s="73">
        <v>908</v>
      </c>
      <c r="G286" s="86">
        <f t="shared" si="151"/>
        <v>121.87919463087249</v>
      </c>
      <c r="H286" s="100">
        <v>1154</v>
      </c>
      <c r="I286" s="86">
        <f t="shared" si="143"/>
        <v>95.21452145214522</v>
      </c>
      <c r="J286" s="73">
        <v>209</v>
      </c>
      <c r="K286" s="86">
        <f t="shared" si="146"/>
        <v>93.721973094170409</v>
      </c>
      <c r="L286" s="73" t="s">
        <v>177</v>
      </c>
      <c r="M286" s="73" t="s">
        <v>4</v>
      </c>
      <c r="N286" s="73">
        <f>J286-P286</f>
        <v>21</v>
      </c>
      <c r="O286" s="86">
        <f t="shared" si="157"/>
        <v>95.454545454545453</v>
      </c>
      <c r="P286" s="73">
        <v>188</v>
      </c>
      <c r="Q286" s="86">
        <f t="shared" si="153"/>
        <v>93.53233830845771</v>
      </c>
      <c r="R286" s="73">
        <v>7978</v>
      </c>
      <c r="S286" s="86">
        <f t="shared" si="154"/>
        <v>100.32696177062374</v>
      </c>
      <c r="T286" s="134">
        <v>2212</v>
      </c>
      <c r="U286" s="133">
        <f t="shared" si="144"/>
        <v>98.180204172214829</v>
      </c>
      <c r="V286" s="73">
        <v>1896</v>
      </c>
      <c r="W286" s="86">
        <f t="shared" si="158"/>
        <v>92.173067574137093</v>
      </c>
      <c r="X286" s="134">
        <f t="shared" si="159"/>
        <v>-316</v>
      </c>
      <c r="Y286" s="133">
        <f t="shared" si="160"/>
        <v>161.22448979591837</v>
      </c>
      <c r="Z286" s="134">
        <f t="shared" si="155"/>
        <v>7662</v>
      </c>
      <c r="AA286" s="192">
        <f t="shared" si="156"/>
        <v>98.788035069623518</v>
      </c>
      <c r="AB286" s="64"/>
    </row>
    <row r="287" spans="1:31" s="65" customFormat="1" ht="12" customHeight="1">
      <c r="A287" s="64"/>
      <c r="B287" s="28" t="s">
        <v>272</v>
      </c>
      <c r="C287" s="42" t="s">
        <v>273</v>
      </c>
      <c r="D287" s="85">
        <v>7108</v>
      </c>
      <c r="E287" s="86">
        <f t="shared" si="150"/>
        <v>98.2310668877833</v>
      </c>
      <c r="F287" s="73">
        <v>668</v>
      </c>
      <c r="G287" s="86">
        <f t="shared" si="151"/>
        <v>104.86656200941916</v>
      </c>
      <c r="H287" s="100">
        <v>687</v>
      </c>
      <c r="I287" s="86">
        <f t="shared" si="143"/>
        <v>67.221135029354201</v>
      </c>
      <c r="J287" s="73">
        <v>211</v>
      </c>
      <c r="K287" s="86">
        <f t="shared" si="146"/>
        <v>93.777777777777786</v>
      </c>
      <c r="L287" s="73" t="s">
        <v>177</v>
      </c>
      <c r="M287" s="73" t="s">
        <v>4</v>
      </c>
      <c r="N287" s="73">
        <f t="shared" ref="N287:N289" si="161">J287-P287</f>
        <v>21</v>
      </c>
      <c r="O287" s="86">
        <f t="shared" si="157"/>
        <v>95.454545454545453</v>
      </c>
      <c r="P287" s="73">
        <v>190</v>
      </c>
      <c r="Q287" s="86">
        <f t="shared" si="153"/>
        <v>93.596059113300484</v>
      </c>
      <c r="R287" s="73">
        <v>7319</v>
      </c>
      <c r="S287" s="86">
        <f t="shared" si="154"/>
        <v>98.096769869990624</v>
      </c>
      <c r="T287" s="56">
        <v>2096</v>
      </c>
      <c r="U287" s="55">
        <f t="shared" si="144"/>
        <v>101.30497825036248</v>
      </c>
      <c r="V287" s="73">
        <v>1868</v>
      </c>
      <c r="W287" s="86">
        <f t="shared" si="158"/>
        <v>85.374771480804384</v>
      </c>
      <c r="X287" s="56">
        <f t="shared" si="159"/>
        <v>-228</v>
      </c>
      <c r="Y287" s="55">
        <f t="shared" si="160"/>
        <v>-191.59663865546219</v>
      </c>
      <c r="Z287" s="56">
        <f t="shared" si="155"/>
        <v>7091</v>
      </c>
      <c r="AA287" s="226">
        <f t="shared" si="156"/>
        <v>93.548812664907658</v>
      </c>
      <c r="AB287" s="64"/>
    </row>
    <row r="288" spans="1:31" s="65" customFormat="1" ht="12" customHeight="1">
      <c r="A288" s="64"/>
      <c r="B288" s="28" t="s">
        <v>274</v>
      </c>
      <c r="C288" s="42" t="s">
        <v>275</v>
      </c>
      <c r="D288" s="85">
        <v>6676</v>
      </c>
      <c r="E288" s="86">
        <f t="shared" si="150"/>
        <v>94.360424028268554</v>
      </c>
      <c r="F288" s="73">
        <v>759</v>
      </c>
      <c r="G288" s="86">
        <f t="shared" si="151"/>
        <v>104.8342541436464</v>
      </c>
      <c r="H288" s="100">
        <v>41</v>
      </c>
      <c r="I288" s="86">
        <f t="shared" si="143"/>
        <v>11.452513966480447</v>
      </c>
      <c r="J288" s="73">
        <v>221</v>
      </c>
      <c r="K288" s="86">
        <f t="shared" si="146"/>
        <v>95.258620689655174</v>
      </c>
      <c r="L288" s="73" t="s">
        <v>177</v>
      </c>
      <c r="M288" s="73" t="s">
        <v>4</v>
      </c>
      <c r="N288" s="73">
        <f t="shared" si="161"/>
        <v>21</v>
      </c>
      <c r="O288" s="86">
        <f t="shared" si="157"/>
        <v>84</v>
      </c>
      <c r="P288" s="73">
        <v>200</v>
      </c>
      <c r="Q288" s="86">
        <f t="shared" si="153"/>
        <v>96.618357487922708</v>
      </c>
      <c r="R288" s="73">
        <v>6897</v>
      </c>
      <c r="S288" s="86">
        <f t="shared" si="154"/>
        <v>94.38894211030518</v>
      </c>
      <c r="T288" s="56">
        <v>1959</v>
      </c>
      <c r="U288" s="55">
        <f t="shared" si="144"/>
        <v>95.097087378640779</v>
      </c>
      <c r="V288" s="73">
        <v>1744</v>
      </c>
      <c r="W288" s="86">
        <f t="shared" si="158"/>
        <v>85.197850512945777</v>
      </c>
      <c r="X288" s="56">
        <f t="shared" si="159"/>
        <v>-215</v>
      </c>
      <c r="Y288" s="55">
        <f t="shared" si="160"/>
        <v>1653.846153846154</v>
      </c>
      <c r="Z288" s="56">
        <f t="shared" si="155"/>
        <v>6682</v>
      </c>
      <c r="AA288" s="226">
        <f t="shared" si="156"/>
        <v>91.60954208938854</v>
      </c>
      <c r="AB288" s="64"/>
    </row>
    <row r="289" spans="1:31" s="65" customFormat="1" ht="12" customHeight="1">
      <c r="A289" s="64"/>
      <c r="B289" s="28" t="s">
        <v>276</v>
      </c>
      <c r="C289" s="42" t="s">
        <v>9</v>
      </c>
      <c r="D289" s="85">
        <v>7729</v>
      </c>
      <c r="E289" s="86">
        <f t="shared" si="150"/>
        <v>102.6973159712995</v>
      </c>
      <c r="F289" s="73">
        <v>1001</v>
      </c>
      <c r="G289" s="86">
        <f t="shared" si="151"/>
        <v>110.36383682469679</v>
      </c>
      <c r="H289" s="100">
        <v>1033</v>
      </c>
      <c r="I289" s="86">
        <f t="shared" si="143"/>
        <v>99.710424710424704</v>
      </c>
      <c r="J289" s="73">
        <v>209</v>
      </c>
      <c r="K289" s="86">
        <f t="shared" si="146"/>
        <v>91.666666666666657</v>
      </c>
      <c r="L289" s="73" t="s">
        <v>177</v>
      </c>
      <c r="M289" s="73" t="s">
        <v>4</v>
      </c>
      <c r="N289" s="73">
        <f t="shared" si="161"/>
        <v>20</v>
      </c>
      <c r="O289" s="86">
        <f t="shared" si="157"/>
        <v>80</v>
      </c>
      <c r="P289" s="73">
        <v>189</v>
      </c>
      <c r="Q289" s="86">
        <f t="shared" si="153"/>
        <v>93.103448275862064</v>
      </c>
      <c r="R289" s="73">
        <v>7938</v>
      </c>
      <c r="S289" s="86">
        <f t="shared" si="154"/>
        <v>102.37296879030178</v>
      </c>
      <c r="T289" s="56">
        <v>2132</v>
      </c>
      <c r="U289" s="55">
        <f t="shared" si="144"/>
        <v>104.97291974396849</v>
      </c>
      <c r="V289" s="73">
        <v>1923</v>
      </c>
      <c r="W289" s="86">
        <f t="shared" si="158"/>
        <v>93.304221251819513</v>
      </c>
      <c r="X289" s="56">
        <f t="shared" si="159"/>
        <v>-209</v>
      </c>
      <c r="Y289" s="55">
        <f t="shared" si="160"/>
        <v>-696.66666666666663</v>
      </c>
      <c r="Z289" s="56">
        <f t="shared" si="155"/>
        <v>7729</v>
      </c>
      <c r="AA289" s="226">
        <f t="shared" si="156"/>
        <v>99.293422404933196</v>
      </c>
      <c r="AB289" s="64"/>
    </row>
    <row r="290" spans="1:31" s="65" customFormat="1" ht="12" customHeight="1">
      <c r="A290" s="64"/>
      <c r="B290" s="28" t="s">
        <v>277</v>
      </c>
      <c r="C290" s="42" t="s">
        <v>10</v>
      </c>
      <c r="D290" s="85">
        <v>7692</v>
      </c>
      <c r="E290" s="86">
        <f t="shared" si="150"/>
        <v>102.9443254817987</v>
      </c>
      <c r="F290" s="73">
        <v>934</v>
      </c>
      <c r="G290" s="86">
        <f t="shared" si="151"/>
        <v>110.79478054567022</v>
      </c>
      <c r="H290" s="73">
        <v>1065</v>
      </c>
      <c r="I290" s="86">
        <f t="shared" si="143"/>
        <v>93.585237258347973</v>
      </c>
      <c r="J290" s="73">
        <v>209</v>
      </c>
      <c r="K290" s="86">
        <f t="shared" si="146"/>
        <v>97.663551401869171</v>
      </c>
      <c r="L290" s="73" t="s">
        <v>177</v>
      </c>
      <c r="M290" s="73" t="s">
        <v>4</v>
      </c>
      <c r="N290" s="73">
        <f>J290-P290</f>
        <v>20</v>
      </c>
      <c r="O290" s="86">
        <f t="shared" si="157"/>
        <v>86.956521739130437</v>
      </c>
      <c r="P290" s="73">
        <v>189</v>
      </c>
      <c r="Q290" s="86">
        <f t="shared" si="153"/>
        <v>98.952879581151834</v>
      </c>
      <c r="R290" s="73">
        <v>7901</v>
      </c>
      <c r="S290" s="86">
        <f t="shared" si="154"/>
        <v>102.79729378090035</v>
      </c>
      <c r="T290" s="56">
        <v>2174</v>
      </c>
      <c r="U290" s="55">
        <f t="shared" si="144"/>
        <v>104.01913875598086</v>
      </c>
      <c r="V290" s="73">
        <v>1861</v>
      </c>
      <c r="W290" s="86">
        <f t="shared" si="158"/>
        <v>90.471560525036466</v>
      </c>
      <c r="X290" s="56">
        <f t="shared" si="159"/>
        <v>-313</v>
      </c>
      <c r="Y290" s="55">
        <f t="shared" si="160"/>
        <v>948.4848484848485</v>
      </c>
      <c r="Z290" s="56">
        <f t="shared" si="155"/>
        <v>7588</v>
      </c>
      <c r="AA290" s="226">
        <f t="shared" si="156"/>
        <v>99.150659871945649</v>
      </c>
      <c r="AB290" s="64"/>
    </row>
    <row r="291" spans="1:31" s="65" customFormat="1" ht="12" customHeight="1">
      <c r="A291" s="64"/>
      <c r="B291" s="28" t="s">
        <v>278</v>
      </c>
      <c r="C291" s="42" t="s">
        <v>11</v>
      </c>
      <c r="D291" s="85">
        <v>7147</v>
      </c>
      <c r="E291" s="86">
        <f t="shared" si="150"/>
        <v>100.6052927927928</v>
      </c>
      <c r="F291" s="73">
        <v>844</v>
      </c>
      <c r="G291" s="86">
        <f t="shared" si="151"/>
        <v>108.90322580645162</v>
      </c>
      <c r="H291" s="100">
        <v>1012</v>
      </c>
      <c r="I291" s="86">
        <f t="shared" si="143"/>
        <v>98.731707317073173</v>
      </c>
      <c r="J291" s="73">
        <v>195</v>
      </c>
      <c r="K291" s="86">
        <f t="shared" si="146"/>
        <v>94.660194174757279</v>
      </c>
      <c r="L291" s="73" t="s">
        <v>177</v>
      </c>
      <c r="M291" s="73" t="s">
        <v>4</v>
      </c>
      <c r="N291" s="73">
        <f t="shared" ref="N291" si="162">J291-P291</f>
        <v>19</v>
      </c>
      <c r="O291" s="86">
        <f t="shared" si="157"/>
        <v>86.36363636363636</v>
      </c>
      <c r="P291" s="73">
        <v>176</v>
      </c>
      <c r="Q291" s="86">
        <f t="shared" si="153"/>
        <v>95.652173913043484</v>
      </c>
      <c r="R291" s="73">
        <v>7342</v>
      </c>
      <c r="S291" s="86">
        <f t="shared" si="154"/>
        <v>100.43775649794802</v>
      </c>
      <c r="T291" s="56">
        <v>2105</v>
      </c>
      <c r="U291" s="55">
        <f t="shared" si="144"/>
        <v>99.905078310393918</v>
      </c>
      <c r="V291" s="73">
        <v>1700</v>
      </c>
      <c r="W291" s="86">
        <f t="shared" si="158"/>
        <v>87.991718426501038</v>
      </c>
      <c r="X291" s="56">
        <f t="shared" si="159"/>
        <v>-405</v>
      </c>
      <c r="Y291" s="55">
        <f t="shared" si="160"/>
        <v>231.42857142857144</v>
      </c>
      <c r="Z291" s="56">
        <f t="shared" si="155"/>
        <v>6937</v>
      </c>
      <c r="AA291" s="226">
        <f t="shared" si="156"/>
        <v>97.224947442186405</v>
      </c>
      <c r="AB291" s="64"/>
    </row>
    <row r="292" spans="1:31" s="65" customFormat="1" ht="12" customHeight="1">
      <c r="A292" s="64"/>
      <c r="B292" s="28" t="s">
        <v>279</v>
      </c>
      <c r="C292" s="42" t="s">
        <v>12</v>
      </c>
      <c r="D292" s="85">
        <v>6828</v>
      </c>
      <c r="E292" s="86">
        <f t="shared" si="150"/>
        <v>99.519020550940098</v>
      </c>
      <c r="F292" s="73">
        <v>749</v>
      </c>
      <c r="G292" s="86">
        <f t="shared" si="151"/>
        <v>108.86627906976744</v>
      </c>
      <c r="H292" s="100">
        <v>883</v>
      </c>
      <c r="I292" s="86">
        <f t="shared" si="143"/>
        <v>91.219008264462815</v>
      </c>
      <c r="J292" s="73">
        <v>193</v>
      </c>
      <c r="K292" s="86">
        <f t="shared" si="146"/>
        <v>93.236714975845416</v>
      </c>
      <c r="L292" s="73" t="s">
        <v>177</v>
      </c>
      <c r="M292" s="73" t="s">
        <v>4</v>
      </c>
      <c r="N292" s="73">
        <f>J292-P292</f>
        <v>20</v>
      </c>
      <c r="O292" s="86">
        <f t="shared" si="157"/>
        <v>86.956521739130437</v>
      </c>
      <c r="P292" s="73">
        <v>173</v>
      </c>
      <c r="Q292" s="86">
        <f t="shared" si="153"/>
        <v>94.021739130434781</v>
      </c>
      <c r="R292" s="73">
        <v>7021</v>
      </c>
      <c r="S292" s="86">
        <f t="shared" si="154"/>
        <v>99.335031126202594</v>
      </c>
      <c r="T292" s="56">
        <v>2015</v>
      </c>
      <c r="U292" s="55">
        <f t="shared" si="144"/>
        <v>95.092024539877301</v>
      </c>
      <c r="V292" s="73">
        <v>1722</v>
      </c>
      <c r="W292" s="86">
        <f t="shared" si="158"/>
        <v>93.637846655791193</v>
      </c>
      <c r="X292" s="56">
        <f t="shared" si="159"/>
        <v>-293</v>
      </c>
      <c r="Y292" s="55">
        <f t="shared" si="160"/>
        <v>104.64285714285715</v>
      </c>
      <c r="Z292" s="56">
        <f t="shared" si="155"/>
        <v>6728</v>
      </c>
      <c r="AA292" s="226">
        <f t="shared" si="156"/>
        <v>99.116087212728345</v>
      </c>
      <c r="AB292" s="64"/>
    </row>
    <row r="293" spans="1:31" s="65" customFormat="1" ht="12" customHeight="1">
      <c r="A293" s="64"/>
      <c r="B293" s="28" t="s">
        <v>280</v>
      </c>
      <c r="C293" s="42" t="s">
        <v>281</v>
      </c>
      <c r="D293" s="73">
        <v>6901</v>
      </c>
      <c r="E293" s="86">
        <f t="shared" si="150"/>
        <v>100.49512159603901</v>
      </c>
      <c r="F293" s="73">
        <v>667</v>
      </c>
      <c r="G293" s="86">
        <f t="shared" si="151"/>
        <v>106.72</v>
      </c>
      <c r="H293" s="100">
        <v>790</v>
      </c>
      <c r="I293" s="86">
        <f t="shared" si="143"/>
        <v>92.289719626168221</v>
      </c>
      <c r="J293" s="73">
        <v>194</v>
      </c>
      <c r="K293" s="86">
        <f t="shared" si="146"/>
        <v>100</v>
      </c>
      <c r="L293" s="73" t="s">
        <v>177</v>
      </c>
      <c r="M293" s="73" t="s">
        <v>4</v>
      </c>
      <c r="N293" s="73">
        <f t="shared" ref="N293:N297" si="163">J293-P293</f>
        <v>23</v>
      </c>
      <c r="O293" s="86">
        <f t="shared" si="157"/>
        <v>109.52380952380953</v>
      </c>
      <c r="P293" s="73">
        <v>171</v>
      </c>
      <c r="Q293" s="86">
        <f t="shared" si="153"/>
        <v>98.843930635838149</v>
      </c>
      <c r="R293" s="73">
        <v>7095</v>
      </c>
      <c r="S293" s="86">
        <f t="shared" si="154"/>
        <v>100.48151819855545</v>
      </c>
      <c r="T293" s="56">
        <v>2117</v>
      </c>
      <c r="U293" s="55">
        <f t="shared" si="144"/>
        <v>99.670433145009412</v>
      </c>
      <c r="V293" s="73">
        <v>1731</v>
      </c>
      <c r="W293" s="86">
        <f t="shared" si="158"/>
        <v>94.383860414394761</v>
      </c>
      <c r="X293" s="56">
        <f t="shared" si="159"/>
        <v>-386</v>
      </c>
      <c r="Y293" s="55">
        <f t="shared" si="160"/>
        <v>133.10344827586206</v>
      </c>
      <c r="Z293" s="56">
        <f t="shared" si="155"/>
        <v>6709</v>
      </c>
      <c r="AA293" s="226">
        <f t="shared" si="156"/>
        <v>99.08433023187122</v>
      </c>
      <c r="AB293" s="64"/>
    </row>
    <row r="294" spans="1:31" s="65" customFormat="1" ht="12" customHeight="1">
      <c r="A294" s="64"/>
      <c r="B294" s="28" t="s">
        <v>282</v>
      </c>
      <c r="C294" s="42" t="s">
        <v>283</v>
      </c>
      <c r="D294" s="85">
        <v>6693</v>
      </c>
      <c r="E294" s="86">
        <f t="shared" si="150"/>
        <v>106.55946505333547</v>
      </c>
      <c r="F294" s="73">
        <v>679</v>
      </c>
      <c r="G294" s="86">
        <f t="shared" si="151"/>
        <v>157.54060324825986</v>
      </c>
      <c r="H294" s="100">
        <v>928</v>
      </c>
      <c r="I294" s="86">
        <f t="shared" si="143"/>
        <v>95.179487179487182</v>
      </c>
      <c r="J294" s="73">
        <v>179</v>
      </c>
      <c r="K294" s="86">
        <f t="shared" si="146"/>
        <v>95.721925133689851</v>
      </c>
      <c r="L294" s="73" t="s">
        <v>177</v>
      </c>
      <c r="M294" s="73" t="s">
        <v>4</v>
      </c>
      <c r="N294" s="73">
        <f t="shared" si="163"/>
        <v>18</v>
      </c>
      <c r="O294" s="86">
        <f t="shared" si="157"/>
        <v>94.73684210526315</v>
      </c>
      <c r="P294" s="73">
        <v>161</v>
      </c>
      <c r="Q294" s="86">
        <f t="shared" si="153"/>
        <v>95.833333333333343</v>
      </c>
      <c r="R294" s="73">
        <v>6872</v>
      </c>
      <c r="S294" s="86">
        <f t="shared" si="154"/>
        <v>106.2461348175634</v>
      </c>
      <c r="T294" s="56">
        <v>1927</v>
      </c>
      <c r="U294" s="55">
        <f t="shared" si="144"/>
        <v>100.05192107995846</v>
      </c>
      <c r="V294" s="73">
        <v>1548</v>
      </c>
      <c r="W294" s="86">
        <f t="shared" si="158"/>
        <v>90.951821386603996</v>
      </c>
      <c r="X294" s="56">
        <f t="shared" si="159"/>
        <v>-379</v>
      </c>
      <c r="Y294" s="55">
        <f t="shared" si="160"/>
        <v>169.19642857142858</v>
      </c>
      <c r="Z294" s="56">
        <f t="shared" si="155"/>
        <v>6493</v>
      </c>
      <c r="AA294" s="226">
        <f t="shared" si="156"/>
        <v>103.98782831518258</v>
      </c>
      <c r="AB294" s="64"/>
    </row>
    <row r="295" spans="1:31" s="65" customFormat="1" ht="12" customHeight="1">
      <c r="A295" s="64"/>
      <c r="B295" s="28" t="s">
        <v>284</v>
      </c>
      <c r="C295" s="42" t="s">
        <v>285</v>
      </c>
      <c r="D295" s="85">
        <v>6903</v>
      </c>
      <c r="E295" s="86">
        <f t="shared" si="150"/>
        <v>102.54010695187165</v>
      </c>
      <c r="F295" s="218">
        <v>728</v>
      </c>
      <c r="G295" s="86">
        <f t="shared" si="151"/>
        <v>109.80392156862746</v>
      </c>
      <c r="H295" s="218">
        <v>712</v>
      </c>
      <c r="I295" s="86">
        <f t="shared" si="143"/>
        <v>88.00988875154512</v>
      </c>
      <c r="J295" s="94">
        <v>200</v>
      </c>
      <c r="K295" s="86">
        <f t="shared" si="146"/>
        <v>96.15384615384616</v>
      </c>
      <c r="L295" s="73" t="s">
        <v>177</v>
      </c>
      <c r="M295" s="73" t="s">
        <v>177</v>
      </c>
      <c r="N295" s="73">
        <f t="shared" si="163"/>
        <v>19</v>
      </c>
      <c r="O295" s="86">
        <f t="shared" si="157"/>
        <v>95</v>
      </c>
      <c r="P295" s="94">
        <v>181</v>
      </c>
      <c r="Q295" s="86">
        <f t="shared" si="153"/>
        <v>96.276595744680847</v>
      </c>
      <c r="R295" s="94">
        <v>7103</v>
      </c>
      <c r="S295" s="86">
        <f t="shared" si="154"/>
        <v>102.34870317002883</v>
      </c>
      <c r="T295" s="56">
        <v>1866</v>
      </c>
      <c r="U295" s="55">
        <f t="shared" si="144"/>
        <v>90.847127555988322</v>
      </c>
      <c r="V295" s="73">
        <v>1644</v>
      </c>
      <c r="W295" s="86">
        <f t="shared" si="158"/>
        <v>89.885183160196817</v>
      </c>
      <c r="X295" s="56">
        <f t="shared" si="159"/>
        <v>-222</v>
      </c>
      <c r="Y295" s="55">
        <f t="shared" si="160"/>
        <v>98.666666666666671</v>
      </c>
      <c r="Z295" s="56">
        <f t="shared" si="155"/>
        <v>6881</v>
      </c>
      <c r="AA295" s="226">
        <f t="shared" si="156"/>
        <v>102.47207743857037</v>
      </c>
      <c r="AB295" s="64"/>
    </row>
    <row r="296" spans="1:31" s="2" customFormat="1" ht="12" customHeight="1">
      <c r="A296" s="3"/>
      <c r="B296" s="27" t="s">
        <v>286</v>
      </c>
      <c r="C296" s="43" t="s">
        <v>287</v>
      </c>
      <c r="D296" s="103">
        <v>7190</v>
      </c>
      <c r="E296" s="93">
        <f t="shared" ref="E296:E307" si="164">D296/D284*100</f>
        <v>104.71890474803378</v>
      </c>
      <c r="F296" s="71">
        <v>891</v>
      </c>
      <c r="G296" s="93">
        <f t="shared" ref="G296:G307" si="165">F296/F284*100</f>
        <v>118.16976127320955</v>
      </c>
      <c r="H296" s="104">
        <v>719</v>
      </c>
      <c r="I296" s="93">
        <f t="shared" ref="I296:I307" si="166">H296/H284*100</f>
        <v>94.980184940554821</v>
      </c>
      <c r="J296" s="71">
        <v>192</v>
      </c>
      <c r="K296" s="93">
        <f t="shared" ref="K296:K307" si="167">J296/J284*100</f>
        <v>97.46192893401016</v>
      </c>
      <c r="L296" s="71" t="s">
        <v>177</v>
      </c>
      <c r="M296" s="71" t="s">
        <v>4</v>
      </c>
      <c r="N296" s="71">
        <f t="shared" si="163"/>
        <v>19</v>
      </c>
      <c r="O296" s="93">
        <f t="shared" ref="O296:O307" si="168">N296/N284*100</f>
        <v>95</v>
      </c>
      <c r="P296" s="71">
        <v>173</v>
      </c>
      <c r="Q296" s="93">
        <f t="shared" ref="Q296:Q307" si="169">P296/P284*100</f>
        <v>97.740112994350284</v>
      </c>
      <c r="R296" s="71">
        <v>7382</v>
      </c>
      <c r="S296" s="93">
        <f t="shared" ref="S296:S307" si="170">R296/R284*100</f>
        <v>104.51649440747556</v>
      </c>
      <c r="T296" s="236">
        <v>1927</v>
      </c>
      <c r="U296" s="235">
        <f t="shared" ref="U296:U307" si="171">T296/T284*100</f>
        <v>97.372410308236482</v>
      </c>
      <c r="V296" s="71">
        <v>1633</v>
      </c>
      <c r="W296" s="93">
        <f t="shared" ref="W296:W307" si="172">V296/V284*100</f>
        <v>91.484593837535016</v>
      </c>
      <c r="X296" s="236">
        <f t="shared" ref="X296:X307" si="173">V296-T296</f>
        <v>-294</v>
      </c>
      <c r="Y296" s="235">
        <f t="shared" ref="Y296:Y307" si="174">X296/X284*100</f>
        <v>151.54639175257731</v>
      </c>
      <c r="Z296" s="236">
        <f t="shared" ref="Z296:Z307" si="175">R296+X296</f>
        <v>7088</v>
      </c>
      <c r="AA296" s="237">
        <f t="shared" ref="AA296:AA307" si="176">Z296/Z284*100</f>
        <v>103.18823700684234</v>
      </c>
      <c r="AB296" s="1"/>
      <c r="AC296" s="63"/>
      <c r="AE296" s="63"/>
    </row>
    <row r="297" spans="1:31" s="65" customFormat="1" ht="12" customHeight="1">
      <c r="A297" s="64"/>
      <c r="B297" s="28" t="s">
        <v>288</v>
      </c>
      <c r="C297" s="42" t="s">
        <v>289</v>
      </c>
      <c r="D297" s="85">
        <v>7686</v>
      </c>
      <c r="E297" s="86">
        <f t="shared" si="164"/>
        <v>103.32033875520904</v>
      </c>
      <c r="F297" s="73">
        <v>872</v>
      </c>
      <c r="G297" s="86">
        <f t="shared" si="165"/>
        <v>118.31750339213025</v>
      </c>
      <c r="H297" s="100">
        <v>992</v>
      </c>
      <c r="I297" s="86">
        <f t="shared" si="166"/>
        <v>99.899295065458205</v>
      </c>
      <c r="J297" s="73">
        <v>205</v>
      </c>
      <c r="K297" s="86">
        <f t="shared" si="167"/>
        <v>98.086124401913878</v>
      </c>
      <c r="L297" s="73" t="s">
        <v>177</v>
      </c>
      <c r="M297" s="73" t="s">
        <v>4</v>
      </c>
      <c r="N297" s="73">
        <f t="shared" si="163"/>
        <v>20</v>
      </c>
      <c r="O297" s="86">
        <f t="shared" si="168"/>
        <v>95.238095238095227</v>
      </c>
      <c r="P297" s="73">
        <v>185</v>
      </c>
      <c r="Q297" s="86">
        <f t="shared" si="169"/>
        <v>98.40425531914893</v>
      </c>
      <c r="R297" s="73">
        <v>7891</v>
      </c>
      <c r="S297" s="86">
        <f t="shared" si="170"/>
        <v>103.17730125523012</v>
      </c>
      <c r="T297" s="134">
        <v>2023</v>
      </c>
      <c r="U297" s="133">
        <f t="shared" si="171"/>
        <v>93.744207599629277</v>
      </c>
      <c r="V297" s="73">
        <v>1726</v>
      </c>
      <c r="W297" s="86">
        <f t="shared" si="172"/>
        <v>92.004264392324103</v>
      </c>
      <c r="X297" s="134">
        <f t="shared" si="173"/>
        <v>-297</v>
      </c>
      <c r="Y297" s="133">
        <f t="shared" si="174"/>
        <v>105.31914893617021</v>
      </c>
      <c r="Z297" s="134">
        <f t="shared" si="175"/>
        <v>7594</v>
      </c>
      <c r="AA297" s="192">
        <f t="shared" si="176"/>
        <v>103.09530274232964</v>
      </c>
      <c r="AB297" s="64"/>
    </row>
    <row r="298" spans="1:31" s="65" customFormat="1" ht="12" customHeight="1">
      <c r="A298" s="64"/>
      <c r="B298" s="28" t="s">
        <v>290</v>
      </c>
      <c r="C298" s="42" t="s">
        <v>6</v>
      </c>
      <c r="D298" s="85">
        <v>8080</v>
      </c>
      <c r="E298" s="86">
        <f t="shared" si="164"/>
        <v>104.00308920066932</v>
      </c>
      <c r="F298" s="73">
        <v>974</v>
      </c>
      <c r="G298" s="86">
        <f t="shared" si="165"/>
        <v>107.26872246696036</v>
      </c>
      <c r="H298" s="100">
        <v>1105</v>
      </c>
      <c r="I298" s="86">
        <f t="shared" si="166"/>
        <v>95.753899480069322</v>
      </c>
      <c r="J298" s="73">
        <v>189</v>
      </c>
      <c r="K298" s="86">
        <f t="shared" si="167"/>
        <v>90.430622009569376</v>
      </c>
      <c r="L298" s="73" t="s">
        <v>177</v>
      </c>
      <c r="M298" s="73" t="s">
        <v>4</v>
      </c>
      <c r="N298" s="73">
        <f>J298-P298</f>
        <v>14</v>
      </c>
      <c r="O298" s="86">
        <f t="shared" si="168"/>
        <v>66.666666666666657</v>
      </c>
      <c r="P298" s="73">
        <v>175</v>
      </c>
      <c r="Q298" s="86">
        <f t="shared" si="169"/>
        <v>93.085106382978722</v>
      </c>
      <c r="R298" s="73">
        <v>8269</v>
      </c>
      <c r="S298" s="86">
        <f t="shared" si="170"/>
        <v>103.64753070945099</v>
      </c>
      <c r="T298" s="134">
        <v>2205</v>
      </c>
      <c r="U298" s="133">
        <f t="shared" si="171"/>
        <v>99.683544303797461</v>
      </c>
      <c r="V298" s="73">
        <v>1763</v>
      </c>
      <c r="W298" s="86">
        <f t="shared" si="172"/>
        <v>92.985232067510552</v>
      </c>
      <c r="X298" s="134">
        <f t="shared" si="173"/>
        <v>-442</v>
      </c>
      <c r="Y298" s="133">
        <f t="shared" si="174"/>
        <v>139.87341772151899</v>
      </c>
      <c r="Z298" s="134">
        <f t="shared" si="175"/>
        <v>7827</v>
      </c>
      <c r="AA298" s="192">
        <f t="shared" si="176"/>
        <v>102.15348472983554</v>
      </c>
      <c r="AB298" s="64"/>
    </row>
    <row r="299" spans="1:31" s="65" customFormat="1" ht="12" customHeight="1">
      <c r="A299" s="64"/>
      <c r="B299" s="28" t="s">
        <v>291</v>
      </c>
      <c r="C299" s="42" t="s">
        <v>292</v>
      </c>
      <c r="D299" s="85">
        <v>7425</v>
      </c>
      <c r="E299" s="86">
        <f t="shared" si="164"/>
        <v>104.45976364659539</v>
      </c>
      <c r="F299" s="73">
        <v>800</v>
      </c>
      <c r="G299" s="86">
        <f t="shared" si="165"/>
        <v>119.76047904191616</v>
      </c>
      <c r="H299" s="100">
        <v>622</v>
      </c>
      <c r="I299" s="86">
        <f t="shared" si="166"/>
        <v>90.538573508005825</v>
      </c>
      <c r="J299" s="73">
        <v>197</v>
      </c>
      <c r="K299" s="86">
        <f t="shared" si="167"/>
        <v>93.36492890995261</v>
      </c>
      <c r="L299" s="73" t="s">
        <v>177</v>
      </c>
      <c r="M299" s="73" t="s">
        <v>4</v>
      </c>
      <c r="N299" s="73">
        <f t="shared" ref="N299:N301" si="177">J299-P299</f>
        <v>13</v>
      </c>
      <c r="O299" s="86">
        <f t="shared" si="168"/>
        <v>61.904761904761905</v>
      </c>
      <c r="P299" s="73">
        <v>184</v>
      </c>
      <c r="Q299" s="86">
        <f t="shared" si="169"/>
        <v>96.84210526315789</v>
      </c>
      <c r="R299" s="73">
        <v>7622</v>
      </c>
      <c r="S299" s="86">
        <f t="shared" si="170"/>
        <v>104.13990982374641</v>
      </c>
      <c r="T299" s="56">
        <v>1991</v>
      </c>
      <c r="U299" s="55">
        <f t="shared" si="171"/>
        <v>94.99045801526718</v>
      </c>
      <c r="V299" s="73">
        <v>1797</v>
      </c>
      <c r="W299" s="86">
        <f t="shared" si="172"/>
        <v>96.199143468950751</v>
      </c>
      <c r="X299" s="56">
        <f t="shared" si="173"/>
        <v>-194</v>
      </c>
      <c r="Y299" s="55">
        <f t="shared" si="174"/>
        <v>85.087719298245617</v>
      </c>
      <c r="Z299" s="56">
        <f t="shared" si="175"/>
        <v>7428</v>
      </c>
      <c r="AA299" s="226">
        <f t="shared" si="176"/>
        <v>104.75250317303623</v>
      </c>
      <c r="AB299" s="64"/>
    </row>
    <row r="300" spans="1:31" s="65" customFormat="1" ht="12" customHeight="1">
      <c r="A300" s="64"/>
      <c r="B300" s="28" t="s">
        <v>293</v>
      </c>
      <c r="C300" s="42" t="s">
        <v>294</v>
      </c>
      <c r="D300" s="85">
        <v>7282</v>
      </c>
      <c r="E300" s="86">
        <f t="shared" si="164"/>
        <v>109.0772917914919</v>
      </c>
      <c r="F300" s="73">
        <v>945</v>
      </c>
      <c r="G300" s="86">
        <f t="shared" si="165"/>
        <v>124.50592885375494</v>
      </c>
      <c r="H300" s="100">
        <v>42</v>
      </c>
      <c r="I300" s="86">
        <f t="shared" si="166"/>
        <v>102.4390243902439</v>
      </c>
      <c r="J300" s="73">
        <v>202</v>
      </c>
      <c r="K300" s="86">
        <f t="shared" si="167"/>
        <v>91.402714932126699</v>
      </c>
      <c r="L300" s="73" t="s">
        <v>177</v>
      </c>
      <c r="M300" s="73" t="s">
        <v>4</v>
      </c>
      <c r="N300" s="73">
        <f t="shared" si="177"/>
        <v>13</v>
      </c>
      <c r="O300" s="86">
        <f t="shared" si="168"/>
        <v>61.904761904761905</v>
      </c>
      <c r="P300" s="73">
        <v>189</v>
      </c>
      <c r="Q300" s="86">
        <f t="shared" si="169"/>
        <v>94.5</v>
      </c>
      <c r="R300" s="73">
        <v>7484</v>
      </c>
      <c r="S300" s="86">
        <f t="shared" si="170"/>
        <v>108.51094678845874</v>
      </c>
      <c r="T300" s="56">
        <v>2025</v>
      </c>
      <c r="U300" s="55">
        <f t="shared" si="171"/>
        <v>103.36906584992343</v>
      </c>
      <c r="V300" s="73">
        <v>1768</v>
      </c>
      <c r="W300" s="86">
        <f t="shared" si="172"/>
        <v>101.37614678899082</v>
      </c>
      <c r="X300" s="56">
        <f t="shared" si="173"/>
        <v>-257</v>
      </c>
      <c r="Y300" s="55">
        <f t="shared" si="174"/>
        <v>119.53488372093024</v>
      </c>
      <c r="Z300" s="56">
        <f t="shared" si="175"/>
        <v>7227</v>
      </c>
      <c r="AA300" s="226">
        <f t="shared" si="176"/>
        <v>108.15624064651301</v>
      </c>
      <c r="AB300" s="64"/>
    </row>
    <row r="301" spans="1:31" s="65" customFormat="1" ht="12" customHeight="1">
      <c r="A301" s="64"/>
      <c r="B301" s="28" t="s">
        <v>295</v>
      </c>
      <c r="C301" s="42" t="s">
        <v>9</v>
      </c>
      <c r="D301" s="85">
        <v>7975</v>
      </c>
      <c r="E301" s="86">
        <f t="shared" si="164"/>
        <v>103.18281795833872</v>
      </c>
      <c r="F301" s="73">
        <v>1176</v>
      </c>
      <c r="G301" s="86">
        <f t="shared" si="165"/>
        <v>117.48251748251748</v>
      </c>
      <c r="H301" s="100">
        <v>995</v>
      </c>
      <c r="I301" s="86">
        <f t="shared" si="166"/>
        <v>96.321393998063883</v>
      </c>
      <c r="J301" s="73">
        <v>187</v>
      </c>
      <c r="K301" s="86">
        <f t="shared" si="167"/>
        <v>89.473684210526315</v>
      </c>
      <c r="L301" s="73" t="s">
        <v>177</v>
      </c>
      <c r="M301" s="73" t="s">
        <v>4</v>
      </c>
      <c r="N301" s="73">
        <f t="shared" si="177"/>
        <v>12</v>
      </c>
      <c r="O301" s="86">
        <f t="shared" si="168"/>
        <v>60</v>
      </c>
      <c r="P301" s="73">
        <v>175</v>
      </c>
      <c r="Q301" s="86">
        <f t="shared" si="169"/>
        <v>92.592592592592595</v>
      </c>
      <c r="R301" s="73">
        <v>8162</v>
      </c>
      <c r="S301" s="86">
        <f t="shared" si="170"/>
        <v>102.82186948853615</v>
      </c>
      <c r="T301" s="56">
        <v>2073</v>
      </c>
      <c r="U301" s="55">
        <f t="shared" si="171"/>
        <v>97.23264540337712</v>
      </c>
      <c r="V301" s="73">
        <v>1960</v>
      </c>
      <c r="W301" s="86">
        <f t="shared" si="172"/>
        <v>101.92407696307852</v>
      </c>
      <c r="X301" s="56">
        <f t="shared" si="173"/>
        <v>-113</v>
      </c>
      <c r="Y301" s="55">
        <f t="shared" si="174"/>
        <v>54.066985645933016</v>
      </c>
      <c r="Z301" s="56">
        <f t="shared" si="175"/>
        <v>8049</v>
      </c>
      <c r="AA301" s="226">
        <f t="shared" si="176"/>
        <v>104.14025100271704</v>
      </c>
      <c r="AB301" s="64"/>
    </row>
    <row r="302" spans="1:31" s="65" customFormat="1" ht="12" customHeight="1">
      <c r="A302" s="64"/>
      <c r="B302" s="28" t="s">
        <v>296</v>
      </c>
      <c r="C302" s="42" t="s">
        <v>10</v>
      </c>
      <c r="D302" s="85">
        <v>7825</v>
      </c>
      <c r="E302" s="86">
        <f t="shared" si="164"/>
        <v>101.72906916276652</v>
      </c>
      <c r="F302" s="73">
        <v>1102</v>
      </c>
      <c r="G302" s="86">
        <f t="shared" si="165"/>
        <v>117.98715203426124</v>
      </c>
      <c r="H302" s="73">
        <v>974</v>
      </c>
      <c r="I302" s="86">
        <f t="shared" si="166"/>
        <v>91.455399061032864</v>
      </c>
      <c r="J302" s="73">
        <v>196</v>
      </c>
      <c r="K302" s="86">
        <f t="shared" si="167"/>
        <v>93.779904306220089</v>
      </c>
      <c r="L302" s="73" t="s">
        <v>177</v>
      </c>
      <c r="M302" s="73" t="s">
        <v>4</v>
      </c>
      <c r="N302" s="73">
        <f>J302-P302</f>
        <v>17</v>
      </c>
      <c r="O302" s="86">
        <f t="shared" si="168"/>
        <v>85</v>
      </c>
      <c r="P302" s="73">
        <v>179</v>
      </c>
      <c r="Q302" s="86">
        <f t="shared" si="169"/>
        <v>94.708994708994709</v>
      </c>
      <c r="R302" s="73">
        <v>8021</v>
      </c>
      <c r="S302" s="86">
        <f t="shared" si="170"/>
        <v>101.5187950892292</v>
      </c>
      <c r="T302" s="56">
        <v>2009</v>
      </c>
      <c r="U302" s="55">
        <f t="shared" si="171"/>
        <v>92.41030358785649</v>
      </c>
      <c r="V302" s="73">
        <v>1788</v>
      </c>
      <c r="W302" s="86">
        <f t="shared" si="172"/>
        <v>96.07737775389576</v>
      </c>
      <c r="X302" s="56">
        <f t="shared" si="173"/>
        <v>-221</v>
      </c>
      <c r="Y302" s="55">
        <f t="shared" si="174"/>
        <v>70.607028753993603</v>
      </c>
      <c r="Z302" s="56">
        <f t="shared" si="175"/>
        <v>7800</v>
      </c>
      <c r="AA302" s="226">
        <f t="shared" si="176"/>
        <v>102.79388508170797</v>
      </c>
      <c r="AB302" s="64"/>
    </row>
    <row r="303" spans="1:31" s="65" customFormat="1" ht="12" customHeight="1">
      <c r="A303" s="64"/>
      <c r="B303" s="28" t="s">
        <v>297</v>
      </c>
      <c r="C303" s="42" t="s">
        <v>11</v>
      </c>
      <c r="D303" s="85">
        <v>7333</v>
      </c>
      <c r="E303" s="86">
        <f t="shared" si="164"/>
        <v>102.60249055547783</v>
      </c>
      <c r="F303" s="73">
        <v>1002</v>
      </c>
      <c r="G303" s="86">
        <f t="shared" si="165"/>
        <v>118.72037914691944</v>
      </c>
      <c r="H303" s="100">
        <v>1004</v>
      </c>
      <c r="I303" s="86">
        <f t="shared" si="166"/>
        <v>99.209486166007906</v>
      </c>
      <c r="J303" s="73">
        <v>179</v>
      </c>
      <c r="K303" s="86">
        <f t="shared" si="167"/>
        <v>91.794871794871796</v>
      </c>
      <c r="L303" s="73" t="s">
        <v>177</v>
      </c>
      <c r="M303" s="73" t="s">
        <v>4</v>
      </c>
      <c r="N303" s="73">
        <f t="shared" ref="N303" si="178">J303-P303</f>
        <v>17</v>
      </c>
      <c r="O303" s="86">
        <f t="shared" si="168"/>
        <v>89.473684210526315</v>
      </c>
      <c r="P303" s="73">
        <v>162</v>
      </c>
      <c r="Q303" s="86">
        <f t="shared" si="169"/>
        <v>92.045454545454547</v>
      </c>
      <c r="R303" s="73">
        <v>7512</v>
      </c>
      <c r="S303" s="86">
        <f>R303/R291*100</f>
        <v>102.31544538272949</v>
      </c>
      <c r="T303" s="56">
        <v>1980</v>
      </c>
      <c r="U303" s="55">
        <f t="shared" si="171"/>
        <v>94.061757719714961</v>
      </c>
      <c r="V303" s="73">
        <v>1649</v>
      </c>
      <c r="W303" s="86">
        <f t="shared" si="172"/>
        <v>97</v>
      </c>
      <c r="X303" s="56">
        <f t="shared" si="173"/>
        <v>-331</v>
      </c>
      <c r="Y303" s="55">
        <f t="shared" si="174"/>
        <v>81.728395061728392</v>
      </c>
      <c r="Z303" s="56">
        <f t="shared" si="175"/>
        <v>7181</v>
      </c>
      <c r="AA303" s="226">
        <f t="shared" si="176"/>
        <v>103.51737062130604</v>
      </c>
      <c r="AB303" s="64"/>
    </row>
    <row r="304" spans="1:31" s="65" customFormat="1" ht="12" customHeight="1">
      <c r="A304" s="64"/>
      <c r="B304" s="28" t="s">
        <v>298</v>
      </c>
      <c r="C304" s="42" t="s">
        <v>12</v>
      </c>
      <c r="D304" s="85">
        <v>7044</v>
      </c>
      <c r="E304" s="86">
        <f t="shared" si="164"/>
        <v>103.1634446397188</v>
      </c>
      <c r="F304" s="73">
        <v>948</v>
      </c>
      <c r="G304" s="86">
        <f t="shared" si="165"/>
        <v>126.56875834445928</v>
      </c>
      <c r="H304" s="100">
        <v>824</v>
      </c>
      <c r="I304" s="86">
        <f t="shared" si="166"/>
        <v>93.318233295583241</v>
      </c>
      <c r="J304" s="73">
        <v>173</v>
      </c>
      <c r="K304" s="86">
        <f t="shared" si="167"/>
        <v>89.637305699481857</v>
      </c>
      <c r="L304" s="73" t="s">
        <v>177</v>
      </c>
      <c r="M304" s="73" t="s">
        <v>4</v>
      </c>
      <c r="N304" s="73">
        <f>J304-P304</f>
        <v>17</v>
      </c>
      <c r="O304" s="86">
        <f t="shared" si="168"/>
        <v>85</v>
      </c>
      <c r="P304" s="73">
        <v>156</v>
      </c>
      <c r="Q304" s="86">
        <f t="shared" si="169"/>
        <v>90.173410404624278</v>
      </c>
      <c r="R304" s="73">
        <v>7217</v>
      </c>
      <c r="S304" s="86">
        <f t="shared" si="170"/>
        <v>102.79162512462612</v>
      </c>
      <c r="T304" s="56">
        <v>1995</v>
      </c>
      <c r="U304" s="55">
        <f t="shared" si="171"/>
        <v>99.007444168734494</v>
      </c>
      <c r="V304" s="73">
        <v>1680</v>
      </c>
      <c r="W304" s="86">
        <f t="shared" si="172"/>
        <v>97.560975609756099</v>
      </c>
      <c r="X304" s="56">
        <f t="shared" si="173"/>
        <v>-315</v>
      </c>
      <c r="Y304" s="55">
        <f t="shared" si="174"/>
        <v>107.50853242320819</v>
      </c>
      <c r="Z304" s="56">
        <f t="shared" si="175"/>
        <v>6902</v>
      </c>
      <c r="AA304" s="226">
        <f t="shared" si="176"/>
        <v>102.58620689655173</v>
      </c>
      <c r="AB304" s="64"/>
    </row>
    <row r="305" spans="1:31" s="65" customFormat="1" ht="12" customHeight="1">
      <c r="A305" s="64"/>
      <c r="B305" s="28" t="s">
        <v>299</v>
      </c>
      <c r="C305" s="42" t="s">
        <v>300</v>
      </c>
      <c r="D305" s="73">
        <v>6932</v>
      </c>
      <c r="E305" s="86">
        <f t="shared" si="164"/>
        <v>100.4492102593827</v>
      </c>
      <c r="F305" s="73">
        <v>718</v>
      </c>
      <c r="G305" s="86">
        <f t="shared" si="165"/>
        <v>107.64617691154423</v>
      </c>
      <c r="H305" s="100">
        <v>861</v>
      </c>
      <c r="I305" s="86">
        <f t="shared" si="166"/>
        <v>108.98734177215191</v>
      </c>
      <c r="J305" s="73">
        <v>169</v>
      </c>
      <c r="K305" s="86">
        <f t="shared" si="167"/>
        <v>87.113402061855666</v>
      </c>
      <c r="L305" s="73" t="s">
        <v>177</v>
      </c>
      <c r="M305" s="73" t="s">
        <v>4</v>
      </c>
      <c r="N305" s="73">
        <f t="shared" ref="N305:N309" si="179">J305-P305</f>
        <v>16</v>
      </c>
      <c r="O305" s="86">
        <f t="shared" si="168"/>
        <v>69.565217391304344</v>
      </c>
      <c r="P305" s="73">
        <v>153</v>
      </c>
      <c r="Q305" s="86">
        <f t="shared" si="169"/>
        <v>89.473684210526315</v>
      </c>
      <c r="R305" s="73">
        <v>7101</v>
      </c>
      <c r="S305" s="86">
        <f t="shared" si="170"/>
        <v>100.08456659619452</v>
      </c>
      <c r="T305" s="73">
        <v>2008</v>
      </c>
      <c r="U305" s="86">
        <f t="shared" si="171"/>
        <v>94.851204534718946</v>
      </c>
      <c r="V305" s="73">
        <v>1758</v>
      </c>
      <c r="W305" s="86">
        <f t="shared" si="172"/>
        <v>101.55979202772964</v>
      </c>
      <c r="X305" s="73">
        <f t="shared" si="173"/>
        <v>-250</v>
      </c>
      <c r="Y305" s="86">
        <f t="shared" si="174"/>
        <v>64.766839378238345</v>
      </c>
      <c r="Z305" s="73">
        <f t="shared" si="175"/>
        <v>6851</v>
      </c>
      <c r="AA305" s="274">
        <f t="shared" si="176"/>
        <v>102.11655984498435</v>
      </c>
      <c r="AB305" s="64"/>
    </row>
    <row r="306" spans="1:31" s="65" customFormat="1" ht="12" customHeight="1">
      <c r="A306" s="64"/>
      <c r="B306" s="28" t="s">
        <v>301</v>
      </c>
      <c r="C306" s="42" t="s">
        <v>302</v>
      </c>
      <c r="D306" s="85">
        <v>6605</v>
      </c>
      <c r="E306" s="86">
        <f t="shared" si="164"/>
        <v>98.685193485731361</v>
      </c>
      <c r="F306" s="73">
        <v>815</v>
      </c>
      <c r="G306" s="86">
        <f t="shared" si="165"/>
        <v>120.02945508100147</v>
      </c>
      <c r="H306" s="100">
        <v>983</v>
      </c>
      <c r="I306" s="86">
        <f t="shared" si="166"/>
        <v>105.92672413793103</v>
      </c>
      <c r="J306" s="73">
        <v>159</v>
      </c>
      <c r="K306" s="86">
        <f t="shared" si="167"/>
        <v>88.826815642458101</v>
      </c>
      <c r="L306" s="73" t="s">
        <v>177</v>
      </c>
      <c r="M306" s="73" t="s">
        <v>4</v>
      </c>
      <c r="N306" s="73">
        <f t="shared" si="179"/>
        <v>15</v>
      </c>
      <c r="O306" s="86">
        <f t="shared" si="168"/>
        <v>83.333333333333343</v>
      </c>
      <c r="P306" s="73">
        <v>144</v>
      </c>
      <c r="Q306" s="86">
        <f t="shared" si="169"/>
        <v>89.440993788819881</v>
      </c>
      <c r="R306" s="73">
        <v>6764</v>
      </c>
      <c r="S306" s="86">
        <f t="shared" si="170"/>
        <v>98.428405122235148</v>
      </c>
      <c r="T306" s="73">
        <v>1832</v>
      </c>
      <c r="U306" s="86">
        <f t="shared" si="171"/>
        <v>95.070057083549557</v>
      </c>
      <c r="V306" s="73">
        <v>1572</v>
      </c>
      <c r="W306" s="86">
        <f t="shared" si="172"/>
        <v>101.55038759689923</v>
      </c>
      <c r="X306" s="73">
        <f t="shared" si="173"/>
        <v>-260</v>
      </c>
      <c r="Y306" s="86">
        <f t="shared" si="174"/>
        <v>68.601583113456471</v>
      </c>
      <c r="Z306" s="73">
        <f t="shared" si="175"/>
        <v>6504</v>
      </c>
      <c r="AA306" s="274">
        <f t="shared" si="176"/>
        <v>100.16941321423072</v>
      </c>
      <c r="AB306" s="64"/>
    </row>
    <row r="307" spans="1:31" s="65" customFormat="1" ht="12" customHeight="1">
      <c r="A307" s="64"/>
      <c r="B307" s="28" t="s">
        <v>303</v>
      </c>
      <c r="C307" s="42" t="s">
        <v>304</v>
      </c>
      <c r="D307" s="85">
        <v>6771</v>
      </c>
      <c r="E307" s="86">
        <f t="shared" si="164"/>
        <v>98.087787918296385</v>
      </c>
      <c r="F307" s="218">
        <v>764</v>
      </c>
      <c r="G307" s="86">
        <f t="shared" si="165"/>
        <v>104.94505494505495</v>
      </c>
      <c r="H307" s="218">
        <v>687</v>
      </c>
      <c r="I307" s="86">
        <f t="shared" si="166"/>
        <v>96.488764044943821</v>
      </c>
      <c r="J307" s="94">
        <v>175</v>
      </c>
      <c r="K307" s="86">
        <f t="shared" si="167"/>
        <v>87.5</v>
      </c>
      <c r="L307" s="73" t="s">
        <v>177</v>
      </c>
      <c r="M307" s="73" t="s">
        <v>177</v>
      </c>
      <c r="N307" s="73">
        <f t="shared" si="179"/>
        <v>17</v>
      </c>
      <c r="O307" s="86">
        <f t="shared" si="168"/>
        <v>89.473684210526315</v>
      </c>
      <c r="P307" s="94">
        <v>158</v>
      </c>
      <c r="Q307" s="86">
        <f t="shared" si="169"/>
        <v>87.292817679558013</v>
      </c>
      <c r="R307" s="94">
        <v>6946</v>
      </c>
      <c r="S307" s="86">
        <f t="shared" si="170"/>
        <v>97.789666338166967</v>
      </c>
      <c r="T307" s="73">
        <v>1952</v>
      </c>
      <c r="U307" s="86">
        <f t="shared" si="171"/>
        <v>104.60878885316185</v>
      </c>
      <c r="V307" s="73">
        <v>1699</v>
      </c>
      <c r="W307" s="86">
        <f t="shared" si="172"/>
        <v>103.34549878345499</v>
      </c>
      <c r="X307" s="73">
        <f t="shared" si="173"/>
        <v>-253</v>
      </c>
      <c r="Y307" s="86">
        <f t="shared" si="174"/>
        <v>113.96396396396395</v>
      </c>
      <c r="Z307" s="73">
        <f t="shared" si="175"/>
        <v>6693</v>
      </c>
      <c r="AA307" s="274">
        <f t="shared" si="176"/>
        <v>97.267838976892889</v>
      </c>
      <c r="AB307" s="64"/>
    </row>
    <row r="308" spans="1:31" s="2" customFormat="1" ht="12" customHeight="1">
      <c r="A308" s="3"/>
      <c r="B308" s="27" t="s">
        <v>309</v>
      </c>
      <c r="C308" s="43" t="s">
        <v>310</v>
      </c>
      <c r="D308" s="103">
        <v>6621</v>
      </c>
      <c r="E308" s="93">
        <f t="shared" ref="E308:E319" si="180">D308/D296*100</f>
        <v>92.086230876216973</v>
      </c>
      <c r="F308" s="71">
        <v>879</v>
      </c>
      <c r="G308" s="93">
        <f t="shared" ref="G308:G319" si="181">F308/F296*100</f>
        <v>98.653198653198643</v>
      </c>
      <c r="H308" s="104">
        <v>716</v>
      </c>
      <c r="I308" s="93">
        <f t="shared" ref="I308:I319" si="182">H308/H296*100</f>
        <v>99.582753824756608</v>
      </c>
      <c r="J308" s="71">
        <v>162</v>
      </c>
      <c r="K308" s="93">
        <f t="shared" ref="K308:K319" si="183">J308/J296*100</f>
        <v>84.375</v>
      </c>
      <c r="L308" s="71" t="s">
        <v>177</v>
      </c>
      <c r="M308" s="71" t="s">
        <v>4</v>
      </c>
      <c r="N308" s="71">
        <f t="shared" si="179"/>
        <v>15</v>
      </c>
      <c r="O308" s="93">
        <f t="shared" ref="O308:O319" si="184">N308/N296*100</f>
        <v>78.94736842105263</v>
      </c>
      <c r="P308" s="71">
        <v>147</v>
      </c>
      <c r="Q308" s="93">
        <f t="shared" ref="Q308:Q319" si="185">P308/P296*100</f>
        <v>84.971098265895947</v>
      </c>
      <c r="R308" s="71">
        <v>6783</v>
      </c>
      <c r="S308" s="93">
        <f t="shared" ref="S308:S316" si="186">R308/R296*100</f>
        <v>91.885667840693571</v>
      </c>
      <c r="T308" s="71">
        <v>1691</v>
      </c>
      <c r="U308" s="93">
        <f t="shared" ref="U308:U319" si="187">T308/T296*100</f>
        <v>87.752983912817854</v>
      </c>
      <c r="V308" s="71">
        <v>1743</v>
      </c>
      <c r="W308" s="93">
        <f t="shared" ref="W308:W319" si="188">V308/V296*100</f>
        <v>106.73606858542558</v>
      </c>
      <c r="X308" s="71">
        <f t="shared" ref="X308:X319" si="189">V308-T308</f>
        <v>52</v>
      </c>
      <c r="Y308" s="93">
        <f t="shared" ref="Y308:Y319" si="190">X308/X296*100</f>
        <v>-17.687074829931973</v>
      </c>
      <c r="Z308" s="71">
        <f t="shared" ref="Z308:Z319" si="191">R308+X308</f>
        <v>6835</v>
      </c>
      <c r="AA308" s="275">
        <f t="shared" ref="AA308:AA319" si="192">Z308/Z296*100</f>
        <v>96.430586907449211</v>
      </c>
      <c r="AB308" s="1"/>
      <c r="AC308" s="63"/>
      <c r="AE308" s="63"/>
    </row>
    <row r="309" spans="1:31" s="65" customFormat="1" ht="12" customHeight="1">
      <c r="A309" s="64"/>
      <c r="B309" s="28" t="s">
        <v>311</v>
      </c>
      <c r="C309" s="42" t="s">
        <v>312</v>
      </c>
      <c r="D309" s="85">
        <v>7350</v>
      </c>
      <c r="E309" s="86">
        <f t="shared" si="180"/>
        <v>95.628415300546436</v>
      </c>
      <c r="F309" s="73">
        <v>900</v>
      </c>
      <c r="G309" s="86">
        <f t="shared" si="181"/>
        <v>103.21100917431193</v>
      </c>
      <c r="H309" s="100">
        <v>991</v>
      </c>
      <c r="I309" s="86">
        <f t="shared" si="182"/>
        <v>99.899193548387103</v>
      </c>
      <c r="J309" s="73">
        <v>168</v>
      </c>
      <c r="K309" s="86">
        <f t="shared" si="183"/>
        <v>81.951219512195124</v>
      </c>
      <c r="L309" s="73" t="s">
        <v>177</v>
      </c>
      <c r="M309" s="73" t="s">
        <v>4</v>
      </c>
      <c r="N309" s="73">
        <f t="shared" si="179"/>
        <v>15</v>
      </c>
      <c r="O309" s="86">
        <f t="shared" si="184"/>
        <v>75</v>
      </c>
      <c r="P309" s="73">
        <v>153</v>
      </c>
      <c r="Q309" s="86">
        <f t="shared" si="185"/>
        <v>82.702702702702709</v>
      </c>
      <c r="R309" s="73">
        <v>7518</v>
      </c>
      <c r="S309" s="86">
        <f t="shared" si="186"/>
        <v>95.273095932074511</v>
      </c>
      <c r="T309" s="73">
        <v>1960</v>
      </c>
      <c r="U309" s="86">
        <f t="shared" si="187"/>
        <v>96.885813148788927</v>
      </c>
      <c r="V309" s="73">
        <v>1909</v>
      </c>
      <c r="W309" s="86">
        <f t="shared" si="188"/>
        <v>110.60254924681342</v>
      </c>
      <c r="X309" s="73">
        <f t="shared" si="189"/>
        <v>-51</v>
      </c>
      <c r="Y309" s="86">
        <f t="shared" si="190"/>
        <v>17.171717171717169</v>
      </c>
      <c r="Z309" s="73">
        <f t="shared" si="191"/>
        <v>7467</v>
      </c>
      <c r="AA309" s="274">
        <f t="shared" si="192"/>
        <v>98.32762707400579</v>
      </c>
      <c r="AB309" s="64"/>
    </row>
    <row r="310" spans="1:31" s="65" customFormat="1" ht="12" customHeight="1">
      <c r="A310" s="64"/>
      <c r="B310" s="28" t="s">
        <v>313</v>
      </c>
      <c r="C310" s="42" t="s">
        <v>6</v>
      </c>
      <c r="D310" s="85">
        <v>7412</v>
      </c>
      <c r="E310" s="86">
        <f t="shared" si="180"/>
        <v>91.732673267326732</v>
      </c>
      <c r="F310" s="73">
        <v>1022</v>
      </c>
      <c r="G310" s="86">
        <f t="shared" si="181"/>
        <v>104.92813141683779</v>
      </c>
      <c r="H310" s="100">
        <v>1101</v>
      </c>
      <c r="I310" s="86">
        <f t="shared" si="182"/>
        <v>99.638009049773757</v>
      </c>
      <c r="J310" s="73">
        <v>158</v>
      </c>
      <c r="K310" s="86">
        <f t="shared" si="183"/>
        <v>83.597883597883595</v>
      </c>
      <c r="L310" s="73" t="s">
        <v>177</v>
      </c>
      <c r="M310" s="73" t="s">
        <v>4</v>
      </c>
      <c r="N310" s="73">
        <f>J310-P310</f>
        <v>14</v>
      </c>
      <c r="O310" s="86">
        <f t="shared" si="184"/>
        <v>100</v>
      </c>
      <c r="P310" s="73">
        <v>144</v>
      </c>
      <c r="Q310" s="86">
        <f t="shared" si="185"/>
        <v>82.285714285714278</v>
      </c>
      <c r="R310" s="73">
        <v>7570</v>
      </c>
      <c r="S310" s="86">
        <f t="shared" si="186"/>
        <v>91.546740839279238</v>
      </c>
      <c r="T310" s="73">
        <v>1885</v>
      </c>
      <c r="U310" s="86">
        <f t="shared" si="187"/>
        <v>85.487528344671205</v>
      </c>
      <c r="V310" s="73">
        <v>1887</v>
      </c>
      <c r="W310" s="86">
        <f t="shared" si="188"/>
        <v>107.03346568349403</v>
      </c>
      <c r="X310" s="73">
        <f t="shared" si="189"/>
        <v>2</v>
      </c>
      <c r="Y310" s="86">
        <f t="shared" si="190"/>
        <v>-0.45248868778280549</v>
      </c>
      <c r="Z310" s="73">
        <f t="shared" si="191"/>
        <v>7572</v>
      </c>
      <c r="AA310" s="274">
        <f t="shared" si="192"/>
        <v>96.742046761211185</v>
      </c>
      <c r="AB310" s="64"/>
    </row>
    <row r="311" spans="1:31" s="65" customFormat="1" ht="12" customHeight="1">
      <c r="A311" s="64"/>
      <c r="B311" s="28" t="s">
        <v>314</v>
      </c>
      <c r="C311" s="42" t="s">
        <v>315</v>
      </c>
      <c r="D311" s="85">
        <v>7091</v>
      </c>
      <c r="E311" s="86">
        <f t="shared" si="180"/>
        <v>95.501683501683502</v>
      </c>
      <c r="F311" s="73">
        <v>868</v>
      </c>
      <c r="G311" s="86">
        <f t="shared" si="181"/>
        <v>108.5</v>
      </c>
      <c r="H311" s="100">
        <v>616</v>
      </c>
      <c r="I311" s="86">
        <f t="shared" si="182"/>
        <v>99.035369774919616</v>
      </c>
      <c r="J311" s="73">
        <v>168</v>
      </c>
      <c r="K311" s="86">
        <f t="shared" si="183"/>
        <v>85.279187817258887</v>
      </c>
      <c r="L311" s="73" t="s">
        <v>177</v>
      </c>
      <c r="M311" s="73" t="s">
        <v>4</v>
      </c>
      <c r="N311" s="73">
        <f t="shared" ref="N311:N313" si="193">J311-P311</f>
        <v>14</v>
      </c>
      <c r="O311" s="86">
        <f t="shared" si="184"/>
        <v>107.69230769230769</v>
      </c>
      <c r="P311" s="73">
        <v>154</v>
      </c>
      <c r="Q311" s="86">
        <f t="shared" si="185"/>
        <v>83.695652173913047</v>
      </c>
      <c r="R311" s="73">
        <v>7259</v>
      </c>
      <c r="S311" s="86">
        <f t="shared" si="186"/>
        <v>95.237470480188918</v>
      </c>
      <c r="T311" s="73">
        <v>1865</v>
      </c>
      <c r="U311" s="86">
        <f t="shared" si="187"/>
        <v>93.671521848317425</v>
      </c>
      <c r="V311" s="73">
        <v>1955</v>
      </c>
      <c r="W311" s="86">
        <f t="shared" si="188"/>
        <v>108.79243183082916</v>
      </c>
      <c r="X311" s="73">
        <f t="shared" si="189"/>
        <v>90</v>
      </c>
      <c r="Y311" s="86">
        <f t="shared" si="190"/>
        <v>-46.391752577319586</v>
      </c>
      <c r="Z311" s="73">
        <f t="shared" si="191"/>
        <v>7349</v>
      </c>
      <c r="AA311" s="274">
        <f t="shared" si="192"/>
        <v>98.936456650511573</v>
      </c>
      <c r="AB311" s="64"/>
    </row>
    <row r="312" spans="1:31" s="65" customFormat="1" ht="12" customHeight="1">
      <c r="A312" s="64"/>
      <c r="B312" s="28" t="s">
        <v>316</v>
      </c>
      <c r="C312" s="42" t="s">
        <v>317</v>
      </c>
      <c r="D312" s="85">
        <v>6781</v>
      </c>
      <c r="E312" s="86">
        <f t="shared" si="180"/>
        <v>93.120021971985722</v>
      </c>
      <c r="F312" s="73">
        <v>1096</v>
      </c>
      <c r="G312" s="86">
        <f t="shared" si="181"/>
        <v>115.97883597883597</v>
      </c>
      <c r="H312" s="100">
        <v>38</v>
      </c>
      <c r="I312" s="86">
        <f t="shared" si="182"/>
        <v>90.476190476190482</v>
      </c>
      <c r="J312" s="73">
        <v>156</v>
      </c>
      <c r="K312" s="86">
        <f t="shared" si="183"/>
        <v>77.227722772277232</v>
      </c>
      <c r="L312" s="73" t="s">
        <v>177</v>
      </c>
      <c r="M312" s="73" t="s">
        <v>4</v>
      </c>
      <c r="N312" s="73">
        <f t="shared" si="193"/>
        <v>4</v>
      </c>
      <c r="O312" s="86">
        <f t="shared" si="184"/>
        <v>30.76923076923077</v>
      </c>
      <c r="P312" s="73">
        <v>152</v>
      </c>
      <c r="Q312" s="86">
        <f t="shared" si="185"/>
        <v>80.423280423280417</v>
      </c>
      <c r="R312" s="73">
        <v>6937</v>
      </c>
      <c r="S312" s="86">
        <f t="shared" si="186"/>
        <v>92.691074291822545</v>
      </c>
      <c r="T312" s="73">
        <v>1784</v>
      </c>
      <c r="U312" s="86">
        <f t="shared" si="187"/>
        <v>88.098765432098773</v>
      </c>
      <c r="V312" s="73">
        <v>1906</v>
      </c>
      <c r="W312" s="86">
        <f t="shared" si="188"/>
        <v>107.80542986425338</v>
      </c>
      <c r="X312" s="73">
        <f t="shared" si="189"/>
        <v>122</v>
      </c>
      <c r="Y312" s="86">
        <f t="shared" si="190"/>
        <v>-47.470817120622563</v>
      </c>
      <c r="Z312" s="73">
        <f t="shared" si="191"/>
        <v>7059</v>
      </c>
      <c r="AA312" s="274">
        <f t="shared" si="192"/>
        <v>97.675383976753835</v>
      </c>
      <c r="AB312" s="64"/>
    </row>
    <row r="313" spans="1:31" s="65" customFormat="1" ht="12" customHeight="1">
      <c r="A313" s="64"/>
      <c r="B313" s="28" t="s">
        <v>318</v>
      </c>
      <c r="C313" s="42" t="s">
        <v>9</v>
      </c>
      <c r="D313" s="85">
        <v>7395</v>
      </c>
      <c r="E313" s="86">
        <f t="shared" si="180"/>
        <v>92.72727272727272</v>
      </c>
      <c r="F313" s="73">
        <v>1140</v>
      </c>
      <c r="G313" s="86">
        <f t="shared" si="181"/>
        <v>96.938775510204081</v>
      </c>
      <c r="H313" s="100">
        <v>1004</v>
      </c>
      <c r="I313" s="86">
        <f t="shared" si="182"/>
        <v>100.90452261306532</v>
      </c>
      <c r="J313" s="73">
        <v>362</v>
      </c>
      <c r="K313" s="86">
        <f t="shared" si="183"/>
        <v>193.58288770053477</v>
      </c>
      <c r="L313" s="73">
        <v>215</v>
      </c>
      <c r="M313" s="73" t="s">
        <v>4</v>
      </c>
      <c r="N313" s="73">
        <f t="shared" si="193"/>
        <v>219</v>
      </c>
      <c r="O313" s="86">
        <f t="shared" si="184"/>
        <v>1825</v>
      </c>
      <c r="P313" s="73">
        <v>143</v>
      </c>
      <c r="Q313" s="86">
        <f t="shared" si="185"/>
        <v>81.714285714285722</v>
      </c>
      <c r="R313" s="73">
        <v>7757</v>
      </c>
      <c r="S313" s="86">
        <f t="shared" si="186"/>
        <v>95.037980887037492</v>
      </c>
      <c r="T313" s="73">
        <v>1936</v>
      </c>
      <c r="U313" s="86">
        <f t="shared" si="187"/>
        <v>93.391220453449108</v>
      </c>
      <c r="V313" s="73">
        <v>1932</v>
      </c>
      <c r="W313" s="86">
        <f t="shared" si="188"/>
        <v>98.571428571428584</v>
      </c>
      <c r="X313" s="73">
        <f t="shared" si="189"/>
        <v>-4</v>
      </c>
      <c r="Y313" s="86">
        <f t="shared" si="190"/>
        <v>3.5398230088495577</v>
      </c>
      <c r="Z313" s="73">
        <f t="shared" si="191"/>
        <v>7753</v>
      </c>
      <c r="AA313" s="274">
        <f t="shared" si="192"/>
        <v>96.322524537209588</v>
      </c>
      <c r="AB313" s="64"/>
    </row>
    <row r="314" spans="1:31" s="65" customFormat="1" ht="12" customHeight="1">
      <c r="A314" s="64"/>
      <c r="B314" s="28" t="s">
        <v>319</v>
      </c>
      <c r="C314" s="42" t="s">
        <v>10</v>
      </c>
      <c r="D314" s="85">
        <v>7745</v>
      </c>
      <c r="E314" s="86">
        <f t="shared" si="180"/>
        <v>98.977635782747612</v>
      </c>
      <c r="F314" s="73">
        <v>1324</v>
      </c>
      <c r="G314" s="86">
        <f t="shared" si="181"/>
        <v>120.14519056261344</v>
      </c>
      <c r="H314" s="73">
        <v>1000</v>
      </c>
      <c r="I314" s="86">
        <f t="shared" si="182"/>
        <v>102.66940451745378</v>
      </c>
      <c r="J314" s="73">
        <v>397</v>
      </c>
      <c r="K314" s="86">
        <f t="shared" si="183"/>
        <v>202.55102040816325</v>
      </c>
      <c r="L314" s="73">
        <v>247</v>
      </c>
      <c r="M314" s="73" t="s">
        <v>4</v>
      </c>
      <c r="N314" s="73">
        <f>J314-P314</f>
        <v>251</v>
      </c>
      <c r="O314" s="86">
        <f t="shared" si="184"/>
        <v>1476.4705882352941</v>
      </c>
      <c r="P314" s="73">
        <v>146</v>
      </c>
      <c r="Q314" s="86">
        <f t="shared" si="185"/>
        <v>81.564245810055866</v>
      </c>
      <c r="R314" s="73">
        <v>8142</v>
      </c>
      <c r="S314" s="86">
        <f t="shared" si="186"/>
        <v>101.508540082284</v>
      </c>
      <c r="T314" s="73">
        <v>2153</v>
      </c>
      <c r="U314" s="86">
        <f t="shared" si="187"/>
        <v>107.16774514683922</v>
      </c>
      <c r="V314" s="73">
        <v>1797</v>
      </c>
      <c r="W314" s="86">
        <f t="shared" si="188"/>
        <v>100.503355704698</v>
      </c>
      <c r="X314" s="73">
        <f t="shared" si="189"/>
        <v>-356</v>
      </c>
      <c r="Y314" s="86">
        <f t="shared" si="190"/>
        <v>161.08597285067873</v>
      </c>
      <c r="Z314" s="73">
        <f t="shared" si="191"/>
        <v>7786</v>
      </c>
      <c r="AA314" s="274">
        <f t="shared" si="192"/>
        <v>99.820512820512818</v>
      </c>
      <c r="AB314" s="64"/>
    </row>
    <row r="315" spans="1:31" s="65" customFormat="1" ht="12" customHeight="1">
      <c r="A315" s="64"/>
      <c r="B315" s="28" t="s">
        <v>320</v>
      </c>
      <c r="C315" s="42" t="s">
        <v>11</v>
      </c>
      <c r="D315" s="85">
        <v>7174</v>
      </c>
      <c r="E315" s="86">
        <f t="shared" si="180"/>
        <v>97.83171962361925</v>
      </c>
      <c r="F315" s="73">
        <v>1222</v>
      </c>
      <c r="G315" s="86">
        <f t="shared" si="181"/>
        <v>121.9560878243513</v>
      </c>
      <c r="H315" s="100">
        <v>988</v>
      </c>
      <c r="I315" s="86">
        <f t="shared" si="182"/>
        <v>98.406374501992033</v>
      </c>
      <c r="J315" s="73">
        <v>369</v>
      </c>
      <c r="K315" s="86">
        <f t="shared" si="183"/>
        <v>206.14525139664806</v>
      </c>
      <c r="L315" s="73">
        <v>228</v>
      </c>
      <c r="M315" s="73" t="s">
        <v>4</v>
      </c>
      <c r="N315" s="73">
        <f t="shared" ref="N315" si="194">J315-P315</f>
        <v>232</v>
      </c>
      <c r="O315" s="86">
        <f t="shared" si="184"/>
        <v>1364.7058823529412</v>
      </c>
      <c r="P315" s="73">
        <v>137</v>
      </c>
      <c r="Q315" s="86">
        <f t="shared" si="185"/>
        <v>84.567901234567898</v>
      </c>
      <c r="R315" s="73">
        <v>7543</v>
      </c>
      <c r="S315" s="86">
        <f t="shared" si="186"/>
        <v>100.41267305644301</v>
      </c>
      <c r="T315" s="73">
        <v>2012</v>
      </c>
      <c r="U315" s="86">
        <f t="shared" si="187"/>
        <v>101.61616161616163</v>
      </c>
      <c r="V315" s="73">
        <v>1672</v>
      </c>
      <c r="W315" s="86">
        <f t="shared" si="188"/>
        <v>101.39478471801091</v>
      </c>
      <c r="X315" s="73">
        <f t="shared" si="189"/>
        <v>-340</v>
      </c>
      <c r="Y315" s="86">
        <f t="shared" si="190"/>
        <v>102.71903323262841</v>
      </c>
      <c r="Z315" s="73">
        <f t="shared" si="191"/>
        <v>7203</v>
      </c>
      <c r="AA315" s="274">
        <f t="shared" si="192"/>
        <v>100.30636401615374</v>
      </c>
      <c r="AB315" s="64"/>
    </row>
    <row r="316" spans="1:31" s="65" customFormat="1" ht="12" customHeight="1">
      <c r="A316" s="64"/>
      <c r="B316" s="28" t="s">
        <v>321</v>
      </c>
      <c r="C316" s="42" t="s">
        <v>12</v>
      </c>
      <c r="D316" s="85">
        <v>6386</v>
      </c>
      <c r="E316" s="86">
        <f t="shared" si="180"/>
        <v>90.658716638273702</v>
      </c>
      <c r="F316" s="73">
        <v>1029</v>
      </c>
      <c r="G316" s="86">
        <f t="shared" si="181"/>
        <v>108.54430379746836</v>
      </c>
      <c r="H316" s="100">
        <v>797</v>
      </c>
      <c r="I316" s="86">
        <f t="shared" si="182"/>
        <v>96.72330097087378</v>
      </c>
      <c r="J316" s="73">
        <v>373</v>
      </c>
      <c r="K316" s="86">
        <f t="shared" si="183"/>
        <v>215.60693641618496</v>
      </c>
      <c r="L316" s="73">
        <v>238</v>
      </c>
      <c r="M316" s="73" t="s">
        <v>4</v>
      </c>
      <c r="N316" s="73">
        <f>J316-P316</f>
        <v>242</v>
      </c>
      <c r="O316" s="86">
        <f t="shared" si="184"/>
        <v>1423.5294117647059</v>
      </c>
      <c r="P316" s="73">
        <v>131</v>
      </c>
      <c r="Q316" s="86">
        <f t="shared" si="185"/>
        <v>83.974358974358978</v>
      </c>
      <c r="R316" s="73">
        <v>6759</v>
      </c>
      <c r="S316" s="86">
        <f t="shared" si="186"/>
        <v>93.65387280033255</v>
      </c>
      <c r="T316" s="73">
        <v>1644</v>
      </c>
      <c r="U316" s="86">
        <f t="shared" si="187"/>
        <v>82.406015037593988</v>
      </c>
      <c r="V316" s="73">
        <v>1630</v>
      </c>
      <c r="W316" s="86">
        <f t="shared" si="188"/>
        <v>97.023809523809518</v>
      </c>
      <c r="X316" s="73">
        <f t="shared" si="189"/>
        <v>-14</v>
      </c>
      <c r="Y316" s="86">
        <f t="shared" si="190"/>
        <v>4.4444444444444446</v>
      </c>
      <c r="Z316" s="73">
        <f t="shared" si="191"/>
        <v>6745</v>
      </c>
      <c r="AA316" s="274">
        <f t="shared" si="192"/>
        <v>97.725297015357867</v>
      </c>
      <c r="AB316" s="64"/>
    </row>
    <row r="317" spans="1:31" s="65" customFormat="1" ht="12" customHeight="1">
      <c r="A317" s="64"/>
      <c r="B317" s="28" t="s">
        <v>322</v>
      </c>
      <c r="C317" s="42" t="s">
        <v>323</v>
      </c>
      <c r="D317" s="73">
        <v>6404</v>
      </c>
      <c r="E317" s="86">
        <f t="shared" si="180"/>
        <v>92.383150605885746</v>
      </c>
      <c r="F317" s="73">
        <v>813</v>
      </c>
      <c r="G317" s="86">
        <f t="shared" si="181"/>
        <v>113.23119777158774</v>
      </c>
      <c r="H317" s="100">
        <v>876</v>
      </c>
      <c r="I317" s="86">
        <f t="shared" si="182"/>
        <v>101.74216027874566</v>
      </c>
      <c r="J317" s="73">
        <v>394</v>
      </c>
      <c r="K317" s="86">
        <f t="shared" si="183"/>
        <v>233.1360946745562</v>
      </c>
      <c r="L317" s="73">
        <v>260</v>
      </c>
      <c r="M317" s="73" t="s">
        <v>4</v>
      </c>
      <c r="N317" s="73">
        <f t="shared" ref="N317:N321" si="195">J317-P317</f>
        <v>264</v>
      </c>
      <c r="O317" s="86">
        <f t="shared" si="184"/>
        <v>1650</v>
      </c>
      <c r="P317" s="73">
        <v>130</v>
      </c>
      <c r="Q317" s="86">
        <f t="shared" si="185"/>
        <v>84.967320261437905</v>
      </c>
      <c r="R317" s="73">
        <v>6798</v>
      </c>
      <c r="S317" s="86">
        <f t="shared" ref="S317:S328" si="196">R317/R305*100</f>
        <v>95.732995352767219</v>
      </c>
      <c r="T317" s="73">
        <v>1726</v>
      </c>
      <c r="U317" s="86">
        <f t="shared" si="187"/>
        <v>85.95617529880478</v>
      </c>
      <c r="V317" s="73">
        <v>1662</v>
      </c>
      <c r="W317" s="86">
        <f t="shared" si="188"/>
        <v>94.539249146757669</v>
      </c>
      <c r="X317" s="73">
        <f t="shared" si="189"/>
        <v>-64</v>
      </c>
      <c r="Y317" s="86">
        <f t="shared" si="190"/>
        <v>25.6</v>
      </c>
      <c r="Z317" s="73">
        <f t="shared" si="191"/>
        <v>6734</v>
      </c>
      <c r="AA317" s="274">
        <f t="shared" si="192"/>
        <v>98.292220113851997</v>
      </c>
      <c r="AB317" s="64"/>
    </row>
    <row r="318" spans="1:31" s="65" customFormat="1" ht="12" customHeight="1">
      <c r="A318" s="64"/>
      <c r="B318" s="28" t="s">
        <v>324</v>
      </c>
      <c r="C318" s="42" t="s">
        <v>325</v>
      </c>
      <c r="D318" s="85">
        <v>6149</v>
      </c>
      <c r="E318" s="86">
        <f t="shared" si="180"/>
        <v>93.096139288417874</v>
      </c>
      <c r="F318" s="73">
        <v>857</v>
      </c>
      <c r="G318" s="86">
        <f t="shared" si="181"/>
        <v>105.15337423312883</v>
      </c>
      <c r="H318" s="100">
        <v>969</v>
      </c>
      <c r="I318" s="86">
        <f t="shared" si="182"/>
        <v>98.575788402848417</v>
      </c>
      <c r="J318" s="73">
        <v>364</v>
      </c>
      <c r="K318" s="86">
        <f t="shared" si="183"/>
        <v>228.93081761006289</v>
      </c>
      <c r="L318" s="73">
        <v>231</v>
      </c>
      <c r="M318" s="73" t="s">
        <v>4</v>
      </c>
      <c r="N318" s="73">
        <f t="shared" si="195"/>
        <v>238</v>
      </c>
      <c r="O318" s="86">
        <f t="shared" si="184"/>
        <v>1586.6666666666667</v>
      </c>
      <c r="P318" s="73">
        <v>126</v>
      </c>
      <c r="Q318" s="86">
        <f t="shared" si="185"/>
        <v>87.5</v>
      </c>
      <c r="R318" s="73">
        <v>6513</v>
      </c>
      <c r="S318" s="86">
        <f t="shared" si="196"/>
        <v>96.289178001182734</v>
      </c>
      <c r="T318" s="73">
        <v>1563</v>
      </c>
      <c r="U318" s="86">
        <f t="shared" si="187"/>
        <v>85.316593886462883</v>
      </c>
      <c r="V318" s="73">
        <v>1603</v>
      </c>
      <c r="W318" s="86">
        <f t="shared" si="188"/>
        <v>101.97201017811706</v>
      </c>
      <c r="X318" s="73">
        <f t="shared" si="189"/>
        <v>40</v>
      </c>
      <c r="Y318" s="86">
        <f t="shared" si="190"/>
        <v>-15.384615384615385</v>
      </c>
      <c r="Z318" s="73">
        <f t="shared" si="191"/>
        <v>6553</v>
      </c>
      <c r="AA318" s="274">
        <f t="shared" si="192"/>
        <v>100.75338253382533</v>
      </c>
      <c r="AB318" s="64"/>
    </row>
    <row r="319" spans="1:31" s="65" customFormat="1" ht="12" customHeight="1">
      <c r="A319" s="64"/>
      <c r="B319" s="29" t="s">
        <v>326</v>
      </c>
      <c r="C319" s="44" t="s">
        <v>327</v>
      </c>
      <c r="D319" s="95">
        <v>6494</v>
      </c>
      <c r="E319" s="96">
        <f t="shared" si="180"/>
        <v>95.909023777876229</v>
      </c>
      <c r="F319" s="72">
        <v>851</v>
      </c>
      <c r="G319" s="96">
        <f t="shared" si="181"/>
        <v>111.38743455497382</v>
      </c>
      <c r="H319" s="72">
        <v>600</v>
      </c>
      <c r="I319" s="96">
        <f t="shared" si="182"/>
        <v>87.336244541484717</v>
      </c>
      <c r="J319" s="97">
        <v>367</v>
      </c>
      <c r="K319" s="96">
        <f t="shared" si="183"/>
        <v>209.71428571428569</v>
      </c>
      <c r="L319" s="84">
        <v>231</v>
      </c>
      <c r="M319" s="84" t="s">
        <v>177</v>
      </c>
      <c r="N319" s="84">
        <f t="shared" si="195"/>
        <v>234</v>
      </c>
      <c r="O319" s="96">
        <f t="shared" si="184"/>
        <v>1376.4705882352941</v>
      </c>
      <c r="P319" s="97">
        <v>133</v>
      </c>
      <c r="Q319" s="96">
        <f t="shared" si="185"/>
        <v>84.177215189873422</v>
      </c>
      <c r="R319" s="97">
        <v>6861</v>
      </c>
      <c r="S319" s="96">
        <f t="shared" si="196"/>
        <v>98.776274114598323</v>
      </c>
      <c r="T319" s="84">
        <v>1965</v>
      </c>
      <c r="U319" s="96">
        <f t="shared" si="187"/>
        <v>100.66598360655739</v>
      </c>
      <c r="V319" s="84">
        <v>1595</v>
      </c>
      <c r="W319" s="96">
        <f t="shared" si="188"/>
        <v>93.878752207180696</v>
      </c>
      <c r="X319" s="84">
        <f t="shared" si="189"/>
        <v>-370</v>
      </c>
      <c r="Y319" s="96">
        <f t="shared" si="190"/>
        <v>146.24505928853756</v>
      </c>
      <c r="Z319" s="84">
        <f t="shared" si="191"/>
        <v>6491</v>
      </c>
      <c r="AA319" s="276">
        <f t="shared" si="192"/>
        <v>96.981921410428811</v>
      </c>
      <c r="AB319" s="64"/>
    </row>
    <row r="320" spans="1:31" s="2" customFormat="1" ht="12" customHeight="1">
      <c r="A320" s="3"/>
      <c r="B320" s="28" t="s">
        <v>331</v>
      </c>
      <c r="C320" s="42" t="s">
        <v>332</v>
      </c>
      <c r="D320" s="87">
        <v>6944</v>
      </c>
      <c r="E320" s="88">
        <f t="shared" ref="E320:E331" si="197">D320/D308*100</f>
        <v>104.87841715752909</v>
      </c>
      <c r="F320" s="69">
        <v>874</v>
      </c>
      <c r="G320" s="88">
        <f t="shared" ref="G320:G331" si="198">F320/F308*100</f>
        <v>99.431171786120586</v>
      </c>
      <c r="H320" s="101">
        <v>727</v>
      </c>
      <c r="I320" s="88">
        <f t="shared" ref="I320:I331" si="199">H320/H308*100</f>
        <v>101.536312849162</v>
      </c>
      <c r="J320" s="69">
        <v>384</v>
      </c>
      <c r="K320" s="88">
        <f t="shared" ref="K320:K331" si="200">J320/J308*100</f>
        <v>237.03703703703701</v>
      </c>
      <c r="L320" s="69">
        <v>250</v>
      </c>
      <c r="M320" s="69" t="s">
        <v>4</v>
      </c>
      <c r="N320" s="69">
        <f t="shared" si="195"/>
        <v>253</v>
      </c>
      <c r="O320" s="88">
        <f t="shared" ref="M320:O331" si="201">N320/N308*100</f>
        <v>1686.6666666666667</v>
      </c>
      <c r="P320" s="69">
        <v>131</v>
      </c>
      <c r="Q320" s="88">
        <f t="shared" ref="Q320:Q331" si="202">P320/P308*100</f>
        <v>89.115646258503403</v>
      </c>
      <c r="R320" s="69">
        <v>7328</v>
      </c>
      <c r="S320" s="88">
        <f t="shared" si="196"/>
        <v>108.03479286451423</v>
      </c>
      <c r="T320" s="69">
        <v>2270</v>
      </c>
      <c r="U320" s="88">
        <f t="shared" ref="U320:U331" si="203">T320/T308*100</f>
        <v>134.24009461856889</v>
      </c>
      <c r="V320" s="69">
        <v>1680</v>
      </c>
      <c r="W320" s="88">
        <f t="shared" ref="W320:W331" si="204">V320/V308*100</f>
        <v>96.385542168674704</v>
      </c>
      <c r="X320" s="69">
        <f t="shared" ref="X320:X331" si="205">V320-T320</f>
        <v>-590</v>
      </c>
      <c r="Y320" s="88">
        <f t="shared" ref="Y320:Y331" si="206">X320/X308*100</f>
        <v>-1134.6153846153848</v>
      </c>
      <c r="Z320" s="69">
        <f t="shared" ref="Z320:Z331" si="207">R320+X320</f>
        <v>6738</v>
      </c>
      <c r="AA320" s="277">
        <f t="shared" ref="AA320:AA331" si="208">Z320/Z308*100</f>
        <v>98.580833942940743</v>
      </c>
      <c r="AB320" s="1"/>
      <c r="AC320" s="63"/>
      <c r="AE320" s="63"/>
    </row>
    <row r="321" spans="1:31" s="65" customFormat="1" ht="12" customHeight="1">
      <c r="A321" s="64"/>
      <c r="B321" s="28" t="s">
        <v>333</v>
      </c>
      <c r="C321" s="42" t="s">
        <v>334</v>
      </c>
      <c r="D321" s="85">
        <v>7536</v>
      </c>
      <c r="E321" s="86">
        <f t="shared" si="197"/>
        <v>102.53061224489797</v>
      </c>
      <c r="F321" s="73">
        <v>988</v>
      </c>
      <c r="G321" s="86">
        <f t="shared" si="198"/>
        <v>109.77777777777777</v>
      </c>
      <c r="H321" s="100">
        <v>1026</v>
      </c>
      <c r="I321" s="86">
        <f t="shared" si="199"/>
        <v>103.53178607467204</v>
      </c>
      <c r="J321" s="73">
        <v>369</v>
      </c>
      <c r="K321" s="86">
        <f t="shared" si="200"/>
        <v>219.64285714285717</v>
      </c>
      <c r="L321" s="73">
        <v>232</v>
      </c>
      <c r="M321" s="73" t="s">
        <v>4</v>
      </c>
      <c r="N321" s="73">
        <f t="shared" si="195"/>
        <v>235</v>
      </c>
      <c r="O321" s="86">
        <f t="shared" si="201"/>
        <v>1566.6666666666665</v>
      </c>
      <c r="P321" s="73">
        <v>134</v>
      </c>
      <c r="Q321" s="86">
        <f t="shared" si="202"/>
        <v>87.58169934640523</v>
      </c>
      <c r="R321" s="73">
        <v>7905</v>
      </c>
      <c r="S321" s="86">
        <f t="shared" si="196"/>
        <v>105.14764565043895</v>
      </c>
      <c r="T321" s="73">
        <v>2373</v>
      </c>
      <c r="U321" s="86">
        <f t="shared" si="203"/>
        <v>121.07142857142857</v>
      </c>
      <c r="V321" s="73">
        <v>1771</v>
      </c>
      <c r="W321" s="86">
        <f t="shared" si="204"/>
        <v>92.771084337349393</v>
      </c>
      <c r="X321" s="73">
        <f t="shared" si="205"/>
        <v>-602</v>
      </c>
      <c r="Y321" s="86">
        <f t="shared" si="206"/>
        <v>1180.3921568627452</v>
      </c>
      <c r="Z321" s="73">
        <f t="shared" si="207"/>
        <v>7303</v>
      </c>
      <c r="AA321" s="274">
        <f t="shared" si="208"/>
        <v>97.803669479041105</v>
      </c>
      <c r="AB321" s="64"/>
    </row>
    <row r="322" spans="1:31" s="65" customFormat="1" ht="12" customHeight="1">
      <c r="A322" s="64"/>
      <c r="B322" s="28" t="s">
        <v>335</v>
      </c>
      <c r="C322" s="42" t="s">
        <v>6</v>
      </c>
      <c r="D322" s="85">
        <v>7612</v>
      </c>
      <c r="E322" s="86">
        <f t="shared" si="197"/>
        <v>102.69832703723691</v>
      </c>
      <c r="F322" s="73">
        <v>1028</v>
      </c>
      <c r="G322" s="86">
        <f t="shared" si="198"/>
        <v>100.587084148728</v>
      </c>
      <c r="H322" s="100">
        <v>1010</v>
      </c>
      <c r="I322" s="86">
        <f t="shared" si="199"/>
        <v>91.734786557674838</v>
      </c>
      <c r="J322" s="73">
        <v>364</v>
      </c>
      <c r="K322" s="86">
        <f t="shared" si="200"/>
        <v>230.37974683544303</v>
      </c>
      <c r="L322" s="73">
        <v>228</v>
      </c>
      <c r="M322" s="73" t="s">
        <v>4</v>
      </c>
      <c r="N322" s="73">
        <f>J322-P322</f>
        <v>231</v>
      </c>
      <c r="O322" s="86">
        <f t="shared" si="201"/>
        <v>1650</v>
      </c>
      <c r="P322" s="73">
        <v>133</v>
      </c>
      <c r="Q322" s="86">
        <f t="shared" si="202"/>
        <v>92.361111111111114</v>
      </c>
      <c r="R322" s="73">
        <v>7976</v>
      </c>
      <c r="S322" s="86">
        <f t="shared" si="196"/>
        <v>105.36327608982828</v>
      </c>
      <c r="T322" s="73">
        <v>2271</v>
      </c>
      <c r="U322" s="86">
        <f t="shared" si="203"/>
        <v>120.47745358090185</v>
      </c>
      <c r="V322" s="73">
        <v>1970</v>
      </c>
      <c r="W322" s="86">
        <f t="shared" si="204"/>
        <v>104.39851616322204</v>
      </c>
      <c r="X322" s="73">
        <f t="shared" si="205"/>
        <v>-301</v>
      </c>
      <c r="Y322" s="86">
        <f t="shared" si="206"/>
        <v>-15050</v>
      </c>
      <c r="Z322" s="73">
        <f t="shared" si="207"/>
        <v>7675</v>
      </c>
      <c r="AA322" s="274">
        <f t="shared" si="208"/>
        <v>101.36027469624933</v>
      </c>
      <c r="AB322" s="64"/>
    </row>
    <row r="323" spans="1:31" s="65" customFormat="1" ht="12" customHeight="1">
      <c r="A323" s="64"/>
      <c r="B323" s="28" t="s">
        <v>336</v>
      </c>
      <c r="C323" s="42" t="s">
        <v>337</v>
      </c>
      <c r="D323" s="85">
        <v>7168</v>
      </c>
      <c r="E323" s="86">
        <f t="shared" si="197"/>
        <v>101.08588351431391</v>
      </c>
      <c r="F323" s="73">
        <v>850</v>
      </c>
      <c r="G323" s="86">
        <f t="shared" si="198"/>
        <v>97.926267281105993</v>
      </c>
      <c r="H323" s="100">
        <v>631</v>
      </c>
      <c r="I323" s="86">
        <f t="shared" si="199"/>
        <v>102.43506493506493</v>
      </c>
      <c r="J323" s="73">
        <v>385</v>
      </c>
      <c r="K323" s="86">
        <f t="shared" si="200"/>
        <v>229.16666666666666</v>
      </c>
      <c r="L323" s="73">
        <v>243</v>
      </c>
      <c r="M323" s="73" t="s">
        <v>4</v>
      </c>
      <c r="N323" s="73">
        <f t="shared" ref="N323:N325" si="209">J323-P323</f>
        <v>246</v>
      </c>
      <c r="O323" s="86">
        <f t="shared" si="201"/>
        <v>1757.1428571428573</v>
      </c>
      <c r="P323" s="73">
        <v>139</v>
      </c>
      <c r="Q323" s="86">
        <f t="shared" si="202"/>
        <v>90.259740259740255</v>
      </c>
      <c r="R323" s="73">
        <v>7553</v>
      </c>
      <c r="S323" s="86">
        <f t="shared" si="196"/>
        <v>104.05014464802314</v>
      </c>
      <c r="T323" s="73">
        <v>2354</v>
      </c>
      <c r="U323" s="86">
        <f t="shared" si="203"/>
        <v>126.21983914209116</v>
      </c>
      <c r="V323" s="73">
        <v>1799</v>
      </c>
      <c r="W323" s="86">
        <f t="shared" si="204"/>
        <v>92.020460358056269</v>
      </c>
      <c r="X323" s="73">
        <f t="shared" si="205"/>
        <v>-555</v>
      </c>
      <c r="Y323" s="86">
        <f t="shared" si="206"/>
        <v>-616.66666666666674</v>
      </c>
      <c r="Z323" s="73">
        <f t="shared" si="207"/>
        <v>6998</v>
      </c>
      <c r="AA323" s="274">
        <f t="shared" si="208"/>
        <v>95.223839978228327</v>
      </c>
      <c r="AB323" s="64"/>
    </row>
    <row r="324" spans="1:31" s="65" customFormat="1" ht="12" customHeight="1">
      <c r="A324" s="64"/>
      <c r="B324" s="28" t="s">
        <v>338</v>
      </c>
      <c r="C324" s="42" t="s">
        <v>339</v>
      </c>
      <c r="D324" s="85">
        <v>6898</v>
      </c>
      <c r="E324" s="86">
        <f t="shared" si="197"/>
        <v>101.72540923167675</v>
      </c>
      <c r="F324" s="73">
        <v>1015</v>
      </c>
      <c r="G324" s="86">
        <f t="shared" si="198"/>
        <v>92.609489051094897</v>
      </c>
      <c r="H324" s="100">
        <v>50</v>
      </c>
      <c r="I324" s="86">
        <f t="shared" si="199"/>
        <v>131.57894736842107</v>
      </c>
      <c r="J324" s="73">
        <v>382</v>
      </c>
      <c r="K324" s="86">
        <f t="shared" si="200"/>
        <v>244.87179487179489</v>
      </c>
      <c r="L324" s="73">
        <v>244</v>
      </c>
      <c r="M324" s="73" t="s">
        <v>4</v>
      </c>
      <c r="N324" s="73">
        <f t="shared" si="209"/>
        <v>247</v>
      </c>
      <c r="O324" s="86">
        <f t="shared" si="201"/>
        <v>6175</v>
      </c>
      <c r="P324" s="73">
        <v>135</v>
      </c>
      <c r="Q324" s="86">
        <f t="shared" si="202"/>
        <v>88.81578947368422</v>
      </c>
      <c r="R324" s="73">
        <v>7280</v>
      </c>
      <c r="S324" s="86">
        <f t="shared" si="196"/>
        <v>104.94450050454087</v>
      </c>
      <c r="T324" s="73">
        <v>2206</v>
      </c>
      <c r="U324" s="86">
        <f t="shared" si="203"/>
        <v>123.65470852017937</v>
      </c>
      <c r="V324" s="73">
        <v>1829</v>
      </c>
      <c r="W324" s="86">
        <f t="shared" si="204"/>
        <v>95.96012591815321</v>
      </c>
      <c r="X324" s="73">
        <f t="shared" si="205"/>
        <v>-377</v>
      </c>
      <c r="Y324" s="86">
        <f t="shared" si="206"/>
        <v>-309.01639344262298</v>
      </c>
      <c r="Z324" s="73">
        <f t="shared" si="207"/>
        <v>6903</v>
      </c>
      <c r="AA324" s="274">
        <f t="shared" si="208"/>
        <v>97.790055248618785</v>
      </c>
      <c r="AB324" s="64"/>
    </row>
    <row r="325" spans="1:31" s="65" customFormat="1" ht="12" customHeight="1">
      <c r="A325" s="64"/>
      <c r="B325" s="28" t="s">
        <v>340</v>
      </c>
      <c r="C325" s="42" t="s">
        <v>9</v>
      </c>
      <c r="D325" s="85">
        <v>7700</v>
      </c>
      <c r="E325" s="86">
        <f t="shared" si="197"/>
        <v>104.12440838404326</v>
      </c>
      <c r="F325" s="73">
        <v>1075</v>
      </c>
      <c r="G325" s="86">
        <f t="shared" si="198"/>
        <v>94.298245614035096</v>
      </c>
      <c r="H325" s="100">
        <v>938</v>
      </c>
      <c r="I325" s="86">
        <f t="shared" si="199"/>
        <v>93.426294820717132</v>
      </c>
      <c r="J325" s="73">
        <v>367</v>
      </c>
      <c r="K325" s="86">
        <f t="shared" si="200"/>
        <v>101.38121546961325</v>
      </c>
      <c r="L325" s="73">
        <v>230</v>
      </c>
      <c r="M325" s="86">
        <f t="shared" si="201"/>
        <v>106.9767441860465</v>
      </c>
      <c r="N325" s="73">
        <f t="shared" si="209"/>
        <v>233</v>
      </c>
      <c r="O325" s="86">
        <f t="shared" si="201"/>
        <v>106.39269406392695</v>
      </c>
      <c r="P325" s="73">
        <v>134</v>
      </c>
      <c r="Q325" s="86">
        <f t="shared" si="202"/>
        <v>93.706293706293707</v>
      </c>
      <c r="R325" s="73">
        <v>8067</v>
      </c>
      <c r="S325" s="86">
        <f t="shared" si="196"/>
        <v>103.99639035709683</v>
      </c>
      <c r="T325" s="73">
        <v>2326</v>
      </c>
      <c r="U325" s="86">
        <f t="shared" si="203"/>
        <v>120.14462809917354</v>
      </c>
      <c r="V325" s="73">
        <v>1911</v>
      </c>
      <c r="W325" s="86">
        <f t="shared" si="204"/>
        <v>98.91304347826086</v>
      </c>
      <c r="X325" s="73">
        <f t="shared" si="205"/>
        <v>-415</v>
      </c>
      <c r="Y325" s="86">
        <f t="shared" si="206"/>
        <v>10375</v>
      </c>
      <c r="Z325" s="73">
        <f t="shared" si="207"/>
        <v>7652</v>
      </c>
      <c r="AA325" s="274">
        <f t="shared" si="208"/>
        <v>98.69727847284922</v>
      </c>
      <c r="AB325" s="64"/>
    </row>
    <row r="326" spans="1:31" s="65" customFormat="1" ht="12" customHeight="1">
      <c r="A326" s="64"/>
      <c r="B326" s="28" t="s">
        <v>341</v>
      </c>
      <c r="C326" s="42" t="s">
        <v>10</v>
      </c>
      <c r="D326" s="85">
        <v>7069</v>
      </c>
      <c r="E326" s="86">
        <f t="shared" si="197"/>
        <v>91.271788250484192</v>
      </c>
      <c r="F326" s="73">
        <v>1042</v>
      </c>
      <c r="G326" s="86">
        <f t="shared" si="198"/>
        <v>78.700906344410882</v>
      </c>
      <c r="H326" s="73">
        <v>1005</v>
      </c>
      <c r="I326" s="86">
        <f t="shared" si="199"/>
        <v>100.49999999999999</v>
      </c>
      <c r="J326" s="73">
        <v>337</v>
      </c>
      <c r="K326" s="86">
        <f t="shared" si="200"/>
        <v>84.886649874055422</v>
      </c>
      <c r="L326" s="73">
        <v>200</v>
      </c>
      <c r="M326" s="86">
        <f t="shared" si="201"/>
        <v>80.97165991902834</v>
      </c>
      <c r="N326" s="73">
        <f>J326-P326</f>
        <v>203</v>
      </c>
      <c r="O326" s="86">
        <f t="shared" si="201"/>
        <v>80.876494023904371</v>
      </c>
      <c r="P326" s="73">
        <v>134</v>
      </c>
      <c r="Q326" s="86">
        <f t="shared" si="202"/>
        <v>91.780821917808225</v>
      </c>
      <c r="R326" s="73">
        <v>7406</v>
      </c>
      <c r="S326" s="86">
        <f t="shared" si="196"/>
        <v>90.960451977401121</v>
      </c>
      <c r="T326" s="73">
        <v>1769</v>
      </c>
      <c r="U326" s="86">
        <f t="shared" si="203"/>
        <v>82.164421737110999</v>
      </c>
      <c r="V326" s="73">
        <v>1939</v>
      </c>
      <c r="W326" s="86">
        <f t="shared" si="204"/>
        <v>107.90205898720089</v>
      </c>
      <c r="X326" s="73">
        <f t="shared" si="205"/>
        <v>170</v>
      </c>
      <c r="Y326" s="86">
        <f t="shared" si="206"/>
        <v>-47.752808988764045</v>
      </c>
      <c r="Z326" s="73">
        <f t="shared" si="207"/>
        <v>7576</v>
      </c>
      <c r="AA326" s="274">
        <f t="shared" si="208"/>
        <v>97.302851271512964</v>
      </c>
      <c r="AB326" s="64"/>
    </row>
    <row r="327" spans="1:31" s="65" customFormat="1" ht="12" customHeight="1">
      <c r="A327" s="64"/>
      <c r="B327" s="28" t="s">
        <v>342</v>
      </c>
      <c r="C327" s="42" t="s">
        <v>11</v>
      </c>
      <c r="D327" s="85">
        <v>6627</v>
      </c>
      <c r="E327" s="86">
        <f t="shared" si="197"/>
        <v>92.37524393643713</v>
      </c>
      <c r="F327" s="73">
        <v>1014</v>
      </c>
      <c r="G327" s="86">
        <f t="shared" si="198"/>
        <v>82.978723404255319</v>
      </c>
      <c r="H327" s="100">
        <v>999</v>
      </c>
      <c r="I327" s="86">
        <f t="shared" si="199"/>
        <v>101.11336032388665</v>
      </c>
      <c r="J327" s="73">
        <v>368</v>
      </c>
      <c r="K327" s="86">
        <f t="shared" si="200"/>
        <v>99.728997289972895</v>
      </c>
      <c r="L327" s="73">
        <v>239</v>
      </c>
      <c r="M327" s="86">
        <f t="shared" si="201"/>
        <v>104.82456140350878</v>
      </c>
      <c r="N327" s="73">
        <f t="shared" ref="N327" si="210">J327-P327</f>
        <v>245</v>
      </c>
      <c r="O327" s="86">
        <f t="shared" si="201"/>
        <v>105.60344827586208</v>
      </c>
      <c r="P327" s="73">
        <v>123</v>
      </c>
      <c r="Q327" s="86">
        <f t="shared" si="202"/>
        <v>89.78102189781022</v>
      </c>
      <c r="R327" s="73">
        <v>6995</v>
      </c>
      <c r="S327" s="86">
        <f t="shared" si="196"/>
        <v>92.73498607980909</v>
      </c>
      <c r="T327" s="73">
        <v>1729</v>
      </c>
      <c r="U327" s="86">
        <f t="shared" si="203"/>
        <v>85.934393638170974</v>
      </c>
      <c r="V327" s="73">
        <v>1791</v>
      </c>
      <c r="W327" s="86">
        <f t="shared" si="204"/>
        <v>107.11722488038278</v>
      </c>
      <c r="X327" s="73">
        <f t="shared" si="205"/>
        <v>62</v>
      </c>
      <c r="Y327" s="86">
        <f t="shared" si="206"/>
        <v>-18.235294117647058</v>
      </c>
      <c r="Z327" s="73">
        <f t="shared" si="207"/>
        <v>7057</v>
      </c>
      <c r="AA327" s="274">
        <f t="shared" si="208"/>
        <v>97.973066777731503</v>
      </c>
      <c r="AB327" s="64"/>
    </row>
    <row r="328" spans="1:31" s="65" customFormat="1" ht="12" customHeight="1">
      <c r="A328" s="64"/>
      <c r="B328" s="28" t="s">
        <v>343</v>
      </c>
      <c r="C328" s="42" t="s">
        <v>12</v>
      </c>
      <c r="D328" s="85">
        <v>6834</v>
      </c>
      <c r="E328" s="86">
        <f t="shared" si="197"/>
        <v>107.0153460695271</v>
      </c>
      <c r="F328" s="73">
        <v>1078</v>
      </c>
      <c r="G328" s="86">
        <f t="shared" si="198"/>
        <v>104.76190476190477</v>
      </c>
      <c r="H328" s="100">
        <v>807</v>
      </c>
      <c r="I328" s="86">
        <f t="shared" si="199"/>
        <v>101.25470514429109</v>
      </c>
      <c r="J328" s="73">
        <v>591</v>
      </c>
      <c r="K328" s="86">
        <f t="shared" si="200"/>
        <v>158.44504021447722</v>
      </c>
      <c r="L328" s="73">
        <v>461</v>
      </c>
      <c r="M328" s="86">
        <f t="shared" si="201"/>
        <v>193.69747899159663</v>
      </c>
      <c r="N328" s="73">
        <f>J328-P328</f>
        <v>469</v>
      </c>
      <c r="O328" s="86">
        <f t="shared" si="201"/>
        <v>193.801652892562</v>
      </c>
      <c r="P328" s="73">
        <v>122</v>
      </c>
      <c r="Q328" s="86">
        <f t="shared" si="202"/>
        <v>93.129770992366417</v>
      </c>
      <c r="R328" s="73">
        <v>7425</v>
      </c>
      <c r="S328" s="86">
        <f t="shared" si="196"/>
        <v>109.85352862849534</v>
      </c>
      <c r="T328" s="73">
        <v>2219</v>
      </c>
      <c r="U328" s="86">
        <f t="shared" si="203"/>
        <v>134.97566909975669</v>
      </c>
      <c r="V328" s="73">
        <v>1727</v>
      </c>
      <c r="W328" s="86">
        <f t="shared" si="204"/>
        <v>105.95092024539878</v>
      </c>
      <c r="X328" s="73">
        <f t="shared" si="205"/>
        <v>-492</v>
      </c>
      <c r="Y328" s="86">
        <f t="shared" si="206"/>
        <v>3514.2857142857147</v>
      </c>
      <c r="Z328" s="73">
        <f t="shared" si="207"/>
        <v>6933</v>
      </c>
      <c r="AA328" s="274">
        <f t="shared" si="208"/>
        <v>102.78724981467752</v>
      </c>
      <c r="AB328" s="64"/>
    </row>
    <row r="329" spans="1:31" s="65" customFormat="1" ht="12" customHeight="1">
      <c r="A329" s="64"/>
      <c r="B329" s="28" t="s">
        <v>344</v>
      </c>
      <c r="C329" s="42" t="s">
        <v>345</v>
      </c>
      <c r="D329" s="56">
        <v>6466</v>
      </c>
      <c r="E329" s="55">
        <f t="shared" si="197"/>
        <v>100.9681449094316</v>
      </c>
      <c r="F329" s="56">
        <v>679</v>
      </c>
      <c r="G329" s="55">
        <f t="shared" si="198"/>
        <v>83.517835178351788</v>
      </c>
      <c r="H329" s="242">
        <v>876</v>
      </c>
      <c r="I329" s="55">
        <f t="shared" si="199"/>
        <v>100</v>
      </c>
      <c r="J329" s="56">
        <v>560</v>
      </c>
      <c r="K329" s="55">
        <f t="shared" si="200"/>
        <v>142.13197969543148</v>
      </c>
      <c r="L329" s="56">
        <v>433</v>
      </c>
      <c r="M329" s="55">
        <f t="shared" si="201"/>
        <v>166.53846153846155</v>
      </c>
      <c r="N329" s="56">
        <f t="shared" ref="N329:N331" si="211">J329-P329</f>
        <v>440</v>
      </c>
      <c r="O329" s="55">
        <f t="shared" si="201"/>
        <v>166.66666666666669</v>
      </c>
      <c r="P329" s="56">
        <v>120</v>
      </c>
      <c r="Q329" s="55">
        <f t="shared" si="202"/>
        <v>92.307692307692307</v>
      </c>
      <c r="R329" s="56">
        <v>7026</v>
      </c>
      <c r="S329" s="55">
        <f t="shared" ref="S329:S331" si="212">R329/R317*100</f>
        <v>103.35392762577229</v>
      </c>
      <c r="T329" s="56">
        <v>2169</v>
      </c>
      <c r="U329" s="55">
        <f t="shared" si="203"/>
        <v>125.66628041714949</v>
      </c>
      <c r="V329" s="56">
        <v>1747</v>
      </c>
      <c r="W329" s="55">
        <f t="shared" si="204"/>
        <v>105.11432009626955</v>
      </c>
      <c r="X329" s="56">
        <f t="shared" si="205"/>
        <v>-422</v>
      </c>
      <c r="Y329" s="55">
        <f t="shared" si="206"/>
        <v>659.375</v>
      </c>
      <c r="Z329" s="56">
        <f t="shared" si="207"/>
        <v>6604</v>
      </c>
      <c r="AA329" s="226">
        <f t="shared" si="208"/>
        <v>98.069498069498067</v>
      </c>
      <c r="AB329" s="64"/>
    </row>
    <row r="330" spans="1:31" s="65" customFormat="1" ht="12" customHeight="1">
      <c r="A330" s="64"/>
      <c r="B330" s="28" t="s">
        <v>346</v>
      </c>
      <c r="C330" s="42" t="s">
        <v>347</v>
      </c>
      <c r="D330" s="241">
        <v>6027</v>
      </c>
      <c r="E330" s="55">
        <f t="shared" si="197"/>
        <v>98.015937550821278</v>
      </c>
      <c r="F330" s="56">
        <v>745</v>
      </c>
      <c r="G330" s="55">
        <f t="shared" si="198"/>
        <v>86.931155192532088</v>
      </c>
      <c r="H330" s="242">
        <v>894</v>
      </c>
      <c r="I330" s="55">
        <f t="shared" si="199"/>
        <v>92.260061919504636</v>
      </c>
      <c r="J330" s="56">
        <v>355</v>
      </c>
      <c r="K330" s="55">
        <f t="shared" si="200"/>
        <v>97.527472527472526</v>
      </c>
      <c r="L330" s="56">
        <v>237</v>
      </c>
      <c r="M330" s="55">
        <f t="shared" si="201"/>
        <v>102.59740259740259</v>
      </c>
      <c r="N330" s="56">
        <f t="shared" si="211"/>
        <v>243</v>
      </c>
      <c r="O330" s="55">
        <f t="shared" si="201"/>
        <v>102.10084033613444</v>
      </c>
      <c r="P330" s="56">
        <v>112</v>
      </c>
      <c r="Q330" s="55">
        <f t="shared" si="202"/>
        <v>88.888888888888886</v>
      </c>
      <c r="R330" s="56">
        <v>6382</v>
      </c>
      <c r="S330" s="55">
        <f t="shared" si="212"/>
        <v>97.98863810839859</v>
      </c>
      <c r="T330" s="56">
        <v>1730</v>
      </c>
      <c r="U330" s="55">
        <f t="shared" si="203"/>
        <v>110.68458093410109</v>
      </c>
      <c r="V330" s="56">
        <v>1656</v>
      </c>
      <c r="W330" s="55">
        <f t="shared" si="204"/>
        <v>103.30630068621336</v>
      </c>
      <c r="X330" s="56">
        <f t="shared" si="205"/>
        <v>-74</v>
      </c>
      <c r="Y330" s="55">
        <f t="shared" si="206"/>
        <v>-185</v>
      </c>
      <c r="Z330" s="56">
        <f t="shared" si="207"/>
        <v>6308</v>
      </c>
      <c r="AA330" s="226">
        <f t="shared" si="208"/>
        <v>96.261254387303524</v>
      </c>
      <c r="AB330" s="64"/>
    </row>
    <row r="331" spans="1:31" s="65" customFormat="1" ht="12" customHeight="1">
      <c r="A331" s="64"/>
      <c r="B331" s="30" t="s">
        <v>348</v>
      </c>
      <c r="C331" s="45" t="s">
        <v>349</v>
      </c>
      <c r="D331" s="248">
        <v>6218</v>
      </c>
      <c r="E331" s="252">
        <f t="shared" si="197"/>
        <v>95.749923005851556</v>
      </c>
      <c r="F331" s="253">
        <v>815</v>
      </c>
      <c r="G331" s="252">
        <f t="shared" si="198"/>
        <v>95.769682726204465</v>
      </c>
      <c r="H331" s="253">
        <v>594</v>
      </c>
      <c r="I331" s="252">
        <f t="shared" si="199"/>
        <v>99</v>
      </c>
      <c r="J331" s="254">
        <v>364</v>
      </c>
      <c r="K331" s="252">
        <f t="shared" si="200"/>
        <v>99.182561307901906</v>
      </c>
      <c r="L331" s="255">
        <v>235</v>
      </c>
      <c r="M331" s="252">
        <f t="shared" si="201"/>
        <v>101.73160173160174</v>
      </c>
      <c r="N331" s="255">
        <f t="shared" si="211"/>
        <v>240</v>
      </c>
      <c r="O331" s="252">
        <f t="shared" si="201"/>
        <v>102.56410256410255</v>
      </c>
      <c r="P331" s="254">
        <v>124</v>
      </c>
      <c r="Q331" s="252">
        <f t="shared" si="202"/>
        <v>93.233082706766908</v>
      </c>
      <c r="R331" s="254">
        <v>6582</v>
      </c>
      <c r="S331" s="252">
        <f t="shared" si="212"/>
        <v>95.933537385220816</v>
      </c>
      <c r="T331" s="255">
        <v>1784</v>
      </c>
      <c r="U331" s="252">
        <f t="shared" si="203"/>
        <v>90.788804071246815</v>
      </c>
      <c r="V331" s="255">
        <v>1656</v>
      </c>
      <c r="W331" s="252">
        <f t="shared" si="204"/>
        <v>103.8244514106583</v>
      </c>
      <c r="X331" s="255">
        <f t="shared" si="205"/>
        <v>-128</v>
      </c>
      <c r="Y331" s="252">
        <f t="shared" si="206"/>
        <v>34.594594594594597</v>
      </c>
      <c r="Z331" s="255">
        <f t="shared" si="207"/>
        <v>6454</v>
      </c>
      <c r="AA331" s="256">
        <f t="shared" si="208"/>
        <v>99.429979972269294</v>
      </c>
      <c r="AB331" s="64"/>
    </row>
    <row r="332" spans="1:31" s="2" customFormat="1" ht="12" customHeight="1">
      <c r="A332" s="1"/>
      <c r="B332" s="12" t="s">
        <v>17</v>
      </c>
      <c r="C332" s="33"/>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164"/>
      <c r="AC332" s="65"/>
      <c r="AE332" s="65"/>
    </row>
    <row r="333" spans="1:31" s="2" customFormat="1" ht="12" customHeight="1">
      <c r="A333" s="1"/>
      <c r="B333" s="217" t="s">
        <v>216</v>
      </c>
      <c r="C333" s="33"/>
      <c r="D333" s="3"/>
      <c r="E333" s="3"/>
      <c r="F333" s="3"/>
      <c r="G333" s="3"/>
      <c r="H333" s="3"/>
      <c r="I333" s="3"/>
      <c r="J333" s="3"/>
      <c r="K333" s="3"/>
      <c r="L333" s="3"/>
      <c r="M333" s="3"/>
      <c r="N333" s="4"/>
      <c r="O333" s="16"/>
      <c r="P333" s="4"/>
      <c r="Q333" s="16"/>
      <c r="R333" s="16"/>
      <c r="S333" s="16"/>
      <c r="T333" s="16"/>
      <c r="U333" s="16"/>
      <c r="V333" s="16"/>
      <c r="W333" s="16"/>
      <c r="X333" s="16"/>
      <c r="Y333" s="16"/>
      <c r="Z333" s="16"/>
      <c r="AA333" s="16"/>
      <c r="AB333" s="164"/>
      <c r="AC333" s="65"/>
      <c r="AE333" s="65"/>
    </row>
    <row r="334" spans="1:31" s="2" customFormat="1" ht="12" customHeight="1">
      <c r="A334" s="1"/>
      <c r="B334" s="217" t="s">
        <v>217</v>
      </c>
      <c r="C334" s="33"/>
      <c r="D334" s="3"/>
      <c r="E334" s="3"/>
      <c r="F334" s="3"/>
      <c r="G334" s="3"/>
      <c r="H334" s="3"/>
      <c r="I334" s="3"/>
      <c r="J334" s="3"/>
      <c r="K334" s="3"/>
      <c r="L334" s="3"/>
      <c r="M334" s="3"/>
      <c r="N334" s="3"/>
      <c r="O334" s="16"/>
      <c r="P334" s="3"/>
      <c r="Q334" s="16"/>
      <c r="R334" s="16"/>
      <c r="S334" s="16"/>
      <c r="T334" s="16"/>
      <c r="U334" s="16"/>
      <c r="V334" s="16"/>
      <c r="W334" s="16"/>
      <c r="X334" s="16"/>
      <c r="Y334" s="16"/>
      <c r="Z334" s="16"/>
      <c r="AA334" s="16"/>
      <c r="AB334" s="164"/>
      <c r="AC334" s="65"/>
      <c r="AE334" s="65"/>
    </row>
    <row r="335" spans="1:31" s="2" customFormat="1" ht="12" customHeight="1">
      <c r="A335" s="1"/>
      <c r="B335" s="217" t="s">
        <v>218</v>
      </c>
      <c r="C335" s="37"/>
      <c r="D335" s="51"/>
      <c r="E335" s="51"/>
      <c r="F335" s="51"/>
      <c r="G335" s="51"/>
      <c r="H335" s="51"/>
      <c r="I335" s="51"/>
      <c r="J335" s="51"/>
      <c r="K335" s="51"/>
      <c r="L335" s="51"/>
      <c r="M335" s="51"/>
      <c r="N335" s="51"/>
      <c r="O335" s="51"/>
      <c r="P335" s="51"/>
      <c r="Q335" s="51"/>
      <c r="R335" s="51"/>
      <c r="S335" s="51"/>
      <c r="T335" s="51"/>
      <c r="U335" s="51"/>
      <c r="V335" s="51"/>
      <c r="W335" s="16"/>
      <c r="X335" s="16"/>
      <c r="Y335" s="16"/>
      <c r="Z335" s="16"/>
      <c r="AA335" s="16"/>
      <c r="AB335" s="164"/>
      <c r="AC335" s="65"/>
      <c r="AE335" s="65"/>
    </row>
    <row r="336" spans="1:31" s="2" customFormat="1" ht="12" customHeight="1">
      <c r="A336" s="1"/>
      <c r="B336" s="217" t="s">
        <v>219</v>
      </c>
      <c r="C336" s="33"/>
      <c r="D336" s="32"/>
      <c r="E336" s="32"/>
      <c r="F336" s="32"/>
      <c r="G336" s="32"/>
      <c r="H336" s="32"/>
      <c r="I336" s="32"/>
      <c r="J336" s="32"/>
      <c r="K336" s="32"/>
      <c r="L336" s="32"/>
      <c r="M336" s="32"/>
      <c r="N336" s="32"/>
      <c r="O336" s="32"/>
      <c r="P336" s="32"/>
      <c r="Q336" s="32"/>
      <c r="R336" s="32"/>
      <c r="S336" s="16"/>
      <c r="T336" s="16"/>
      <c r="U336" s="16"/>
      <c r="V336" s="16"/>
      <c r="W336" s="16"/>
      <c r="X336" s="16"/>
      <c r="Y336" s="16"/>
      <c r="Z336" s="16"/>
      <c r="AB336" s="164"/>
      <c r="AC336" s="65"/>
      <c r="AE336" s="65"/>
    </row>
    <row r="337" spans="1:31" s="2" customFormat="1" ht="12" customHeight="1">
      <c r="A337" s="3"/>
      <c r="B337" s="217" t="s">
        <v>221</v>
      </c>
      <c r="C337" s="33"/>
      <c r="X337" s="16"/>
      <c r="Y337" s="16"/>
      <c r="Z337" s="16"/>
      <c r="AA337" s="16"/>
      <c r="AB337" s="164"/>
      <c r="AC337" s="65"/>
      <c r="AE337" s="65"/>
    </row>
    <row r="338" spans="1:31" s="2" customFormat="1" ht="12" customHeight="1">
      <c r="A338" s="3"/>
      <c r="B338" s="217" t="s">
        <v>220</v>
      </c>
      <c r="C338" s="37"/>
      <c r="D338" s="1"/>
      <c r="E338" s="1"/>
      <c r="F338" s="1"/>
      <c r="G338" s="1"/>
      <c r="H338" s="1"/>
      <c r="I338" s="1"/>
      <c r="J338" s="1"/>
      <c r="K338" s="4"/>
      <c r="L338" s="4"/>
      <c r="M338" s="16"/>
      <c r="N338" s="16"/>
      <c r="O338" s="16"/>
      <c r="P338" s="16"/>
      <c r="Q338" s="16"/>
      <c r="R338" s="16"/>
      <c r="S338" s="16"/>
      <c r="T338" s="16"/>
      <c r="U338" s="16"/>
      <c r="V338" s="16"/>
      <c r="W338" s="16"/>
      <c r="X338" s="16"/>
      <c r="Y338" s="16"/>
      <c r="Z338" s="16"/>
      <c r="AA338" s="251" t="s">
        <v>350</v>
      </c>
      <c r="AB338" s="164"/>
      <c r="AC338" s="65"/>
      <c r="AE338" s="65"/>
    </row>
    <row r="339" spans="1:31" s="209" customFormat="1" ht="12" customHeight="1">
      <c r="A339" s="208"/>
      <c r="B339" s="227"/>
      <c r="C339" s="228"/>
      <c r="D339" s="212">
        <f>SUM(D248:D259)</f>
        <v>78730</v>
      </c>
      <c r="E339" s="208"/>
      <c r="F339" s="212">
        <f>SUM(F248:F259)</f>
        <v>9402</v>
      </c>
      <c r="G339" s="208"/>
      <c r="H339" s="212">
        <f>SUM(H248:H259)</f>
        <v>10300</v>
      </c>
      <c r="I339" s="208"/>
      <c r="J339" s="212">
        <f>SUM(J248:J259)</f>
        <v>3311</v>
      </c>
      <c r="L339" s="212">
        <f>SUM(L248:L259)</f>
        <v>0</v>
      </c>
      <c r="M339" s="210"/>
      <c r="N339" s="212">
        <f>SUM(N248:N259)</f>
        <v>486</v>
      </c>
      <c r="O339" s="210"/>
      <c r="P339" s="212">
        <f>SUM(P248:P259)</f>
        <v>2825</v>
      </c>
      <c r="Q339" s="210"/>
      <c r="R339" s="212">
        <f>SUM(R248:R259)</f>
        <v>82041</v>
      </c>
      <c r="S339" s="210"/>
      <c r="T339" s="212">
        <f>SUM(T248:T259)</f>
        <v>16963</v>
      </c>
      <c r="U339" s="210"/>
      <c r="V339" s="212">
        <f>SUM(V248:V259)</f>
        <v>23631</v>
      </c>
      <c r="X339" s="212">
        <f>SUM(X248:X259)</f>
        <v>6668</v>
      </c>
      <c r="Z339" s="212">
        <f>SUM(Z248:Z259)</f>
        <v>88709</v>
      </c>
    </row>
    <row r="340" spans="1:31" s="2" customFormat="1" ht="12" customHeight="1">
      <c r="A340" s="3"/>
      <c r="B340" s="1"/>
      <c r="C340" s="37"/>
      <c r="D340" s="1"/>
      <c r="E340" s="1"/>
      <c r="F340" s="1"/>
      <c r="G340" s="1"/>
      <c r="H340" s="1"/>
      <c r="I340" s="1"/>
      <c r="J340" s="3"/>
      <c r="K340" s="4"/>
      <c r="L340" s="4"/>
      <c r="M340" s="16"/>
      <c r="N340" s="16"/>
      <c r="O340" s="16"/>
      <c r="P340" s="16"/>
      <c r="Q340" s="16"/>
      <c r="R340" s="16"/>
      <c r="S340" s="16"/>
      <c r="T340" s="16"/>
      <c r="U340" s="16"/>
      <c r="V340" s="16"/>
      <c r="W340" s="16"/>
      <c r="X340" s="16"/>
      <c r="Y340" s="16"/>
      <c r="Z340" s="16"/>
      <c r="AA340" s="16"/>
      <c r="AB340" s="164"/>
      <c r="AC340" s="65"/>
      <c r="AE340" s="65"/>
    </row>
    <row r="341" spans="1:31" s="2" customFormat="1" ht="12" customHeight="1">
      <c r="A341" s="3"/>
      <c r="B341" s="1"/>
      <c r="C341" s="37"/>
      <c r="D341" s="1"/>
      <c r="E341" s="1"/>
      <c r="F341" s="1"/>
      <c r="G341" s="1"/>
      <c r="H341" s="1"/>
      <c r="I341" s="1"/>
      <c r="J341" s="3"/>
      <c r="K341" s="4"/>
      <c r="L341" s="4"/>
      <c r="M341" s="16"/>
      <c r="N341" s="16"/>
      <c r="O341" s="16"/>
      <c r="P341" s="16"/>
      <c r="Q341" s="16"/>
      <c r="R341" s="16"/>
      <c r="S341" s="16"/>
      <c r="T341" s="16"/>
      <c r="U341" s="16"/>
      <c r="V341" s="16"/>
      <c r="W341" s="16"/>
      <c r="X341" s="16"/>
      <c r="Y341" s="16"/>
      <c r="Z341" s="16"/>
      <c r="AA341" s="16"/>
      <c r="AB341" s="164"/>
      <c r="AC341" s="65"/>
      <c r="AE341" s="65"/>
    </row>
    <row r="342" spans="1:31" s="2" customFormat="1" ht="12" customHeight="1">
      <c r="A342" s="3"/>
      <c r="B342" s="217"/>
      <c r="C342" s="37"/>
      <c r="D342" s="1"/>
      <c r="E342" s="1"/>
      <c r="F342" s="1"/>
      <c r="G342" s="1"/>
      <c r="H342" s="1"/>
      <c r="I342" s="1"/>
      <c r="J342" s="1"/>
      <c r="K342" s="4"/>
      <c r="L342" s="4"/>
      <c r="M342" s="16"/>
      <c r="N342" s="16"/>
      <c r="O342" s="16"/>
      <c r="P342" s="16"/>
      <c r="Q342" s="16"/>
      <c r="R342" s="16"/>
      <c r="S342" s="16"/>
      <c r="T342" s="16"/>
      <c r="U342" s="16"/>
      <c r="V342" s="16"/>
      <c r="W342" s="16"/>
      <c r="X342" s="16"/>
      <c r="Y342" s="16"/>
      <c r="Z342" s="16"/>
      <c r="AA342" s="16"/>
      <c r="AB342" s="164"/>
      <c r="AC342" s="65"/>
      <c r="AE342" s="65"/>
    </row>
    <row r="343" spans="1:31" s="2" customFormat="1" ht="12" customHeight="1">
      <c r="A343" s="3"/>
      <c r="B343" s="217"/>
      <c r="C343" s="37"/>
      <c r="D343" s="1"/>
      <c r="E343" s="1"/>
      <c r="F343" s="1"/>
      <c r="G343" s="1"/>
      <c r="H343" s="1"/>
      <c r="I343" s="1"/>
      <c r="J343" s="1"/>
      <c r="K343" s="4"/>
      <c r="L343" s="4"/>
      <c r="M343" s="16"/>
      <c r="N343" s="16"/>
      <c r="O343" s="16"/>
      <c r="P343" s="16"/>
      <c r="Q343" s="16"/>
      <c r="R343" s="16"/>
      <c r="S343" s="16"/>
      <c r="T343" s="16"/>
      <c r="U343" s="16"/>
      <c r="V343" s="16"/>
      <c r="W343" s="16"/>
      <c r="X343" s="16"/>
      <c r="Y343" s="16"/>
      <c r="Z343" s="16"/>
      <c r="AA343" s="16"/>
      <c r="AB343" s="164"/>
      <c r="AC343" s="65"/>
      <c r="AE343" s="65"/>
    </row>
    <row r="344" spans="1:31" s="2" customFormat="1" ht="12" customHeight="1">
      <c r="A344" s="3"/>
      <c r="B344" s="217"/>
      <c r="C344" s="37"/>
      <c r="D344" s="212">
        <f>SUM(D236:D247)</f>
        <v>72378</v>
      </c>
      <c r="E344" s="208"/>
      <c r="F344" s="212">
        <f>SUM(F236:F247)</f>
        <v>10193</v>
      </c>
      <c r="G344" s="208"/>
      <c r="H344" s="212">
        <f>SUM(H236:H247)</f>
        <v>10275</v>
      </c>
      <c r="I344" s="208"/>
      <c r="J344" s="212">
        <f>SUM(J236:J247)</f>
        <v>3579</v>
      </c>
      <c r="K344" s="208"/>
      <c r="L344" s="212">
        <f>SUM(L236:L247)</f>
        <v>0</v>
      </c>
      <c r="M344" s="208"/>
      <c r="N344" s="212">
        <f>SUM(N236:N247)</f>
        <v>620</v>
      </c>
      <c r="O344" s="208"/>
      <c r="P344" s="212">
        <f>SUM(P236:P247)</f>
        <v>2959</v>
      </c>
      <c r="Q344" s="208"/>
      <c r="R344" s="212">
        <f>SUM(R236:R247)</f>
        <v>75957</v>
      </c>
      <c r="S344" s="208"/>
      <c r="T344" s="212">
        <f>SUM(T236:T247)</f>
        <v>17210</v>
      </c>
      <c r="U344" s="208"/>
      <c r="V344" s="212">
        <f>SUM(V236:V247)</f>
        <v>25649</v>
      </c>
      <c r="W344" s="16"/>
      <c r="X344" s="16"/>
      <c r="Y344" s="16"/>
      <c r="Z344" s="16"/>
      <c r="AA344" s="16"/>
      <c r="AB344" s="164"/>
      <c r="AC344" s="65"/>
      <c r="AE344" s="65"/>
    </row>
    <row r="345" spans="1:31" s="2" customFormat="1" ht="12" customHeight="1">
      <c r="A345" s="3"/>
      <c r="B345" s="217"/>
      <c r="C345" s="33"/>
      <c r="D345" s="3"/>
      <c r="E345" s="3"/>
      <c r="F345" s="3"/>
      <c r="G345" s="3"/>
      <c r="H345" s="3"/>
      <c r="I345" s="3"/>
      <c r="J345" s="1"/>
      <c r="K345" s="4"/>
      <c r="L345" s="4"/>
      <c r="M345" s="16"/>
      <c r="N345" s="16"/>
      <c r="O345" s="16"/>
      <c r="P345" s="16"/>
      <c r="Q345" s="16"/>
      <c r="R345" s="16"/>
      <c r="S345" s="16"/>
      <c r="T345" s="16"/>
      <c r="U345" s="16"/>
      <c r="V345" s="16"/>
      <c r="W345" s="16"/>
      <c r="X345" s="16"/>
      <c r="Y345" s="16"/>
      <c r="Z345" s="16"/>
      <c r="AA345" s="16"/>
      <c r="AB345" s="164"/>
      <c r="AC345" s="65"/>
      <c r="AE345" s="65"/>
    </row>
    <row r="346" spans="1:31" s="2" customFormat="1" ht="12" customHeight="1">
      <c r="A346" s="3"/>
      <c r="B346" s="217"/>
      <c r="C346" s="33"/>
      <c r="D346" s="3"/>
      <c r="E346" s="3"/>
      <c r="F346" s="3"/>
      <c r="G346" s="3"/>
      <c r="H346" s="3"/>
      <c r="I346" s="3"/>
      <c r="J346" s="1"/>
      <c r="K346" s="4"/>
      <c r="L346" s="4"/>
      <c r="M346" s="16"/>
      <c r="N346" s="16"/>
      <c r="O346" s="16"/>
      <c r="P346" s="16"/>
      <c r="Q346" s="16"/>
      <c r="R346" s="16"/>
      <c r="S346" s="16"/>
      <c r="T346" s="16"/>
      <c r="U346" s="16"/>
      <c r="V346" s="16"/>
      <c r="W346" s="16"/>
      <c r="X346" s="16"/>
      <c r="Y346" s="16"/>
      <c r="Z346" s="16"/>
      <c r="AA346" s="16"/>
      <c r="AB346" s="164"/>
      <c r="AC346" s="65"/>
      <c r="AE346" s="65"/>
    </row>
    <row r="347" spans="1:31" s="2" customFormat="1" ht="12" customHeight="1">
      <c r="A347" s="1"/>
      <c r="B347" s="217"/>
      <c r="C347" s="33"/>
      <c r="D347" s="3"/>
      <c r="E347" s="3"/>
      <c r="F347" s="3"/>
      <c r="G347" s="3"/>
      <c r="H347" s="3"/>
      <c r="I347" s="3"/>
      <c r="J347" s="1"/>
      <c r="K347" s="4"/>
      <c r="L347" s="4"/>
      <c r="M347" s="16"/>
      <c r="N347" s="16"/>
      <c r="O347" s="16"/>
      <c r="P347" s="16"/>
      <c r="Q347" s="16"/>
      <c r="R347" s="16"/>
      <c r="S347" s="16"/>
      <c r="T347" s="16"/>
      <c r="U347" s="16"/>
      <c r="V347" s="16"/>
      <c r="W347" s="16"/>
      <c r="X347" s="16"/>
      <c r="Y347" s="16"/>
      <c r="Z347" s="16"/>
      <c r="AA347" s="16"/>
      <c r="AB347" s="164"/>
      <c r="AC347" s="65"/>
      <c r="AE347" s="65"/>
    </row>
    <row r="348" spans="1:31" s="2" customFormat="1" ht="12" customHeight="1">
      <c r="A348" s="1"/>
      <c r="B348" s="217"/>
      <c r="C348" s="33"/>
      <c r="D348" s="3"/>
      <c r="E348" s="3"/>
      <c r="F348" s="3"/>
      <c r="G348" s="3"/>
      <c r="H348" s="3"/>
      <c r="I348" s="3"/>
      <c r="J348" s="1"/>
      <c r="K348" s="4"/>
      <c r="L348" s="4"/>
      <c r="M348" s="16"/>
      <c r="N348" s="16"/>
      <c r="O348" s="16"/>
      <c r="P348" s="16"/>
      <c r="Q348" s="16"/>
      <c r="R348" s="16"/>
      <c r="S348" s="16"/>
      <c r="T348" s="16"/>
      <c r="U348" s="16"/>
      <c r="V348" s="16"/>
      <c r="W348" s="16"/>
      <c r="X348" s="16"/>
      <c r="Y348" s="16"/>
      <c r="Z348" s="16"/>
      <c r="AA348" s="16"/>
      <c r="AB348" s="164"/>
      <c r="AC348" s="65"/>
      <c r="AE348" s="65"/>
    </row>
    <row r="349" spans="1:31" s="2" customFormat="1" ht="12" customHeight="1">
      <c r="A349" s="1"/>
      <c r="B349" s="3"/>
      <c r="C349" s="33"/>
      <c r="D349" s="3"/>
      <c r="E349" s="3"/>
      <c r="F349" s="3"/>
      <c r="G349" s="3"/>
      <c r="H349" s="3"/>
      <c r="I349" s="3"/>
      <c r="J349" s="3"/>
      <c r="K349" s="4"/>
      <c r="L349" s="4"/>
      <c r="M349" s="16"/>
      <c r="N349" s="16"/>
      <c r="O349" s="16"/>
      <c r="P349" s="16"/>
      <c r="Q349" s="16"/>
      <c r="R349" s="16"/>
      <c r="S349" s="16"/>
      <c r="T349" s="16"/>
      <c r="U349" s="16"/>
      <c r="V349" s="16"/>
      <c r="W349" s="16"/>
      <c r="X349" s="16"/>
      <c r="Y349" s="16"/>
      <c r="Z349" s="16"/>
      <c r="AA349" s="16"/>
      <c r="AB349" s="164"/>
      <c r="AC349" s="65"/>
      <c r="AE349" s="65"/>
    </row>
    <row r="350" spans="1:31" s="2" customFormat="1" ht="12" customHeight="1">
      <c r="A350" s="3"/>
      <c r="B350" s="3"/>
      <c r="C350" s="33"/>
      <c r="D350" s="3"/>
      <c r="E350" s="3"/>
      <c r="F350" s="3"/>
      <c r="G350" s="3"/>
      <c r="H350" s="3"/>
      <c r="I350" s="3"/>
      <c r="J350" s="3"/>
      <c r="K350" s="4"/>
      <c r="L350" s="4"/>
      <c r="M350" s="16"/>
      <c r="N350" s="16"/>
      <c r="O350" s="16"/>
      <c r="P350" s="16"/>
      <c r="Q350" s="16"/>
      <c r="R350" s="16"/>
      <c r="S350" s="16"/>
      <c r="T350" s="16"/>
      <c r="U350" s="16"/>
      <c r="V350" s="16"/>
      <c r="W350" s="16"/>
      <c r="X350" s="16"/>
      <c r="Y350" s="16"/>
      <c r="Z350" s="16"/>
      <c r="AA350" s="16"/>
      <c r="AB350" s="164"/>
      <c r="AC350" s="65"/>
      <c r="AE350" s="65"/>
    </row>
    <row r="351" spans="1:31" s="2" customFormat="1" ht="12" customHeight="1">
      <c r="A351" s="3"/>
      <c r="B351" s="3"/>
      <c r="C351" s="33"/>
      <c r="D351" s="3"/>
      <c r="E351" s="3"/>
      <c r="F351" s="3"/>
      <c r="G351" s="3"/>
      <c r="H351" s="3"/>
      <c r="I351" s="3"/>
      <c r="J351" s="3"/>
      <c r="K351" s="4"/>
      <c r="L351" s="4"/>
      <c r="M351" s="16"/>
      <c r="N351" s="16"/>
      <c r="O351" s="16"/>
      <c r="P351" s="16"/>
      <c r="Q351" s="16"/>
      <c r="R351" s="16"/>
      <c r="S351" s="16"/>
      <c r="T351" s="16"/>
      <c r="U351" s="16"/>
      <c r="V351" s="16"/>
      <c r="W351" s="16"/>
      <c r="X351" s="16"/>
      <c r="Y351" s="16"/>
      <c r="Z351" s="16"/>
      <c r="AA351" s="16"/>
      <c r="AB351" s="164"/>
      <c r="AC351" s="65"/>
      <c r="AE351" s="65"/>
    </row>
    <row r="352" spans="1:31" s="2" customFormat="1" ht="12" customHeight="1">
      <c r="A352" s="1"/>
      <c r="B352" s="3"/>
      <c r="C352" s="33"/>
      <c r="D352" s="3"/>
      <c r="E352" s="3"/>
      <c r="F352" s="3"/>
      <c r="G352" s="3"/>
      <c r="H352" s="3"/>
      <c r="I352" s="3"/>
      <c r="J352" s="3"/>
      <c r="K352" s="4"/>
      <c r="L352" s="4"/>
      <c r="M352" s="16"/>
      <c r="N352" s="16"/>
      <c r="O352" s="16"/>
      <c r="P352" s="16"/>
      <c r="Q352" s="16"/>
      <c r="R352" s="16"/>
      <c r="S352" s="16"/>
      <c r="T352" s="16"/>
      <c r="U352" s="16"/>
      <c r="V352" s="16"/>
      <c r="W352" s="16"/>
      <c r="X352" s="16"/>
      <c r="Y352" s="16"/>
      <c r="Z352" s="16"/>
      <c r="AA352" s="16"/>
      <c r="AB352" s="164"/>
      <c r="AC352" s="65"/>
      <c r="AE352" s="65"/>
    </row>
    <row r="353" spans="1:31" s="2" customFormat="1" ht="12" customHeight="1">
      <c r="A353" s="1"/>
      <c r="B353" s="3"/>
      <c r="C353" s="33"/>
      <c r="D353" s="3"/>
      <c r="E353" s="3"/>
      <c r="F353" s="3"/>
      <c r="G353" s="3"/>
      <c r="H353" s="3"/>
      <c r="I353" s="3"/>
      <c r="J353" s="3"/>
      <c r="K353" s="4"/>
      <c r="L353" s="4"/>
      <c r="M353" s="16"/>
      <c r="N353" s="16"/>
      <c r="O353" s="16"/>
      <c r="P353" s="16"/>
      <c r="Q353" s="16"/>
      <c r="R353" s="16"/>
      <c r="S353" s="16"/>
      <c r="T353" s="16"/>
      <c r="U353" s="16"/>
      <c r="V353" s="16"/>
      <c r="W353" s="16"/>
      <c r="X353" s="16"/>
      <c r="Y353" s="16"/>
      <c r="Z353" s="16"/>
      <c r="AA353" s="16"/>
      <c r="AB353" s="164"/>
      <c r="AC353" s="65"/>
      <c r="AE353" s="65"/>
    </row>
    <row r="354" spans="1:31" s="2" customFormat="1" ht="12" customHeight="1">
      <c r="A354" s="1"/>
      <c r="B354" s="3"/>
      <c r="C354" s="33"/>
      <c r="D354" s="3"/>
      <c r="E354" s="3"/>
      <c r="F354" s="3"/>
      <c r="G354" s="3"/>
      <c r="H354" s="3"/>
      <c r="I354" s="3"/>
      <c r="J354" s="3"/>
      <c r="K354" s="4"/>
      <c r="L354" s="4"/>
      <c r="M354" s="16"/>
      <c r="N354" s="16"/>
      <c r="O354" s="16"/>
      <c r="P354" s="16"/>
      <c r="Q354" s="16"/>
      <c r="R354" s="16"/>
      <c r="S354" s="16"/>
      <c r="T354" s="16"/>
      <c r="U354" s="16"/>
      <c r="V354" s="16"/>
      <c r="W354" s="16"/>
      <c r="X354" s="16"/>
      <c r="Y354" s="16"/>
      <c r="Z354" s="16"/>
      <c r="AA354" s="16"/>
      <c r="AB354" s="164"/>
      <c r="AC354" s="65"/>
      <c r="AE354" s="65"/>
    </row>
    <row r="355" spans="1:31" s="2" customFormat="1" ht="12" customHeight="1">
      <c r="A355" s="1"/>
      <c r="B355" s="1"/>
      <c r="C355" s="37"/>
      <c r="D355" s="1"/>
      <c r="E355" s="1"/>
      <c r="F355" s="1"/>
      <c r="G355" s="1"/>
      <c r="H355" s="1"/>
      <c r="I355" s="1"/>
      <c r="J355" s="3"/>
      <c r="K355" s="4"/>
      <c r="L355" s="4"/>
      <c r="M355" s="16"/>
      <c r="N355" s="16"/>
      <c r="O355" s="16"/>
      <c r="P355" s="16"/>
      <c r="Q355" s="16"/>
      <c r="R355" s="16"/>
      <c r="S355" s="16"/>
      <c r="T355" s="16"/>
      <c r="U355" s="16"/>
      <c r="V355" s="16"/>
      <c r="W355" s="16"/>
      <c r="X355" s="16"/>
      <c r="Y355" s="16"/>
      <c r="Z355" s="16"/>
      <c r="AA355" s="16"/>
      <c r="AB355" s="164"/>
      <c r="AC355" s="65"/>
      <c r="AE355" s="65"/>
    </row>
    <row r="356" spans="1:31" s="2" customFormat="1" ht="12" customHeight="1">
      <c r="A356" s="1"/>
      <c r="B356" s="1"/>
      <c r="C356" s="37"/>
      <c r="D356" s="1"/>
      <c r="E356" s="1"/>
      <c r="F356" s="1"/>
      <c r="G356" s="1"/>
      <c r="H356" s="1"/>
      <c r="I356" s="1"/>
      <c r="J356" s="3"/>
      <c r="K356" s="4"/>
      <c r="L356" s="4"/>
      <c r="M356" s="16"/>
      <c r="N356" s="16"/>
      <c r="O356" s="16"/>
      <c r="P356" s="16"/>
      <c r="Q356" s="16"/>
      <c r="R356" s="16"/>
      <c r="S356" s="16"/>
      <c r="T356" s="16"/>
      <c r="U356" s="16"/>
      <c r="V356" s="16"/>
      <c r="W356" s="16"/>
      <c r="X356" s="16"/>
      <c r="Y356" s="16"/>
      <c r="Z356" s="16"/>
      <c r="AA356" s="16"/>
      <c r="AB356" s="164"/>
      <c r="AC356" s="65"/>
      <c r="AE356" s="65"/>
    </row>
    <row r="357" spans="1:31" s="2" customFormat="1" ht="12" customHeight="1">
      <c r="A357" s="1"/>
      <c r="B357" s="1"/>
      <c r="C357" s="37"/>
      <c r="D357" s="1"/>
      <c r="E357" s="1"/>
      <c r="F357" s="1"/>
      <c r="G357" s="1"/>
      <c r="H357" s="1"/>
      <c r="I357" s="1"/>
      <c r="J357" s="3"/>
      <c r="K357" s="4"/>
      <c r="L357" s="4"/>
      <c r="M357" s="16"/>
      <c r="N357" s="16"/>
      <c r="O357" s="16"/>
      <c r="P357" s="16"/>
      <c r="Q357" s="16"/>
      <c r="R357" s="16"/>
      <c r="S357" s="16"/>
      <c r="T357" s="16"/>
      <c r="U357" s="16"/>
      <c r="V357" s="16"/>
      <c r="W357" s="16"/>
      <c r="X357" s="16"/>
      <c r="Y357" s="16"/>
      <c r="Z357" s="16"/>
      <c r="AA357" s="16"/>
      <c r="AB357" s="164"/>
      <c r="AC357" s="65"/>
      <c r="AE357" s="65"/>
    </row>
    <row r="358" spans="1:31" s="2" customFormat="1" ht="12" customHeight="1">
      <c r="A358" s="1"/>
      <c r="B358" s="3"/>
      <c r="C358" s="33"/>
      <c r="D358" s="3"/>
      <c r="E358" s="3"/>
      <c r="F358" s="3"/>
      <c r="G358" s="3"/>
      <c r="H358" s="3"/>
      <c r="I358" s="3"/>
      <c r="J358" s="3"/>
      <c r="K358" s="4"/>
      <c r="L358" s="4"/>
      <c r="M358" s="16"/>
      <c r="N358" s="16"/>
      <c r="O358" s="16"/>
      <c r="P358" s="16"/>
      <c r="Q358" s="16"/>
      <c r="R358" s="16"/>
      <c r="S358" s="16"/>
      <c r="T358" s="16"/>
      <c r="U358" s="16"/>
      <c r="V358" s="16"/>
      <c r="W358" s="16"/>
      <c r="X358" s="16"/>
      <c r="Y358" s="16"/>
      <c r="Z358" s="16"/>
      <c r="AA358" s="16"/>
      <c r="AB358" s="164"/>
      <c r="AC358" s="65"/>
      <c r="AE358" s="65"/>
    </row>
    <row r="359" spans="1:31" s="2" customFormat="1" ht="12" customHeight="1">
      <c r="A359" s="3"/>
      <c r="B359" s="3"/>
      <c r="C359" s="33"/>
      <c r="D359" s="3"/>
      <c r="E359" s="3"/>
      <c r="F359" s="3"/>
      <c r="G359" s="3"/>
      <c r="H359" s="3"/>
      <c r="I359" s="3"/>
      <c r="J359" s="1"/>
      <c r="K359" s="4"/>
      <c r="L359" s="4"/>
      <c r="M359" s="16"/>
      <c r="N359" s="16"/>
      <c r="O359" s="16"/>
      <c r="P359" s="16"/>
      <c r="Q359" s="16"/>
      <c r="R359" s="16"/>
      <c r="S359" s="16"/>
      <c r="T359" s="16"/>
      <c r="U359" s="16"/>
      <c r="V359" s="16"/>
      <c r="W359" s="16"/>
      <c r="X359" s="16"/>
      <c r="Y359" s="16"/>
      <c r="Z359" s="16"/>
      <c r="AA359" s="16"/>
      <c r="AB359" s="164"/>
      <c r="AC359" s="65"/>
      <c r="AE359" s="65"/>
    </row>
    <row r="360" spans="1:31" s="2" customFormat="1" ht="12" customHeight="1">
      <c r="A360" s="3"/>
      <c r="B360" s="1"/>
      <c r="C360" s="37"/>
      <c r="D360" s="1"/>
      <c r="E360" s="1"/>
      <c r="F360" s="1"/>
      <c r="G360" s="1"/>
      <c r="H360" s="1"/>
      <c r="I360" s="1"/>
      <c r="J360" s="1"/>
      <c r="K360" s="4"/>
      <c r="L360" s="4"/>
      <c r="M360" s="16"/>
      <c r="N360" s="16"/>
      <c r="O360" s="16"/>
      <c r="P360" s="16"/>
      <c r="Q360" s="16"/>
      <c r="R360" s="16"/>
      <c r="S360" s="16"/>
      <c r="T360" s="16"/>
      <c r="U360" s="16"/>
      <c r="V360" s="16"/>
      <c r="W360" s="16"/>
      <c r="X360" s="16"/>
      <c r="Y360" s="16"/>
      <c r="Z360" s="16"/>
      <c r="AA360" s="16"/>
      <c r="AB360" s="164"/>
      <c r="AC360" s="65"/>
      <c r="AE360" s="65"/>
    </row>
    <row r="361" spans="1:31" s="2" customFormat="1" ht="12" customHeight="1">
      <c r="A361" s="3"/>
      <c r="B361" s="1"/>
      <c r="C361" s="37"/>
      <c r="D361" s="1"/>
      <c r="E361" s="1"/>
      <c r="F361" s="1"/>
      <c r="G361" s="1"/>
      <c r="H361" s="1"/>
      <c r="I361" s="1"/>
      <c r="J361" s="1"/>
      <c r="K361" s="4"/>
      <c r="L361" s="4"/>
      <c r="M361" s="16"/>
      <c r="N361" s="16"/>
      <c r="O361" s="16"/>
      <c r="P361" s="16"/>
      <c r="Q361" s="16"/>
      <c r="R361" s="16"/>
      <c r="S361" s="16"/>
      <c r="T361" s="16"/>
      <c r="U361" s="16"/>
      <c r="V361" s="16"/>
      <c r="W361" s="16"/>
      <c r="X361" s="16"/>
      <c r="Y361" s="16"/>
      <c r="Z361" s="16"/>
      <c r="AA361" s="16"/>
      <c r="AB361" s="164"/>
      <c r="AC361" s="65"/>
      <c r="AE361" s="65"/>
    </row>
    <row r="362" spans="1:31" s="2" customFormat="1" ht="12" customHeight="1">
      <c r="A362" s="3"/>
      <c r="B362" s="1"/>
      <c r="C362" s="37"/>
      <c r="D362" s="1"/>
      <c r="E362" s="1"/>
      <c r="F362" s="1"/>
      <c r="G362" s="1"/>
      <c r="H362" s="1"/>
      <c r="I362" s="1"/>
      <c r="J362" s="3"/>
      <c r="K362" s="4"/>
      <c r="L362" s="4"/>
      <c r="M362" s="16"/>
      <c r="N362" s="16"/>
      <c r="O362" s="16"/>
      <c r="P362" s="16"/>
      <c r="Q362" s="16"/>
      <c r="R362" s="16"/>
      <c r="S362" s="16"/>
      <c r="T362" s="16"/>
      <c r="U362" s="16"/>
      <c r="V362" s="16"/>
      <c r="W362" s="16"/>
      <c r="X362" s="16"/>
      <c r="Y362" s="16"/>
      <c r="Z362" s="16"/>
      <c r="AA362" s="16"/>
      <c r="AB362" s="164"/>
      <c r="AC362" s="65"/>
      <c r="AE362" s="65"/>
    </row>
    <row r="363" spans="1:31" s="2" customFormat="1" ht="12" customHeight="1">
      <c r="A363" s="3"/>
      <c r="B363" s="1"/>
      <c r="C363" s="37"/>
      <c r="D363" s="1"/>
      <c r="E363" s="1"/>
      <c r="F363" s="1"/>
      <c r="G363" s="1"/>
      <c r="H363" s="1"/>
      <c r="I363" s="1"/>
      <c r="J363" s="3"/>
      <c r="K363" s="4"/>
      <c r="L363" s="4"/>
      <c r="M363" s="16"/>
      <c r="N363" s="16"/>
      <c r="O363" s="16"/>
      <c r="P363" s="16"/>
      <c r="Q363" s="16"/>
      <c r="R363" s="16"/>
      <c r="S363" s="16"/>
      <c r="T363" s="16"/>
      <c r="U363" s="16"/>
      <c r="V363" s="16"/>
      <c r="W363" s="16"/>
      <c r="X363" s="16"/>
      <c r="Y363" s="16"/>
      <c r="Z363" s="16"/>
      <c r="AA363" s="16"/>
      <c r="AB363" s="164"/>
      <c r="AC363" s="65"/>
      <c r="AE363" s="65"/>
    </row>
    <row r="364" spans="1:31" s="2" customFormat="1" ht="12" customHeight="1">
      <c r="A364" s="3"/>
      <c r="B364" s="1"/>
      <c r="C364" s="37"/>
      <c r="D364" s="1"/>
      <c r="E364" s="1"/>
      <c r="F364" s="1"/>
      <c r="G364" s="1"/>
      <c r="H364" s="1"/>
      <c r="I364" s="1"/>
      <c r="J364" s="1"/>
      <c r="K364" s="4"/>
      <c r="L364" s="4"/>
      <c r="M364" s="16"/>
      <c r="N364" s="16"/>
      <c r="O364" s="16"/>
      <c r="P364" s="16"/>
      <c r="Q364" s="16"/>
      <c r="R364" s="16"/>
      <c r="S364" s="16"/>
      <c r="T364" s="16"/>
      <c r="U364" s="16"/>
      <c r="V364" s="16"/>
      <c r="W364" s="16"/>
      <c r="X364" s="16"/>
      <c r="Y364" s="16"/>
      <c r="Z364" s="16"/>
      <c r="AA364" s="16"/>
      <c r="AB364" s="164"/>
      <c r="AC364" s="65"/>
      <c r="AE364" s="65"/>
    </row>
    <row r="365" spans="1:31" s="2" customFormat="1" ht="12" customHeight="1">
      <c r="A365" s="3"/>
      <c r="B365" s="1"/>
      <c r="C365" s="37"/>
      <c r="D365" s="1"/>
      <c r="E365" s="1"/>
      <c r="F365" s="1"/>
      <c r="G365" s="1"/>
      <c r="H365" s="1"/>
      <c r="I365" s="1"/>
      <c r="J365" s="1"/>
      <c r="K365" s="4"/>
      <c r="L365" s="4"/>
      <c r="M365" s="16"/>
      <c r="N365" s="16"/>
      <c r="O365" s="16"/>
      <c r="P365" s="16"/>
      <c r="Q365" s="16"/>
      <c r="R365" s="16"/>
      <c r="S365" s="16"/>
      <c r="T365" s="16"/>
      <c r="U365" s="16"/>
      <c r="V365" s="16"/>
      <c r="W365" s="16"/>
      <c r="X365" s="16"/>
      <c r="Y365" s="16"/>
      <c r="Z365" s="16"/>
      <c r="AA365" s="16"/>
      <c r="AB365" s="164"/>
      <c r="AC365" s="65"/>
      <c r="AE365" s="65"/>
    </row>
    <row r="366" spans="1:31" s="2" customFormat="1" ht="12" customHeight="1">
      <c r="A366" s="3"/>
      <c r="B366" s="1"/>
      <c r="C366" s="37"/>
      <c r="D366" s="1"/>
      <c r="E366" s="1"/>
      <c r="F366" s="1"/>
      <c r="G366" s="1"/>
      <c r="H366" s="1"/>
      <c r="I366" s="1"/>
      <c r="J366" s="1"/>
      <c r="K366" s="4"/>
      <c r="L366" s="4"/>
      <c r="M366" s="16"/>
      <c r="N366" s="16"/>
      <c r="O366" s="16"/>
      <c r="P366" s="16"/>
      <c r="Q366" s="16"/>
      <c r="R366" s="16"/>
      <c r="S366" s="16"/>
      <c r="T366" s="16"/>
      <c r="U366" s="16"/>
      <c r="V366" s="16"/>
      <c r="W366" s="16"/>
      <c r="X366" s="16"/>
      <c r="Y366" s="16"/>
      <c r="Z366" s="16"/>
      <c r="AA366" s="16"/>
      <c r="AB366" s="164"/>
      <c r="AC366" s="65"/>
      <c r="AE366" s="65"/>
    </row>
    <row r="367" spans="1:31" s="2" customFormat="1" ht="12" customHeight="1">
      <c r="A367" s="3"/>
      <c r="B367" s="3"/>
      <c r="C367" s="33"/>
      <c r="D367" s="3"/>
      <c r="E367" s="3"/>
      <c r="F367" s="3"/>
      <c r="G367" s="3"/>
      <c r="H367" s="3"/>
      <c r="I367" s="3"/>
      <c r="J367" s="1"/>
      <c r="K367" s="4"/>
      <c r="L367" s="4"/>
      <c r="M367" s="16"/>
      <c r="N367" s="16"/>
      <c r="O367" s="16"/>
      <c r="P367" s="16"/>
      <c r="Q367" s="16"/>
      <c r="R367" s="16"/>
      <c r="S367" s="16"/>
      <c r="T367" s="16"/>
      <c r="U367" s="16"/>
      <c r="V367" s="16"/>
      <c r="W367" s="16"/>
      <c r="X367" s="16"/>
      <c r="Y367" s="16"/>
      <c r="Z367" s="16"/>
      <c r="AA367" s="16"/>
      <c r="AB367" s="164"/>
      <c r="AC367" s="65"/>
      <c r="AE367" s="65"/>
    </row>
    <row r="368" spans="1:31" s="2" customFormat="1" ht="12" customHeight="1">
      <c r="A368" s="11"/>
      <c r="B368" s="3"/>
      <c r="C368" s="33"/>
      <c r="D368" s="3"/>
      <c r="E368" s="3"/>
      <c r="F368" s="3"/>
      <c r="G368" s="3"/>
      <c r="H368" s="3"/>
      <c r="I368" s="3"/>
      <c r="J368" s="1"/>
      <c r="K368" s="4"/>
      <c r="L368" s="4"/>
      <c r="M368" s="16"/>
      <c r="N368" s="16"/>
      <c r="O368" s="16"/>
      <c r="P368" s="16"/>
      <c r="Q368" s="16"/>
      <c r="R368" s="16"/>
      <c r="S368" s="16"/>
      <c r="T368" s="16"/>
      <c r="U368" s="16"/>
      <c r="V368" s="16"/>
      <c r="W368" s="16"/>
      <c r="X368" s="16"/>
      <c r="Y368" s="16"/>
      <c r="Z368" s="16"/>
      <c r="AA368" s="16"/>
      <c r="AB368" s="164"/>
      <c r="AC368" s="65"/>
      <c r="AE368" s="65"/>
    </row>
    <row r="369" spans="1:31" s="2" customFormat="1" ht="12" customHeight="1">
      <c r="A369" s="11"/>
      <c r="B369" s="3"/>
      <c r="C369" s="33"/>
      <c r="D369" s="3"/>
      <c r="E369" s="3"/>
      <c r="F369" s="3"/>
      <c r="G369" s="3"/>
      <c r="H369" s="3"/>
      <c r="I369" s="3"/>
      <c r="J369" s="1"/>
      <c r="K369" s="4"/>
      <c r="L369" s="4"/>
      <c r="M369" s="16"/>
      <c r="N369" s="16"/>
      <c r="O369" s="16"/>
      <c r="P369" s="16"/>
      <c r="Q369" s="16"/>
      <c r="R369" s="16"/>
      <c r="S369" s="16"/>
      <c r="T369" s="16"/>
      <c r="U369" s="16"/>
      <c r="V369" s="16"/>
      <c r="W369" s="16"/>
      <c r="X369" s="16"/>
      <c r="Y369" s="16"/>
      <c r="Z369" s="16"/>
      <c r="AA369" s="16"/>
      <c r="AB369" s="164"/>
      <c r="AC369" s="65"/>
      <c r="AE369" s="65"/>
    </row>
    <row r="370" spans="1:31" s="2" customFormat="1" ht="12" customHeight="1">
      <c r="A370" s="11"/>
      <c r="B370" s="3"/>
      <c r="C370" s="33"/>
      <c r="D370" s="3"/>
      <c r="E370" s="3"/>
      <c r="F370" s="3"/>
      <c r="G370" s="3"/>
      <c r="H370" s="3"/>
      <c r="I370" s="3"/>
      <c r="J370" s="1"/>
      <c r="K370" s="4"/>
      <c r="L370" s="4"/>
      <c r="M370" s="16"/>
      <c r="N370" s="16"/>
      <c r="O370" s="16"/>
      <c r="P370" s="16"/>
      <c r="Q370" s="16"/>
      <c r="R370" s="16"/>
      <c r="S370" s="16"/>
      <c r="T370" s="16"/>
      <c r="U370" s="16"/>
      <c r="V370" s="16"/>
      <c r="W370" s="16"/>
      <c r="X370" s="16"/>
      <c r="Y370" s="16"/>
      <c r="Z370" s="16"/>
      <c r="AA370" s="16"/>
      <c r="AB370" s="164"/>
      <c r="AC370" s="65"/>
      <c r="AE370" s="65"/>
    </row>
    <row r="371" spans="1:31" s="2" customFormat="1" ht="12" customHeight="1">
      <c r="A371" s="11"/>
      <c r="B371" s="3"/>
      <c r="C371" s="33"/>
      <c r="D371" s="3"/>
      <c r="E371" s="3"/>
      <c r="F371" s="3"/>
      <c r="G371" s="3"/>
      <c r="H371" s="3"/>
      <c r="I371" s="3"/>
      <c r="J371" s="3"/>
      <c r="K371" s="4"/>
      <c r="L371" s="4"/>
      <c r="M371" s="16"/>
      <c r="N371" s="16"/>
      <c r="O371" s="16"/>
      <c r="P371" s="16"/>
      <c r="Q371" s="16"/>
      <c r="R371" s="16"/>
      <c r="S371" s="16"/>
      <c r="T371" s="16"/>
      <c r="U371" s="16"/>
      <c r="V371" s="16"/>
      <c r="W371" s="16"/>
      <c r="X371" s="16"/>
      <c r="Y371" s="16"/>
      <c r="Z371" s="16"/>
      <c r="AA371" s="16"/>
      <c r="AB371" s="164"/>
      <c r="AC371" s="65"/>
      <c r="AE371" s="65"/>
    </row>
    <row r="372" spans="1:31" s="2" customFormat="1" ht="12" customHeight="1">
      <c r="A372" s="11"/>
      <c r="B372" s="3"/>
      <c r="C372" s="33"/>
      <c r="D372" s="3"/>
      <c r="E372" s="3"/>
      <c r="F372" s="3"/>
      <c r="G372" s="3"/>
      <c r="H372" s="3"/>
      <c r="I372" s="3"/>
      <c r="J372" s="3"/>
      <c r="K372" s="4"/>
      <c r="L372" s="4"/>
      <c r="M372" s="16"/>
      <c r="N372" s="16"/>
      <c r="O372" s="16"/>
      <c r="P372" s="16"/>
      <c r="Q372" s="16"/>
      <c r="R372" s="16"/>
      <c r="S372" s="16"/>
      <c r="T372" s="16"/>
      <c r="U372" s="16"/>
      <c r="V372" s="16"/>
      <c r="W372" s="16"/>
      <c r="X372" s="16"/>
      <c r="Y372" s="16"/>
      <c r="Z372" s="16"/>
      <c r="AA372" s="16"/>
      <c r="AB372" s="164"/>
      <c r="AC372" s="65"/>
      <c r="AE372" s="65"/>
    </row>
    <row r="373" spans="1:31" s="2" customFormat="1" ht="12" customHeight="1">
      <c r="A373" s="11"/>
      <c r="B373" s="3"/>
      <c r="C373" s="33"/>
      <c r="D373" s="3"/>
      <c r="E373" s="3"/>
      <c r="F373" s="3"/>
      <c r="G373" s="3"/>
      <c r="H373" s="3"/>
      <c r="I373" s="3"/>
      <c r="J373" s="3"/>
      <c r="K373" s="4"/>
      <c r="L373" s="4"/>
      <c r="M373" s="16"/>
      <c r="N373" s="16"/>
      <c r="O373" s="16"/>
      <c r="P373" s="16"/>
      <c r="Q373" s="16"/>
      <c r="R373" s="16"/>
      <c r="S373" s="16"/>
      <c r="T373" s="16"/>
      <c r="U373" s="16"/>
      <c r="V373" s="16"/>
      <c r="W373" s="16"/>
      <c r="X373" s="16"/>
      <c r="Y373" s="16"/>
      <c r="Z373" s="16"/>
      <c r="AA373" s="16"/>
      <c r="AB373" s="164"/>
      <c r="AC373" s="65"/>
      <c r="AE373" s="65"/>
    </row>
    <row r="374" spans="1:31" s="2" customFormat="1" ht="12" customHeight="1">
      <c r="A374" s="11"/>
      <c r="B374" s="3"/>
      <c r="C374" s="33"/>
      <c r="D374" s="3"/>
      <c r="E374" s="3"/>
      <c r="F374" s="3"/>
      <c r="G374" s="3"/>
      <c r="H374" s="3"/>
      <c r="I374" s="3"/>
      <c r="J374" s="3"/>
      <c r="K374" s="4"/>
      <c r="L374" s="4"/>
      <c r="M374" s="16"/>
      <c r="N374" s="16"/>
      <c r="O374" s="16"/>
      <c r="P374" s="16"/>
      <c r="Q374" s="16"/>
      <c r="R374" s="16"/>
      <c r="S374" s="16"/>
      <c r="T374" s="16"/>
      <c r="U374" s="16"/>
      <c r="V374" s="16"/>
      <c r="W374" s="16"/>
      <c r="X374" s="16"/>
      <c r="Y374" s="16"/>
      <c r="Z374" s="16"/>
      <c r="AA374" s="16"/>
      <c r="AB374" s="164"/>
      <c r="AC374" s="65"/>
      <c r="AE374" s="65"/>
    </row>
    <row r="375" spans="1:31" s="2" customFormat="1" ht="12" customHeight="1">
      <c r="A375" s="11"/>
      <c r="B375" s="3"/>
      <c r="C375" s="33"/>
      <c r="D375" s="3"/>
      <c r="E375" s="3"/>
      <c r="F375" s="3"/>
      <c r="G375" s="3"/>
      <c r="H375" s="3"/>
      <c r="I375" s="3"/>
      <c r="J375" s="3"/>
      <c r="K375" s="4"/>
      <c r="L375" s="4"/>
      <c r="M375" s="16"/>
      <c r="N375" s="16"/>
      <c r="O375" s="16"/>
      <c r="P375" s="16"/>
      <c r="Q375" s="16"/>
      <c r="R375" s="16"/>
      <c r="S375" s="16"/>
      <c r="T375" s="16"/>
      <c r="U375" s="16"/>
      <c r="V375" s="16"/>
      <c r="W375" s="16"/>
      <c r="X375" s="16"/>
      <c r="Y375" s="16"/>
      <c r="Z375" s="16"/>
      <c r="AA375" s="16"/>
      <c r="AB375" s="164"/>
      <c r="AC375" s="65"/>
      <c r="AE375" s="65"/>
    </row>
    <row r="376" spans="1:31" s="2" customFormat="1" ht="12" customHeight="1">
      <c r="A376" s="11"/>
      <c r="B376" s="3"/>
      <c r="C376" s="33"/>
      <c r="D376" s="3"/>
      <c r="E376" s="3"/>
      <c r="F376" s="3"/>
      <c r="G376" s="3"/>
      <c r="H376" s="3"/>
      <c r="I376" s="3"/>
      <c r="J376" s="3"/>
      <c r="K376" s="4"/>
      <c r="L376" s="4"/>
      <c r="M376" s="16"/>
      <c r="N376" s="16"/>
      <c r="O376" s="16"/>
      <c r="P376" s="16"/>
      <c r="Q376" s="16"/>
      <c r="R376" s="16"/>
      <c r="S376" s="16"/>
      <c r="T376" s="16"/>
      <c r="U376" s="16"/>
      <c r="V376" s="16"/>
      <c r="W376" s="16"/>
      <c r="X376" s="16"/>
      <c r="Y376" s="16"/>
      <c r="Z376" s="16"/>
      <c r="AA376" s="16"/>
      <c r="AB376" s="164"/>
      <c r="AC376" s="65"/>
      <c r="AE376" s="65"/>
    </row>
    <row r="377" spans="1:31" s="2" customFormat="1" ht="12" customHeight="1">
      <c r="A377" s="11"/>
      <c r="B377" s="3"/>
      <c r="C377" s="33"/>
      <c r="D377" s="3"/>
      <c r="E377" s="3"/>
      <c r="F377" s="3"/>
      <c r="G377" s="3"/>
      <c r="H377" s="3"/>
      <c r="I377" s="3"/>
      <c r="J377" s="3"/>
      <c r="K377" s="4"/>
      <c r="L377" s="4"/>
      <c r="M377" s="16"/>
      <c r="N377" s="16"/>
      <c r="O377" s="16"/>
      <c r="P377" s="16"/>
      <c r="Q377" s="16"/>
      <c r="R377" s="16"/>
      <c r="S377" s="16"/>
      <c r="T377" s="16"/>
      <c r="U377" s="16"/>
      <c r="V377" s="16"/>
      <c r="W377" s="16"/>
      <c r="X377" s="16"/>
      <c r="Y377" s="16"/>
      <c r="Z377" s="16"/>
      <c r="AA377" s="16"/>
      <c r="AB377" s="164"/>
      <c r="AC377" s="65"/>
      <c r="AE377" s="65"/>
    </row>
    <row r="378" spans="1:31" s="2" customFormat="1" ht="12" customHeight="1">
      <c r="A378" s="11"/>
      <c r="B378" s="3"/>
      <c r="C378" s="33"/>
      <c r="D378" s="3"/>
      <c r="E378" s="3"/>
      <c r="F378" s="3"/>
      <c r="G378" s="3"/>
      <c r="H378" s="3"/>
      <c r="I378" s="3"/>
      <c r="J378" s="3"/>
      <c r="K378" s="4"/>
      <c r="L378" s="4"/>
      <c r="M378" s="16"/>
      <c r="N378" s="16"/>
      <c r="O378" s="16"/>
      <c r="P378" s="16"/>
      <c r="Q378" s="16"/>
      <c r="R378" s="16"/>
      <c r="S378" s="16"/>
      <c r="T378" s="16"/>
      <c r="U378" s="16"/>
      <c r="V378" s="16"/>
      <c r="W378" s="16"/>
      <c r="X378" s="16"/>
      <c r="Y378" s="16"/>
      <c r="Z378" s="16"/>
      <c r="AA378" s="16"/>
      <c r="AB378" s="164"/>
      <c r="AC378" s="65"/>
      <c r="AE378" s="65"/>
    </row>
    <row r="379" spans="1:31" s="2" customFormat="1" ht="12" customHeight="1">
      <c r="A379" s="11"/>
      <c r="B379" s="3"/>
      <c r="C379" s="33"/>
      <c r="D379" s="3"/>
      <c r="E379" s="3"/>
      <c r="F379" s="3"/>
      <c r="G379" s="3"/>
      <c r="H379" s="3"/>
      <c r="I379" s="3"/>
      <c r="J379" s="3"/>
      <c r="K379" s="4"/>
      <c r="L379" s="4"/>
      <c r="M379" s="16"/>
      <c r="N379" s="16"/>
      <c r="O379" s="16"/>
      <c r="P379" s="16"/>
      <c r="Q379" s="16"/>
      <c r="R379" s="16"/>
      <c r="S379" s="16"/>
      <c r="T379" s="16"/>
      <c r="U379" s="16"/>
      <c r="V379" s="16"/>
      <c r="W379" s="16"/>
      <c r="X379" s="16"/>
      <c r="Y379" s="16"/>
      <c r="Z379" s="16"/>
      <c r="AA379" s="16"/>
      <c r="AB379" s="164"/>
      <c r="AC379" s="65"/>
      <c r="AE379" s="65"/>
    </row>
    <row r="380" spans="1:31" s="2" customFormat="1" ht="12" customHeight="1">
      <c r="A380" s="11"/>
      <c r="B380" s="3"/>
      <c r="C380" s="33"/>
      <c r="D380" s="3"/>
      <c r="E380" s="3"/>
      <c r="F380" s="3"/>
      <c r="G380" s="3"/>
      <c r="H380" s="3"/>
      <c r="I380" s="3"/>
      <c r="J380" s="3"/>
      <c r="K380" s="4"/>
      <c r="L380" s="4"/>
      <c r="M380" s="16"/>
      <c r="N380" s="16"/>
      <c r="O380" s="16"/>
      <c r="P380" s="16"/>
      <c r="Q380" s="16"/>
      <c r="R380" s="16"/>
      <c r="S380" s="16"/>
      <c r="T380" s="16"/>
      <c r="U380" s="16"/>
      <c r="V380" s="16"/>
      <c r="W380" s="16"/>
      <c r="X380" s="16"/>
      <c r="Y380" s="16"/>
      <c r="Z380" s="16"/>
      <c r="AA380" s="16"/>
      <c r="AB380" s="164"/>
      <c r="AC380" s="65"/>
      <c r="AE380" s="65"/>
    </row>
    <row r="381" spans="1:31" s="2" customFormat="1" ht="12" customHeight="1">
      <c r="A381" s="3"/>
      <c r="B381" s="3"/>
      <c r="C381" s="33"/>
      <c r="D381" s="3"/>
      <c r="E381" s="3"/>
      <c r="F381" s="3"/>
      <c r="G381" s="3"/>
      <c r="H381" s="3"/>
      <c r="I381" s="3"/>
      <c r="J381" s="1"/>
      <c r="K381" s="4"/>
      <c r="L381" s="4"/>
      <c r="M381" s="16"/>
      <c r="N381" s="16"/>
      <c r="O381" s="16"/>
      <c r="P381" s="16"/>
      <c r="Q381" s="16"/>
      <c r="R381" s="16"/>
      <c r="S381" s="16"/>
      <c r="T381" s="16"/>
      <c r="U381" s="16"/>
      <c r="V381" s="16"/>
      <c r="W381" s="16"/>
      <c r="X381" s="16"/>
      <c r="Y381" s="16"/>
      <c r="Z381" s="16"/>
      <c r="AA381" s="16"/>
      <c r="AB381" s="164"/>
      <c r="AC381" s="65"/>
      <c r="AE381" s="65"/>
    </row>
    <row r="382" spans="1:31" s="2" customFormat="1" ht="12" customHeight="1">
      <c r="A382" s="3"/>
      <c r="B382" s="3"/>
      <c r="C382" s="33"/>
      <c r="D382" s="3"/>
      <c r="E382" s="3"/>
      <c r="F382" s="3"/>
      <c r="G382" s="3"/>
      <c r="H382" s="3"/>
      <c r="I382" s="3"/>
      <c r="J382" s="1"/>
      <c r="K382" s="4"/>
      <c r="L382" s="4"/>
      <c r="M382" s="16"/>
      <c r="N382" s="16"/>
      <c r="O382" s="16"/>
      <c r="P382" s="16"/>
      <c r="Q382" s="16"/>
      <c r="R382" s="16"/>
      <c r="S382" s="16"/>
      <c r="T382" s="16"/>
      <c r="U382" s="16"/>
      <c r="V382" s="16"/>
      <c r="W382" s="16"/>
      <c r="X382" s="16"/>
      <c r="Y382" s="16"/>
      <c r="Z382" s="16"/>
      <c r="AA382" s="16"/>
      <c r="AB382" s="164"/>
      <c r="AC382" s="65"/>
      <c r="AE382" s="65"/>
    </row>
    <row r="383" spans="1:31" s="2" customFormat="1" ht="12" customHeight="1">
      <c r="A383" s="3"/>
      <c r="B383" s="3"/>
      <c r="C383" s="33"/>
      <c r="D383" s="3"/>
      <c r="E383" s="3"/>
      <c r="F383" s="3"/>
      <c r="G383" s="3"/>
      <c r="H383" s="3"/>
      <c r="I383" s="3"/>
      <c r="J383" s="1"/>
      <c r="K383" s="4"/>
      <c r="L383" s="4"/>
      <c r="M383" s="16"/>
      <c r="N383" s="16"/>
      <c r="O383" s="16"/>
      <c r="P383" s="16"/>
      <c r="Q383" s="16"/>
      <c r="R383" s="16"/>
      <c r="S383" s="16"/>
      <c r="T383" s="16"/>
      <c r="U383" s="16"/>
      <c r="V383" s="16"/>
      <c r="W383" s="16"/>
      <c r="X383" s="16"/>
      <c r="Y383" s="16"/>
      <c r="Z383" s="16"/>
      <c r="AA383" s="16"/>
      <c r="AB383" s="164"/>
      <c r="AC383" s="65"/>
      <c r="AE383" s="65"/>
    </row>
    <row r="384" spans="1:31" s="2" customFormat="1" ht="12" customHeight="1">
      <c r="A384" s="3"/>
      <c r="B384" s="3"/>
      <c r="C384" s="33"/>
      <c r="D384" s="3"/>
      <c r="E384" s="3"/>
      <c r="F384" s="3"/>
      <c r="G384" s="3"/>
      <c r="H384" s="3"/>
      <c r="I384" s="3"/>
      <c r="J384" s="3"/>
      <c r="K384" s="4"/>
      <c r="L384" s="4"/>
      <c r="M384" s="16"/>
      <c r="N384" s="16"/>
      <c r="O384" s="16"/>
      <c r="P384" s="16"/>
      <c r="Q384" s="16"/>
      <c r="R384" s="16"/>
      <c r="S384" s="16"/>
      <c r="T384" s="16"/>
      <c r="U384" s="16"/>
      <c r="V384" s="16"/>
      <c r="W384" s="16"/>
      <c r="X384" s="16"/>
      <c r="Y384" s="16"/>
      <c r="Z384" s="16"/>
      <c r="AA384" s="16"/>
      <c r="AB384" s="164"/>
      <c r="AC384" s="65"/>
      <c r="AE384" s="65"/>
    </row>
    <row r="385" spans="1:31" s="2" customFormat="1" ht="12" customHeight="1">
      <c r="A385" s="3"/>
      <c r="B385" s="3"/>
      <c r="C385" s="33"/>
      <c r="D385" s="3"/>
      <c r="E385" s="3"/>
      <c r="F385" s="3"/>
      <c r="G385" s="3"/>
      <c r="H385" s="3"/>
      <c r="I385" s="3"/>
      <c r="J385" s="3"/>
      <c r="K385" s="4"/>
      <c r="L385" s="4"/>
      <c r="M385" s="16"/>
      <c r="N385" s="16"/>
      <c r="O385" s="16"/>
      <c r="P385" s="16"/>
      <c r="Q385" s="16"/>
      <c r="R385" s="16"/>
      <c r="S385" s="16"/>
      <c r="T385" s="16"/>
      <c r="U385" s="16"/>
      <c r="V385" s="16"/>
      <c r="W385" s="16"/>
      <c r="X385" s="16"/>
      <c r="Y385" s="16"/>
      <c r="Z385" s="16"/>
      <c r="AA385" s="16"/>
      <c r="AB385" s="164"/>
      <c r="AC385" s="65"/>
      <c r="AE385" s="65"/>
    </row>
    <row r="386" spans="1:31" s="2" customFormat="1" ht="12" customHeight="1">
      <c r="A386" s="3"/>
      <c r="B386" s="3"/>
      <c r="C386" s="33"/>
      <c r="D386" s="3"/>
      <c r="E386" s="3"/>
      <c r="F386" s="3"/>
      <c r="G386" s="3"/>
      <c r="H386" s="3"/>
      <c r="I386" s="3"/>
      <c r="J386" s="1"/>
      <c r="K386" s="4"/>
      <c r="L386" s="4"/>
      <c r="M386" s="16"/>
      <c r="N386" s="16"/>
      <c r="O386" s="16"/>
      <c r="P386" s="16"/>
      <c r="Q386" s="16"/>
      <c r="R386" s="16"/>
      <c r="S386" s="16"/>
      <c r="T386" s="16"/>
      <c r="U386" s="16"/>
      <c r="V386" s="16"/>
      <c r="W386" s="16"/>
      <c r="X386" s="16"/>
      <c r="Y386" s="16"/>
      <c r="Z386" s="16"/>
      <c r="AA386" s="16"/>
      <c r="AB386" s="164"/>
      <c r="AC386" s="65"/>
      <c r="AE386" s="65"/>
    </row>
    <row r="387" spans="1:31" s="2" customFormat="1" ht="12" customHeight="1">
      <c r="A387" s="3"/>
      <c r="B387" s="3"/>
      <c r="C387" s="33"/>
      <c r="D387" s="3"/>
      <c r="E387" s="3"/>
      <c r="F387" s="3"/>
      <c r="G387" s="3"/>
      <c r="H387" s="3"/>
      <c r="I387" s="3"/>
      <c r="J387" s="1"/>
      <c r="K387" s="4"/>
      <c r="L387" s="4"/>
      <c r="M387" s="16"/>
      <c r="N387" s="16"/>
      <c r="O387" s="16"/>
      <c r="P387" s="16"/>
      <c r="Q387" s="16"/>
      <c r="R387" s="16"/>
      <c r="S387" s="16"/>
      <c r="T387" s="16"/>
      <c r="U387" s="16"/>
      <c r="V387" s="16"/>
      <c r="W387" s="16"/>
      <c r="X387" s="16"/>
      <c r="Y387" s="16"/>
      <c r="Z387" s="16"/>
      <c r="AA387" s="16"/>
      <c r="AB387" s="164"/>
      <c r="AC387" s="65"/>
      <c r="AE387" s="65"/>
    </row>
    <row r="388" spans="1:31" ht="15" customHeight="1">
      <c r="J388" s="1"/>
    </row>
    <row r="389" spans="1:31" ht="12" customHeight="1">
      <c r="J389" s="1"/>
    </row>
    <row r="390" spans="1:31" ht="12" customHeight="1">
      <c r="A390" s="11"/>
      <c r="J390" s="1"/>
    </row>
    <row r="391" spans="1:31" ht="12" customHeight="1">
      <c r="A391" s="11"/>
      <c r="J391" s="1"/>
      <c r="AB391" s="163"/>
    </row>
    <row r="392" spans="1:31" ht="12" customHeight="1">
      <c r="A392" s="11"/>
      <c r="J392" s="1"/>
    </row>
    <row r="393" spans="1:31" ht="12" customHeight="1">
      <c r="A393" s="11"/>
    </row>
    <row r="394" spans="1:31" ht="12" customHeight="1">
      <c r="A394" s="11"/>
    </row>
    <row r="395" spans="1:31" ht="12" customHeight="1">
      <c r="A395" s="11"/>
    </row>
    <row r="396" spans="1:31" ht="12" customHeight="1">
      <c r="A396" s="11"/>
    </row>
    <row r="397" spans="1:31" ht="12" customHeight="1">
      <c r="A397" s="11"/>
    </row>
    <row r="398" spans="1:31" ht="12" customHeight="1">
      <c r="A398" s="11"/>
    </row>
    <row r="399" spans="1:31" ht="12" customHeight="1">
      <c r="A399" s="11"/>
    </row>
    <row r="400" spans="1:31" ht="12" customHeight="1">
      <c r="A400" s="11"/>
    </row>
    <row r="401" spans="1:28" ht="12" customHeight="1">
      <c r="A401" s="11"/>
    </row>
    <row r="402" spans="1:28" ht="12" customHeight="1">
      <c r="A402" s="11"/>
    </row>
    <row r="403" spans="1:28" ht="12" customHeight="1">
      <c r="A403" s="11"/>
      <c r="J403" s="1"/>
    </row>
    <row r="404" spans="1:28" ht="12" customHeight="1">
      <c r="J404" s="1"/>
    </row>
    <row r="405" spans="1:28" ht="12" customHeight="1">
      <c r="J405" s="1"/>
    </row>
    <row r="408" spans="1:28" ht="12" customHeight="1">
      <c r="J408" s="1"/>
    </row>
    <row r="409" spans="1:28" ht="12" customHeight="1">
      <c r="J409" s="1"/>
    </row>
    <row r="410" spans="1:28" ht="12" customHeight="1">
      <c r="J410" s="1"/>
    </row>
    <row r="411" spans="1:28" ht="12" customHeight="1">
      <c r="J411" s="1"/>
    </row>
    <row r="412" spans="1:28" ht="12" customHeight="1">
      <c r="A412" s="11"/>
      <c r="J412" s="1"/>
    </row>
    <row r="413" spans="1:28" ht="12" customHeight="1">
      <c r="A413" s="11"/>
      <c r="J413" s="1"/>
      <c r="AB413" s="168"/>
    </row>
    <row r="414" spans="1:28" ht="12" customHeight="1">
      <c r="A414" s="11"/>
      <c r="J414" s="1"/>
      <c r="AB414" s="169"/>
    </row>
    <row r="415" spans="1:28" ht="12" customHeight="1">
      <c r="A415" s="11"/>
      <c r="AB415" s="169"/>
    </row>
    <row r="416" spans="1:28" ht="12" customHeight="1">
      <c r="A416" s="11"/>
      <c r="AB416" s="169"/>
    </row>
    <row r="417" spans="1:28" ht="12" customHeight="1">
      <c r="A417" s="11"/>
      <c r="AB417" s="169"/>
    </row>
    <row r="418" spans="1:28" ht="12" customHeight="1">
      <c r="A418" s="11"/>
      <c r="AB418" s="169"/>
    </row>
    <row r="419" spans="1:28" ht="12" customHeight="1">
      <c r="A419" s="11"/>
      <c r="AB419" s="169"/>
    </row>
    <row r="420" spans="1:28" ht="12" customHeight="1">
      <c r="A420" s="11"/>
      <c r="AB420" s="169"/>
    </row>
    <row r="421" spans="1:28" ht="12" customHeight="1">
      <c r="A421" s="11"/>
      <c r="AB421" s="169"/>
    </row>
    <row r="422" spans="1:28" ht="12" customHeight="1">
      <c r="A422" s="11"/>
      <c r="AB422" s="169"/>
    </row>
    <row r="423" spans="1:28" ht="12" customHeight="1">
      <c r="A423" s="11"/>
      <c r="AB423" s="169"/>
    </row>
    <row r="424" spans="1:28" ht="12" customHeight="1">
      <c r="A424" s="11"/>
      <c r="AB424" s="169"/>
    </row>
    <row r="425" spans="1:28" ht="12" customHeight="1">
      <c r="A425" s="11"/>
    </row>
    <row r="436" spans="3:31" s="3" customFormat="1" ht="12" customHeight="1">
      <c r="C436" s="33"/>
      <c r="K436" s="4"/>
      <c r="L436" s="4"/>
      <c r="M436" s="16"/>
      <c r="N436" s="16"/>
      <c r="O436" s="16"/>
      <c r="P436" s="16"/>
      <c r="Q436" s="16"/>
      <c r="R436" s="16"/>
      <c r="S436" s="16"/>
      <c r="T436" s="16"/>
      <c r="U436" s="16"/>
      <c r="V436" s="16"/>
      <c r="W436" s="16"/>
      <c r="X436" s="16"/>
      <c r="Y436" s="16"/>
      <c r="Z436" s="16"/>
      <c r="AA436" s="16"/>
      <c r="AB436" s="164"/>
      <c r="AC436" s="64"/>
      <c r="AE436" s="64"/>
    </row>
    <row r="437" spans="3:31" s="3" customFormat="1" ht="12" customHeight="1">
      <c r="C437" s="33"/>
      <c r="K437" s="4"/>
      <c r="L437" s="4"/>
      <c r="M437" s="16"/>
      <c r="N437" s="16"/>
      <c r="O437" s="16"/>
      <c r="P437" s="16"/>
      <c r="Q437" s="16"/>
      <c r="R437" s="16"/>
      <c r="S437" s="16"/>
      <c r="T437" s="16"/>
      <c r="U437" s="16"/>
      <c r="V437" s="16"/>
      <c r="W437" s="16"/>
      <c r="X437" s="16"/>
      <c r="Y437" s="16"/>
      <c r="Z437" s="16"/>
      <c r="AA437" s="16"/>
      <c r="AB437" s="164"/>
      <c r="AC437" s="64"/>
      <c r="AE437" s="64"/>
    </row>
    <row r="438" spans="3:31" s="3" customFormat="1" ht="12" customHeight="1">
      <c r="C438" s="33"/>
      <c r="K438" s="4"/>
      <c r="L438" s="4"/>
      <c r="M438" s="16"/>
      <c r="N438" s="16"/>
      <c r="O438" s="16"/>
      <c r="P438" s="16"/>
      <c r="Q438" s="16"/>
      <c r="R438" s="16"/>
      <c r="S438" s="16"/>
      <c r="T438" s="16"/>
      <c r="U438" s="16"/>
      <c r="V438" s="16"/>
      <c r="W438" s="16"/>
      <c r="X438" s="16"/>
      <c r="Y438" s="16"/>
      <c r="Z438" s="16"/>
      <c r="AA438" s="16"/>
      <c r="AB438" s="164"/>
      <c r="AC438" s="64"/>
      <c r="AE438" s="64"/>
    </row>
    <row r="439" spans="3:31" s="3" customFormat="1" ht="12" customHeight="1">
      <c r="C439" s="33"/>
      <c r="K439" s="4"/>
      <c r="L439" s="4"/>
      <c r="M439" s="16"/>
      <c r="N439" s="16"/>
      <c r="O439" s="16"/>
      <c r="P439" s="16"/>
      <c r="Q439" s="16"/>
      <c r="R439" s="16"/>
      <c r="S439" s="16"/>
      <c r="T439" s="16"/>
      <c r="U439" s="16"/>
      <c r="V439" s="16"/>
      <c r="W439" s="16"/>
      <c r="X439" s="16"/>
      <c r="Y439" s="16"/>
      <c r="Z439" s="16"/>
      <c r="AA439" s="16"/>
      <c r="AB439" s="164"/>
      <c r="AC439" s="64"/>
      <c r="AE439" s="64"/>
    </row>
    <row r="440" spans="3:31" s="3" customFormat="1" ht="12" customHeight="1">
      <c r="C440" s="33"/>
      <c r="K440" s="4"/>
      <c r="L440" s="4"/>
      <c r="M440" s="16"/>
      <c r="N440" s="16"/>
      <c r="O440" s="16"/>
      <c r="P440" s="16"/>
      <c r="Q440" s="16"/>
      <c r="R440" s="16"/>
      <c r="S440" s="16"/>
      <c r="T440" s="16"/>
      <c r="U440" s="16"/>
      <c r="V440" s="16"/>
      <c r="W440" s="16"/>
      <c r="X440" s="16"/>
      <c r="Y440" s="16"/>
      <c r="Z440" s="16"/>
      <c r="AA440" s="16"/>
      <c r="AB440" s="164"/>
      <c r="AC440" s="64"/>
      <c r="AE440" s="64"/>
    </row>
    <row r="441" spans="3:31" s="3" customFormat="1" ht="12" customHeight="1">
      <c r="C441" s="33"/>
      <c r="K441" s="4"/>
      <c r="L441" s="4"/>
      <c r="M441" s="16"/>
      <c r="N441" s="16"/>
      <c r="O441" s="16"/>
      <c r="P441" s="16"/>
      <c r="Q441" s="16"/>
      <c r="R441" s="16"/>
      <c r="S441" s="16"/>
      <c r="T441" s="16"/>
      <c r="U441" s="16"/>
      <c r="V441" s="16"/>
      <c r="W441" s="16"/>
      <c r="X441" s="16"/>
      <c r="Y441" s="16"/>
      <c r="Z441" s="16"/>
      <c r="AA441" s="16"/>
      <c r="AB441" s="164"/>
      <c r="AC441" s="64"/>
      <c r="AE441" s="64"/>
    </row>
    <row r="442" spans="3:31" s="3" customFormat="1" ht="12" customHeight="1">
      <c r="C442" s="33"/>
      <c r="K442" s="4"/>
      <c r="L442" s="4"/>
      <c r="M442" s="16"/>
      <c r="N442" s="16"/>
      <c r="O442" s="16"/>
      <c r="P442" s="16"/>
      <c r="Q442" s="16"/>
      <c r="R442" s="16"/>
      <c r="S442" s="16"/>
      <c r="T442" s="16"/>
      <c r="U442" s="16"/>
      <c r="V442" s="16"/>
      <c r="W442" s="16"/>
      <c r="X442" s="16"/>
      <c r="Y442" s="16"/>
      <c r="Z442" s="16"/>
      <c r="AA442" s="16"/>
      <c r="AB442" s="164"/>
      <c r="AC442" s="64"/>
      <c r="AE442" s="64"/>
    </row>
    <row r="443" spans="3:31" s="3" customFormat="1" ht="12" customHeight="1">
      <c r="C443" s="33"/>
      <c r="K443" s="4"/>
      <c r="L443" s="4"/>
      <c r="M443" s="16"/>
      <c r="N443" s="16"/>
      <c r="O443" s="16"/>
      <c r="P443" s="16"/>
      <c r="Q443" s="16"/>
      <c r="R443" s="16"/>
      <c r="S443" s="16"/>
      <c r="T443" s="16"/>
      <c r="U443" s="16"/>
      <c r="V443" s="16"/>
      <c r="W443" s="16"/>
      <c r="X443" s="16"/>
      <c r="Y443" s="16"/>
      <c r="Z443" s="16"/>
      <c r="AA443" s="16"/>
      <c r="AB443" s="164"/>
      <c r="AC443" s="64"/>
      <c r="AE443" s="64"/>
    </row>
    <row r="444" spans="3:31" s="3" customFormat="1" ht="12" customHeight="1">
      <c r="C444" s="33"/>
      <c r="K444" s="4"/>
      <c r="L444" s="4"/>
      <c r="M444" s="16"/>
      <c r="N444" s="16"/>
      <c r="O444" s="16"/>
      <c r="P444" s="16"/>
      <c r="Q444" s="16"/>
      <c r="R444" s="16"/>
      <c r="S444" s="16"/>
      <c r="T444" s="16"/>
      <c r="U444" s="16"/>
      <c r="V444" s="16"/>
      <c r="W444" s="16"/>
      <c r="X444" s="16"/>
      <c r="Y444" s="16"/>
      <c r="Z444" s="16"/>
      <c r="AA444" s="16"/>
      <c r="AB444" s="164"/>
      <c r="AC444" s="64"/>
      <c r="AE444" s="64"/>
    </row>
    <row r="445" spans="3:31" s="3" customFormat="1" ht="12" customHeight="1">
      <c r="C445" s="33"/>
      <c r="K445" s="4"/>
      <c r="L445" s="4"/>
      <c r="M445" s="16"/>
      <c r="N445" s="16"/>
      <c r="O445" s="16"/>
      <c r="P445" s="16"/>
      <c r="Q445" s="16"/>
      <c r="R445" s="16"/>
      <c r="S445" s="16"/>
      <c r="T445" s="16"/>
      <c r="U445" s="16"/>
      <c r="V445" s="16"/>
      <c r="W445" s="16"/>
      <c r="X445" s="16"/>
      <c r="Y445" s="16"/>
      <c r="Z445" s="16"/>
      <c r="AA445" s="16"/>
      <c r="AB445" s="164"/>
      <c r="AC445" s="64"/>
      <c r="AE445" s="64"/>
    </row>
    <row r="446" spans="3:31" s="3" customFormat="1" ht="12" customHeight="1">
      <c r="C446" s="33"/>
      <c r="K446" s="4"/>
      <c r="L446" s="4"/>
      <c r="M446" s="16"/>
      <c r="N446" s="16"/>
      <c r="O446" s="16"/>
      <c r="P446" s="16"/>
      <c r="Q446" s="16"/>
      <c r="R446" s="16"/>
      <c r="S446" s="16"/>
      <c r="T446" s="16"/>
      <c r="U446" s="16"/>
      <c r="V446" s="16"/>
      <c r="W446" s="16"/>
      <c r="X446" s="16"/>
      <c r="Y446" s="16"/>
      <c r="Z446" s="16"/>
      <c r="AA446" s="16"/>
      <c r="AB446" s="164"/>
      <c r="AC446" s="64"/>
      <c r="AE446" s="64"/>
    </row>
    <row r="447" spans="3:31" s="3" customFormat="1" ht="12" customHeight="1">
      <c r="C447" s="33"/>
      <c r="K447" s="4"/>
      <c r="L447" s="4"/>
      <c r="M447" s="16"/>
      <c r="N447" s="16"/>
      <c r="O447" s="16"/>
      <c r="P447" s="16"/>
      <c r="Q447" s="16"/>
      <c r="R447" s="16"/>
      <c r="S447" s="16"/>
      <c r="T447" s="16"/>
      <c r="U447" s="16"/>
      <c r="V447" s="16"/>
      <c r="W447" s="16"/>
      <c r="X447" s="16"/>
      <c r="Y447" s="16"/>
      <c r="Z447" s="16"/>
      <c r="AA447" s="16"/>
      <c r="AB447" s="164"/>
      <c r="AC447" s="64"/>
      <c r="AE447" s="64"/>
    </row>
    <row r="448" spans="3:31" s="3" customFormat="1" ht="12" customHeight="1">
      <c r="C448" s="33"/>
      <c r="K448" s="4"/>
      <c r="L448" s="4"/>
      <c r="M448" s="16"/>
      <c r="N448" s="16"/>
      <c r="O448" s="16"/>
      <c r="P448" s="16"/>
      <c r="Q448" s="16"/>
      <c r="R448" s="16"/>
      <c r="S448" s="16"/>
      <c r="T448" s="16"/>
      <c r="U448" s="16"/>
      <c r="V448" s="16"/>
      <c r="W448" s="16"/>
      <c r="X448" s="16"/>
      <c r="Y448" s="16"/>
      <c r="Z448" s="16"/>
      <c r="AA448" s="16"/>
      <c r="AB448" s="164"/>
      <c r="AC448" s="64"/>
      <c r="AE448" s="64"/>
    </row>
    <row r="449" spans="3:31" s="3" customFormat="1" ht="12" customHeight="1">
      <c r="C449" s="33"/>
      <c r="K449" s="4"/>
      <c r="L449" s="4"/>
      <c r="M449" s="16"/>
      <c r="N449" s="16"/>
      <c r="O449" s="16"/>
      <c r="P449" s="16"/>
      <c r="Q449" s="16"/>
      <c r="R449" s="16"/>
      <c r="S449" s="16"/>
      <c r="T449" s="16"/>
      <c r="U449" s="16"/>
      <c r="V449" s="16"/>
      <c r="W449" s="16"/>
      <c r="X449" s="16"/>
      <c r="Y449" s="16"/>
      <c r="Z449" s="16"/>
      <c r="AA449" s="16"/>
      <c r="AB449" s="164"/>
      <c r="AC449" s="64"/>
      <c r="AE449" s="64"/>
    </row>
    <row r="450" spans="3:31" s="3" customFormat="1" ht="12" customHeight="1">
      <c r="C450" s="33"/>
      <c r="K450" s="4"/>
      <c r="L450" s="4"/>
      <c r="M450" s="16"/>
      <c r="N450" s="16"/>
      <c r="O450" s="16"/>
      <c r="P450" s="16"/>
      <c r="Q450" s="16"/>
      <c r="R450" s="16"/>
      <c r="S450" s="16"/>
      <c r="T450" s="16"/>
      <c r="U450" s="16"/>
      <c r="V450" s="16"/>
      <c r="W450" s="16"/>
      <c r="X450" s="16"/>
      <c r="Y450" s="16"/>
      <c r="Z450" s="16"/>
      <c r="AA450" s="16"/>
      <c r="AB450" s="164"/>
      <c r="AC450" s="64"/>
      <c r="AE450" s="64"/>
    </row>
    <row r="451" spans="3:31" s="3" customFormat="1" ht="12" customHeight="1">
      <c r="C451" s="33"/>
      <c r="K451" s="4"/>
      <c r="L451" s="4"/>
      <c r="M451" s="16"/>
      <c r="N451" s="16"/>
      <c r="O451" s="16"/>
      <c r="P451" s="16"/>
      <c r="Q451" s="16"/>
      <c r="R451" s="16"/>
      <c r="S451" s="16"/>
      <c r="T451" s="16"/>
      <c r="U451" s="16"/>
      <c r="V451" s="16"/>
      <c r="W451" s="16"/>
      <c r="X451" s="16"/>
      <c r="Y451" s="16"/>
      <c r="Z451" s="16"/>
      <c r="AA451" s="16"/>
      <c r="AB451" s="164"/>
      <c r="AC451" s="64"/>
      <c r="AE451" s="64"/>
    </row>
    <row r="452" spans="3:31" s="3" customFormat="1" ht="12" customHeight="1">
      <c r="C452" s="33"/>
      <c r="K452" s="4"/>
      <c r="L452" s="4"/>
      <c r="M452" s="16"/>
      <c r="N452" s="16"/>
      <c r="O452" s="16"/>
      <c r="P452" s="16"/>
      <c r="Q452" s="16"/>
      <c r="R452" s="16"/>
      <c r="S452" s="16"/>
      <c r="T452" s="16"/>
      <c r="U452" s="16"/>
      <c r="V452" s="16"/>
      <c r="W452" s="16"/>
      <c r="X452" s="16"/>
      <c r="Y452" s="16"/>
      <c r="Z452" s="16"/>
      <c r="AA452" s="16"/>
      <c r="AB452" s="164"/>
      <c r="AC452" s="64"/>
      <c r="AE452" s="64"/>
    </row>
    <row r="453" spans="3:31" s="3" customFormat="1" ht="12" customHeight="1">
      <c r="C453" s="33"/>
      <c r="K453" s="4"/>
      <c r="L453" s="4"/>
      <c r="M453" s="16"/>
      <c r="N453" s="16"/>
      <c r="O453" s="16"/>
      <c r="P453" s="16"/>
      <c r="Q453" s="16"/>
      <c r="R453" s="16"/>
      <c r="S453" s="16"/>
      <c r="T453" s="16"/>
      <c r="U453" s="16"/>
      <c r="V453" s="16"/>
      <c r="W453" s="16"/>
      <c r="X453" s="16"/>
      <c r="Y453" s="16"/>
      <c r="Z453" s="16"/>
      <c r="AA453" s="16"/>
      <c r="AB453" s="164"/>
      <c r="AC453" s="64"/>
      <c r="AE453" s="64"/>
    </row>
  </sheetData>
  <mergeCells count="15">
    <mergeCell ref="B5:C7"/>
    <mergeCell ref="D5:E6"/>
    <mergeCell ref="F5:I5"/>
    <mergeCell ref="J5:K6"/>
    <mergeCell ref="L5:Q5"/>
    <mergeCell ref="N6:O6"/>
    <mergeCell ref="T5:U6"/>
    <mergeCell ref="V5:W6"/>
    <mergeCell ref="X5:Y6"/>
    <mergeCell ref="Z5:AA6"/>
    <mergeCell ref="F6:G6"/>
    <mergeCell ref="H6:I6"/>
    <mergeCell ref="L6:M6"/>
    <mergeCell ref="P6:Q6"/>
    <mergeCell ref="R5:S6"/>
  </mergeCells>
  <phoneticPr fontId="2"/>
  <pageMargins left="0.59055118110236227" right="0" top="0.59055118110236227" bottom="0" header="0" footer="0"/>
  <pageSetup paperSize="9" scale="59" orientation="landscape" horizontalDpi="4294967294" r:id="rId1"/>
  <headerFooter alignWithMargins="0"/>
  <colBreaks count="1" manualBreakCount="1">
    <brk id="15" min="1" max="277" man="1"/>
  </colBreaks>
  <ignoredErrors>
    <ignoredError sqref="B9:C76 B78:C196" numberStoredAsText="1"/>
    <ignoredError sqref="X20:Z23 X81:Z82 X25:Z35 X24 Z24 X37:Z64 X36 Z36 X66:Z66 X65 Z65 X73:Z77 X67 Z67 X68 Z68 X69 Z69 X70 Z70 X71 Z71 X79 X78 Z78 Z79 X72 Z72 X85:Z86 X83 Z83 X90:Z94 Z87 X88 Z88 X80 Z80 X84 Z84 X89 Z89 X99:Z102 X95 Z95 X96 Z96 X97 Z97 X98 Z98 X104:Z108 X103 Z103 X113:Z113 X109 Z109 X110 Z110 X111 Z111 X112 Z112 X121:Z137 X114 Z114 X115 Z115 X116 Z116 X117 Z117 X118 Z118 X119 Z119 X120 Z120 X139:Z140 X138 Z138 X143:Z152 X141 Z141 X142 Z142 X155:Z160 X153 Z153 X154 Z154 X162:Z162 X161 Z161 X164:Z172 X163 Z163 X177:Z196 X173 Z173 X174 Z174 X175 Z175 X176 Z17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2022-05-25T08:11:33Z</cp:lastPrinted>
  <dcterms:created xsi:type="dcterms:W3CDTF">2002-07-22T04:03:10Z</dcterms:created>
  <dcterms:modified xsi:type="dcterms:W3CDTF">2025-04-28T06:33:36Z</dcterms:modified>
</cp:coreProperties>
</file>