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40" yWindow="1785" windowWidth="27720" windowHeight="10335" tabRatio="703" activeTab="1"/>
  </bookViews>
  <sheets>
    <sheet name="年度" sheetId="18" r:id="rId1"/>
    <sheet name="月次" sheetId="20" r:id="rId2"/>
  </sheets>
  <externalReferences>
    <externalReference r:id="rId3"/>
  </externalReferences>
  <definedNames>
    <definedName name="_xlnm.Print_Area" localSheetId="1">月次!$A$1:$AA$338</definedName>
    <definedName name="_xlnm.Print_Area" localSheetId="0">年度!$B$2:$AA$46</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331" i="20" l="1"/>
  <c r="Z331" i="20" s="1"/>
  <c r="W331" i="20"/>
  <c r="U331" i="20"/>
  <c r="S331" i="20"/>
  <c r="Q331" i="20"/>
  <c r="N331" i="20"/>
  <c r="M331" i="20"/>
  <c r="K331" i="20"/>
  <c r="I331" i="20"/>
  <c r="G331" i="20"/>
  <c r="E331" i="20"/>
  <c r="X330" i="20"/>
  <c r="Z330" i="20" s="1"/>
  <c r="W330" i="20"/>
  <c r="U330" i="20"/>
  <c r="S330" i="20"/>
  <c r="Q330" i="20"/>
  <c r="N330" i="20"/>
  <c r="M330" i="20"/>
  <c r="K330" i="20"/>
  <c r="I330" i="20"/>
  <c r="G330" i="20"/>
  <c r="E330" i="20"/>
  <c r="X329" i="20"/>
  <c r="Z329" i="20" s="1"/>
  <c r="W329" i="20"/>
  <c r="U329" i="20"/>
  <c r="S329" i="20"/>
  <c r="Q329" i="20"/>
  <c r="N329" i="20"/>
  <c r="M329" i="20"/>
  <c r="K329" i="20"/>
  <c r="I329" i="20"/>
  <c r="G329" i="20"/>
  <c r="E329" i="20"/>
  <c r="X328" i="20"/>
  <c r="Y328" i="20" s="1"/>
  <c r="W328" i="20"/>
  <c r="U328" i="20"/>
  <c r="S328" i="20"/>
  <c r="Q328" i="20"/>
  <c r="N328" i="20"/>
  <c r="O328" i="20" s="1"/>
  <c r="M328" i="20"/>
  <c r="K328" i="20"/>
  <c r="I328" i="20"/>
  <c r="G328" i="20"/>
  <c r="E328" i="20"/>
  <c r="X327" i="20"/>
  <c r="Z327" i="20" s="1"/>
  <c r="AA327" i="20" s="1"/>
  <c r="W327" i="20"/>
  <c r="U327" i="20"/>
  <c r="S327" i="20"/>
  <c r="Q327" i="20"/>
  <c r="N327" i="20"/>
  <c r="O327" i="20" s="1"/>
  <c r="M327" i="20"/>
  <c r="K327" i="20"/>
  <c r="I327" i="20"/>
  <c r="G327" i="20"/>
  <c r="E327" i="20"/>
  <c r="X326" i="20"/>
  <c r="Z326" i="20" s="1"/>
  <c r="AA326" i="20" s="1"/>
  <c r="W326" i="20"/>
  <c r="U326" i="20"/>
  <c r="S326" i="20"/>
  <c r="Q326" i="20"/>
  <c r="N326" i="20"/>
  <c r="O326" i="20" s="1"/>
  <c r="M326" i="20"/>
  <c r="K326" i="20"/>
  <c r="I326" i="20"/>
  <c r="G326" i="20"/>
  <c r="E326" i="20"/>
  <c r="X325" i="20"/>
  <c r="Z325" i="20" s="1"/>
  <c r="AA325" i="20" s="1"/>
  <c r="W325" i="20"/>
  <c r="U325" i="20"/>
  <c r="S325" i="20"/>
  <c r="Q325" i="20"/>
  <c r="N325" i="20"/>
  <c r="O325" i="20" s="1"/>
  <c r="M325" i="20"/>
  <c r="K325" i="20"/>
  <c r="I325" i="20"/>
  <c r="G325" i="20"/>
  <c r="E325" i="20"/>
  <c r="X324" i="20"/>
  <c r="Y324" i="20" s="1"/>
  <c r="W324" i="20"/>
  <c r="U324" i="20"/>
  <c r="S324" i="20"/>
  <c r="Q324" i="20"/>
  <c r="N324" i="20"/>
  <c r="O324" i="20" s="1"/>
  <c r="M324" i="20"/>
  <c r="K324" i="20"/>
  <c r="I324" i="20"/>
  <c r="G324" i="20"/>
  <c r="E324" i="20"/>
  <c r="X323" i="20"/>
  <c r="Y323" i="20" s="1"/>
  <c r="W323" i="20"/>
  <c r="U323" i="20"/>
  <c r="S323" i="20"/>
  <c r="Q323" i="20"/>
  <c r="N323" i="20"/>
  <c r="O323" i="20" s="1"/>
  <c r="M323" i="20"/>
  <c r="K323" i="20"/>
  <c r="I323" i="20"/>
  <c r="G323" i="20"/>
  <c r="E323" i="20"/>
  <c r="X322" i="20"/>
  <c r="Z322" i="20" s="1"/>
  <c r="AA322" i="20" s="1"/>
  <c r="W322" i="20"/>
  <c r="U322" i="20"/>
  <c r="S322" i="20"/>
  <c r="Q322" i="20"/>
  <c r="N322" i="20"/>
  <c r="O322" i="20" s="1"/>
  <c r="M322" i="20"/>
  <c r="K322" i="20"/>
  <c r="I322" i="20"/>
  <c r="G322" i="20"/>
  <c r="E322" i="20"/>
  <c r="X321" i="20"/>
  <c r="Z321" i="20" s="1"/>
  <c r="AA321" i="20" s="1"/>
  <c r="W321" i="20"/>
  <c r="U321" i="20"/>
  <c r="S321" i="20"/>
  <c r="Q321" i="20"/>
  <c r="N321" i="20"/>
  <c r="O321" i="20" s="1"/>
  <c r="M321" i="20"/>
  <c r="K321" i="20"/>
  <c r="I321" i="20"/>
  <c r="G321" i="20"/>
  <c r="E321" i="20"/>
  <c r="X320" i="20"/>
  <c r="Y320" i="20" s="1"/>
  <c r="W320" i="20"/>
  <c r="U320" i="20"/>
  <c r="S320" i="20"/>
  <c r="Q320" i="20"/>
  <c r="N320" i="20"/>
  <c r="O320" i="20" s="1"/>
  <c r="M320" i="20"/>
  <c r="K320" i="20"/>
  <c r="I320" i="20"/>
  <c r="G320" i="20"/>
  <c r="E320" i="20"/>
  <c r="Z323" i="20" l="1"/>
  <c r="AA323" i="20" s="1"/>
  <c r="Z324" i="20"/>
  <c r="AA324" i="20" s="1"/>
  <c r="Z320" i="20"/>
  <c r="AA320" i="20" s="1"/>
  <c r="Y327" i="20"/>
  <c r="Z328" i="20"/>
  <c r="AA328" i="20" s="1"/>
  <c r="Y322" i="20"/>
  <c r="Y326" i="20"/>
  <c r="Y321" i="20"/>
  <c r="Y325" i="20"/>
  <c r="V41" i="18"/>
  <c r="T41" i="18"/>
  <c r="R41" i="18"/>
  <c r="P41" i="18"/>
  <c r="L41" i="18"/>
  <c r="J41" i="18"/>
  <c r="H41" i="18"/>
  <c r="F41" i="18"/>
  <c r="D41" i="18"/>
  <c r="X41" i="18" l="1"/>
  <c r="N41" i="18"/>
  <c r="K313" i="20"/>
  <c r="Z41" i="18" l="1"/>
  <c r="X319" i="20"/>
  <c r="Y331" i="20" s="1"/>
  <c r="W319" i="20"/>
  <c r="U319" i="20"/>
  <c r="S319" i="20"/>
  <c r="Q319" i="20"/>
  <c r="N319" i="20"/>
  <c r="O331" i="20" s="1"/>
  <c r="M319" i="20"/>
  <c r="K319" i="20"/>
  <c r="I319" i="20"/>
  <c r="G319" i="20"/>
  <c r="E319" i="20"/>
  <c r="X318" i="20"/>
  <c r="W318" i="20"/>
  <c r="U318" i="20"/>
  <c r="S318" i="20"/>
  <c r="Q318" i="20"/>
  <c r="N318" i="20"/>
  <c r="O330" i="20" s="1"/>
  <c r="M318" i="20"/>
  <c r="K318" i="20"/>
  <c r="I318" i="20"/>
  <c r="G318" i="20"/>
  <c r="E318" i="20"/>
  <c r="X317" i="20"/>
  <c r="Y329" i="20" s="1"/>
  <c r="W317" i="20"/>
  <c r="U317" i="20"/>
  <c r="S317" i="20"/>
  <c r="Q317" i="20"/>
  <c r="N317" i="20"/>
  <c r="O329" i="20" s="1"/>
  <c r="M317" i="20"/>
  <c r="K317" i="20"/>
  <c r="I317" i="20"/>
  <c r="G317" i="20"/>
  <c r="E317" i="20"/>
  <c r="X316" i="20"/>
  <c r="Z316" i="20" s="1"/>
  <c r="Y316" i="20"/>
  <c r="W316" i="20"/>
  <c r="U316" i="20"/>
  <c r="S316" i="20"/>
  <c r="Q316" i="20"/>
  <c r="N316" i="20"/>
  <c r="M316" i="20"/>
  <c r="K316" i="20"/>
  <c r="I316" i="20"/>
  <c r="G316" i="20"/>
  <c r="E316" i="20"/>
  <c r="X315" i="20"/>
  <c r="Y315" i="20" s="1"/>
  <c r="Z315" i="20"/>
  <c r="W315" i="20"/>
  <c r="U315" i="20"/>
  <c r="S315" i="20"/>
  <c r="Q315" i="20"/>
  <c r="N315" i="20"/>
  <c r="M315" i="20"/>
  <c r="K315" i="20"/>
  <c r="I315" i="20"/>
  <c r="G315" i="20"/>
  <c r="E315" i="20"/>
  <c r="X314" i="20"/>
  <c r="Z314" i="20" s="1"/>
  <c r="W314" i="20"/>
  <c r="U314" i="20"/>
  <c r="S314" i="20"/>
  <c r="Q314" i="20"/>
  <c r="N314" i="20"/>
  <c r="M314" i="20"/>
  <c r="K314" i="20"/>
  <c r="I314" i="20"/>
  <c r="G314" i="20"/>
  <c r="E314" i="20"/>
  <c r="X313" i="20"/>
  <c r="Z313" i="20" s="1"/>
  <c r="W313" i="20"/>
  <c r="U313" i="20"/>
  <c r="S313" i="20"/>
  <c r="Q313" i="20"/>
  <c r="N313" i="20"/>
  <c r="M313" i="20"/>
  <c r="I313" i="20"/>
  <c r="G313" i="20"/>
  <c r="E313" i="20"/>
  <c r="X312" i="20"/>
  <c r="Z312" i="20" s="1"/>
  <c r="Y312" i="20"/>
  <c r="W312" i="20"/>
  <c r="U312" i="20"/>
  <c r="S312" i="20"/>
  <c r="Q312" i="20"/>
  <c r="N312" i="20"/>
  <c r="M312" i="20"/>
  <c r="K312" i="20"/>
  <c r="I312" i="20"/>
  <c r="G312" i="20"/>
  <c r="E312" i="20"/>
  <c r="X311" i="20"/>
  <c r="Z311" i="20" s="1"/>
  <c r="W311" i="20"/>
  <c r="U311" i="20"/>
  <c r="S311" i="20"/>
  <c r="Q311" i="20"/>
  <c r="N311" i="20"/>
  <c r="M311" i="20"/>
  <c r="K311" i="20"/>
  <c r="I311" i="20"/>
  <c r="G311" i="20"/>
  <c r="E311" i="20"/>
  <c r="X310" i="20"/>
  <c r="Z310" i="20" s="1"/>
  <c r="W310" i="20"/>
  <c r="U310" i="20"/>
  <c r="S310" i="20"/>
  <c r="Q310" i="20"/>
  <c r="N310" i="20"/>
  <c r="M310" i="20"/>
  <c r="K310" i="20"/>
  <c r="I310" i="20"/>
  <c r="G310" i="20"/>
  <c r="E310" i="20"/>
  <c r="X309" i="20"/>
  <c r="Z309" i="20" s="1"/>
  <c r="W309" i="20"/>
  <c r="U309" i="20"/>
  <c r="S309" i="20"/>
  <c r="Q309" i="20"/>
  <c r="N309" i="20"/>
  <c r="M309" i="20"/>
  <c r="K309" i="20"/>
  <c r="I309" i="20"/>
  <c r="G309" i="20"/>
  <c r="E309" i="20"/>
  <c r="X308" i="20"/>
  <c r="Z308" i="20" s="1"/>
  <c r="W308" i="20"/>
  <c r="U308" i="20"/>
  <c r="S308" i="20"/>
  <c r="Q308" i="20"/>
  <c r="N308" i="20"/>
  <c r="M308" i="20"/>
  <c r="K308" i="20"/>
  <c r="I308" i="20"/>
  <c r="G308" i="20"/>
  <c r="E308" i="20"/>
  <c r="V40" i="18"/>
  <c r="W41" i="18" s="1"/>
  <c r="T40" i="18"/>
  <c r="R40" i="18"/>
  <c r="P40" i="18"/>
  <c r="J40" i="18"/>
  <c r="L40" i="18"/>
  <c r="H40" i="18"/>
  <c r="F40" i="18"/>
  <c r="D40" i="18"/>
  <c r="E41" i="18" s="1"/>
  <c r="R39" i="18"/>
  <c r="V39" i="18"/>
  <c r="X39" i="18" s="1"/>
  <c r="Z39" i="18" s="1"/>
  <c r="T39" i="18"/>
  <c r="U39" i="18" s="1"/>
  <c r="P39" i="18"/>
  <c r="Q39" i="18" s="1"/>
  <c r="J39" i="18"/>
  <c r="N39" i="18" s="1"/>
  <c r="L39" i="18"/>
  <c r="H39" i="18"/>
  <c r="F39" i="18"/>
  <c r="D39" i="18"/>
  <c r="E39" i="18" s="1"/>
  <c r="X307" i="20"/>
  <c r="Z307" i="20" s="1"/>
  <c r="W307" i="20"/>
  <c r="U307" i="20"/>
  <c r="S307" i="20"/>
  <c r="Q307" i="20"/>
  <c r="N307" i="20"/>
  <c r="M307" i="20"/>
  <c r="K307" i="20"/>
  <c r="I307" i="20"/>
  <c r="G307" i="20"/>
  <c r="E307" i="20"/>
  <c r="X306" i="20"/>
  <c r="Z306" i="20" s="1"/>
  <c r="W306" i="20"/>
  <c r="U306" i="20"/>
  <c r="S306" i="20"/>
  <c r="Q306" i="20"/>
  <c r="N306" i="20"/>
  <c r="M306" i="20"/>
  <c r="K306" i="20"/>
  <c r="I306" i="20"/>
  <c r="G306" i="20"/>
  <c r="E306" i="20"/>
  <c r="X305" i="20"/>
  <c r="Y305" i="20" s="1"/>
  <c r="W305" i="20"/>
  <c r="U305" i="20"/>
  <c r="S305" i="20"/>
  <c r="Q305" i="20"/>
  <c r="N305" i="20"/>
  <c r="O317" i="20" s="1"/>
  <c r="M305" i="20"/>
  <c r="K305" i="20"/>
  <c r="I305" i="20"/>
  <c r="G305" i="20"/>
  <c r="E305" i="20"/>
  <c r="X304" i="20"/>
  <c r="Z304" i="20"/>
  <c r="X292" i="20"/>
  <c r="Z292" i="20"/>
  <c r="W304" i="20"/>
  <c r="U304" i="20"/>
  <c r="S304" i="20"/>
  <c r="Q304" i="20"/>
  <c r="N304" i="20"/>
  <c r="M304" i="20"/>
  <c r="K304" i="20"/>
  <c r="I304" i="20"/>
  <c r="G304" i="20"/>
  <c r="E304" i="20"/>
  <c r="X303" i="20"/>
  <c r="Z303" i="20"/>
  <c r="W303" i="20"/>
  <c r="U303" i="20"/>
  <c r="S303" i="20"/>
  <c r="Q303" i="20"/>
  <c r="N303" i="20"/>
  <c r="M303" i="20"/>
  <c r="K303" i="20"/>
  <c r="I303" i="20"/>
  <c r="G303" i="20"/>
  <c r="E303" i="20"/>
  <c r="X302" i="20"/>
  <c r="W302" i="20"/>
  <c r="U302" i="20"/>
  <c r="S302" i="20"/>
  <c r="Q302" i="20"/>
  <c r="N302" i="20"/>
  <c r="M302" i="20"/>
  <c r="K302" i="20"/>
  <c r="I302" i="20"/>
  <c r="G302" i="20"/>
  <c r="E302" i="20"/>
  <c r="X301" i="20"/>
  <c r="Y301" i="20" s="1"/>
  <c r="W301" i="20"/>
  <c r="U301" i="20"/>
  <c r="S301" i="20"/>
  <c r="Q301" i="20"/>
  <c r="N301" i="20"/>
  <c r="O301" i="20" s="1"/>
  <c r="M301" i="20"/>
  <c r="K301" i="20"/>
  <c r="I301" i="20"/>
  <c r="G301" i="20"/>
  <c r="E301" i="20"/>
  <c r="X300" i="20"/>
  <c r="Z300" i="20"/>
  <c r="X288" i="20"/>
  <c r="Z288" i="20"/>
  <c r="W300" i="20"/>
  <c r="U300" i="20"/>
  <c r="S300" i="20"/>
  <c r="Q300" i="20"/>
  <c r="N300" i="20"/>
  <c r="O312" i="20" s="1"/>
  <c r="M300" i="20"/>
  <c r="K300" i="20"/>
  <c r="I300" i="20"/>
  <c r="G300" i="20"/>
  <c r="E300" i="20"/>
  <c r="X299" i="20"/>
  <c r="W299" i="20"/>
  <c r="U299" i="20"/>
  <c r="S299" i="20"/>
  <c r="Q299" i="20"/>
  <c r="N299" i="20"/>
  <c r="M299" i="20"/>
  <c r="K299" i="20"/>
  <c r="I299" i="20"/>
  <c r="G299" i="20"/>
  <c r="E299" i="20"/>
  <c r="X298" i="20"/>
  <c r="Z298" i="20" s="1"/>
  <c r="W298" i="20"/>
  <c r="U298" i="20"/>
  <c r="S298" i="20"/>
  <c r="Q298" i="20"/>
  <c r="N298" i="20"/>
  <c r="O310" i="20" s="1"/>
  <c r="M298" i="20"/>
  <c r="K298" i="20"/>
  <c r="I298" i="20"/>
  <c r="G298" i="20"/>
  <c r="E298" i="20"/>
  <c r="X297" i="20"/>
  <c r="Y309" i="20" s="1"/>
  <c r="W297" i="20"/>
  <c r="U297" i="20"/>
  <c r="S297" i="20"/>
  <c r="Q297" i="20"/>
  <c r="N297" i="20"/>
  <c r="M297" i="20"/>
  <c r="K297" i="20"/>
  <c r="I297" i="20"/>
  <c r="G297" i="20"/>
  <c r="E297" i="20"/>
  <c r="X296" i="20"/>
  <c r="W296" i="20"/>
  <c r="U296" i="20"/>
  <c r="S296" i="20"/>
  <c r="Q296" i="20"/>
  <c r="N296" i="20"/>
  <c r="M296" i="20"/>
  <c r="K296" i="20"/>
  <c r="I296" i="20"/>
  <c r="G296" i="20"/>
  <c r="E296" i="20"/>
  <c r="Z302" i="20"/>
  <c r="AA302" i="20" s="1"/>
  <c r="Z296" i="20"/>
  <c r="Z297" i="20"/>
  <c r="Z305" i="20"/>
  <c r="X291" i="20"/>
  <c r="Y303" i="20"/>
  <c r="Y307" i="20"/>
  <c r="X295" i="20"/>
  <c r="Z295" i="20"/>
  <c r="W295" i="20"/>
  <c r="U295" i="20"/>
  <c r="S295" i="20"/>
  <c r="Q295" i="20"/>
  <c r="N295" i="20"/>
  <c r="O307" i="20" s="1"/>
  <c r="M295" i="20"/>
  <c r="K295" i="20"/>
  <c r="I295" i="20"/>
  <c r="G295" i="20"/>
  <c r="E295" i="20"/>
  <c r="X294" i="20"/>
  <c r="Z294" i="20"/>
  <c r="AA294" i="20" s="1"/>
  <c r="W294" i="20"/>
  <c r="U294" i="20"/>
  <c r="S294" i="20"/>
  <c r="Q294" i="20"/>
  <c r="N294" i="20"/>
  <c r="O294" i="20" s="1"/>
  <c r="M294" i="20"/>
  <c r="K294" i="20"/>
  <c r="I294" i="20"/>
  <c r="G294" i="20"/>
  <c r="E294" i="20"/>
  <c r="X293" i="20"/>
  <c r="W293" i="20"/>
  <c r="U293" i="20"/>
  <c r="S293" i="20"/>
  <c r="Q293" i="20"/>
  <c r="N293" i="20"/>
  <c r="M293" i="20"/>
  <c r="K293" i="20"/>
  <c r="I293" i="20"/>
  <c r="G293" i="20"/>
  <c r="E293" i="20"/>
  <c r="W292" i="20"/>
  <c r="U292" i="20"/>
  <c r="S292" i="20"/>
  <c r="Q292" i="20"/>
  <c r="N292" i="20"/>
  <c r="M292" i="20"/>
  <c r="K292" i="20"/>
  <c r="I292" i="20"/>
  <c r="G292" i="20"/>
  <c r="E292" i="20"/>
  <c r="W291" i="20"/>
  <c r="U291" i="20"/>
  <c r="S291" i="20"/>
  <c r="Q291" i="20"/>
  <c r="N291" i="20"/>
  <c r="M291" i="20"/>
  <c r="K291" i="20"/>
  <c r="I291" i="20"/>
  <c r="G291" i="20"/>
  <c r="E291" i="20"/>
  <c r="X290" i="20"/>
  <c r="Z290" i="20"/>
  <c r="W290" i="20"/>
  <c r="U290" i="20"/>
  <c r="S290" i="20"/>
  <c r="Q290" i="20"/>
  <c r="N290" i="20"/>
  <c r="O302" i="20"/>
  <c r="M290" i="20"/>
  <c r="K290" i="20"/>
  <c r="I290" i="20"/>
  <c r="G290" i="20"/>
  <c r="E290" i="20"/>
  <c r="X289" i="20"/>
  <c r="W289" i="20"/>
  <c r="U289" i="20"/>
  <c r="S289" i="20"/>
  <c r="Q289" i="20"/>
  <c r="N289" i="20"/>
  <c r="M289" i="20"/>
  <c r="K289" i="20"/>
  <c r="I289" i="20"/>
  <c r="G289" i="20"/>
  <c r="E289" i="20"/>
  <c r="Y300" i="20"/>
  <c r="W288" i="20"/>
  <c r="U288" i="20"/>
  <c r="S288" i="20"/>
  <c r="Q288" i="20"/>
  <c r="N288" i="20"/>
  <c r="O300" i="20"/>
  <c r="M288" i="20"/>
  <c r="K288" i="20"/>
  <c r="I288" i="20"/>
  <c r="G288" i="20"/>
  <c r="E288" i="20"/>
  <c r="X287" i="20"/>
  <c r="Z287" i="20"/>
  <c r="W287" i="20"/>
  <c r="U287" i="20"/>
  <c r="S287" i="20"/>
  <c r="Q287" i="20"/>
  <c r="N287" i="20"/>
  <c r="M287" i="20"/>
  <c r="K287" i="20"/>
  <c r="I287" i="20"/>
  <c r="G287" i="20"/>
  <c r="E287" i="20"/>
  <c r="X286" i="20"/>
  <c r="Z286" i="20"/>
  <c r="W286" i="20"/>
  <c r="U286" i="20"/>
  <c r="S286" i="20"/>
  <c r="Q286" i="20"/>
  <c r="N286" i="20"/>
  <c r="O298" i="20"/>
  <c r="M286" i="20"/>
  <c r="K286" i="20"/>
  <c r="I286" i="20"/>
  <c r="G286" i="20"/>
  <c r="E286" i="20"/>
  <c r="X285" i="20"/>
  <c r="Y297" i="20"/>
  <c r="W285" i="20"/>
  <c r="U285" i="20"/>
  <c r="S285" i="20"/>
  <c r="Q285" i="20"/>
  <c r="N285" i="20"/>
  <c r="O297" i="20"/>
  <c r="M285" i="20"/>
  <c r="K285" i="20"/>
  <c r="I285" i="20"/>
  <c r="G285" i="20"/>
  <c r="E285" i="20"/>
  <c r="X284" i="20"/>
  <c r="Z284" i="20"/>
  <c r="W284" i="20"/>
  <c r="U284" i="20"/>
  <c r="S284" i="20"/>
  <c r="Q284" i="20"/>
  <c r="N284" i="20"/>
  <c r="O296" i="20"/>
  <c r="M284" i="20"/>
  <c r="K284" i="20"/>
  <c r="I284" i="20"/>
  <c r="G284" i="20"/>
  <c r="E284" i="20"/>
  <c r="AA296" i="20"/>
  <c r="Y296" i="20"/>
  <c r="Y302" i="20"/>
  <c r="Z293" i="20"/>
  <c r="AA305" i="20" s="1"/>
  <c r="Z289" i="20"/>
  <c r="Z285" i="20"/>
  <c r="Z291" i="20"/>
  <c r="V38" i="18"/>
  <c r="T38" i="18"/>
  <c r="R38" i="18"/>
  <c r="S39" i="18" s="1"/>
  <c r="P38" i="18"/>
  <c r="L38" i="18"/>
  <c r="M38" i="18" s="1"/>
  <c r="M39" i="18"/>
  <c r="J38" i="18"/>
  <c r="N38" i="18" s="1"/>
  <c r="H38" i="18"/>
  <c r="I39" i="18"/>
  <c r="F38" i="18"/>
  <c r="G38" i="18" s="1"/>
  <c r="D38" i="18"/>
  <c r="Q257" i="20"/>
  <c r="Q258" i="20"/>
  <c r="Q259" i="20"/>
  <c r="Q260" i="20"/>
  <c r="Q261" i="20"/>
  <c r="Q262" i="20"/>
  <c r="Q263" i="20"/>
  <c r="Q264" i="20"/>
  <c r="Q265" i="20"/>
  <c r="Q266" i="20"/>
  <c r="Q267" i="20"/>
  <c r="Q268" i="20"/>
  <c r="M257" i="20"/>
  <c r="M258" i="20"/>
  <c r="V37" i="18"/>
  <c r="X37" i="18" s="1"/>
  <c r="T37" i="18"/>
  <c r="U38" i="18"/>
  <c r="R37" i="18"/>
  <c r="S37" i="18" s="1"/>
  <c r="P37" i="18"/>
  <c r="Q38" i="18"/>
  <c r="L37" i="18"/>
  <c r="J37" i="18"/>
  <c r="H37" i="18"/>
  <c r="I38" i="18"/>
  <c r="F37" i="18"/>
  <c r="D37" i="18"/>
  <c r="E38" i="18"/>
  <c r="X283" i="20"/>
  <c r="W283" i="20"/>
  <c r="U283" i="20"/>
  <c r="S283" i="20"/>
  <c r="Q283" i="20"/>
  <c r="N283" i="20"/>
  <c r="M283" i="20"/>
  <c r="K283" i="20"/>
  <c r="I283" i="20"/>
  <c r="G283" i="20"/>
  <c r="E283" i="20"/>
  <c r="X282" i="20"/>
  <c r="W282" i="20"/>
  <c r="U282" i="20"/>
  <c r="S282" i="20"/>
  <c r="Q282" i="20"/>
  <c r="N282" i="20"/>
  <c r="M282" i="20"/>
  <c r="K282" i="20"/>
  <c r="I282" i="20"/>
  <c r="G282" i="20"/>
  <c r="E282" i="20"/>
  <c r="X281" i="20"/>
  <c r="W281" i="20"/>
  <c r="U281" i="20"/>
  <c r="S281" i="20"/>
  <c r="Q281" i="20"/>
  <c r="N281" i="20"/>
  <c r="M281" i="20"/>
  <c r="K281" i="20"/>
  <c r="I281" i="20"/>
  <c r="G281" i="20"/>
  <c r="E281" i="20"/>
  <c r="X280" i="20"/>
  <c r="Y292" i="20"/>
  <c r="W280" i="20"/>
  <c r="U280" i="20"/>
  <c r="S280" i="20"/>
  <c r="Q280" i="20"/>
  <c r="N280" i="20"/>
  <c r="O292" i="20"/>
  <c r="M280" i="20"/>
  <c r="K280" i="20"/>
  <c r="I280" i="20"/>
  <c r="G280" i="20"/>
  <c r="E280" i="20"/>
  <c r="X279" i="20"/>
  <c r="W279" i="20"/>
  <c r="U279" i="20"/>
  <c r="S279" i="20"/>
  <c r="Q279" i="20"/>
  <c r="N279" i="20"/>
  <c r="O291" i="20"/>
  <c r="M279" i="20"/>
  <c r="K279" i="20"/>
  <c r="I279" i="20"/>
  <c r="G279" i="20"/>
  <c r="E279" i="20"/>
  <c r="X278" i="20"/>
  <c r="W278" i="20"/>
  <c r="U278" i="20"/>
  <c r="S278" i="20"/>
  <c r="Q278" i="20"/>
  <c r="N278" i="20"/>
  <c r="O290" i="20"/>
  <c r="M278" i="20"/>
  <c r="K278" i="20"/>
  <c r="I278" i="20"/>
  <c r="G278" i="20"/>
  <c r="E278" i="20"/>
  <c r="X277" i="20"/>
  <c r="W277" i="20"/>
  <c r="U277" i="20"/>
  <c r="S277" i="20"/>
  <c r="Q277" i="20"/>
  <c r="N277" i="20"/>
  <c r="O289" i="20"/>
  <c r="M277" i="20"/>
  <c r="K277" i="20"/>
  <c r="I277" i="20"/>
  <c r="G277" i="20"/>
  <c r="E277" i="20"/>
  <c r="X276" i="20"/>
  <c r="Y288" i="20"/>
  <c r="W276" i="20"/>
  <c r="U276" i="20"/>
  <c r="S276" i="20"/>
  <c r="Q276" i="20"/>
  <c r="N276" i="20"/>
  <c r="O288" i="20"/>
  <c r="M276" i="20"/>
  <c r="K276" i="20"/>
  <c r="I276" i="20"/>
  <c r="G276" i="20"/>
  <c r="E276" i="20"/>
  <c r="X275" i="20"/>
  <c r="W275" i="20"/>
  <c r="U275" i="20"/>
  <c r="S275" i="20"/>
  <c r="Q275" i="20"/>
  <c r="N275" i="20"/>
  <c r="O287" i="20"/>
  <c r="M275" i="20"/>
  <c r="K275" i="20"/>
  <c r="I275" i="20"/>
  <c r="G275" i="20"/>
  <c r="E275" i="20"/>
  <c r="X274" i="20"/>
  <c r="W274" i="20"/>
  <c r="U274" i="20"/>
  <c r="S274" i="20"/>
  <c r="Q274" i="20"/>
  <c r="N274" i="20"/>
  <c r="O286" i="20"/>
  <c r="M274" i="20"/>
  <c r="K274" i="20"/>
  <c r="I274" i="20"/>
  <c r="G274" i="20"/>
  <c r="E274" i="20"/>
  <c r="X273" i="20"/>
  <c r="W273" i="20"/>
  <c r="U273" i="20"/>
  <c r="S273" i="20"/>
  <c r="Q273" i="20"/>
  <c r="N273" i="20"/>
  <c r="O285" i="20"/>
  <c r="M273" i="20"/>
  <c r="K273" i="20"/>
  <c r="I273" i="20"/>
  <c r="G273" i="20"/>
  <c r="E273" i="20"/>
  <c r="X272" i="20"/>
  <c r="Y284" i="20"/>
  <c r="W272" i="20"/>
  <c r="U272" i="20"/>
  <c r="S272" i="20"/>
  <c r="Q272" i="20"/>
  <c r="N272" i="20"/>
  <c r="O284" i="20"/>
  <c r="M272" i="20"/>
  <c r="K272" i="20"/>
  <c r="I272" i="20"/>
  <c r="G272" i="20"/>
  <c r="E272" i="20"/>
  <c r="Z283" i="20"/>
  <c r="Y295" i="20"/>
  <c r="Z282" i="20"/>
  <c r="Y294" i="20"/>
  <c r="Z281" i="20"/>
  <c r="AA293" i="20"/>
  <c r="Y293" i="20"/>
  <c r="Z277" i="20"/>
  <c r="AA289" i="20"/>
  <c r="Y289" i="20"/>
  <c r="Z273" i="20"/>
  <c r="AA285" i="20"/>
  <c r="Y285" i="20"/>
  <c r="Z275" i="20"/>
  <c r="AA287" i="20"/>
  <c r="Y287" i="20"/>
  <c r="Z279" i="20"/>
  <c r="AA291" i="20"/>
  <c r="Y291" i="20"/>
  <c r="Z274" i="20"/>
  <c r="AA286" i="20"/>
  <c r="Y286" i="20"/>
  <c r="Z278" i="20"/>
  <c r="AA290" i="20"/>
  <c r="Y290" i="20"/>
  <c r="N37" i="18"/>
  <c r="Z272" i="20"/>
  <c r="AA284" i="20"/>
  <c r="Z276" i="20"/>
  <c r="AA288" i="20"/>
  <c r="Z280" i="20"/>
  <c r="AA292" i="20"/>
  <c r="M245" i="20"/>
  <c r="M262" i="20"/>
  <c r="M263" i="20"/>
  <c r="M264" i="20"/>
  <c r="M265" i="20"/>
  <c r="M266" i="20"/>
  <c r="M267" i="20"/>
  <c r="M268" i="20"/>
  <c r="M269" i="20"/>
  <c r="M270" i="20"/>
  <c r="M271" i="20"/>
  <c r="M261" i="20"/>
  <c r="K261" i="20"/>
  <c r="M247" i="20"/>
  <c r="M248" i="20"/>
  <c r="M249" i="20"/>
  <c r="M250" i="20"/>
  <c r="M251" i="20"/>
  <c r="M252" i="20"/>
  <c r="M253" i="20"/>
  <c r="M254" i="20"/>
  <c r="M255" i="20"/>
  <c r="M256" i="20"/>
  <c r="M259" i="20"/>
  <c r="M260" i="20"/>
  <c r="M246" i="20"/>
  <c r="X271" i="20"/>
  <c r="Y283" i="20"/>
  <c r="W271" i="20"/>
  <c r="U271" i="20"/>
  <c r="S271" i="20"/>
  <c r="Q271" i="20"/>
  <c r="N271" i="20"/>
  <c r="O283" i="20"/>
  <c r="K271" i="20"/>
  <c r="I271" i="20"/>
  <c r="G271" i="20"/>
  <c r="E271" i="20"/>
  <c r="X270" i="20"/>
  <c r="Y282" i="20"/>
  <c r="W270" i="20"/>
  <c r="U270" i="20"/>
  <c r="S270" i="20"/>
  <c r="Q270" i="20"/>
  <c r="N270" i="20"/>
  <c r="O282" i="20"/>
  <c r="K270" i="20"/>
  <c r="I270" i="20"/>
  <c r="G270" i="20"/>
  <c r="E270" i="20"/>
  <c r="X269" i="20"/>
  <c r="Y281" i="20"/>
  <c r="W269" i="20"/>
  <c r="U269" i="20"/>
  <c r="S269" i="20"/>
  <c r="Q269" i="20"/>
  <c r="N269" i="20"/>
  <c r="O281" i="20"/>
  <c r="K269" i="20"/>
  <c r="I269" i="20"/>
  <c r="G269" i="20"/>
  <c r="E269" i="20"/>
  <c r="X268" i="20"/>
  <c r="Y280" i="20"/>
  <c r="W268" i="20"/>
  <c r="U268" i="20"/>
  <c r="S268" i="20"/>
  <c r="N268" i="20"/>
  <c r="O280" i="20"/>
  <c r="K268" i="20"/>
  <c r="I268" i="20"/>
  <c r="G268" i="20"/>
  <c r="E268" i="20"/>
  <c r="X267" i="20"/>
  <c r="Y279" i="20"/>
  <c r="W267" i="20"/>
  <c r="U267" i="20"/>
  <c r="S267" i="20"/>
  <c r="N267" i="20"/>
  <c r="O279" i="20"/>
  <c r="K267" i="20"/>
  <c r="I267" i="20"/>
  <c r="G267" i="20"/>
  <c r="E267" i="20"/>
  <c r="X266" i="20"/>
  <c r="Y278" i="20"/>
  <c r="W266" i="20"/>
  <c r="U266" i="20"/>
  <c r="S266" i="20"/>
  <c r="N266" i="20"/>
  <c r="O278" i="20"/>
  <c r="K266" i="20"/>
  <c r="I266" i="20"/>
  <c r="G266" i="20"/>
  <c r="E266" i="20"/>
  <c r="X265" i="20"/>
  <c r="Y277" i="20"/>
  <c r="W265" i="20"/>
  <c r="U265" i="20"/>
  <c r="S265" i="20"/>
  <c r="N265" i="20"/>
  <c r="O277" i="20"/>
  <c r="K265" i="20"/>
  <c r="I265" i="20"/>
  <c r="G265" i="20"/>
  <c r="E265" i="20"/>
  <c r="X264" i="20"/>
  <c r="Y276" i="20"/>
  <c r="W264" i="20"/>
  <c r="U264" i="20"/>
  <c r="S264" i="20"/>
  <c r="N264" i="20"/>
  <c r="O276" i="20"/>
  <c r="K264" i="20"/>
  <c r="I264" i="20"/>
  <c r="G264" i="20"/>
  <c r="E264" i="20"/>
  <c r="X263" i="20"/>
  <c r="Y275" i="20"/>
  <c r="W263" i="20"/>
  <c r="U263" i="20"/>
  <c r="S263" i="20"/>
  <c r="N263" i="20"/>
  <c r="O275" i="20"/>
  <c r="K263" i="20"/>
  <c r="I263" i="20"/>
  <c r="G263" i="20"/>
  <c r="E263" i="20"/>
  <c r="X262" i="20"/>
  <c r="Y274" i="20"/>
  <c r="W262" i="20"/>
  <c r="U262" i="20"/>
  <c r="S262" i="20"/>
  <c r="N262" i="20"/>
  <c r="O274" i="20"/>
  <c r="K262" i="20"/>
  <c r="I262" i="20"/>
  <c r="G262" i="20"/>
  <c r="E262" i="20"/>
  <c r="X261" i="20"/>
  <c r="Y273" i="20"/>
  <c r="W261" i="20"/>
  <c r="U261" i="20"/>
  <c r="S261" i="20"/>
  <c r="N261" i="20"/>
  <c r="O273" i="20"/>
  <c r="I261" i="20"/>
  <c r="G261" i="20"/>
  <c r="E261" i="20"/>
  <c r="X260" i="20"/>
  <c r="Y272" i="20"/>
  <c r="W260" i="20"/>
  <c r="U260" i="20"/>
  <c r="S260" i="20"/>
  <c r="N260" i="20"/>
  <c r="O272" i="20"/>
  <c r="K260" i="20"/>
  <c r="I260" i="20"/>
  <c r="G260" i="20"/>
  <c r="E260" i="20"/>
  <c r="Z260" i="20"/>
  <c r="AA272" i="20"/>
  <c r="Z261" i="20"/>
  <c r="AA273" i="20"/>
  <c r="Z262" i="20"/>
  <c r="AA274" i="20"/>
  <c r="Z263" i="20"/>
  <c r="AA275" i="20"/>
  <c r="Z264" i="20"/>
  <c r="AA276" i="20"/>
  <c r="Z265" i="20"/>
  <c r="AA277" i="20"/>
  <c r="Z266" i="20"/>
  <c r="AA278" i="20"/>
  <c r="Z267" i="20"/>
  <c r="AA279" i="20"/>
  <c r="Z268" i="20"/>
  <c r="AA280" i="20"/>
  <c r="Z269" i="20"/>
  <c r="AA281" i="20"/>
  <c r="Z270" i="20"/>
  <c r="AA282" i="20"/>
  <c r="Z271" i="20"/>
  <c r="AA283" i="20"/>
  <c r="D36" i="18"/>
  <c r="E36" i="18" s="1"/>
  <c r="F36" i="18"/>
  <c r="G37" i="18" s="1"/>
  <c r="H36" i="18"/>
  <c r="I37" i="18"/>
  <c r="J36" i="18"/>
  <c r="L36" i="18"/>
  <c r="P36" i="18"/>
  <c r="Q37" i="18"/>
  <c r="R36" i="18"/>
  <c r="T36" i="18"/>
  <c r="X36" i="18" s="1"/>
  <c r="U37" i="18"/>
  <c r="V36" i="18"/>
  <c r="V339" i="20"/>
  <c r="D339" i="20"/>
  <c r="T339" i="20"/>
  <c r="R339" i="20"/>
  <c r="P339" i="20"/>
  <c r="L339" i="20"/>
  <c r="J339" i="20"/>
  <c r="H339" i="20"/>
  <c r="F339" i="20"/>
  <c r="M37" i="18"/>
  <c r="E233" i="20"/>
  <c r="G233" i="20"/>
  <c r="I233" i="20"/>
  <c r="K233" i="20"/>
  <c r="N233" i="20"/>
  <c r="S233" i="20"/>
  <c r="U233" i="20"/>
  <c r="W233" i="20"/>
  <c r="X233" i="20"/>
  <c r="Z233" i="20"/>
  <c r="X259" i="20"/>
  <c r="Y271" i="20"/>
  <c r="W259" i="20"/>
  <c r="U259" i="20"/>
  <c r="S259" i="20"/>
  <c r="N259" i="20"/>
  <c r="O271" i="20"/>
  <c r="K259" i="20"/>
  <c r="I259" i="20"/>
  <c r="G259" i="20"/>
  <c r="E259" i="20"/>
  <c r="X258" i="20"/>
  <c r="Y270" i="20"/>
  <c r="W258" i="20"/>
  <c r="U258" i="20"/>
  <c r="S258" i="20"/>
  <c r="N258" i="20"/>
  <c r="O270" i="20"/>
  <c r="K258" i="20"/>
  <c r="I258" i="20"/>
  <c r="G258" i="20"/>
  <c r="E258" i="20"/>
  <c r="X257" i="20"/>
  <c r="Y269" i="20"/>
  <c r="W257" i="20"/>
  <c r="U257" i="20"/>
  <c r="S257" i="20"/>
  <c r="N257" i="20"/>
  <c r="O269" i="20"/>
  <c r="K257" i="20"/>
  <c r="I257" i="20"/>
  <c r="G257" i="20"/>
  <c r="E257" i="20"/>
  <c r="X256" i="20"/>
  <c r="Y268" i="20"/>
  <c r="W256" i="20"/>
  <c r="U256" i="20"/>
  <c r="S256" i="20"/>
  <c r="Q256" i="20"/>
  <c r="N256" i="20"/>
  <c r="O268" i="20"/>
  <c r="K256" i="20"/>
  <c r="I256" i="20"/>
  <c r="G256" i="20"/>
  <c r="E256" i="20"/>
  <c r="X255" i="20"/>
  <c r="Y267" i="20"/>
  <c r="W255" i="20"/>
  <c r="U255" i="20"/>
  <c r="S255" i="20"/>
  <c r="Q255" i="20"/>
  <c r="N255" i="20"/>
  <c r="O267" i="20"/>
  <c r="K255" i="20"/>
  <c r="I255" i="20"/>
  <c r="G255" i="20"/>
  <c r="E255" i="20"/>
  <c r="X254" i="20"/>
  <c r="Y266" i="20"/>
  <c r="W254" i="20"/>
  <c r="U254" i="20"/>
  <c r="S254" i="20"/>
  <c r="Q254" i="20"/>
  <c r="N254" i="20"/>
  <c r="O266" i="20"/>
  <c r="K254" i="20"/>
  <c r="I254" i="20"/>
  <c r="G254" i="20"/>
  <c r="E254" i="20"/>
  <c r="X253" i="20"/>
  <c r="Y265" i="20"/>
  <c r="W253" i="20"/>
  <c r="U253" i="20"/>
  <c r="S253" i="20"/>
  <c r="Q253" i="20"/>
  <c r="N253" i="20"/>
  <c r="O265" i="20"/>
  <c r="K253" i="20"/>
  <c r="I253" i="20"/>
  <c r="G253" i="20"/>
  <c r="E253" i="20"/>
  <c r="X252" i="20"/>
  <c r="Y264" i="20"/>
  <c r="W252" i="20"/>
  <c r="U252" i="20"/>
  <c r="S252" i="20"/>
  <c r="Q252" i="20"/>
  <c r="N252" i="20"/>
  <c r="O264" i="20"/>
  <c r="K252" i="20"/>
  <c r="I252" i="20"/>
  <c r="G252" i="20"/>
  <c r="E252" i="20"/>
  <c r="X251" i="20"/>
  <c r="Y263" i="20"/>
  <c r="W251" i="20"/>
  <c r="U251" i="20"/>
  <c r="S251" i="20"/>
  <c r="Q251" i="20"/>
  <c r="N251" i="20"/>
  <c r="O263" i="20"/>
  <c r="K251" i="20"/>
  <c r="I251" i="20"/>
  <c r="G251" i="20"/>
  <c r="E251" i="20"/>
  <c r="X250" i="20"/>
  <c r="Y262" i="20"/>
  <c r="W250" i="20"/>
  <c r="U250" i="20"/>
  <c r="S250" i="20"/>
  <c r="Q250" i="20"/>
  <c r="N250" i="20"/>
  <c r="O262" i="20"/>
  <c r="K250" i="20"/>
  <c r="I250" i="20"/>
  <c r="G250" i="20"/>
  <c r="E250" i="20"/>
  <c r="X249" i="20"/>
  <c r="Y261" i="20"/>
  <c r="W249" i="20"/>
  <c r="U249" i="20"/>
  <c r="S249" i="20"/>
  <c r="Q249" i="20"/>
  <c r="N249" i="20"/>
  <c r="O261" i="20"/>
  <c r="K249" i="20"/>
  <c r="I249" i="20"/>
  <c r="G249" i="20"/>
  <c r="E249" i="20"/>
  <c r="X248" i="20"/>
  <c r="W248" i="20"/>
  <c r="U248" i="20"/>
  <c r="S248" i="20"/>
  <c r="Q248" i="20"/>
  <c r="N248" i="20"/>
  <c r="K248" i="20"/>
  <c r="I248" i="20"/>
  <c r="G248" i="20"/>
  <c r="E248" i="20"/>
  <c r="X339" i="20"/>
  <c r="Y260" i="20"/>
  <c r="O260" i="20"/>
  <c r="N339" i="20"/>
  <c r="Z248" i="20"/>
  <c r="Z249" i="20"/>
  <c r="AA261" i="20"/>
  <c r="Z250" i="20"/>
  <c r="AA262" i="20"/>
  <c r="Z251" i="20"/>
  <c r="AA263" i="20"/>
  <c r="Z252" i="20"/>
  <c r="AA264" i="20"/>
  <c r="Z253" i="20"/>
  <c r="AA265" i="20"/>
  <c r="Z254" i="20"/>
  <c r="AA266" i="20"/>
  <c r="Z255" i="20"/>
  <c r="AA267" i="20"/>
  <c r="Z256" i="20"/>
  <c r="AA268" i="20"/>
  <c r="Z257" i="20"/>
  <c r="AA269" i="20"/>
  <c r="Z258" i="20"/>
  <c r="AA270" i="20"/>
  <c r="Z259" i="20"/>
  <c r="AA271" i="20"/>
  <c r="F342" i="20"/>
  <c r="H342" i="20"/>
  <c r="J342" i="20"/>
  <c r="L342" i="20"/>
  <c r="P342" i="20"/>
  <c r="R342" i="20"/>
  <c r="T342" i="20"/>
  <c r="V342" i="20"/>
  <c r="D342" i="20"/>
  <c r="Z339" i="20"/>
  <c r="AA260" i="20"/>
  <c r="V35" i="18"/>
  <c r="X35" i="18" s="1"/>
  <c r="T35" i="18"/>
  <c r="R35" i="18"/>
  <c r="S36" i="18" s="1"/>
  <c r="P35" i="18"/>
  <c r="P49" i="18" s="1"/>
  <c r="L35" i="18"/>
  <c r="M35" i="18" s="1"/>
  <c r="J35" i="18"/>
  <c r="H35" i="18"/>
  <c r="H49" i="18" s="1"/>
  <c r="F35" i="18"/>
  <c r="G35" i="18" s="1"/>
  <c r="D35" i="18"/>
  <c r="D49" i="18" s="1"/>
  <c r="F49" i="18"/>
  <c r="Q36" i="18"/>
  <c r="I36" i="18"/>
  <c r="Q137" i="20"/>
  <c r="W15" i="18"/>
  <c r="U14" i="18"/>
  <c r="S236" i="20"/>
  <c r="S237" i="20"/>
  <c r="S238" i="20"/>
  <c r="S239" i="20"/>
  <c r="S240" i="20"/>
  <c r="S241" i="20"/>
  <c r="S242" i="20"/>
  <c r="S243" i="20"/>
  <c r="S244" i="20"/>
  <c r="S245" i="20"/>
  <c r="S246" i="20"/>
  <c r="S247" i="20"/>
  <c r="X247" i="20"/>
  <c r="Y259" i="20"/>
  <c r="W247" i="20"/>
  <c r="U247" i="20"/>
  <c r="Q247" i="20"/>
  <c r="N247" i="20"/>
  <c r="O259" i="20"/>
  <c r="K247" i="20"/>
  <c r="I247" i="20"/>
  <c r="G247" i="20"/>
  <c r="E247" i="20"/>
  <c r="X246" i="20"/>
  <c r="Y258" i="20"/>
  <c r="W246" i="20"/>
  <c r="U246" i="20"/>
  <c r="Q246" i="20"/>
  <c r="N246" i="20"/>
  <c r="O258" i="20"/>
  <c r="K246" i="20"/>
  <c r="I246" i="20"/>
  <c r="G246" i="20"/>
  <c r="E246" i="20"/>
  <c r="X245" i="20"/>
  <c r="Y257" i="20"/>
  <c r="W245" i="20"/>
  <c r="U245" i="20"/>
  <c r="Q245" i="20"/>
  <c r="N245" i="20"/>
  <c r="O257" i="20"/>
  <c r="K245" i="20"/>
  <c r="I245" i="20"/>
  <c r="G245" i="20"/>
  <c r="E245" i="20"/>
  <c r="X244" i="20"/>
  <c r="Y256" i="20"/>
  <c r="W244" i="20"/>
  <c r="U244" i="20"/>
  <c r="Q244" i="20"/>
  <c r="N244" i="20"/>
  <c r="O256" i="20"/>
  <c r="K244" i="20"/>
  <c r="I244" i="20"/>
  <c r="G244" i="20"/>
  <c r="E244" i="20"/>
  <c r="X243" i="20"/>
  <c r="Y255" i="20"/>
  <c r="W243" i="20"/>
  <c r="U243" i="20"/>
  <c r="Q243" i="20"/>
  <c r="N243" i="20"/>
  <c r="O255" i="20"/>
  <c r="K243" i="20"/>
  <c r="I243" i="20"/>
  <c r="G243" i="20"/>
  <c r="E243" i="20"/>
  <c r="X242" i="20"/>
  <c r="Y254" i="20"/>
  <c r="W242" i="20"/>
  <c r="U242" i="20"/>
  <c r="Q242" i="20"/>
  <c r="N242" i="20"/>
  <c r="O254" i="20"/>
  <c r="K242" i="20"/>
  <c r="I242" i="20"/>
  <c r="G242" i="20"/>
  <c r="E242" i="20"/>
  <c r="X241" i="20"/>
  <c r="Y253" i="20"/>
  <c r="W241" i="20"/>
  <c r="U241" i="20"/>
  <c r="Q241" i="20"/>
  <c r="N241" i="20"/>
  <c r="O253" i="20"/>
  <c r="K241" i="20"/>
  <c r="I241" i="20"/>
  <c r="G241" i="20"/>
  <c r="E241" i="20"/>
  <c r="X240" i="20"/>
  <c r="Y252" i="20"/>
  <c r="W240" i="20"/>
  <c r="U240" i="20"/>
  <c r="Q240" i="20"/>
  <c r="N240" i="20"/>
  <c r="O252" i="20"/>
  <c r="K240" i="20"/>
  <c r="I240" i="20"/>
  <c r="G240" i="20"/>
  <c r="E240" i="20"/>
  <c r="X239" i="20"/>
  <c r="Y251" i="20"/>
  <c r="W239" i="20"/>
  <c r="U239" i="20"/>
  <c r="Q239" i="20"/>
  <c r="N239" i="20"/>
  <c r="O251" i="20"/>
  <c r="K239" i="20"/>
  <c r="I239" i="20"/>
  <c r="G239" i="20"/>
  <c r="E239" i="20"/>
  <c r="X238" i="20"/>
  <c r="Y250" i="20"/>
  <c r="W238" i="20"/>
  <c r="U238" i="20"/>
  <c r="Q238" i="20"/>
  <c r="N238" i="20"/>
  <c r="O250" i="20"/>
  <c r="K238" i="20"/>
  <c r="I238" i="20"/>
  <c r="G238" i="20"/>
  <c r="E238" i="20"/>
  <c r="X237" i="20"/>
  <c r="Y249" i="20"/>
  <c r="W237" i="20"/>
  <c r="U237" i="20"/>
  <c r="Q237" i="20"/>
  <c r="N237" i="20"/>
  <c r="O249" i="20"/>
  <c r="K237" i="20"/>
  <c r="I237" i="20"/>
  <c r="G237" i="20"/>
  <c r="E237" i="20"/>
  <c r="X236" i="20"/>
  <c r="Y248" i="20"/>
  <c r="W236" i="20"/>
  <c r="U236" i="20"/>
  <c r="Q236" i="20"/>
  <c r="N236" i="20"/>
  <c r="K236" i="20"/>
  <c r="I236" i="20"/>
  <c r="G236" i="20"/>
  <c r="E236" i="20"/>
  <c r="N342" i="20"/>
  <c r="O248" i="20"/>
  <c r="Z236" i="20"/>
  <c r="AA248" i="20"/>
  <c r="Z237" i="20"/>
  <c r="AA249" i="20"/>
  <c r="Z238" i="20"/>
  <c r="AA250" i="20"/>
  <c r="Z239" i="20"/>
  <c r="AA251" i="20"/>
  <c r="Z240" i="20"/>
  <c r="AA252" i="20"/>
  <c r="Z241" i="20"/>
  <c r="AA253" i="20"/>
  <c r="Z242" i="20"/>
  <c r="AA254" i="20"/>
  <c r="Z243" i="20"/>
  <c r="AA255" i="20"/>
  <c r="Z244" i="20"/>
  <c r="AA256" i="20"/>
  <c r="Z245" i="20"/>
  <c r="AA257" i="20"/>
  <c r="Z246" i="20"/>
  <c r="AA258" i="20"/>
  <c r="Z247" i="20"/>
  <c r="AA259" i="20"/>
  <c r="V34" i="18"/>
  <c r="T34" i="18"/>
  <c r="U34" i="18" s="1"/>
  <c r="R34" i="18"/>
  <c r="P34" i="18"/>
  <c r="Q35" i="18"/>
  <c r="L34" i="18"/>
  <c r="J34" i="18"/>
  <c r="K35" i="18"/>
  <c r="H34" i="18"/>
  <c r="F34" i="18"/>
  <c r="D34" i="18"/>
  <c r="N34" i="18"/>
  <c r="X224" i="20"/>
  <c r="Y236" i="20"/>
  <c r="X235" i="20"/>
  <c r="W235" i="20"/>
  <c r="U235" i="20"/>
  <c r="S235" i="20"/>
  <c r="Q235" i="20"/>
  <c r="N235" i="20"/>
  <c r="O247" i="20"/>
  <c r="K235" i="20"/>
  <c r="I235" i="20"/>
  <c r="G235" i="20"/>
  <c r="E235" i="20"/>
  <c r="X234" i="20"/>
  <c r="W234" i="20"/>
  <c r="U234" i="20"/>
  <c r="S234" i="20"/>
  <c r="Q234" i="20"/>
  <c r="N234" i="20"/>
  <c r="O246" i="20"/>
  <c r="K234" i="20"/>
  <c r="I234" i="20"/>
  <c r="G234" i="20"/>
  <c r="E234" i="20"/>
  <c r="Q233" i="20"/>
  <c r="O245" i="20"/>
  <c r="X232" i="20"/>
  <c r="W232" i="20"/>
  <c r="U232" i="20"/>
  <c r="S232" i="20"/>
  <c r="Q232" i="20"/>
  <c r="N232" i="20"/>
  <c r="O244" i="20"/>
  <c r="K232" i="20"/>
  <c r="I232" i="20"/>
  <c r="G232" i="20"/>
  <c r="E232" i="20"/>
  <c r="X231" i="20"/>
  <c r="W231" i="20"/>
  <c r="U231" i="20"/>
  <c r="S231" i="20"/>
  <c r="Q231" i="20"/>
  <c r="N231" i="20"/>
  <c r="O243" i="20"/>
  <c r="K231" i="20"/>
  <c r="I231" i="20"/>
  <c r="G231" i="20"/>
  <c r="E231" i="20"/>
  <c r="X230" i="20"/>
  <c r="W230" i="20"/>
  <c r="U230" i="20"/>
  <c r="S230" i="20"/>
  <c r="Q230" i="20"/>
  <c r="N230" i="20"/>
  <c r="O242" i="20"/>
  <c r="K230" i="20"/>
  <c r="I230" i="20"/>
  <c r="G230" i="20"/>
  <c r="E230" i="20"/>
  <c r="X229" i="20"/>
  <c r="W229" i="20"/>
  <c r="U229" i="20"/>
  <c r="S229" i="20"/>
  <c r="Q229" i="20"/>
  <c r="N229" i="20"/>
  <c r="O241" i="20"/>
  <c r="K229" i="20"/>
  <c r="I229" i="20"/>
  <c r="G229" i="20"/>
  <c r="E229" i="20"/>
  <c r="X228" i="20"/>
  <c r="W228" i="20"/>
  <c r="U228" i="20"/>
  <c r="S228" i="20"/>
  <c r="Q228" i="20"/>
  <c r="N228" i="20"/>
  <c r="O240" i="20"/>
  <c r="K228" i="20"/>
  <c r="I228" i="20"/>
  <c r="G228" i="20"/>
  <c r="E228" i="20"/>
  <c r="X227" i="20"/>
  <c r="W227" i="20"/>
  <c r="U227" i="20"/>
  <c r="S227" i="20"/>
  <c r="Q227" i="20"/>
  <c r="N227" i="20"/>
  <c r="O239" i="20"/>
  <c r="K227" i="20"/>
  <c r="I227" i="20"/>
  <c r="G227" i="20"/>
  <c r="E227" i="20"/>
  <c r="X226" i="20"/>
  <c r="W226" i="20"/>
  <c r="U226" i="20"/>
  <c r="S226" i="20"/>
  <c r="Q226" i="20"/>
  <c r="N226" i="20"/>
  <c r="O238" i="20"/>
  <c r="K226" i="20"/>
  <c r="I226" i="20"/>
  <c r="G226" i="20"/>
  <c r="E226" i="20"/>
  <c r="X225" i="20"/>
  <c r="W225" i="20"/>
  <c r="U225" i="20"/>
  <c r="S225" i="20"/>
  <c r="Q225" i="20"/>
  <c r="N225" i="20"/>
  <c r="O237" i="20"/>
  <c r="K225" i="20"/>
  <c r="I225" i="20"/>
  <c r="G225" i="20"/>
  <c r="E225" i="20"/>
  <c r="Z224" i="20"/>
  <c r="AA236" i="20"/>
  <c r="W224" i="20"/>
  <c r="U224" i="20"/>
  <c r="S224" i="20"/>
  <c r="Q224" i="20"/>
  <c r="N224" i="20"/>
  <c r="O236" i="20"/>
  <c r="K224" i="20"/>
  <c r="I224" i="20"/>
  <c r="G224" i="20"/>
  <c r="E224" i="20"/>
  <c r="Z226" i="20"/>
  <c r="AA238" i="20"/>
  <c r="Y238" i="20"/>
  <c r="Z228" i="20"/>
  <c r="AA240" i="20"/>
  <c r="Y240" i="20"/>
  <c r="Z230" i="20"/>
  <c r="AA242" i="20"/>
  <c r="Y242" i="20"/>
  <c r="Z232" i="20"/>
  <c r="AA244" i="20"/>
  <c r="Y244" i="20"/>
  <c r="Z234" i="20"/>
  <c r="AA246" i="20"/>
  <c r="Y246" i="20"/>
  <c r="Z225" i="20"/>
  <c r="AA237" i="20"/>
  <c r="Y237" i="20"/>
  <c r="Z227" i="20"/>
  <c r="AA239" i="20"/>
  <c r="Y239" i="20"/>
  <c r="Z229" i="20"/>
  <c r="AA241" i="20"/>
  <c r="Y241" i="20"/>
  <c r="Z231" i="20"/>
  <c r="AA243" i="20"/>
  <c r="Y243" i="20"/>
  <c r="AA245" i="20"/>
  <c r="Y245" i="20"/>
  <c r="Z235" i="20"/>
  <c r="AA247" i="20"/>
  <c r="Y247" i="20"/>
  <c r="V33" i="18"/>
  <c r="X33" i="18" s="1"/>
  <c r="W34" i="18"/>
  <c r="T33" i="18"/>
  <c r="R33" i="18"/>
  <c r="S34" i="18"/>
  <c r="P33" i="18"/>
  <c r="N33" i="18" s="1"/>
  <c r="J33" i="18"/>
  <c r="K34" i="18" s="1"/>
  <c r="H33" i="18"/>
  <c r="I34" i="18"/>
  <c r="F33" i="18"/>
  <c r="G34" i="18" s="1"/>
  <c r="D33" i="18"/>
  <c r="E34" i="18"/>
  <c r="K29" i="20"/>
  <c r="K20" i="20"/>
  <c r="Q87" i="20"/>
  <c r="Q80" i="20"/>
  <c r="N80" i="20"/>
  <c r="N68" i="20"/>
  <c r="N69" i="20"/>
  <c r="N70" i="20"/>
  <c r="N71" i="20"/>
  <c r="N72" i="20"/>
  <c r="N73" i="20"/>
  <c r="N74" i="20"/>
  <c r="N75" i="20"/>
  <c r="N76" i="20"/>
  <c r="X8" i="20"/>
  <c r="Z8" i="20"/>
  <c r="O80" i="20"/>
  <c r="G91" i="20"/>
  <c r="G90" i="20"/>
  <c r="G89" i="20"/>
  <c r="G88" i="20"/>
  <c r="G87" i="20"/>
  <c r="G86" i="20"/>
  <c r="G85" i="20"/>
  <c r="G84" i="20"/>
  <c r="G83" i="20"/>
  <c r="G82" i="20"/>
  <c r="G81" i="20"/>
  <c r="G80" i="20"/>
  <c r="Q91" i="20"/>
  <c r="Q90" i="20"/>
  <c r="Q89" i="20"/>
  <c r="Q88" i="20"/>
  <c r="Q86" i="20"/>
  <c r="Q85" i="20"/>
  <c r="Q84" i="20"/>
  <c r="Q83" i="20"/>
  <c r="Q82" i="20"/>
  <c r="Q81" i="20"/>
  <c r="R21" i="18"/>
  <c r="Q173" i="20"/>
  <c r="S173" i="20"/>
  <c r="U173" i="20"/>
  <c r="W173" i="20"/>
  <c r="X173" i="20"/>
  <c r="S149" i="20"/>
  <c r="U149" i="20"/>
  <c r="W149" i="20"/>
  <c r="X149" i="20"/>
  <c r="Z149" i="20"/>
  <c r="S137" i="20"/>
  <c r="U137" i="20"/>
  <c r="W137" i="20"/>
  <c r="X137" i="20"/>
  <c r="Z137" i="20"/>
  <c r="S101" i="20"/>
  <c r="U101" i="20"/>
  <c r="W101" i="20"/>
  <c r="X101" i="20"/>
  <c r="Z101" i="20"/>
  <c r="Q101" i="20"/>
  <c r="K89" i="20"/>
  <c r="N89" i="20"/>
  <c r="N88" i="20"/>
  <c r="O88" i="20"/>
  <c r="N87" i="20"/>
  <c r="O87" i="20"/>
  <c r="N86" i="20"/>
  <c r="O86" i="20"/>
  <c r="N85" i="20"/>
  <c r="O85" i="20"/>
  <c r="N84" i="20"/>
  <c r="O84" i="20"/>
  <c r="N83" i="20"/>
  <c r="O83" i="20"/>
  <c r="N82" i="20"/>
  <c r="O82" i="20"/>
  <c r="N81" i="20"/>
  <c r="O81" i="20"/>
  <c r="N79" i="20"/>
  <c r="N78" i="20"/>
  <c r="N77" i="20"/>
  <c r="O89" i="20"/>
  <c r="AA149" i="20"/>
  <c r="Z173" i="20"/>
  <c r="Y149" i="20"/>
  <c r="V32" i="18"/>
  <c r="X32" i="18" s="1"/>
  <c r="T32" i="18"/>
  <c r="R32" i="18"/>
  <c r="S33" i="18"/>
  <c r="P32" i="18"/>
  <c r="J32" i="18"/>
  <c r="K33" i="18"/>
  <c r="H32" i="18"/>
  <c r="F32" i="18"/>
  <c r="G33" i="18" s="1"/>
  <c r="D32" i="18"/>
  <c r="V31" i="18"/>
  <c r="T31" i="18"/>
  <c r="R31" i="18"/>
  <c r="P31" i="18"/>
  <c r="J31" i="18"/>
  <c r="H31" i="18"/>
  <c r="F31" i="18"/>
  <c r="D31" i="18"/>
  <c r="V30" i="18"/>
  <c r="T30" i="18"/>
  <c r="R30" i="18"/>
  <c r="P30" i="18"/>
  <c r="J30" i="18"/>
  <c r="H30" i="18"/>
  <c r="F30" i="18"/>
  <c r="D30" i="18"/>
  <c r="V29" i="18"/>
  <c r="T29" i="18"/>
  <c r="R29" i="18"/>
  <c r="P29" i="18"/>
  <c r="J29" i="18"/>
  <c r="H29" i="18"/>
  <c r="F29" i="18"/>
  <c r="D29" i="18"/>
  <c r="V28" i="18"/>
  <c r="T28" i="18"/>
  <c r="R28" i="18"/>
  <c r="P28" i="18"/>
  <c r="J28" i="18"/>
  <c r="H28" i="18"/>
  <c r="F28" i="18"/>
  <c r="D28" i="18"/>
  <c r="V27" i="18"/>
  <c r="T27" i="18"/>
  <c r="R27" i="18"/>
  <c r="P27" i="18"/>
  <c r="J27" i="18"/>
  <c r="H27" i="18"/>
  <c r="F27" i="18"/>
  <c r="D27" i="18"/>
  <c r="V26" i="18"/>
  <c r="T26" i="18"/>
  <c r="R26" i="18"/>
  <c r="P26" i="18"/>
  <c r="J26" i="18"/>
  <c r="H26" i="18"/>
  <c r="F26" i="18"/>
  <c r="D26" i="18"/>
  <c r="V25" i="18"/>
  <c r="T25" i="18"/>
  <c r="R25" i="18"/>
  <c r="P25" i="18"/>
  <c r="L25" i="18"/>
  <c r="J25" i="18"/>
  <c r="H25" i="18"/>
  <c r="F25" i="18"/>
  <c r="D25" i="18"/>
  <c r="E26" i="18" s="1"/>
  <c r="V24" i="18"/>
  <c r="T24" i="18"/>
  <c r="R24" i="18"/>
  <c r="P24" i="18"/>
  <c r="J24" i="18"/>
  <c r="F24" i="18"/>
  <c r="D24" i="18"/>
  <c r="V23" i="18"/>
  <c r="T23" i="18"/>
  <c r="R23" i="18"/>
  <c r="P23" i="18"/>
  <c r="J23" i="18"/>
  <c r="F23" i="18"/>
  <c r="D23" i="18"/>
  <c r="V22" i="18"/>
  <c r="T22" i="18"/>
  <c r="R22" i="18"/>
  <c r="S22" i="18" s="1"/>
  <c r="P22" i="18"/>
  <c r="J22" i="18"/>
  <c r="F22" i="18"/>
  <c r="D22" i="18"/>
  <c r="V21" i="18"/>
  <c r="T21" i="18"/>
  <c r="P21" i="18"/>
  <c r="Q22" i="18" s="1"/>
  <c r="J21" i="18"/>
  <c r="F21" i="18"/>
  <c r="D21" i="18"/>
  <c r="V20" i="18"/>
  <c r="T20" i="18"/>
  <c r="R20" i="18"/>
  <c r="D20" i="18"/>
  <c r="V19" i="18"/>
  <c r="T19" i="18"/>
  <c r="R19" i="18"/>
  <c r="J19" i="18"/>
  <c r="D19" i="18"/>
  <c r="V18" i="18"/>
  <c r="T18" i="18"/>
  <c r="R18" i="18"/>
  <c r="J18" i="18"/>
  <c r="D18" i="18"/>
  <c r="V17" i="18"/>
  <c r="T17" i="18"/>
  <c r="R17" i="18"/>
  <c r="J17" i="18"/>
  <c r="D17" i="18"/>
  <c r="V16" i="18"/>
  <c r="W16" i="18"/>
  <c r="T16" i="18"/>
  <c r="R16" i="18"/>
  <c r="S16" i="18" s="1"/>
  <c r="J16" i="18"/>
  <c r="D16" i="18"/>
  <c r="J20" i="18"/>
  <c r="U17" i="18"/>
  <c r="G26" i="18"/>
  <c r="G30" i="18"/>
  <c r="E31" i="18"/>
  <c r="G22" i="18"/>
  <c r="I26" i="18"/>
  <c r="X16" i="18"/>
  <c r="Z16" i="18" s="1"/>
  <c r="X223" i="20"/>
  <c r="Y235" i="20"/>
  <c r="W223" i="20"/>
  <c r="U223" i="20"/>
  <c r="S223" i="20"/>
  <c r="Q223" i="20"/>
  <c r="N223" i="20"/>
  <c r="O235" i="20"/>
  <c r="K223" i="20"/>
  <c r="I223" i="20"/>
  <c r="G223" i="20"/>
  <c r="E223" i="20"/>
  <c r="X222" i="20"/>
  <c r="Y234" i="20"/>
  <c r="W222" i="20"/>
  <c r="U222" i="20"/>
  <c r="S222" i="20"/>
  <c r="Q222" i="20"/>
  <c r="N222" i="20"/>
  <c r="O234" i="20"/>
  <c r="K222" i="20"/>
  <c r="I222" i="20"/>
  <c r="G222" i="20"/>
  <c r="E222" i="20"/>
  <c r="X221" i="20"/>
  <c r="Y233" i="20"/>
  <c r="W221" i="20"/>
  <c r="U221" i="20"/>
  <c r="S221" i="20"/>
  <c r="Q221" i="20"/>
  <c r="N221" i="20"/>
  <c r="O233" i="20"/>
  <c r="K221" i="20"/>
  <c r="I221" i="20"/>
  <c r="G221" i="20"/>
  <c r="E221" i="20"/>
  <c r="X220" i="20"/>
  <c r="Y232" i="20"/>
  <c r="W220" i="20"/>
  <c r="U220" i="20"/>
  <c r="S220" i="20"/>
  <c r="Q220" i="20"/>
  <c r="N220" i="20"/>
  <c r="O232" i="20"/>
  <c r="K220" i="20"/>
  <c r="I220" i="20"/>
  <c r="G220" i="20"/>
  <c r="E220" i="20"/>
  <c r="X219" i="20"/>
  <c r="Y231" i="20"/>
  <c r="W219" i="20"/>
  <c r="U219" i="20"/>
  <c r="S219" i="20"/>
  <c r="Q219" i="20"/>
  <c r="N219" i="20"/>
  <c r="O231" i="20"/>
  <c r="K219" i="20"/>
  <c r="I219" i="20"/>
  <c r="G219" i="20"/>
  <c r="E219" i="20"/>
  <c r="X218" i="20"/>
  <c r="Y230" i="20"/>
  <c r="W218" i="20"/>
  <c r="U218" i="20"/>
  <c r="S218" i="20"/>
  <c r="Q218" i="20"/>
  <c r="N218" i="20"/>
  <c r="O230" i="20"/>
  <c r="K218" i="20"/>
  <c r="I218" i="20"/>
  <c r="G218" i="20"/>
  <c r="E218" i="20"/>
  <c r="X217" i="20"/>
  <c r="Y229" i="20"/>
  <c r="W217" i="20"/>
  <c r="U217" i="20"/>
  <c r="S217" i="20"/>
  <c r="Q217" i="20"/>
  <c r="N217" i="20"/>
  <c r="O229" i="20"/>
  <c r="K217" i="20"/>
  <c r="I217" i="20"/>
  <c r="G217" i="20"/>
  <c r="E217" i="20"/>
  <c r="X216" i="20"/>
  <c r="Y228" i="20"/>
  <c r="W216" i="20"/>
  <c r="U216" i="20"/>
  <c r="S216" i="20"/>
  <c r="Q216" i="20"/>
  <c r="N216" i="20"/>
  <c r="O228" i="20"/>
  <c r="K216" i="20"/>
  <c r="I216" i="20"/>
  <c r="G216" i="20"/>
  <c r="E216" i="20"/>
  <c r="X215" i="20"/>
  <c r="Y227" i="20"/>
  <c r="W215" i="20"/>
  <c r="U215" i="20"/>
  <c r="S215" i="20"/>
  <c r="Q215" i="20"/>
  <c r="N215" i="20"/>
  <c r="O227" i="20"/>
  <c r="K215" i="20"/>
  <c r="I215" i="20"/>
  <c r="G215" i="20"/>
  <c r="E215" i="20"/>
  <c r="X214" i="20"/>
  <c r="Y226" i="20"/>
  <c r="W214" i="20"/>
  <c r="U214" i="20"/>
  <c r="S214" i="20"/>
  <c r="Q214" i="20"/>
  <c r="N214" i="20"/>
  <c r="O226" i="20"/>
  <c r="K214" i="20"/>
  <c r="I214" i="20"/>
  <c r="G214" i="20"/>
  <c r="E214" i="20"/>
  <c r="X213" i="20"/>
  <c r="Y225" i="20"/>
  <c r="W213" i="20"/>
  <c r="U213" i="20"/>
  <c r="S213" i="20"/>
  <c r="Q213" i="20"/>
  <c r="N213" i="20"/>
  <c r="O225" i="20"/>
  <c r="K213" i="20"/>
  <c r="I213" i="20"/>
  <c r="G213" i="20"/>
  <c r="E213" i="20"/>
  <c r="X212" i="20"/>
  <c r="Y224" i="20"/>
  <c r="W212" i="20"/>
  <c r="U212" i="20"/>
  <c r="S212" i="20"/>
  <c r="Q212" i="20"/>
  <c r="N212" i="20"/>
  <c r="O224" i="20"/>
  <c r="K212" i="20"/>
  <c r="I212" i="20"/>
  <c r="G212" i="20"/>
  <c r="E212" i="20"/>
  <c r="Z212" i="20"/>
  <c r="AA224" i="20"/>
  <c r="Z213" i="20"/>
  <c r="AA225" i="20"/>
  <c r="Z214" i="20"/>
  <c r="AA226" i="20"/>
  <c r="Z215" i="20"/>
  <c r="AA227" i="20"/>
  <c r="Z216" i="20"/>
  <c r="AA228" i="20"/>
  <c r="Z217" i="20"/>
  <c r="AA229" i="20"/>
  <c r="Z218" i="20"/>
  <c r="AA230" i="20"/>
  <c r="Z219" i="20"/>
  <c r="AA231" i="20"/>
  <c r="Z220" i="20"/>
  <c r="AA232" i="20"/>
  <c r="Z221" i="20"/>
  <c r="AA233" i="20"/>
  <c r="Z222" i="20"/>
  <c r="AA234" i="20"/>
  <c r="Z223" i="20"/>
  <c r="AA235" i="20"/>
  <c r="N32" i="18"/>
  <c r="W32" i="18"/>
  <c r="U32" i="18"/>
  <c r="S32" i="18"/>
  <c r="Q32" i="18"/>
  <c r="K32" i="18"/>
  <c r="I32" i="18"/>
  <c r="G32" i="18"/>
  <c r="E32" i="18"/>
  <c r="N207" i="20"/>
  <c r="O219" i="20"/>
  <c r="X211" i="20"/>
  <c r="W211" i="20"/>
  <c r="U211" i="20"/>
  <c r="S211" i="20"/>
  <c r="Q211" i="20"/>
  <c r="N211" i="20"/>
  <c r="K211" i="20"/>
  <c r="I211" i="20"/>
  <c r="G211" i="20"/>
  <c r="E211" i="20"/>
  <c r="X210" i="20"/>
  <c r="W210" i="20"/>
  <c r="U210" i="20"/>
  <c r="S210" i="20"/>
  <c r="Q210" i="20"/>
  <c r="N210" i="20"/>
  <c r="K210" i="20"/>
  <c r="I210" i="20"/>
  <c r="G210" i="20"/>
  <c r="E210" i="20"/>
  <c r="X209" i="20"/>
  <c r="W209" i="20"/>
  <c r="U209" i="20"/>
  <c r="S209" i="20"/>
  <c r="Q209" i="20"/>
  <c r="N209" i="20"/>
  <c r="K209" i="20"/>
  <c r="I209" i="20"/>
  <c r="G209" i="20"/>
  <c r="E209" i="20"/>
  <c r="X208" i="20"/>
  <c r="Y220" i="20"/>
  <c r="W208" i="20"/>
  <c r="U208" i="20"/>
  <c r="S208" i="20"/>
  <c r="Q208" i="20"/>
  <c r="N208" i="20"/>
  <c r="O220" i="20"/>
  <c r="K208" i="20"/>
  <c r="I208" i="20"/>
  <c r="G208" i="20"/>
  <c r="E208" i="20"/>
  <c r="X207" i="20"/>
  <c r="Y219" i="20"/>
  <c r="W207" i="20"/>
  <c r="U207" i="20"/>
  <c r="S207" i="20"/>
  <c r="Q207" i="20"/>
  <c r="K207" i="20"/>
  <c r="I207" i="20"/>
  <c r="G207" i="20"/>
  <c r="E207" i="20"/>
  <c r="X206" i="20"/>
  <c r="Y218" i="20"/>
  <c r="W206" i="20"/>
  <c r="U206" i="20"/>
  <c r="S206" i="20"/>
  <c r="Q206" i="20"/>
  <c r="N206" i="20"/>
  <c r="O218" i="20"/>
  <c r="K206" i="20"/>
  <c r="I206" i="20"/>
  <c r="G206" i="20"/>
  <c r="E206" i="20"/>
  <c r="X205" i="20"/>
  <c r="Y217" i="20"/>
  <c r="W205" i="20"/>
  <c r="U205" i="20"/>
  <c r="S205" i="20"/>
  <c r="Q205" i="20"/>
  <c r="N205" i="20"/>
  <c r="O217" i="20"/>
  <c r="K205" i="20"/>
  <c r="I205" i="20"/>
  <c r="G205" i="20"/>
  <c r="E205" i="20"/>
  <c r="X204" i="20"/>
  <c r="Y216" i="20"/>
  <c r="W204" i="20"/>
  <c r="U204" i="20"/>
  <c r="S204" i="20"/>
  <c r="Q204" i="20"/>
  <c r="N204" i="20"/>
  <c r="O216" i="20"/>
  <c r="K204" i="20"/>
  <c r="I204" i="20"/>
  <c r="G204" i="20"/>
  <c r="E204" i="20"/>
  <c r="X203" i="20"/>
  <c r="Y215" i="20"/>
  <c r="W203" i="20"/>
  <c r="U203" i="20"/>
  <c r="S203" i="20"/>
  <c r="Q203" i="20"/>
  <c r="N203" i="20"/>
  <c r="O215" i="20"/>
  <c r="K203" i="20"/>
  <c r="I203" i="20"/>
  <c r="G203" i="20"/>
  <c r="E203" i="20"/>
  <c r="X202" i="20"/>
  <c r="Y214" i="20"/>
  <c r="W202" i="20"/>
  <c r="U202" i="20"/>
  <c r="S202" i="20"/>
  <c r="Q202" i="20"/>
  <c r="N202" i="20"/>
  <c r="O214" i="20"/>
  <c r="K202" i="20"/>
  <c r="I202" i="20"/>
  <c r="G202" i="20"/>
  <c r="E202" i="20"/>
  <c r="X201" i="20"/>
  <c r="Y213" i="20"/>
  <c r="W201" i="20"/>
  <c r="U201" i="20"/>
  <c r="S201" i="20"/>
  <c r="Q201" i="20"/>
  <c r="N201" i="20"/>
  <c r="O213" i="20"/>
  <c r="K201" i="20"/>
  <c r="I201" i="20"/>
  <c r="G201" i="20"/>
  <c r="E201" i="20"/>
  <c r="X200" i="20"/>
  <c r="Y212" i="20"/>
  <c r="W200" i="20"/>
  <c r="U200" i="20"/>
  <c r="S200" i="20"/>
  <c r="Q200" i="20"/>
  <c r="N200" i="20"/>
  <c r="O212" i="20"/>
  <c r="K200" i="20"/>
  <c r="I200" i="20"/>
  <c r="G200" i="20"/>
  <c r="E200" i="20"/>
  <c r="Y222" i="20"/>
  <c r="O221" i="20"/>
  <c r="O223" i="20"/>
  <c r="O222" i="20"/>
  <c r="Y221" i="20"/>
  <c r="Y223" i="20"/>
  <c r="Z200" i="20"/>
  <c r="AA212" i="20"/>
  <c r="Z201" i="20"/>
  <c r="AA213" i="20"/>
  <c r="Z202" i="20"/>
  <c r="AA214" i="20"/>
  <c r="Z203" i="20"/>
  <c r="AA215" i="20"/>
  <c r="Z204" i="20"/>
  <c r="AA216" i="20"/>
  <c r="Z205" i="20"/>
  <c r="AA217" i="20"/>
  <c r="Z206" i="20"/>
  <c r="AA218" i="20"/>
  <c r="Z207" i="20"/>
  <c r="AA219" i="20"/>
  <c r="Z208" i="20"/>
  <c r="AA220" i="20"/>
  <c r="Z209" i="20"/>
  <c r="Z210" i="20"/>
  <c r="Z211" i="20"/>
  <c r="AA222" i="20"/>
  <c r="AA223" i="20"/>
  <c r="AA221" i="20"/>
  <c r="X31" i="18"/>
  <c r="Z31" i="18" s="1"/>
  <c r="W31" i="18"/>
  <c r="U31" i="18"/>
  <c r="S31" i="18"/>
  <c r="Q31" i="18"/>
  <c r="N31" i="18"/>
  <c r="K31" i="18"/>
  <c r="I31" i="18"/>
  <c r="G31" i="18"/>
  <c r="U198" i="20"/>
  <c r="X199" i="20"/>
  <c r="Y211" i="20"/>
  <c r="W199" i="20"/>
  <c r="U199" i="20"/>
  <c r="S199" i="20"/>
  <c r="Q199" i="20"/>
  <c r="N199" i="20"/>
  <c r="O211" i="20"/>
  <c r="K199" i="20"/>
  <c r="I199" i="20"/>
  <c r="G199" i="20"/>
  <c r="E199" i="20"/>
  <c r="X198" i="20"/>
  <c r="Y210" i="20"/>
  <c r="W198" i="20"/>
  <c r="S198" i="20"/>
  <c r="Q198" i="20"/>
  <c r="N198" i="20"/>
  <c r="O210" i="20"/>
  <c r="K198" i="20"/>
  <c r="I198" i="20"/>
  <c r="G198" i="20"/>
  <c r="E198" i="20"/>
  <c r="X197" i="20"/>
  <c r="Y209" i="20"/>
  <c r="W197" i="20"/>
  <c r="U197" i="20"/>
  <c r="S197" i="20"/>
  <c r="Q197" i="20"/>
  <c r="N197" i="20"/>
  <c r="O209" i="20"/>
  <c r="K197" i="20"/>
  <c r="I197" i="20"/>
  <c r="G197" i="20"/>
  <c r="E197" i="20"/>
  <c r="Z197" i="20"/>
  <c r="AA209" i="20"/>
  <c r="Z198" i="20"/>
  <c r="AA210" i="20"/>
  <c r="Z199" i="20"/>
  <c r="AA211" i="20"/>
  <c r="N90" i="20"/>
  <c r="O90" i="20"/>
  <c r="N91" i="20"/>
  <c r="O91" i="20"/>
  <c r="N92" i="20"/>
  <c r="N93" i="20"/>
  <c r="O93" i="20"/>
  <c r="N94" i="20"/>
  <c r="O94" i="20"/>
  <c r="N95" i="20"/>
  <c r="O95" i="20"/>
  <c r="N96" i="20"/>
  <c r="O96" i="20"/>
  <c r="N97" i="20"/>
  <c r="O97" i="20"/>
  <c r="N98" i="20"/>
  <c r="N99" i="20"/>
  <c r="O99" i="20"/>
  <c r="N100" i="20"/>
  <c r="O100" i="20"/>
  <c r="N101" i="20"/>
  <c r="O101" i="20"/>
  <c r="N102" i="20"/>
  <c r="N103" i="20"/>
  <c r="N104" i="20"/>
  <c r="O104" i="20"/>
  <c r="N105" i="20"/>
  <c r="O105" i="20"/>
  <c r="N106" i="20"/>
  <c r="N107" i="20"/>
  <c r="N108" i="20"/>
  <c r="O108" i="20"/>
  <c r="N109" i="20"/>
  <c r="O109" i="20"/>
  <c r="N110" i="20"/>
  <c r="N111" i="20"/>
  <c r="O111" i="20"/>
  <c r="N112" i="20"/>
  <c r="O112" i="20"/>
  <c r="N113" i="20"/>
  <c r="O113" i="20"/>
  <c r="N114" i="20"/>
  <c r="N115" i="20"/>
  <c r="N116" i="20"/>
  <c r="O116" i="20"/>
  <c r="N117" i="20"/>
  <c r="O117" i="20"/>
  <c r="N118" i="20"/>
  <c r="N119" i="20"/>
  <c r="O119" i="20"/>
  <c r="N120" i="20"/>
  <c r="O120" i="20"/>
  <c r="N121" i="20"/>
  <c r="O121" i="20"/>
  <c r="N122" i="20"/>
  <c r="N123" i="20"/>
  <c r="N124" i="20"/>
  <c r="O124" i="20"/>
  <c r="N125" i="20"/>
  <c r="O125" i="20"/>
  <c r="N126" i="20"/>
  <c r="O126" i="20"/>
  <c r="N127" i="20"/>
  <c r="N128" i="20"/>
  <c r="O128" i="20"/>
  <c r="N129" i="20"/>
  <c r="O129" i="20"/>
  <c r="N130" i="20"/>
  <c r="O130" i="20"/>
  <c r="N131" i="20"/>
  <c r="N132" i="20"/>
  <c r="O132" i="20"/>
  <c r="N133" i="20"/>
  <c r="N134" i="20"/>
  <c r="O134" i="20"/>
  <c r="N135" i="20"/>
  <c r="N136" i="20"/>
  <c r="O136" i="20"/>
  <c r="N137" i="20"/>
  <c r="O137" i="20"/>
  <c r="N138" i="20"/>
  <c r="O138" i="20"/>
  <c r="N139" i="20"/>
  <c r="N140" i="20"/>
  <c r="O140" i="20"/>
  <c r="N141" i="20"/>
  <c r="O141" i="20"/>
  <c r="N142" i="20"/>
  <c r="O142" i="20"/>
  <c r="N143" i="20"/>
  <c r="N144" i="20"/>
  <c r="O144" i="20"/>
  <c r="N145" i="20"/>
  <c r="O145" i="20"/>
  <c r="N146" i="20"/>
  <c r="O146" i="20"/>
  <c r="N147" i="20"/>
  <c r="N148" i="20"/>
  <c r="O148" i="20"/>
  <c r="N149" i="20"/>
  <c r="O149" i="20"/>
  <c r="N150" i="20"/>
  <c r="N151" i="20"/>
  <c r="N152" i="20"/>
  <c r="O152" i="20"/>
  <c r="N153" i="20"/>
  <c r="O153" i="20"/>
  <c r="N154" i="20"/>
  <c r="N155" i="20"/>
  <c r="O155" i="20"/>
  <c r="N156" i="20"/>
  <c r="O156" i="20"/>
  <c r="N157" i="20"/>
  <c r="O157" i="20"/>
  <c r="N158" i="20"/>
  <c r="O158" i="20"/>
  <c r="N159" i="20"/>
  <c r="N160" i="20"/>
  <c r="O160" i="20"/>
  <c r="N161" i="20"/>
  <c r="O161" i="20"/>
  <c r="N162" i="20"/>
  <c r="N163" i="20"/>
  <c r="N164" i="20"/>
  <c r="N165" i="20"/>
  <c r="O165" i="20"/>
  <c r="N166" i="20"/>
  <c r="N167" i="20"/>
  <c r="O167" i="20"/>
  <c r="N168" i="20"/>
  <c r="N169" i="20"/>
  <c r="O169" i="20"/>
  <c r="N170" i="20"/>
  <c r="N171" i="20"/>
  <c r="N172" i="20"/>
  <c r="N173" i="20"/>
  <c r="O173" i="20"/>
  <c r="N174" i="20"/>
  <c r="N175" i="20"/>
  <c r="N176" i="20"/>
  <c r="N177" i="20"/>
  <c r="O177" i="20"/>
  <c r="N178" i="20"/>
  <c r="N179" i="20"/>
  <c r="O179" i="20"/>
  <c r="N180" i="20"/>
  <c r="N181" i="20"/>
  <c r="O181" i="20"/>
  <c r="N182" i="20"/>
  <c r="O182" i="20"/>
  <c r="N183" i="20"/>
  <c r="N184" i="20"/>
  <c r="N185" i="20"/>
  <c r="O197" i="20"/>
  <c r="N186" i="20"/>
  <c r="O198" i="20"/>
  <c r="N187" i="20"/>
  <c r="O199" i="20"/>
  <c r="N188" i="20"/>
  <c r="O200" i="20"/>
  <c r="N189" i="20"/>
  <c r="O201" i="20"/>
  <c r="N190" i="20"/>
  <c r="O202" i="20"/>
  <c r="N191" i="20"/>
  <c r="O203" i="20"/>
  <c r="N192" i="20"/>
  <c r="O204" i="20"/>
  <c r="N193" i="20"/>
  <c r="O205" i="20"/>
  <c r="N194" i="20"/>
  <c r="O206" i="20"/>
  <c r="N195" i="20"/>
  <c r="O207" i="20"/>
  <c r="N196" i="20"/>
  <c r="O208" i="20"/>
  <c r="N23" i="18"/>
  <c r="O24" i="18" s="1"/>
  <c r="N24" i="18"/>
  <c r="N25" i="18"/>
  <c r="N26" i="18"/>
  <c r="N27" i="18"/>
  <c r="O28" i="18" s="1"/>
  <c r="N28" i="18"/>
  <c r="N29" i="18"/>
  <c r="N30" i="18"/>
  <c r="O31" i="18"/>
  <c r="N22" i="18"/>
  <c r="O26" i="18"/>
  <c r="O107" i="20"/>
  <c r="O195" i="20"/>
  <c r="O187" i="20"/>
  <c r="O191" i="20"/>
  <c r="O190" i="20"/>
  <c r="O186" i="20"/>
  <c r="O174" i="20"/>
  <c r="O178" i="20"/>
  <c r="O183" i="20"/>
  <c r="O175" i="20"/>
  <c r="O171" i="20"/>
  <c r="O163" i="20"/>
  <c r="O170" i="20"/>
  <c r="O166" i="20"/>
  <c r="O162" i="20"/>
  <c r="O150" i="20"/>
  <c r="O154" i="20"/>
  <c r="O159" i="20"/>
  <c r="O151" i="20"/>
  <c r="O139" i="20"/>
  <c r="O147" i="20"/>
  <c r="O143" i="20"/>
  <c r="O131" i="20"/>
  <c r="O127" i="20"/>
  <c r="O135" i="20"/>
  <c r="O123" i="20"/>
  <c r="O115" i="20"/>
  <c r="O133" i="20"/>
  <c r="O122" i="20"/>
  <c r="O118" i="20"/>
  <c r="O114" i="20"/>
  <c r="O106" i="20"/>
  <c r="O103" i="20"/>
  <c r="O110" i="20"/>
  <c r="O102" i="20"/>
  <c r="O98" i="20"/>
  <c r="O194" i="20"/>
  <c r="O193" i="20"/>
  <c r="O92" i="20"/>
  <c r="O189" i="20"/>
  <c r="O185" i="20"/>
  <c r="O164" i="20"/>
  <c r="O168" i="20"/>
  <c r="O176" i="20"/>
  <c r="O180" i="20"/>
  <c r="O184" i="20"/>
  <c r="O188" i="20"/>
  <c r="O192" i="20"/>
  <c r="O30" i="18"/>
  <c r="O172" i="20"/>
  <c r="O196" i="20"/>
  <c r="O25" i="18"/>
  <c r="O29" i="18"/>
  <c r="X196" i="20"/>
  <c r="X195" i="20"/>
  <c r="X194" i="20"/>
  <c r="X193" i="20"/>
  <c r="X192" i="20"/>
  <c r="X191" i="20"/>
  <c r="X190" i="20"/>
  <c r="X189" i="20"/>
  <c r="X188" i="20"/>
  <c r="X187" i="20"/>
  <c r="X186" i="20"/>
  <c r="X185" i="20"/>
  <c r="X184" i="20"/>
  <c r="Z184" i="20"/>
  <c r="X183" i="20"/>
  <c r="Z183" i="20"/>
  <c r="X182" i="20"/>
  <c r="Z182" i="20"/>
  <c r="X181" i="20"/>
  <c r="Z181" i="20"/>
  <c r="X180" i="20"/>
  <c r="Z180" i="20"/>
  <c r="X179" i="20"/>
  <c r="Z179" i="20"/>
  <c r="X178" i="20"/>
  <c r="Z178" i="20"/>
  <c r="X177" i="20"/>
  <c r="Z177" i="20"/>
  <c r="X176" i="20"/>
  <c r="Z176" i="20"/>
  <c r="X175" i="20"/>
  <c r="Z175" i="20"/>
  <c r="X174" i="20"/>
  <c r="Z174" i="20"/>
  <c r="X172" i="20"/>
  <c r="Z172" i="20"/>
  <c r="X171" i="20"/>
  <c r="Z171" i="20"/>
  <c r="X170" i="20"/>
  <c r="Z170" i="20"/>
  <c r="X169" i="20"/>
  <c r="Z169" i="20"/>
  <c r="X168" i="20"/>
  <c r="Z168" i="20"/>
  <c r="X167" i="20"/>
  <c r="Z167" i="20"/>
  <c r="X166" i="20"/>
  <c r="Z166" i="20"/>
  <c r="X165" i="20"/>
  <c r="Z165" i="20"/>
  <c r="X164" i="20"/>
  <c r="Z164" i="20"/>
  <c r="X163" i="20"/>
  <c r="Z163" i="20"/>
  <c r="X162" i="20"/>
  <c r="Z162" i="20"/>
  <c r="X161" i="20"/>
  <c r="Y173" i="20"/>
  <c r="X160" i="20"/>
  <c r="Z160" i="20"/>
  <c r="X159" i="20"/>
  <c r="Z159" i="20"/>
  <c r="X158" i="20"/>
  <c r="Z158" i="20"/>
  <c r="X157" i="20"/>
  <c r="Z157" i="20"/>
  <c r="X156" i="20"/>
  <c r="Z156" i="20"/>
  <c r="X155" i="20"/>
  <c r="Z155" i="20"/>
  <c r="X154" i="20"/>
  <c r="Z154" i="20"/>
  <c r="X153" i="20"/>
  <c r="Z153" i="20"/>
  <c r="X152" i="20"/>
  <c r="Z152" i="20"/>
  <c r="X151" i="20"/>
  <c r="Z151" i="20"/>
  <c r="X150" i="20"/>
  <c r="Z150" i="20"/>
  <c r="X148" i="20"/>
  <c r="Z148" i="20"/>
  <c r="X147" i="20"/>
  <c r="Z147" i="20"/>
  <c r="X146" i="20"/>
  <c r="Z146" i="20"/>
  <c r="X145" i="20"/>
  <c r="Z145" i="20"/>
  <c r="X144" i="20"/>
  <c r="Z144" i="20"/>
  <c r="X143" i="20"/>
  <c r="Z143" i="20"/>
  <c r="X142" i="20"/>
  <c r="Z142" i="20"/>
  <c r="X141" i="20"/>
  <c r="Z141" i="20"/>
  <c r="X140" i="20"/>
  <c r="Z140" i="20"/>
  <c r="X139" i="20"/>
  <c r="Z139" i="20"/>
  <c r="X138" i="20"/>
  <c r="Z138" i="20"/>
  <c r="X136" i="20"/>
  <c r="Z136" i="20"/>
  <c r="X135" i="20"/>
  <c r="Z135" i="20"/>
  <c r="X134" i="20"/>
  <c r="Z134" i="20"/>
  <c r="X133" i="20"/>
  <c r="Z133" i="20"/>
  <c r="X132" i="20"/>
  <c r="Z132" i="20"/>
  <c r="X131" i="20"/>
  <c r="Z131" i="20"/>
  <c r="X130" i="20"/>
  <c r="Z130" i="20"/>
  <c r="X129" i="20"/>
  <c r="Z129" i="20"/>
  <c r="X128" i="20"/>
  <c r="Z128" i="20"/>
  <c r="X127" i="20"/>
  <c r="Z127" i="20"/>
  <c r="X126" i="20"/>
  <c r="Z126" i="20"/>
  <c r="X125" i="20"/>
  <c r="X124" i="20"/>
  <c r="Z124" i="20"/>
  <c r="X123" i="20"/>
  <c r="Z123" i="20"/>
  <c r="X122" i="20"/>
  <c r="Z122" i="20"/>
  <c r="X121" i="20"/>
  <c r="Z121" i="20"/>
  <c r="X120" i="20"/>
  <c r="Z120" i="20"/>
  <c r="X119" i="20"/>
  <c r="Z119" i="20"/>
  <c r="X118" i="20"/>
  <c r="Z118" i="20"/>
  <c r="X117" i="20"/>
  <c r="Z117" i="20"/>
  <c r="X116" i="20"/>
  <c r="Z116" i="20"/>
  <c r="X115" i="20"/>
  <c r="Z115" i="20"/>
  <c r="X114" i="20"/>
  <c r="Z114" i="20"/>
  <c r="X113" i="20"/>
  <c r="Z113" i="20"/>
  <c r="X112" i="20"/>
  <c r="Z112" i="20"/>
  <c r="X111" i="20"/>
  <c r="Z111" i="20"/>
  <c r="X110" i="20"/>
  <c r="Z110" i="20"/>
  <c r="X109" i="20"/>
  <c r="Z109" i="20"/>
  <c r="X108" i="20"/>
  <c r="Z108" i="20"/>
  <c r="X107" i="20"/>
  <c r="Z107" i="20"/>
  <c r="X106" i="20"/>
  <c r="Z106" i="20"/>
  <c r="X105" i="20"/>
  <c r="Z105" i="20"/>
  <c r="X104" i="20"/>
  <c r="Z104" i="20"/>
  <c r="X103" i="20"/>
  <c r="Z103" i="20"/>
  <c r="X102" i="20"/>
  <c r="Z102" i="20"/>
  <c r="X100" i="20"/>
  <c r="Z100" i="20"/>
  <c r="X99" i="20"/>
  <c r="Z99" i="20"/>
  <c r="X98" i="20"/>
  <c r="Z98" i="20"/>
  <c r="X97" i="20"/>
  <c r="Z97" i="20"/>
  <c r="X96" i="20"/>
  <c r="Z96" i="20"/>
  <c r="X95" i="20"/>
  <c r="Z95" i="20"/>
  <c r="X94" i="20"/>
  <c r="Z94" i="20"/>
  <c r="X93" i="20"/>
  <c r="Z93" i="20"/>
  <c r="X92" i="20"/>
  <c r="Z92" i="20"/>
  <c r="X91" i="20"/>
  <c r="Z91" i="20"/>
  <c r="X90" i="20"/>
  <c r="Z90" i="20"/>
  <c r="X89" i="20"/>
  <c r="X88" i="20"/>
  <c r="Z88" i="20"/>
  <c r="X87" i="20"/>
  <c r="Z87" i="20"/>
  <c r="X86" i="20"/>
  <c r="Z86" i="20"/>
  <c r="X85" i="20"/>
  <c r="Z85" i="20"/>
  <c r="X84" i="20"/>
  <c r="Z84" i="20"/>
  <c r="X83" i="20"/>
  <c r="Z83" i="20"/>
  <c r="X82" i="20"/>
  <c r="Z82" i="20"/>
  <c r="X81" i="20"/>
  <c r="Z81" i="20"/>
  <c r="X80" i="20"/>
  <c r="Z80" i="20"/>
  <c r="X79" i="20"/>
  <c r="Z79" i="20"/>
  <c r="X78" i="20"/>
  <c r="Z78" i="20"/>
  <c r="X77" i="20"/>
  <c r="Z77" i="20"/>
  <c r="X76" i="20"/>
  <c r="Z76" i="20"/>
  <c r="X75" i="20"/>
  <c r="Z75" i="20"/>
  <c r="X74" i="20"/>
  <c r="Z74" i="20"/>
  <c r="X73" i="20"/>
  <c r="Z73" i="20"/>
  <c r="X72" i="20"/>
  <c r="Z72" i="20"/>
  <c r="X71" i="20"/>
  <c r="Z71" i="20"/>
  <c r="X70" i="20"/>
  <c r="Z70" i="20"/>
  <c r="X69" i="20"/>
  <c r="Z69" i="20"/>
  <c r="X68" i="20"/>
  <c r="Z68" i="20"/>
  <c r="X67" i="20"/>
  <c r="Z67" i="20"/>
  <c r="X66" i="20"/>
  <c r="X65" i="20"/>
  <c r="Z65" i="20"/>
  <c r="X64" i="20"/>
  <c r="Z64" i="20"/>
  <c r="X63" i="20"/>
  <c r="Z63" i="20"/>
  <c r="X62" i="20"/>
  <c r="Z62" i="20"/>
  <c r="X61" i="20"/>
  <c r="Z61" i="20"/>
  <c r="X60" i="20"/>
  <c r="Z60" i="20"/>
  <c r="X59" i="20"/>
  <c r="Z59" i="20"/>
  <c r="X58" i="20"/>
  <c r="Z58" i="20"/>
  <c r="X57" i="20"/>
  <c r="Z57" i="20"/>
  <c r="X56" i="20"/>
  <c r="Z56" i="20"/>
  <c r="X55" i="20"/>
  <c r="Z55" i="20"/>
  <c r="X54" i="20"/>
  <c r="Z54" i="20"/>
  <c r="X53" i="20"/>
  <c r="Z53" i="20"/>
  <c r="X52" i="20"/>
  <c r="X51" i="20"/>
  <c r="Z51" i="20"/>
  <c r="X50" i="20"/>
  <c r="Z50" i="20"/>
  <c r="X49" i="20"/>
  <c r="Z49" i="20"/>
  <c r="X48" i="20"/>
  <c r="Z48" i="20"/>
  <c r="X47" i="20"/>
  <c r="Z47" i="20"/>
  <c r="X46" i="20"/>
  <c r="Z46" i="20"/>
  <c r="X45" i="20"/>
  <c r="Z45" i="20"/>
  <c r="X44" i="20"/>
  <c r="Z44" i="20"/>
  <c r="X43" i="20"/>
  <c r="X42" i="20"/>
  <c r="X41" i="20"/>
  <c r="Z41" i="20"/>
  <c r="X40" i="20"/>
  <c r="X39" i="20"/>
  <c r="Z39" i="20"/>
  <c r="X38" i="20"/>
  <c r="Z38" i="20"/>
  <c r="X37" i="20"/>
  <c r="Z37" i="20"/>
  <c r="X36" i="20"/>
  <c r="Z36" i="20"/>
  <c r="X35" i="20"/>
  <c r="Z35" i="20"/>
  <c r="X34" i="20"/>
  <c r="Z34" i="20"/>
  <c r="X33" i="20"/>
  <c r="Z33" i="20"/>
  <c r="X32" i="20"/>
  <c r="Z32" i="20"/>
  <c r="X31" i="20"/>
  <c r="Z31" i="20"/>
  <c r="X30" i="20"/>
  <c r="Z30" i="20"/>
  <c r="X29" i="20"/>
  <c r="Z29" i="20"/>
  <c r="X28" i="20"/>
  <c r="Z28" i="20"/>
  <c r="X27" i="20"/>
  <c r="Z27" i="20"/>
  <c r="X26" i="20"/>
  <c r="Z26" i="20"/>
  <c r="X25" i="20"/>
  <c r="Z25" i="20"/>
  <c r="X24" i="20"/>
  <c r="Z24" i="20"/>
  <c r="X23" i="20"/>
  <c r="Z23" i="20"/>
  <c r="X22" i="20"/>
  <c r="Z22" i="20"/>
  <c r="X21" i="20"/>
  <c r="Z21" i="20"/>
  <c r="X20" i="20"/>
  <c r="Z20" i="20"/>
  <c r="X19" i="20"/>
  <c r="Z19" i="20"/>
  <c r="X18" i="20"/>
  <c r="Z18" i="20"/>
  <c r="X17" i="20"/>
  <c r="Z17" i="20"/>
  <c r="X16" i="20"/>
  <c r="Z16" i="20"/>
  <c r="X15" i="20"/>
  <c r="Z15" i="20"/>
  <c r="X14" i="20"/>
  <c r="Z14" i="20"/>
  <c r="X13" i="20"/>
  <c r="Z13" i="20"/>
  <c r="X12" i="20"/>
  <c r="Z12" i="20"/>
  <c r="X11" i="20"/>
  <c r="Z11" i="20"/>
  <c r="X10" i="20"/>
  <c r="Z10" i="20"/>
  <c r="X9" i="20"/>
  <c r="Z9" i="20"/>
  <c r="X30" i="18"/>
  <c r="X29" i="18"/>
  <c r="Z29" i="18" s="1"/>
  <c r="X28" i="18"/>
  <c r="Z28" i="18" s="1"/>
  <c r="X27" i="18"/>
  <c r="Z27" i="18" s="1"/>
  <c r="X26" i="18"/>
  <c r="Z26" i="18"/>
  <c r="X25" i="18"/>
  <c r="Z25" i="18" s="1"/>
  <c r="X24" i="18"/>
  <c r="Z24" i="18" s="1"/>
  <c r="X23" i="18"/>
  <c r="Z23" i="18" s="1"/>
  <c r="X22" i="18"/>
  <c r="Z22" i="18"/>
  <c r="X21" i="18"/>
  <c r="Z21" i="18" s="1"/>
  <c r="X20" i="18"/>
  <c r="Z20" i="18" s="1"/>
  <c r="X19" i="18"/>
  <c r="Z19" i="18" s="1"/>
  <c r="X18" i="18"/>
  <c r="Z18" i="18"/>
  <c r="X17" i="18"/>
  <c r="X15" i="18"/>
  <c r="X14" i="18"/>
  <c r="X13" i="18"/>
  <c r="X12" i="18"/>
  <c r="X11" i="18"/>
  <c r="X10" i="18"/>
  <c r="Z10" i="18"/>
  <c r="X9" i="18"/>
  <c r="Z9" i="18" s="1"/>
  <c r="X8" i="18"/>
  <c r="Z8" i="18"/>
  <c r="Z11" i="18"/>
  <c r="Y11" i="18"/>
  <c r="Z12" i="18"/>
  <c r="Y12" i="18"/>
  <c r="Z13" i="18"/>
  <c r="Y13" i="18"/>
  <c r="Z14" i="18"/>
  <c r="Y14" i="18"/>
  <c r="Y15" i="18"/>
  <c r="Z66" i="20"/>
  <c r="Y66" i="20"/>
  <c r="Z17" i="18"/>
  <c r="Y17" i="18"/>
  <c r="Z15" i="18"/>
  <c r="Z40" i="20"/>
  <c r="Z42" i="20"/>
  <c r="Z52" i="20"/>
  <c r="Z125" i="20"/>
  <c r="AA137" i="20"/>
  <c r="Y137" i="20"/>
  <c r="Z43" i="20"/>
  <c r="Z89" i="20"/>
  <c r="AA101" i="20"/>
  <c r="Y101" i="20"/>
  <c r="Z30" i="18"/>
  <c r="Y31" i="18"/>
  <c r="Z161" i="20"/>
  <c r="AA173" i="20"/>
  <c r="Z188" i="20"/>
  <c r="AA200" i="20"/>
  <c r="Y200" i="20"/>
  <c r="Z190" i="20"/>
  <c r="AA202" i="20"/>
  <c r="Y202" i="20"/>
  <c r="Z192" i="20"/>
  <c r="AA204" i="20"/>
  <c r="Y204" i="20"/>
  <c r="Z194" i="20"/>
  <c r="AA206" i="20"/>
  <c r="Y206" i="20"/>
  <c r="Z196" i="20"/>
  <c r="AA208" i="20"/>
  <c r="Y208" i="20"/>
  <c r="Z189" i="20"/>
  <c r="AA201" i="20"/>
  <c r="Y201" i="20"/>
  <c r="Z191" i="20"/>
  <c r="AA203" i="20"/>
  <c r="Y203" i="20"/>
  <c r="Z193" i="20"/>
  <c r="AA205" i="20"/>
  <c r="Y205" i="20"/>
  <c r="Z195" i="20"/>
  <c r="AA207" i="20"/>
  <c r="Y207" i="20"/>
  <c r="Z186" i="20"/>
  <c r="AA198" i="20"/>
  <c r="Y198" i="20"/>
  <c r="Z185" i="20"/>
  <c r="AA197" i="20"/>
  <c r="Y197" i="20"/>
  <c r="Z187" i="20"/>
  <c r="AA199" i="20"/>
  <c r="Y199" i="20"/>
  <c r="Y147" i="20"/>
  <c r="Y128" i="20"/>
  <c r="Y129" i="20"/>
  <c r="Y125" i="20"/>
  <c r="Y67" i="20"/>
  <c r="Y58" i="20"/>
  <c r="G183" i="20"/>
  <c r="G184" i="20"/>
  <c r="G185" i="20"/>
  <c r="G186" i="20"/>
  <c r="G187" i="20"/>
  <c r="G188" i="20"/>
  <c r="G189" i="20"/>
  <c r="G190" i="20"/>
  <c r="G191" i="20"/>
  <c r="G192" i="20"/>
  <c r="G193" i="20"/>
  <c r="G194" i="20"/>
  <c r="G195" i="20"/>
  <c r="G196" i="20"/>
  <c r="AA196" i="20"/>
  <c r="Y196" i="20"/>
  <c r="W196" i="20"/>
  <c r="U196" i="20"/>
  <c r="S196" i="20"/>
  <c r="Q196" i="20"/>
  <c r="K196" i="20"/>
  <c r="I196" i="20"/>
  <c r="E196" i="20"/>
  <c r="AA195" i="20"/>
  <c r="Y195" i="20"/>
  <c r="W195" i="20"/>
  <c r="U195" i="20"/>
  <c r="S195" i="20"/>
  <c r="Q195" i="20"/>
  <c r="K195" i="20"/>
  <c r="I195" i="20"/>
  <c r="E195" i="20"/>
  <c r="AA194" i="20"/>
  <c r="Y194" i="20"/>
  <c r="W194" i="20"/>
  <c r="U194" i="20"/>
  <c r="S194" i="20"/>
  <c r="Q194" i="20"/>
  <c r="K194" i="20"/>
  <c r="I194" i="20"/>
  <c r="E194" i="20"/>
  <c r="AA193" i="20"/>
  <c r="Y193" i="20"/>
  <c r="W193" i="20"/>
  <c r="U193" i="20"/>
  <c r="S193" i="20"/>
  <c r="Q193" i="20"/>
  <c r="K193" i="20"/>
  <c r="I193" i="20"/>
  <c r="E193" i="20"/>
  <c r="AA192" i="20"/>
  <c r="Y192" i="20"/>
  <c r="W192" i="20"/>
  <c r="U192" i="20"/>
  <c r="S192" i="20"/>
  <c r="Q192" i="20"/>
  <c r="K192" i="20"/>
  <c r="I192" i="20"/>
  <c r="E192" i="20"/>
  <c r="AA191" i="20"/>
  <c r="Y191" i="20"/>
  <c r="W191" i="20"/>
  <c r="U191" i="20"/>
  <c r="S191" i="20"/>
  <c r="Q191" i="20"/>
  <c r="K191" i="20"/>
  <c r="I191" i="20"/>
  <c r="E191" i="20"/>
  <c r="AA190" i="20"/>
  <c r="Y190" i="20"/>
  <c r="W190" i="20"/>
  <c r="U190" i="20"/>
  <c r="S190" i="20"/>
  <c r="Q190" i="20"/>
  <c r="K190" i="20"/>
  <c r="I190" i="20"/>
  <c r="E190" i="20"/>
  <c r="AA189" i="20"/>
  <c r="Y189" i="20"/>
  <c r="W189" i="20"/>
  <c r="U189" i="20"/>
  <c r="S189" i="20"/>
  <c r="Q189" i="20"/>
  <c r="K189" i="20"/>
  <c r="I189" i="20"/>
  <c r="E189" i="20"/>
  <c r="AA188" i="20"/>
  <c r="Y188" i="20"/>
  <c r="W188" i="20"/>
  <c r="U188" i="20"/>
  <c r="S188" i="20"/>
  <c r="Q188" i="20"/>
  <c r="K188" i="20"/>
  <c r="I188" i="20"/>
  <c r="E188" i="20"/>
  <c r="AA187" i="20"/>
  <c r="Y187" i="20"/>
  <c r="W187" i="20"/>
  <c r="U187" i="20"/>
  <c r="S187" i="20"/>
  <c r="Q187" i="20"/>
  <c r="K187" i="20"/>
  <c r="I187" i="20"/>
  <c r="E187" i="20"/>
  <c r="AA186" i="20"/>
  <c r="Y186" i="20"/>
  <c r="W186" i="20"/>
  <c r="U186" i="20"/>
  <c r="S186" i="20"/>
  <c r="Q186" i="20"/>
  <c r="K186" i="20"/>
  <c r="I186" i="20"/>
  <c r="E186" i="20"/>
  <c r="AA185" i="20"/>
  <c r="Y185" i="20"/>
  <c r="W185" i="20"/>
  <c r="U185" i="20"/>
  <c r="S185" i="20"/>
  <c r="Q185" i="20"/>
  <c r="K185" i="20"/>
  <c r="I185" i="20"/>
  <c r="E185" i="20"/>
  <c r="AA184" i="20"/>
  <c r="Y184" i="20"/>
  <c r="W184" i="20"/>
  <c r="U184" i="20"/>
  <c r="S184" i="20"/>
  <c r="Q184" i="20"/>
  <c r="K184" i="20"/>
  <c r="I184" i="20"/>
  <c r="E184" i="20"/>
  <c r="AA183" i="20"/>
  <c r="Y183" i="20"/>
  <c r="W183" i="20"/>
  <c r="U183" i="20"/>
  <c r="S183" i="20"/>
  <c r="Q183" i="20"/>
  <c r="K183" i="20"/>
  <c r="I183" i="20"/>
  <c r="E183" i="20"/>
  <c r="AA182" i="20"/>
  <c r="Y182" i="20"/>
  <c r="W182" i="20"/>
  <c r="U182" i="20"/>
  <c r="S182" i="20"/>
  <c r="Q182" i="20"/>
  <c r="K182" i="20"/>
  <c r="I182" i="20"/>
  <c r="G182" i="20"/>
  <c r="E182" i="20"/>
  <c r="AA181" i="20"/>
  <c r="Y181" i="20"/>
  <c r="W181" i="20"/>
  <c r="U181" i="20"/>
  <c r="S181" i="20"/>
  <c r="Q181" i="20"/>
  <c r="K181" i="20"/>
  <c r="I181" i="20"/>
  <c r="G181" i="20"/>
  <c r="E181" i="20"/>
  <c r="AA180" i="20"/>
  <c r="Y180" i="20"/>
  <c r="W180" i="20"/>
  <c r="U180" i="20"/>
  <c r="S180" i="20"/>
  <c r="Q180" i="20"/>
  <c r="K180" i="20"/>
  <c r="I180" i="20"/>
  <c r="G180" i="20"/>
  <c r="E180" i="20"/>
  <c r="AA179" i="20"/>
  <c r="Y179" i="20"/>
  <c r="W179" i="20"/>
  <c r="U179" i="20"/>
  <c r="S179" i="20"/>
  <c r="Q179" i="20"/>
  <c r="K179" i="20"/>
  <c r="I179" i="20"/>
  <c r="G179" i="20"/>
  <c r="E179" i="20"/>
  <c r="AA178" i="20"/>
  <c r="Y178" i="20"/>
  <c r="W178" i="20"/>
  <c r="U178" i="20"/>
  <c r="S178" i="20"/>
  <c r="Q178" i="20"/>
  <c r="K178" i="20"/>
  <c r="I178" i="20"/>
  <c r="G178" i="20"/>
  <c r="E178" i="20"/>
  <c r="AA177" i="20"/>
  <c r="Y177" i="20"/>
  <c r="W177" i="20"/>
  <c r="U177" i="20"/>
  <c r="S177" i="20"/>
  <c r="Q177" i="20"/>
  <c r="K177" i="20"/>
  <c r="I177" i="20"/>
  <c r="G177" i="20"/>
  <c r="E177" i="20"/>
  <c r="AA176" i="20"/>
  <c r="Y176" i="20"/>
  <c r="W176" i="20"/>
  <c r="U176" i="20"/>
  <c r="S176" i="20"/>
  <c r="Q176" i="20"/>
  <c r="K176" i="20"/>
  <c r="I176" i="20"/>
  <c r="G176" i="20"/>
  <c r="E176" i="20"/>
  <c r="AA175" i="20"/>
  <c r="Y175" i="20"/>
  <c r="W175" i="20"/>
  <c r="U175" i="20"/>
  <c r="S175" i="20"/>
  <c r="Q175" i="20"/>
  <c r="K175" i="20"/>
  <c r="I175" i="20"/>
  <c r="G175" i="20"/>
  <c r="E175" i="20"/>
  <c r="AA174" i="20"/>
  <c r="Y174" i="20"/>
  <c r="W174" i="20"/>
  <c r="U174" i="20"/>
  <c r="S174" i="20"/>
  <c r="Q174" i="20"/>
  <c r="K174" i="20"/>
  <c r="I174" i="20"/>
  <c r="G174" i="20"/>
  <c r="E174" i="20"/>
  <c r="K173" i="20"/>
  <c r="I173" i="20"/>
  <c r="G173" i="20"/>
  <c r="E173" i="20"/>
  <c r="AA172" i="20"/>
  <c r="Y172" i="20"/>
  <c r="W172" i="20"/>
  <c r="U172" i="20"/>
  <c r="S172" i="20"/>
  <c r="Q172" i="20"/>
  <c r="K172" i="20"/>
  <c r="I172" i="20"/>
  <c r="G172" i="20"/>
  <c r="E172" i="20"/>
  <c r="AA171" i="20"/>
  <c r="Y171" i="20"/>
  <c r="W171" i="20"/>
  <c r="U171" i="20"/>
  <c r="S171" i="20"/>
  <c r="Q171" i="20"/>
  <c r="K171" i="20"/>
  <c r="I171" i="20"/>
  <c r="G171" i="20"/>
  <c r="E171" i="20"/>
  <c r="AA170" i="20"/>
  <c r="Y170" i="20"/>
  <c r="W170" i="20"/>
  <c r="U170" i="20"/>
  <c r="S170" i="20"/>
  <c r="Q170" i="20"/>
  <c r="K170" i="20"/>
  <c r="I170" i="20"/>
  <c r="G170" i="20"/>
  <c r="E170" i="20"/>
  <c r="AA169" i="20"/>
  <c r="Y169" i="20"/>
  <c r="W169" i="20"/>
  <c r="U169" i="20"/>
  <c r="S169" i="20"/>
  <c r="Q169" i="20"/>
  <c r="K169" i="20"/>
  <c r="I169" i="20"/>
  <c r="G169" i="20"/>
  <c r="E169" i="20"/>
  <c r="AA168" i="20"/>
  <c r="Y168" i="20"/>
  <c r="W168" i="20"/>
  <c r="U168" i="20"/>
  <c r="S168" i="20"/>
  <c r="Q168" i="20"/>
  <c r="K168" i="20"/>
  <c r="I168" i="20"/>
  <c r="G168" i="20"/>
  <c r="E168" i="20"/>
  <c r="AA167" i="20"/>
  <c r="Y167" i="20"/>
  <c r="W167" i="20"/>
  <c r="U167" i="20"/>
  <c r="S167" i="20"/>
  <c r="Q167" i="20"/>
  <c r="K167" i="20"/>
  <c r="I167" i="20"/>
  <c r="G167" i="20"/>
  <c r="E167" i="20"/>
  <c r="AA166" i="20"/>
  <c r="Y166" i="20"/>
  <c r="W166" i="20"/>
  <c r="U166" i="20"/>
  <c r="S166" i="20"/>
  <c r="Q166" i="20"/>
  <c r="K166" i="20"/>
  <c r="I166" i="20"/>
  <c r="G166" i="20"/>
  <c r="E166" i="20"/>
  <c r="AA165" i="20"/>
  <c r="Y165" i="20"/>
  <c r="W165" i="20"/>
  <c r="U165" i="20"/>
  <c r="S165" i="20"/>
  <c r="Q165" i="20"/>
  <c r="K165" i="20"/>
  <c r="I165" i="20"/>
  <c r="G165" i="20"/>
  <c r="E165" i="20"/>
  <c r="AA164" i="20"/>
  <c r="Y164" i="20"/>
  <c r="W164" i="20"/>
  <c r="U164" i="20"/>
  <c r="S164" i="20"/>
  <c r="Q164" i="20"/>
  <c r="K164" i="20"/>
  <c r="I164" i="20"/>
  <c r="G164" i="20"/>
  <c r="E164" i="20"/>
  <c r="AA163" i="20"/>
  <c r="Y163" i="20"/>
  <c r="W163" i="20"/>
  <c r="U163" i="20"/>
  <c r="S163" i="20"/>
  <c r="Q163" i="20"/>
  <c r="K163" i="20"/>
  <c r="I163" i="20"/>
  <c r="G163" i="20"/>
  <c r="E163" i="20"/>
  <c r="AA162" i="20"/>
  <c r="Y162" i="20"/>
  <c r="W162" i="20"/>
  <c r="U162" i="20"/>
  <c r="S162" i="20"/>
  <c r="Q162" i="20"/>
  <c r="K162" i="20"/>
  <c r="I162" i="20"/>
  <c r="G162" i="20"/>
  <c r="E162" i="20"/>
  <c r="AA161" i="20"/>
  <c r="Y161" i="20"/>
  <c r="W161" i="20"/>
  <c r="U161" i="20"/>
  <c r="S161" i="20"/>
  <c r="Q161" i="20"/>
  <c r="K161" i="20"/>
  <c r="I161" i="20"/>
  <c r="G161" i="20"/>
  <c r="E161" i="20"/>
  <c r="AA160" i="20"/>
  <c r="Y160" i="20"/>
  <c r="W160" i="20"/>
  <c r="U160" i="20"/>
  <c r="S160" i="20"/>
  <c r="Q160" i="20"/>
  <c r="K160" i="20"/>
  <c r="I160" i="20"/>
  <c r="G160" i="20"/>
  <c r="E160" i="20"/>
  <c r="AA159" i="20"/>
  <c r="Y159" i="20"/>
  <c r="W159" i="20"/>
  <c r="U159" i="20"/>
  <c r="S159" i="20"/>
  <c r="Q159" i="20"/>
  <c r="K159" i="20"/>
  <c r="I159" i="20"/>
  <c r="G159" i="20"/>
  <c r="E159" i="20"/>
  <c r="AA158" i="20"/>
  <c r="Y158" i="20"/>
  <c r="W158" i="20"/>
  <c r="U158" i="20"/>
  <c r="S158" i="20"/>
  <c r="Q158" i="20"/>
  <c r="K158" i="20"/>
  <c r="I158" i="20"/>
  <c r="G158" i="20"/>
  <c r="E158" i="20"/>
  <c r="AA157" i="20"/>
  <c r="Y157" i="20"/>
  <c r="W157" i="20"/>
  <c r="U157" i="20"/>
  <c r="S157" i="20"/>
  <c r="Q157" i="20"/>
  <c r="K157" i="20"/>
  <c r="I157" i="20"/>
  <c r="G157" i="20"/>
  <c r="E157" i="20"/>
  <c r="AA156" i="20"/>
  <c r="Y156" i="20"/>
  <c r="W156" i="20"/>
  <c r="U156" i="20"/>
  <c r="S156" i="20"/>
  <c r="Q156" i="20"/>
  <c r="K156" i="20"/>
  <c r="I156" i="20"/>
  <c r="G156" i="20"/>
  <c r="E156" i="20"/>
  <c r="AA155" i="20"/>
  <c r="Y155" i="20"/>
  <c r="W155" i="20"/>
  <c r="U155" i="20"/>
  <c r="S155" i="20"/>
  <c r="Q155" i="20"/>
  <c r="K155" i="20"/>
  <c r="I155" i="20"/>
  <c r="G155" i="20"/>
  <c r="E155" i="20"/>
  <c r="AA154" i="20"/>
  <c r="Y154" i="20"/>
  <c r="W154" i="20"/>
  <c r="U154" i="20"/>
  <c r="S154" i="20"/>
  <c r="Q154" i="20"/>
  <c r="K154" i="20"/>
  <c r="I154" i="20"/>
  <c r="G154" i="20"/>
  <c r="E154" i="20"/>
  <c r="AA153" i="20"/>
  <c r="Y153" i="20"/>
  <c r="W153" i="20"/>
  <c r="U153" i="20"/>
  <c r="S153" i="20"/>
  <c r="Q153" i="20"/>
  <c r="K153" i="20"/>
  <c r="I153" i="20"/>
  <c r="G153" i="20"/>
  <c r="E153" i="20"/>
  <c r="AA152" i="20"/>
  <c r="Y152" i="20"/>
  <c r="W152" i="20"/>
  <c r="U152" i="20"/>
  <c r="S152" i="20"/>
  <c r="Q152" i="20"/>
  <c r="K152" i="20"/>
  <c r="I152" i="20"/>
  <c r="G152" i="20"/>
  <c r="E152" i="20"/>
  <c r="AA151" i="20"/>
  <c r="Y151" i="20"/>
  <c r="W151" i="20"/>
  <c r="U151" i="20"/>
  <c r="S151" i="20"/>
  <c r="Q151" i="20"/>
  <c r="K151" i="20"/>
  <c r="I151" i="20"/>
  <c r="G151" i="20"/>
  <c r="E151" i="20"/>
  <c r="AA150" i="20"/>
  <c r="Y150" i="20"/>
  <c r="W150" i="20"/>
  <c r="U150" i="20"/>
  <c r="S150" i="20"/>
  <c r="Q150" i="20"/>
  <c r="K150" i="20"/>
  <c r="I150" i="20"/>
  <c r="G150" i="20"/>
  <c r="E150" i="20"/>
  <c r="Q149" i="20"/>
  <c r="K149" i="20"/>
  <c r="I149" i="20"/>
  <c r="G149" i="20"/>
  <c r="E149" i="20"/>
  <c r="AA148" i="20"/>
  <c r="Y148" i="20"/>
  <c r="W148" i="20"/>
  <c r="U148" i="20"/>
  <c r="S148" i="20"/>
  <c r="Q148" i="20"/>
  <c r="K148" i="20"/>
  <c r="I148" i="20"/>
  <c r="G148" i="20"/>
  <c r="E148" i="20"/>
  <c r="AA147" i="20"/>
  <c r="W147" i="20"/>
  <c r="U147" i="20"/>
  <c r="S147" i="20"/>
  <c r="Q147" i="20"/>
  <c r="K147" i="20"/>
  <c r="I147" i="20"/>
  <c r="G147" i="20"/>
  <c r="E147" i="20"/>
  <c r="AA146" i="20"/>
  <c r="Y146" i="20"/>
  <c r="W146" i="20"/>
  <c r="U146" i="20"/>
  <c r="S146" i="20"/>
  <c r="Q146" i="20"/>
  <c r="K146" i="20"/>
  <c r="I146" i="20"/>
  <c r="G146" i="20"/>
  <c r="E146" i="20"/>
  <c r="AA145" i="20"/>
  <c r="Y145" i="20"/>
  <c r="W145" i="20"/>
  <c r="U145" i="20"/>
  <c r="S145" i="20"/>
  <c r="Q145" i="20"/>
  <c r="K145" i="20"/>
  <c r="I145" i="20"/>
  <c r="G145" i="20"/>
  <c r="E145" i="20"/>
  <c r="AA144" i="20"/>
  <c r="Y144" i="20"/>
  <c r="W144" i="20"/>
  <c r="U144" i="20"/>
  <c r="S144" i="20"/>
  <c r="Q144" i="20"/>
  <c r="K144" i="20"/>
  <c r="I144" i="20"/>
  <c r="G144" i="20"/>
  <c r="E144" i="20"/>
  <c r="AA143" i="20"/>
  <c r="Y143" i="20"/>
  <c r="W143" i="20"/>
  <c r="U143" i="20"/>
  <c r="S143" i="20"/>
  <c r="Q143" i="20"/>
  <c r="K143" i="20"/>
  <c r="I143" i="20"/>
  <c r="G143" i="20"/>
  <c r="E143" i="20"/>
  <c r="AA142" i="20"/>
  <c r="Y142" i="20"/>
  <c r="W142" i="20"/>
  <c r="U142" i="20"/>
  <c r="S142" i="20"/>
  <c r="Q142" i="20"/>
  <c r="K142" i="20"/>
  <c r="I142" i="20"/>
  <c r="G142" i="20"/>
  <c r="E142" i="20"/>
  <c r="AA141" i="20"/>
  <c r="Y141" i="20"/>
  <c r="W141" i="20"/>
  <c r="U141" i="20"/>
  <c r="S141" i="20"/>
  <c r="Q141" i="20"/>
  <c r="K141" i="20"/>
  <c r="I141" i="20"/>
  <c r="G141" i="20"/>
  <c r="E141" i="20"/>
  <c r="AA140" i="20"/>
  <c r="Y140" i="20"/>
  <c r="W140" i="20"/>
  <c r="U140" i="20"/>
  <c r="S140" i="20"/>
  <c r="Q140" i="20"/>
  <c r="K140" i="20"/>
  <c r="I140" i="20"/>
  <c r="G140" i="20"/>
  <c r="E140" i="20"/>
  <c r="AA139" i="20"/>
  <c r="Y139" i="20"/>
  <c r="W139" i="20"/>
  <c r="U139" i="20"/>
  <c r="S139" i="20"/>
  <c r="Q139" i="20"/>
  <c r="K139" i="20"/>
  <c r="I139" i="20"/>
  <c r="G139" i="20"/>
  <c r="E139" i="20"/>
  <c r="AA138" i="20"/>
  <c r="Y138" i="20"/>
  <c r="W138" i="20"/>
  <c r="U138" i="20"/>
  <c r="S138" i="20"/>
  <c r="Q138" i="20"/>
  <c r="K138" i="20"/>
  <c r="I138" i="20"/>
  <c r="G138" i="20"/>
  <c r="E138" i="20"/>
  <c r="K137" i="20"/>
  <c r="I137" i="20"/>
  <c r="G137" i="20"/>
  <c r="E137" i="20"/>
  <c r="AA136" i="20"/>
  <c r="Y136" i="20"/>
  <c r="W136" i="20"/>
  <c r="U136" i="20"/>
  <c r="S136" i="20"/>
  <c r="Q136" i="20"/>
  <c r="K136" i="20"/>
  <c r="I136" i="20"/>
  <c r="G136" i="20"/>
  <c r="E136" i="20"/>
  <c r="AA135" i="20"/>
  <c r="Y135" i="20"/>
  <c r="W135" i="20"/>
  <c r="U135" i="20"/>
  <c r="S135" i="20"/>
  <c r="Q135" i="20"/>
  <c r="K135" i="20"/>
  <c r="I135" i="20"/>
  <c r="G135" i="20"/>
  <c r="E135" i="20"/>
  <c r="AA134" i="20"/>
  <c r="Y134" i="20"/>
  <c r="W134" i="20"/>
  <c r="U134" i="20"/>
  <c r="S134" i="20"/>
  <c r="Q134" i="20"/>
  <c r="K134" i="20"/>
  <c r="I134" i="20"/>
  <c r="G134" i="20"/>
  <c r="E134" i="20"/>
  <c r="AA133" i="20"/>
  <c r="Y133" i="20"/>
  <c r="W133" i="20"/>
  <c r="U133" i="20"/>
  <c r="S133" i="20"/>
  <c r="Q133" i="20"/>
  <c r="K133" i="20"/>
  <c r="I133" i="20"/>
  <c r="G133" i="20"/>
  <c r="E133" i="20"/>
  <c r="AA132" i="20"/>
  <c r="Y132" i="20"/>
  <c r="W132" i="20"/>
  <c r="U132" i="20"/>
  <c r="S132" i="20"/>
  <c r="Q132" i="20"/>
  <c r="K132" i="20"/>
  <c r="I132" i="20"/>
  <c r="G132" i="20"/>
  <c r="E132" i="20"/>
  <c r="AA131" i="20"/>
  <c r="Y131" i="20"/>
  <c r="W131" i="20"/>
  <c r="U131" i="20"/>
  <c r="S131" i="20"/>
  <c r="Q131" i="20"/>
  <c r="K131" i="20"/>
  <c r="I131" i="20"/>
  <c r="G131" i="20"/>
  <c r="E131" i="20"/>
  <c r="AA130" i="20"/>
  <c r="Y130" i="20"/>
  <c r="W130" i="20"/>
  <c r="U130" i="20"/>
  <c r="S130" i="20"/>
  <c r="Q130" i="20"/>
  <c r="K130" i="20"/>
  <c r="I130" i="20"/>
  <c r="G130" i="20"/>
  <c r="E130" i="20"/>
  <c r="AA129" i="20"/>
  <c r="W129" i="20"/>
  <c r="U129" i="20"/>
  <c r="S129" i="20"/>
  <c r="Q129" i="20"/>
  <c r="K129" i="20"/>
  <c r="I129" i="20"/>
  <c r="G129" i="20"/>
  <c r="E129" i="20"/>
  <c r="AA128" i="20"/>
  <c r="W128" i="20"/>
  <c r="U128" i="20"/>
  <c r="S128" i="20"/>
  <c r="Q128" i="20"/>
  <c r="K128" i="20"/>
  <c r="I128" i="20"/>
  <c r="G128" i="20"/>
  <c r="E128" i="20"/>
  <c r="AA127" i="20"/>
  <c r="Y127" i="20"/>
  <c r="W127" i="20"/>
  <c r="U127" i="20"/>
  <c r="S127" i="20"/>
  <c r="Q127" i="20"/>
  <c r="K127" i="20"/>
  <c r="I127" i="20"/>
  <c r="G127" i="20"/>
  <c r="E127" i="20"/>
  <c r="AA126" i="20"/>
  <c r="Y126" i="20"/>
  <c r="W126" i="20"/>
  <c r="U126" i="20"/>
  <c r="S126" i="20"/>
  <c r="Q126" i="20"/>
  <c r="K126" i="20"/>
  <c r="I126" i="20"/>
  <c r="G126" i="20"/>
  <c r="E126" i="20"/>
  <c r="AA125" i="20"/>
  <c r="W125" i="20"/>
  <c r="U125" i="20"/>
  <c r="S125" i="20"/>
  <c r="Q125" i="20"/>
  <c r="K125" i="20"/>
  <c r="I125" i="20"/>
  <c r="G125" i="20"/>
  <c r="E125" i="20"/>
  <c r="AA124" i="20"/>
  <c r="Y124" i="20"/>
  <c r="W124" i="20"/>
  <c r="U124" i="20"/>
  <c r="S124" i="20"/>
  <c r="Q124" i="20"/>
  <c r="K124" i="20"/>
  <c r="G124" i="20"/>
  <c r="E124" i="20"/>
  <c r="AA123" i="20"/>
  <c r="Y123" i="20"/>
  <c r="W123" i="20"/>
  <c r="U123" i="20"/>
  <c r="S123" i="20"/>
  <c r="Q123" i="20"/>
  <c r="K123" i="20"/>
  <c r="G123" i="20"/>
  <c r="E123" i="20"/>
  <c r="AA122" i="20"/>
  <c r="Y122" i="20"/>
  <c r="W122" i="20"/>
  <c r="U122" i="20"/>
  <c r="S122" i="20"/>
  <c r="Q122" i="20"/>
  <c r="K122" i="20"/>
  <c r="G122" i="20"/>
  <c r="E122" i="20"/>
  <c r="AA121" i="20"/>
  <c r="Y121" i="20"/>
  <c r="W121" i="20"/>
  <c r="U121" i="20"/>
  <c r="S121" i="20"/>
  <c r="Q121" i="20"/>
  <c r="K121" i="20"/>
  <c r="G121" i="20"/>
  <c r="E121" i="20"/>
  <c r="AA120" i="20"/>
  <c r="W120" i="20"/>
  <c r="U120" i="20"/>
  <c r="S120" i="20"/>
  <c r="Q120" i="20"/>
  <c r="K120" i="20"/>
  <c r="G120" i="20"/>
  <c r="E120" i="20"/>
  <c r="AA119" i="20"/>
  <c r="W119" i="20"/>
  <c r="U119" i="20"/>
  <c r="S119" i="20"/>
  <c r="Q119" i="20"/>
  <c r="K119" i="20"/>
  <c r="G119" i="20"/>
  <c r="E119" i="20"/>
  <c r="AA118" i="20"/>
  <c r="W118" i="20"/>
  <c r="U118" i="20"/>
  <c r="S118" i="20"/>
  <c r="Q118" i="20"/>
  <c r="K118" i="20"/>
  <c r="G118" i="20"/>
  <c r="E118" i="20"/>
  <c r="AA117" i="20"/>
  <c r="Y117" i="20"/>
  <c r="W117" i="20"/>
  <c r="U117" i="20"/>
  <c r="S117" i="20"/>
  <c r="Q117" i="20"/>
  <c r="K117" i="20"/>
  <c r="G117" i="20"/>
  <c r="E117" i="20"/>
  <c r="AA116" i="20"/>
  <c r="Y116" i="20"/>
  <c r="W116" i="20"/>
  <c r="U116" i="20"/>
  <c r="S116" i="20"/>
  <c r="Q116" i="20"/>
  <c r="K116" i="20"/>
  <c r="G116" i="20"/>
  <c r="E116" i="20"/>
  <c r="AA115" i="20"/>
  <c r="Y115" i="20"/>
  <c r="W115" i="20"/>
  <c r="U115" i="20"/>
  <c r="S115" i="20"/>
  <c r="Q115" i="20"/>
  <c r="K115" i="20"/>
  <c r="G115" i="20"/>
  <c r="E115" i="20"/>
  <c r="AA114" i="20"/>
  <c r="Y114" i="20"/>
  <c r="W114" i="20"/>
  <c r="U114" i="20"/>
  <c r="S114" i="20"/>
  <c r="Q114" i="20"/>
  <c r="K114" i="20"/>
  <c r="G114" i="20"/>
  <c r="E114" i="20"/>
  <c r="AA113" i="20"/>
  <c r="Y113" i="20"/>
  <c r="W113" i="20"/>
  <c r="U113" i="20"/>
  <c r="S113" i="20"/>
  <c r="Q113" i="20"/>
  <c r="K113" i="20"/>
  <c r="G113" i="20"/>
  <c r="E113" i="20"/>
  <c r="AA112" i="20"/>
  <c r="Y112" i="20"/>
  <c r="W112" i="20"/>
  <c r="U112" i="20"/>
  <c r="S112" i="20"/>
  <c r="Q112" i="20"/>
  <c r="K112" i="20"/>
  <c r="G112" i="20"/>
  <c r="E112" i="20"/>
  <c r="AA111" i="20"/>
  <c r="Y111" i="20"/>
  <c r="W111" i="20"/>
  <c r="U111" i="20"/>
  <c r="S111" i="20"/>
  <c r="Q111" i="20"/>
  <c r="K111" i="20"/>
  <c r="G111" i="20"/>
  <c r="E111" i="20"/>
  <c r="AA110" i="20"/>
  <c r="Y110" i="20"/>
  <c r="W110" i="20"/>
  <c r="U110" i="20"/>
  <c r="S110" i="20"/>
  <c r="Q110" i="20"/>
  <c r="K110" i="20"/>
  <c r="G110" i="20"/>
  <c r="E110" i="20"/>
  <c r="AA109" i="20"/>
  <c r="Y109" i="20"/>
  <c r="W109" i="20"/>
  <c r="U109" i="20"/>
  <c r="S109" i="20"/>
  <c r="Q109" i="20"/>
  <c r="K109" i="20"/>
  <c r="G109" i="20"/>
  <c r="E109" i="20"/>
  <c r="AA108" i="20"/>
  <c r="W108" i="20"/>
  <c r="U108" i="20"/>
  <c r="S108" i="20"/>
  <c r="Q108" i="20"/>
  <c r="K108" i="20"/>
  <c r="G108" i="20"/>
  <c r="E108" i="20"/>
  <c r="AA107" i="20"/>
  <c r="W107" i="20"/>
  <c r="U107" i="20"/>
  <c r="S107" i="20"/>
  <c r="Q107" i="20"/>
  <c r="K107" i="20"/>
  <c r="G107" i="20"/>
  <c r="E107" i="20"/>
  <c r="AA106" i="20"/>
  <c r="W106" i="20"/>
  <c r="U106" i="20"/>
  <c r="S106" i="20"/>
  <c r="Q106" i="20"/>
  <c r="K106" i="20"/>
  <c r="G106" i="20"/>
  <c r="E106" i="20"/>
  <c r="AA105" i="20"/>
  <c r="Y105" i="20"/>
  <c r="W105" i="20"/>
  <c r="U105" i="20"/>
  <c r="S105" i="20"/>
  <c r="Q105" i="20"/>
  <c r="K105" i="20"/>
  <c r="G105" i="20"/>
  <c r="E105" i="20"/>
  <c r="AA104" i="20"/>
  <c r="Y104" i="20"/>
  <c r="W104" i="20"/>
  <c r="U104" i="20"/>
  <c r="S104" i="20"/>
  <c r="Q104" i="20"/>
  <c r="K104" i="20"/>
  <c r="G104" i="20"/>
  <c r="E104" i="20"/>
  <c r="AA103" i="20"/>
  <c r="Y103" i="20"/>
  <c r="W103" i="20"/>
  <c r="U103" i="20"/>
  <c r="S103" i="20"/>
  <c r="Q103" i="20"/>
  <c r="K103" i="20"/>
  <c r="G103" i="20"/>
  <c r="E103" i="20"/>
  <c r="AA102" i="20"/>
  <c r="Y102" i="20"/>
  <c r="W102" i="20"/>
  <c r="U102" i="20"/>
  <c r="S102" i="20"/>
  <c r="Q102" i="20"/>
  <c r="K102" i="20"/>
  <c r="G102" i="20"/>
  <c r="E102" i="20"/>
  <c r="K101" i="20"/>
  <c r="G101" i="20"/>
  <c r="E101" i="20"/>
  <c r="AA100" i="20"/>
  <c r="Y100" i="20"/>
  <c r="W100" i="20"/>
  <c r="U100" i="20"/>
  <c r="S100" i="20"/>
  <c r="Q100" i="20"/>
  <c r="K100" i="20"/>
  <c r="G100" i="20"/>
  <c r="E100" i="20"/>
  <c r="AA99" i="20"/>
  <c r="Y99" i="20"/>
  <c r="W99" i="20"/>
  <c r="U99" i="20"/>
  <c r="S99" i="20"/>
  <c r="Q99" i="20"/>
  <c r="K99" i="20"/>
  <c r="G99" i="20"/>
  <c r="E99" i="20"/>
  <c r="AA98" i="20"/>
  <c r="Y98" i="20"/>
  <c r="W98" i="20"/>
  <c r="U98" i="20"/>
  <c r="S98" i="20"/>
  <c r="Q98" i="20"/>
  <c r="K98" i="20"/>
  <c r="G98" i="20"/>
  <c r="E98" i="20"/>
  <c r="AA97" i="20"/>
  <c r="Y97" i="20"/>
  <c r="W97" i="20"/>
  <c r="U97" i="20"/>
  <c r="S97" i="20"/>
  <c r="Q97" i="20"/>
  <c r="K97" i="20"/>
  <c r="G97" i="20"/>
  <c r="E97" i="20"/>
  <c r="AA96" i="20"/>
  <c r="Y96" i="20"/>
  <c r="W96" i="20"/>
  <c r="U96" i="20"/>
  <c r="S96" i="20"/>
  <c r="Q96" i="20"/>
  <c r="K96" i="20"/>
  <c r="G96" i="20"/>
  <c r="E96" i="20"/>
  <c r="AA95" i="20"/>
  <c r="Y95" i="20"/>
  <c r="W95" i="20"/>
  <c r="U95" i="20"/>
  <c r="S95" i="20"/>
  <c r="Q95" i="20"/>
  <c r="K95" i="20"/>
  <c r="G95" i="20"/>
  <c r="E95" i="20"/>
  <c r="AA94" i="20"/>
  <c r="Y94" i="20"/>
  <c r="W94" i="20"/>
  <c r="U94" i="20"/>
  <c r="S94" i="20"/>
  <c r="Q94" i="20"/>
  <c r="K94" i="20"/>
  <c r="G94" i="20"/>
  <c r="E94" i="20"/>
  <c r="AA93" i="20"/>
  <c r="Y93" i="20"/>
  <c r="W93" i="20"/>
  <c r="U93" i="20"/>
  <c r="S93" i="20"/>
  <c r="Q93" i="20"/>
  <c r="K93" i="20"/>
  <c r="G93" i="20"/>
  <c r="E93" i="20"/>
  <c r="AA92" i="20"/>
  <c r="Y92" i="20"/>
  <c r="W92" i="20"/>
  <c r="U92" i="20"/>
  <c r="S92" i="20"/>
  <c r="Q92" i="20"/>
  <c r="K92" i="20"/>
  <c r="G92" i="20"/>
  <c r="E92" i="20"/>
  <c r="AA91" i="20"/>
  <c r="Y91" i="20"/>
  <c r="W91" i="20"/>
  <c r="U91" i="20"/>
  <c r="S91" i="20"/>
  <c r="K91" i="20"/>
  <c r="E91" i="20"/>
  <c r="AA90" i="20"/>
  <c r="Y90" i="20"/>
  <c r="W90" i="20"/>
  <c r="U90" i="20"/>
  <c r="S90" i="20"/>
  <c r="K90" i="20"/>
  <c r="E90" i="20"/>
  <c r="AA89" i="20"/>
  <c r="Y89" i="20"/>
  <c r="W89" i="20"/>
  <c r="U89" i="20"/>
  <c r="S89" i="20"/>
  <c r="E89" i="20"/>
  <c r="AA88" i="20"/>
  <c r="Y88" i="20"/>
  <c r="W88" i="20"/>
  <c r="U88" i="20"/>
  <c r="S88" i="20"/>
  <c r="K88" i="20"/>
  <c r="E88" i="20"/>
  <c r="AA87" i="20"/>
  <c r="Y87" i="20"/>
  <c r="W87" i="20"/>
  <c r="U87" i="20"/>
  <c r="S87" i="20"/>
  <c r="K87" i="20"/>
  <c r="E87" i="20"/>
  <c r="AA86" i="20"/>
  <c r="Y86" i="20"/>
  <c r="W86" i="20"/>
  <c r="U86" i="20"/>
  <c r="S86" i="20"/>
  <c r="K86" i="20"/>
  <c r="E86" i="20"/>
  <c r="AA85" i="20"/>
  <c r="Y85" i="20"/>
  <c r="W85" i="20"/>
  <c r="U85" i="20"/>
  <c r="S85" i="20"/>
  <c r="K85" i="20"/>
  <c r="E85" i="20"/>
  <c r="AA84" i="20"/>
  <c r="Y84" i="20"/>
  <c r="W84" i="20"/>
  <c r="U84" i="20"/>
  <c r="S84" i="20"/>
  <c r="K84" i="20"/>
  <c r="E84" i="20"/>
  <c r="AA83" i="20"/>
  <c r="Y83" i="20"/>
  <c r="W83" i="20"/>
  <c r="U83" i="20"/>
  <c r="S83" i="20"/>
  <c r="K83" i="20"/>
  <c r="E83" i="20"/>
  <c r="AA82" i="20"/>
  <c r="Y82" i="20"/>
  <c r="W82" i="20"/>
  <c r="U82" i="20"/>
  <c r="S82" i="20"/>
  <c r="K82" i="20"/>
  <c r="E82" i="20"/>
  <c r="AA81" i="20"/>
  <c r="Y81" i="20"/>
  <c r="W81" i="20"/>
  <c r="U81" i="20"/>
  <c r="S81" i="20"/>
  <c r="K81" i="20"/>
  <c r="E81" i="20"/>
  <c r="AA80" i="20"/>
  <c r="Y80" i="20"/>
  <c r="W80" i="20"/>
  <c r="U80" i="20"/>
  <c r="S80" i="20"/>
  <c r="K80" i="20"/>
  <c r="E80" i="20"/>
  <c r="AA79" i="20"/>
  <c r="Y79" i="20"/>
  <c r="W79" i="20"/>
  <c r="U79" i="20"/>
  <c r="S79" i="20"/>
  <c r="K79" i="20"/>
  <c r="E79" i="20"/>
  <c r="AA78" i="20"/>
  <c r="Y78" i="20"/>
  <c r="W78" i="20"/>
  <c r="U78" i="20"/>
  <c r="S78" i="20"/>
  <c r="K78" i="20"/>
  <c r="E78" i="20"/>
  <c r="AA77" i="20"/>
  <c r="Y77" i="20"/>
  <c r="W77" i="20"/>
  <c r="U77" i="20"/>
  <c r="S77" i="20"/>
  <c r="K77" i="20"/>
  <c r="E77" i="20"/>
  <c r="AA76" i="20"/>
  <c r="Y76" i="20"/>
  <c r="W76" i="20"/>
  <c r="U76" i="20"/>
  <c r="S76" i="20"/>
  <c r="K76" i="20"/>
  <c r="E76" i="20"/>
  <c r="AA75" i="20"/>
  <c r="Y75" i="20"/>
  <c r="W75" i="20"/>
  <c r="U75" i="20"/>
  <c r="S75" i="20"/>
  <c r="K75" i="20"/>
  <c r="E75" i="20"/>
  <c r="AA74" i="20"/>
  <c r="Y74" i="20"/>
  <c r="W74" i="20"/>
  <c r="U74" i="20"/>
  <c r="S74" i="20"/>
  <c r="K74" i="20"/>
  <c r="E74" i="20"/>
  <c r="AA73" i="20"/>
  <c r="Y73" i="20"/>
  <c r="W73" i="20"/>
  <c r="U73" i="20"/>
  <c r="S73" i="20"/>
  <c r="K73" i="20"/>
  <c r="E73" i="20"/>
  <c r="AA72" i="20"/>
  <c r="Y72" i="20"/>
  <c r="W72" i="20"/>
  <c r="U72" i="20"/>
  <c r="S72" i="20"/>
  <c r="K72" i="20"/>
  <c r="E72" i="20"/>
  <c r="AA71" i="20"/>
  <c r="Y71" i="20"/>
  <c r="W71" i="20"/>
  <c r="U71" i="20"/>
  <c r="S71" i="20"/>
  <c r="K71" i="20"/>
  <c r="E71" i="20"/>
  <c r="AA70" i="20"/>
  <c r="Y70" i="20"/>
  <c r="W70" i="20"/>
  <c r="U70" i="20"/>
  <c r="S70" i="20"/>
  <c r="K70" i="20"/>
  <c r="E70" i="20"/>
  <c r="AA69" i="20"/>
  <c r="Y69" i="20"/>
  <c r="W69" i="20"/>
  <c r="U69" i="20"/>
  <c r="S69" i="20"/>
  <c r="K69" i="20"/>
  <c r="E69" i="20"/>
  <c r="AA68" i="20"/>
  <c r="Y68" i="20"/>
  <c r="W68" i="20"/>
  <c r="U68" i="20"/>
  <c r="S68" i="20"/>
  <c r="K68" i="20"/>
  <c r="E68" i="20"/>
  <c r="AA67" i="20"/>
  <c r="W67" i="20"/>
  <c r="U67" i="20"/>
  <c r="S67" i="20"/>
  <c r="K67" i="20"/>
  <c r="E67" i="20"/>
  <c r="AA66" i="20"/>
  <c r="W66" i="20"/>
  <c r="U66" i="20"/>
  <c r="S66" i="20"/>
  <c r="K66" i="20"/>
  <c r="E66" i="20"/>
  <c r="AA65" i="20"/>
  <c r="Y65" i="20"/>
  <c r="W65" i="20"/>
  <c r="U65" i="20"/>
  <c r="S65" i="20"/>
  <c r="K65" i="20"/>
  <c r="E65" i="20"/>
  <c r="AA64" i="20"/>
  <c r="Y64" i="20"/>
  <c r="W64" i="20"/>
  <c r="U64" i="20"/>
  <c r="S64" i="20"/>
  <c r="K64" i="20"/>
  <c r="E64" i="20"/>
  <c r="AA63" i="20"/>
  <c r="Y63" i="20"/>
  <c r="W63" i="20"/>
  <c r="U63" i="20"/>
  <c r="S63" i="20"/>
  <c r="K63" i="20"/>
  <c r="E63" i="20"/>
  <c r="AA62" i="20"/>
  <c r="Y62" i="20"/>
  <c r="W62" i="20"/>
  <c r="U62" i="20"/>
  <c r="S62" i="20"/>
  <c r="K62" i="20"/>
  <c r="E62" i="20"/>
  <c r="AA61" i="20"/>
  <c r="Y61" i="20"/>
  <c r="W61" i="20"/>
  <c r="U61" i="20"/>
  <c r="S61" i="20"/>
  <c r="K61" i="20"/>
  <c r="E61" i="20"/>
  <c r="AA60" i="20"/>
  <c r="Y60" i="20"/>
  <c r="W60" i="20"/>
  <c r="U60" i="20"/>
  <c r="S60" i="20"/>
  <c r="K60" i="20"/>
  <c r="E60" i="20"/>
  <c r="AA59" i="20"/>
  <c r="Y59" i="20"/>
  <c r="W59" i="20"/>
  <c r="U59" i="20"/>
  <c r="S59" i="20"/>
  <c r="K59" i="20"/>
  <c r="E59" i="20"/>
  <c r="AA58" i="20"/>
  <c r="W58" i="20"/>
  <c r="U58" i="20"/>
  <c r="S58" i="20"/>
  <c r="K58" i="20"/>
  <c r="E58" i="20"/>
  <c r="AA57" i="20"/>
  <c r="Y57" i="20"/>
  <c r="W57" i="20"/>
  <c r="U57" i="20"/>
  <c r="S57" i="20"/>
  <c r="K57" i="20"/>
  <c r="E57" i="20"/>
  <c r="AA56" i="20"/>
  <c r="Y56" i="20"/>
  <c r="W56" i="20"/>
  <c r="U56" i="20"/>
  <c r="S56" i="20"/>
  <c r="K56" i="20"/>
  <c r="E56" i="20"/>
  <c r="AA55" i="20"/>
  <c r="Y55" i="20"/>
  <c r="W55" i="20"/>
  <c r="U55" i="20"/>
  <c r="S55" i="20"/>
  <c r="K55" i="20"/>
  <c r="E55" i="20"/>
  <c r="AA54" i="20"/>
  <c r="Y54" i="20"/>
  <c r="W54" i="20"/>
  <c r="U54" i="20"/>
  <c r="S54" i="20"/>
  <c r="K54" i="20"/>
  <c r="E54" i="20"/>
  <c r="AA53" i="20"/>
  <c r="Y53" i="20"/>
  <c r="W53" i="20"/>
  <c r="U53" i="20"/>
  <c r="S53" i="20"/>
  <c r="K53" i="20"/>
  <c r="E53" i="20"/>
  <c r="AA52" i="20"/>
  <c r="Y52" i="20"/>
  <c r="W52" i="20"/>
  <c r="U52" i="20"/>
  <c r="S52" i="20"/>
  <c r="K52" i="20"/>
  <c r="E52" i="20"/>
  <c r="AA51" i="20"/>
  <c r="Y51" i="20"/>
  <c r="W51" i="20"/>
  <c r="U51" i="20"/>
  <c r="S51" i="20"/>
  <c r="K51" i="20"/>
  <c r="E51" i="20"/>
  <c r="AA50" i="20"/>
  <c r="Y50" i="20"/>
  <c r="W50" i="20"/>
  <c r="U50" i="20"/>
  <c r="S50" i="20"/>
  <c r="K50" i="20"/>
  <c r="E50" i="20"/>
  <c r="AA49" i="20"/>
  <c r="Y49" i="20"/>
  <c r="W49" i="20"/>
  <c r="U49" i="20"/>
  <c r="S49" i="20"/>
  <c r="K49" i="20"/>
  <c r="E49" i="20"/>
  <c r="AA48" i="20"/>
  <c r="Y48" i="20"/>
  <c r="W48" i="20"/>
  <c r="U48" i="20"/>
  <c r="S48" i="20"/>
  <c r="K48" i="20"/>
  <c r="E48" i="20"/>
  <c r="AA47" i="20"/>
  <c r="Y47" i="20"/>
  <c r="W47" i="20"/>
  <c r="U47" i="20"/>
  <c r="S47" i="20"/>
  <c r="K47" i="20"/>
  <c r="E47" i="20"/>
  <c r="AA46" i="20"/>
  <c r="Y46" i="20"/>
  <c r="W46" i="20"/>
  <c r="U46" i="20"/>
  <c r="S46" i="20"/>
  <c r="K46" i="20"/>
  <c r="E46" i="20"/>
  <c r="AA45" i="20"/>
  <c r="Y45" i="20"/>
  <c r="W45" i="20"/>
  <c r="U45" i="20"/>
  <c r="S45" i="20"/>
  <c r="K45" i="20"/>
  <c r="E45" i="20"/>
  <c r="AA44" i="20"/>
  <c r="Y44" i="20"/>
  <c r="W44" i="20"/>
  <c r="U44" i="20"/>
  <c r="S44" i="20"/>
  <c r="K44" i="20"/>
  <c r="E44" i="20"/>
  <c r="AA43" i="20"/>
  <c r="Y43" i="20"/>
  <c r="W43" i="20"/>
  <c r="U43" i="20"/>
  <c r="S43" i="20"/>
  <c r="K43" i="20"/>
  <c r="E43" i="20"/>
  <c r="AA42" i="20"/>
  <c r="Y42" i="20"/>
  <c r="W42" i="20"/>
  <c r="U42" i="20"/>
  <c r="S42" i="20"/>
  <c r="K42" i="20"/>
  <c r="E42" i="20"/>
  <c r="AA41" i="20"/>
  <c r="Y41" i="20"/>
  <c r="W41" i="20"/>
  <c r="U41" i="20"/>
  <c r="S41" i="20"/>
  <c r="K41" i="20"/>
  <c r="E41" i="20"/>
  <c r="AA40" i="20"/>
  <c r="Y40" i="20"/>
  <c r="W40" i="20"/>
  <c r="U40" i="20"/>
  <c r="S40" i="20"/>
  <c r="K40" i="20"/>
  <c r="E40" i="20"/>
  <c r="AA39" i="20"/>
  <c r="Y39" i="20"/>
  <c r="W39" i="20"/>
  <c r="U39" i="20"/>
  <c r="S39" i="20"/>
  <c r="K39" i="20"/>
  <c r="E39" i="20"/>
  <c r="AA38" i="20"/>
  <c r="Y38" i="20"/>
  <c r="W38" i="20"/>
  <c r="U38" i="20"/>
  <c r="S38" i="20"/>
  <c r="K38" i="20"/>
  <c r="E38" i="20"/>
  <c r="AA37" i="20"/>
  <c r="Y37" i="20"/>
  <c r="W37" i="20"/>
  <c r="U37" i="20"/>
  <c r="S37" i="20"/>
  <c r="K37" i="20"/>
  <c r="E37" i="20"/>
  <c r="AA36" i="20"/>
  <c r="Y36" i="20"/>
  <c r="W36" i="20"/>
  <c r="U36" i="20"/>
  <c r="S36" i="20"/>
  <c r="K36" i="20"/>
  <c r="E36" i="20"/>
  <c r="AA35" i="20"/>
  <c r="Y35" i="20"/>
  <c r="W35" i="20"/>
  <c r="U35" i="20"/>
  <c r="S35" i="20"/>
  <c r="K35" i="20"/>
  <c r="E35" i="20"/>
  <c r="AA34" i="20"/>
  <c r="Y34" i="20"/>
  <c r="W34" i="20"/>
  <c r="U34" i="20"/>
  <c r="S34" i="20"/>
  <c r="K34" i="20"/>
  <c r="E34" i="20"/>
  <c r="AA33" i="20"/>
  <c r="Y33" i="20"/>
  <c r="W33" i="20"/>
  <c r="U33" i="20"/>
  <c r="S33" i="20"/>
  <c r="K33" i="20"/>
  <c r="E33" i="20"/>
  <c r="AA32" i="20"/>
  <c r="Y32" i="20"/>
  <c r="W32" i="20"/>
  <c r="U32" i="20"/>
  <c r="S32" i="20"/>
  <c r="K32" i="20"/>
  <c r="E32" i="20"/>
  <c r="AA31" i="20"/>
  <c r="Y31" i="20"/>
  <c r="W31" i="20"/>
  <c r="U31" i="20"/>
  <c r="S31" i="20"/>
  <c r="K31" i="20"/>
  <c r="E31" i="20"/>
  <c r="AA30" i="20"/>
  <c r="W30" i="20"/>
  <c r="U30" i="20"/>
  <c r="S30" i="20"/>
  <c r="K30" i="20"/>
  <c r="E30" i="20"/>
  <c r="AA29" i="20"/>
  <c r="Y29" i="20"/>
  <c r="W29" i="20"/>
  <c r="U29" i="20"/>
  <c r="S29" i="20"/>
  <c r="E29" i="20"/>
  <c r="AA28" i="20"/>
  <c r="Y28" i="20"/>
  <c r="W28" i="20"/>
  <c r="U28" i="20"/>
  <c r="S28" i="20"/>
  <c r="K28" i="20"/>
  <c r="E28" i="20"/>
  <c r="AA27" i="20"/>
  <c r="Y27" i="20"/>
  <c r="W27" i="20"/>
  <c r="U27" i="20"/>
  <c r="S27" i="20"/>
  <c r="K27" i="20"/>
  <c r="E27" i="20"/>
  <c r="AA26" i="20"/>
  <c r="Y26" i="20"/>
  <c r="W26" i="20"/>
  <c r="U26" i="20"/>
  <c r="S26" i="20"/>
  <c r="K26" i="20"/>
  <c r="E26" i="20"/>
  <c r="AA25" i="20"/>
  <c r="Y25" i="20"/>
  <c r="W25" i="20"/>
  <c r="U25" i="20"/>
  <c r="S25" i="20"/>
  <c r="K25" i="20"/>
  <c r="E25" i="20"/>
  <c r="AA24" i="20"/>
  <c r="Y24" i="20"/>
  <c r="W24" i="20"/>
  <c r="U24" i="20"/>
  <c r="S24" i="20"/>
  <c r="K24" i="20"/>
  <c r="E24" i="20"/>
  <c r="AA23" i="20"/>
  <c r="Y23" i="20"/>
  <c r="W23" i="20"/>
  <c r="U23" i="20"/>
  <c r="S23" i="20"/>
  <c r="K23" i="20"/>
  <c r="E23" i="20"/>
  <c r="AA22" i="20"/>
  <c r="Y22" i="20"/>
  <c r="W22" i="20"/>
  <c r="U22" i="20"/>
  <c r="S22" i="20"/>
  <c r="K22" i="20"/>
  <c r="E22" i="20"/>
  <c r="AA21" i="20"/>
  <c r="W21" i="20"/>
  <c r="U21" i="20"/>
  <c r="S21" i="20"/>
  <c r="K21" i="20"/>
  <c r="E21" i="20"/>
  <c r="AA20" i="20"/>
  <c r="Y20" i="20"/>
  <c r="W20" i="20"/>
  <c r="U20" i="20"/>
  <c r="S20" i="20"/>
  <c r="E20" i="20"/>
  <c r="Y30" i="18"/>
  <c r="W30" i="18"/>
  <c r="U30" i="18"/>
  <c r="S30" i="18"/>
  <c r="Q30" i="18"/>
  <c r="K30" i="18"/>
  <c r="I30" i="18"/>
  <c r="E30" i="18"/>
  <c r="Y29" i="18"/>
  <c r="W29" i="18"/>
  <c r="U29" i="18"/>
  <c r="S29" i="18"/>
  <c r="Q29" i="18"/>
  <c r="K29" i="18"/>
  <c r="I29" i="18"/>
  <c r="G29" i="18"/>
  <c r="E29" i="18"/>
  <c r="Y28" i="18"/>
  <c r="W28" i="18"/>
  <c r="U28" i="18"/>
  <c r="S28" i="18"/>
  <c r="Q28" i="18"/>
  <c r="K28" i="18"/>
  <c r="I28" i="18"/>
  <c r="G28" i="18"/>
  <c r="E28" i="18"/>
  <c r="Y27" i="18"/>
  <c r="W27" i="18"/>
  <c r="U27" i="18"/>
  <c r="S27" i="18"/>
  <c r="Q27" i="18"/>
  <c r="K27" i="18"/>
  <c r="I27" i="18"/>
  <c r="G27" i="18"/>
  <c r="E27" i="18"/>
  <c r="Y26" i="18"/>
  <c r="W26" i="18"/>
  <c r="U26" i="18"/>
  <c r="S26" i="18"/>
  <c r="Q26" i="18"/>
  <c r="K26" i="18"/>
  <c r="Y25" i="18"/>
  <c r="W25" i="18"/>
  <c r="U25" i="18"/>
  <c r="S25" i="18"/>
  <c r="Q25" i="18"/>
  <c r="K25" i="18"/>
  <c r="G25" i="18"/>
  <c r="E25" i="18"/>
  <c r="Y24" i="18"/>
  <c r="W24" i="18"/>
  <c r="U24" i="18"/>
  <c r="S24" i="18"/>
  <c r="Q24" i="18"/>
  <c r="K24" i="18"/>
  <c r="G24" i="18"/>
  <c r="E24" i="18"/>
  <c r="Y23" i="18"/>
  <c r="W23" i="18"/>
  <c r="U23" i="18"/>
  <c r="S23" i="18"/>
  <c r="Q23" i="18"/>
  <c r="K23" i="18"/>
  <c r="G23" i="18"/>
  <c r="E23" i="18"/>
  <c r="Y22" i="18"/>
  <c r="W22" i="18"/>
  <c r="U22" i="18"/>
  <c r="K22" i="18"/>
  <c r="E22" i="18"/>
  <c r="Y21" i="18"/>
  <c r="W21" i="18"/>
  <c r="U21" i="18"/>
  <c r="S21" i="18"/>
  <c r="K21" i="18"/>
  <c r="E21" i="18"/>
  <c r="Y20" i="18"/>
  <c r="W20" i="18"/>
  <c r="U20" i="18"/>
  <c r="S20" i="18"/>
  <c r="K20" i="18"/>
  <c r="E20" i="18"/>
  <c r="Y19" i="18"/>
  <c r="W19" i="18"/>
  <c r="U19" i="18"/>
  <c r="S19" i="18"/>
  <c r="K19" i="18"/>
  <c r="E19" i="18"/>
  <c r="AA18" i="18"/>
  <c r="Y18" i="18"/>
  <c r="W18" i="18"/>
  <c r="U18" i="18"/>
  <c r="S18" i="18"/>
  <c r="K18" i="18"/>
  <c r="E18" i="18"/>
  <c r="W17" i="18"/>
  <c r="S17" i="18"/>
  <c r="K17" i="18"/>
  <c r="E17" i="18"/>
  <c r="U16" i="18"/>
  <c r="K16" i="18"/>
  <c r="E16" i="18"/>
  <c r="AA15" i="18"/>
  <c r="U15" i="18"/>
  <c r="S15" i="18"/>
  <c r="K15" i="18"/>
  <c r="E15" i="18"/>
  <c r="AA14" i="18"/>
  <c r="W14" i="18"/>
  <c r="S14" i="18"/>
  <c r="K14" i="18"/>
  <c r="E14" i="18"/>
  <c r="AA13" i="18"/>
  <c r="W13" i="18"/>
  <c r="U13" i="18"/>
  <c r="S13" i="18"/>
  <c r="K13" i="18"/>
  <c r="E13" i="18"/>
  <c r="AA12" i="18"/>
  <c r="W12" i="18"/>
  <c r="U12" i="18"/>
  <c r="S12" i="18"/>
  <c r="K12" i="18"/>
  <c r="E12" i="18"/>
  <c r="AA11" i="18"/>
  <c r="W11" i="18"/>
  <c r="U11" i="18"/>
  <c r="S11" i="18"/>
  <c r="K11" i="18"/>
  <c r="E11" i="18"/>
  <c r="W10" i="18"/>
  <c r="U10" i="18"/>
  <c r="S10" i="18"/>
  <c r="K10" i="18"/>
  <c r="E10" i="18"/>
  <c r="Y9" i="18"/>
  <c r="W9" i="18"/>
  <c r="U9" i="18"/>
  <c r="S9" i="18"/>
  <c r="K9" i="18"/>
  <c r="E9" i="18"/>
  <c r="Y304" i="20"/>
  <c r="Z319" i="20" l="1"/>
  <c r="AA331" i="20" s="1"/>
  <c r="Z317" i="20"/>
  <c r="AA329" i="20" s="1"/>
  <c r="Z318" i="20"/>
  <c r="AA330" i="20" s="1"/>
  <c r="Y330" i="20"/>
  <c r="O319" i="20"/>
  <c r="Z32" i="18"/>
  <c r="Y32" i="18"/>
  <c r="Z33" i="18"/>
  <c r="AA33" i="18" s="1"/>
  <c r="Y33" i="18"/>
  <c r="O32" i="18"/>
  <c r="W33" i="18"/>
  <c r="U33" i="18"/>
  <c r="U35" i="18"/>
  <c r="V49" i="18"/>
  <c r="G36" i="18"/>
  <c r="L49" i="18"/>
  <c r="N35" i="18"/>
  <c r="U36" i="18"/>
  <c r="N36" i="18"/>
  <c r="O36" i="18" s="1"/>
  <c r="E37" i="18"/>
  <c r="S38" i="18"/>
  <c r="W38" i="18"/>
  <c r="O38" i="18"/>
  <c r="X38" i="18"/>
  <c r="E40" i="18"/>
  <c r="X40" i="18"/>
  <c r="Z40" i="18" s="1"/>
  <c r="AA40" i="18" s="1"/>
  <c r="Y35" i="18"/>
  <c r="Z38" i="18"/>
  <c r="O23" i="18"/>
  <c r="N21" i="18"/>
  <c r="O22" i="18" s="1"/>
  <c r="E33" i="18"/>
  <c r="I33" i="18"/>
  <c r="Q34" i="18"/>
  <c r="X34" i="18"/>
  <c r="Y34" i="18" s="1"/>
  <c r="W36" i="18"/>
  <c r="M36" i="18"/>
  <c r="W37" i="18"/>
  <c r="AA9" i="18"/>
  <c r="AA10" i="18"/>
  <c r="AA25" i="18"/>
  <c r="AA26" i="18"/>
  <c r="N49" i="18"/>
  <c r="O35" i="18"/>
  <c r="Y38" i="18"/>
  <c r="Y39" i="18"/>
  <c r="AA24" i="18"/>
  <c r="AA23" i="18"/>
  <c r="AA32" i="18"/>
  <c r="AA31" i="18"/>
  <c r="O34" i="18"/>
  <c r="O33" i="18"/>
  <c r="Y37" i="18"/>
  <c r="Z37" i="18"/>
  <c r="AA38" i="18" s="1"/>
  <c r="AA22" i="18"/>
  <c r="AA21" i="18"/>
  <c r="AA29" i="18"/>
  <c r="AA30" i="18"/>
  <c r="AA16" i="18"/>
  <c r="AA17" i="18"/>
  <c r="Z34" i="18"/>
  <c r="AA34" i="18" s="1"/>
  <c r="Y36" i="18"/>
  <c r="Z36" i="18"/>
  <c r="AA36" i="18" s="1"/>
  <c r="AA19" i="18"/>
  <c r="AA20" i="18"/>
  <c r="AA27" i="18"/>
  <c r="AA28" i="18"/>
  <c r="AA39" i="18"/>
  <c r="O27" i="18"/>
  <c r="Q33" i="18"/>
  <c r="E35" i="18"/>
  <c r="I35" i="18"/>
  <c r="S35" i="18"/>
  <c r="W35" i="18"/>
  <c r="R49" i="18"/>
  <c r="T49" i="18"/>
  <c r="J49" i="18"/>
  <c r="K37" i="18"/>
  <c r="W39" i="18"/>
  <c r="K39" i="18"/>
  <c r="W40" i="18"/>
  <c r="G40" i="18"/>
  <c r="G41" i="18"/>
  <c r="Q40" i="18"/>
  <c r="Q41" i="18"/>
  <c r="I40" i="18"/>
  <c r="I41" i="18"/>
  <c r="S40" i="18"/>
  <c r="S41" i="18"/>
  <c r="O39" i="18"/>
  <c r="Y40" i="18"/>
  <c r="M40" i="18"/>
  <c r="M41" i="18"/>
  <c r="U40" i="18"/>
  <c r="U41" i="18"/>
  <c r="Y41" i="18"/>
  <c r="Z35" i="18"/>
  <c r="K36" i="18"/>
  <c r="K38" i="18"/>
  <c r="G39" i="18"/>
  <c r="K40" i="18"/>
  <c r="K41" i="18"/>
  <c r="Y306" i="20"/>
  <c r="AA309" i="20"/>
  <c r="AA307" i="20"/>
  <c r="AA308" i="20"/>
  <c r="Y311" i="20"/>
  <c r="Y308" i="20"/>
  <c r="Y317" i="20"/>
  <c r="Y319" i="20"/>
  <c r="AA317" i="20"/>
  <c r="AA318" i="20"/>
  <c r="AA312" i="20"/>
  <c r="O311" i="20"/>
  <c r="O309" i="20"/>
  <c r="N40" i="18"/>
  <c r="O41" i="18" s="1"/>
  <c r="O318" i="20"/>
  <c r="O305" i="20"/>
  <c r="O308" i="20"/>
  <c r="O316" i="20"/>
  <c r="Y318" i="20"/>
  <c r="AA316" i="20"/>
  <c r="AA315" i="20"/>
  <c r="O315" i="20"/>
  <c r="AA310" i="20"/>
  <c r="AA298" i="20"/>
  <c r="AA303" i="20"/>
  <c r="AA306" i="20"/>
  <c r="Z301" i="20"/>
  <c r="AA301" i="20" s="1"/>
  <c r="Y313" i="20"/>
  <c r="AA295" i="20"/>
  <c r="Y310" i="20"/>
  <c r="AA297" i="20"/>
  <c r="Y298" i="20"/>
  <c r="Y299" i="20"/>
  <c r="Z299" i="20"/>
  <c r="AA300" i="20"/>
  <c r="O306" i="20"/>
  <c r="O304" i="20"/>
  <c r="O314" i="20"/>
  <c r="O40" i="18"/>
  <c r="O293" i="20"/>
  <c r="O295" i="20"/>
  <c r="O299" i="20"/>
  <c r="O303" i="20"/>
  <c r="O313" i="20"/>
  <c r="AA304" i="20"/>
  <c r="AA313" i="20"/>
  <c r="AA314" i="20"/>
  <c r="Y314" i="20"/>
  <c r="AA319" i="20" l="1"/>
  <c r="AA35" i="18"/>
  <c r="O37" i="18"/>
  <c r="AA41" i="18"/>
  <c r="AA37" i="18"/>
  <c r="AA311" i="20"/>
  <c r="AA299" i="20"/>
</calcChain>
</file>

<file path=xl/sharedStrings.xml><?xml version="1.0" encoding="utf-8"?>
<sst xmlns="http://schemas.openxmlformats.org/spreadsheetml/2006/main" count="1303" uniqueCount="338">
  <si>
    <t>純移出入量</t>
  </si>
  <si>
    <t>一次需要量</t>
  </si>
  <si>
    <t>2008</t>
  </si>
  <si>
    <t>うち業務用</t>
    <rPh sb="2" eb="4">
      <t>ギョウム</t>
    </rPh>
    <rPh sb="4" eb="5">
      <t>ヨウ</t>
    </rPh>
    <phoneticPr fontId="2"/>
  </si>
  <si>
    <t>－</t>
    <phoneticPr fontId="2"/>
  </si>
  <si>
    <t>前年比</t>
    <rPh sb="0" eb="3">
      <t>ゼンネンヒ</t>
    </rPh>
    <phoneticPr fontId="2"/>
  </si>
  <si>
    <t>6</t>
  </si>
  <si>
    <t>7</t>
  </si>
  <si>
    <t>8</t>
  </si>
  <si>
    <t>9</t>
  </si>
  <si>
    <t>10</t>
  </si>
  <si>
    <t>11</t>
  </si>
  <si>
    <t>12</t>
  </si>
  <si>
    <t>4</t>
  </si>
  <si>
    <t>5</t>
  </si>
  <si>
    <t>2</t>
  </si>
  <si>
    <t>3</t>
  </si>
  <si>
    <t>－</t>
    <phoneticPr fontId="2"/>
  </si>
  <si>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</si>
  <si>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年度</t>
    <rPh sb="0" eb="1">
      <t>ネン</t>
    </rPh>
    <rPh sb="1" eb="2">
      <t>ド</t>
    </rPh>
    <phoneticPr fontId="2"/>
  </si>
  <si>
    <t>牛乳生産量</t>
  </si>
  <si>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</si>
  <si>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</si>
  <si>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</si>
  <si>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</si>
  <si>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1997</t>
    <phoneticPr fontId="2"/>
  </si>
  <si>
    <t>2000</t>
  </si>
  <si>
    <t>2001</t>
    <phoneticPr fontId="18"/>
  </si>
  <si>
    <t>2002</t>
    <phoneticPr fontId="18"/>
  </si>
  <si>
    <t>2003</t>
    <phoneticPr fontId="18"/>
  </si>
  <si>
    <t>2005</t>
    <phoneticPr fontId="18"/>
  </si>
  <si>
    <t>2007</t>
    <phoneticPr fontId="18"/>
  </si>
  <si>
    <t>2009</t>
  </si>
  <si>
    <t>2010</t>
    <phoneticPr fontId="18"/>
  </si>
  <si>
    <t>2011</t>
  </si>
  <si>
    <t>2012</t>
    <phoneticPr fontId="18"/>
  </si>
  <si>
    <t>1990</t>
    <phoneticPr fontId="2"/>
  </si>
  <si>
    <t>1991</t>
    <phoneticPr fontId="2"/>
  </si>
  <si>
    <t>3</t>
    <phoneticPr fontId="1"/>
  </si>
  <si>
    <t>1992</t>
    <phoneticPr fontId="2"/>
  </si>
  <si>
    <t>1993</t>
    <phoneticPr fontId="2"/>
  </si>
  <si>
    <t>1994</t>
    <phoneticPr fontId="2"/>
  </si>
  <si>
    <t>1995</t>
    <phoneticPr fontId="2"/>
  </si>
  <si>
    <t>1996</t>
    <phoneticPr fontId="2"/>
  </si>
  <si>
    <t>1998</t>
    <phoneticPr fontId="2"/>
  </si>
  <si>
    <t>1999</t>
    <phoneticPr fontId="2"/>
  </si>
  <si>
    <t>13</t>
  </si>
  <si>
    <t>14</t>
  </si>
  <si>
    <t>15</t>
  </si>
  <si>
    <t>2004</t>
    <phoneticPr fontId="18"/>
  </si>
  <si>
    <t>16</t>
  </si>
  <si>
    <t>17</t>
  </si>
  <si>
    <t>2006</t>
    <phoneticPr fontId="18"/>
  </si>
  <si>
    <t>18</t>
  </si>
  <si>
    <t>19</t>
  </si>
  <si>
    <t>20</t>
  </si>
  <si>
    <t>21</t>
  </si>
  <si>
    <t>22</t>
  </si>
  <si>
    <t>23</t>
  </si>
  <si>
    <t>24</t>
  </si>
  <si>
    <t>年・月</t>
    <rPh sb="0" eb="1">
      <t>ネン</t>
    </rPh>
    <rPh sb="2" eb="3">
      <t>ツキ</t>
    </rPh>
    <phoneticPr fontId="2"/>
  </si>
  <si>
    <t>うち成分調整牛乳</t>
    <phoneticPr fontId="2"/>
  </si>
  <si>
    <t>（単位：kl、％）</t>
    <phoneticPr fontId="2"/>
  </si>
  <si>
    <t>1998/4</t>
    <phoneticPr fontId="20"/>
  </si>
  <si>
    <t>－</t>
    <phoneticPr fontId="2"/>
  </si>
  <si>
    <t>5</t>
    <phoneticPr fontId="20"/>
  </si>
  <si>
    <t>5</t>
    <phoneticPr fontId="21"/>
  </si>
  <si>
    <t>6</t>
    <phoneticPr fontId="20"/>
  </si>
  <si>
    <t>6</t>
    <phoneticPr fontId="21"/>
  </si>
  <si>
    <t>7</t>
    <phoneticPr fontId="20"/>
  </si>
  <si>
    <t>7</t>
    <phoneticPr fontId="21"/>
  </si>
  <si>
    <t>8</t>
    <phoneticPr fontId="20"/>
  </si>
  <si>
    <t>8</t>
    <phoneticPr fontId="21"/>
  </si>
  <si>
    <t>9</t>
    <phoneticPr fontId="20"/>
  </si>
  <si>
    <t>9</t>
    <phoneticPr fontId="21"/>
  </si>
  <si>
    <t>10</t>
    <phoneticPr fontId="20"/>
  </si>
  <si>
    <t>10</t>
    <phoneticPr fontId="21"/>
  </si>
  <si>
    <t>11</t>
    <phoneticPr fontId="20"/>
  </si>
  <si>
    <t>11</t>
    <phoneticPr fontId="21"/>
  </si>
  <si>
    <t>12</t>
    <phoneticPr fontId="20"/>
  </si>
  <si>
    <t>12</t>
    <phoneticPr fontId="21"/>
  </si>
  <si>
    <t>1999/1</t>
    <phoneticPr fontId="20"/>
  </si>
  <si>
    <t>11/1</t>
    <phoneticPr fontId="21"/>
  </si>
  <si>
    <t>2</t>
    <phoneticPr fontId="20"/>
  </si>
  <si>
    <t>2</t>
    <phoneticPr fontId="21"/>
  </si>
  <si>
    <t>3</t>
    <phoneticPr fontId="20"/>
  </si>
  <si>
    <t>3</t>
    <phoneticPr fontId="21"/>
  </si>
  <si>
    <t>1999/4</t>
    <phoneticPr fontId="20"/>
  </si>
  <si>
    <t>11/4</t>
    <phoneticPr fontId="21"/>
  </si>
  <si>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</si>
  <si>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</si>
  <si>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</si>
  <si>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</si>
  <si>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</si>
  <si>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</si>
  <si>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</si>
  <si>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</si>
  <si>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</si>
  <si>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</si>
  <si>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</si>
  <si>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</si>
  <si>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</si>
  <si>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</si>
  <si>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</si>
  <si>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</si>
  <si>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</si>
  <si>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</si>
  <si>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</si>
  <si>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</si>
  <si>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</si>
  <si>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</si>
  <si>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</si>
  <si>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</si>
  <si>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</si>
  <si>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</si>
  <si>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</si>
  <si>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</si>
  <si>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</si>
  <si>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</si>
  <si>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</si>
  <si>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</si>
  <si>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</si>
  <si>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</si>
  <si>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</si>
  <si>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</si>
  <si>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11</t>
    <phoneticPr fontId="20"/>
  </si>
  <si>
    <t>12</t>
    <phoneticPr fontId="20"/>
  </si>
  <si>
    <t>2009/1</t>
    <phoneticPr fontId="20"/>
  </si>
  <si>
    <t>21/1</t>
    <phoneticPr fontId="21"/>
  </si>
  <si>
    <t>2</t>
    <phoneticPr fontId="20"/>
  </si>
  <si>
    <t>2</t>
    <phoneticPr fontId="21"/>
  </si>
  <si>
    <t>3</t>
    <phoneticPr fontId="20"/>
  </si>
  <si>
    <t>2009/4</t>
    <phoneticPr fontId="20"/>
  </si>
  <si>
    <t>21/4</t>
    <phoneticPr fontId="21"/>
  </si>
  <si>
    <t>5</t>
    <phoneticPr fontId="20"/>
  </si>
  <si>
    <t>6</t>
    <phoneticPr fontId="20"/>
  </si>
  <si>
    <t>7</t>
    <phoneticPr fontId="20"/>
  </si>
  <si>
    <t>7</t>
    <phoneticPr fontId="21"/>
  </si>
  <si>
    <t>8</t>
    <phoneticPr fontId="20"/>
  </si>
  <si>
    <t>8</t>
    <phoneticPr fontId="21"/>
  </si>
  <si>
    <t>9</t>
    <phoneticPr fontId="20"/>
  </si>
  <si>
    <t>10</t>
    <phoneticPr fontId="20"/>
  </si>
  <si>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</si>
  <si>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</si>
  <si>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</si>
  <si>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</si>
  <si>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</si>
  <si>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</si>
  <si>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</si>
  <si>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</si>
  <si>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</si>
  <si>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24/1</t>
    <phoneticPr fontId="21"/>
  </si>
  <si>
    <t>2012/4</t>
    <phoneticPr fontId="20"/>
  </si>
  <si>
    <t>24/4</t>
    <phoneticPr fontId="21"/>
  </si>
  <si>
    <t>2013/1</t>
    <phoneticPr fontId="20"/>
  </si>
  <si>
    <t>25/1</t>
    <phoneticPr fontId="21"/>
  </si>
  <si>
    <t>2013/4</t>
    <phoneticPr fontId="20"/>
  </si>
  <si>
    <t>25/4</t>
    <phoneticPr fontId="21"/>
  </si>
  <si>
    <t>平成 2</t>
    <rPh sb="0" eb="2">
      <t>ヘイセイ</t>
    </rPh>
    <phoneticPr fontId="1"/>
  </si>
  <si>
    <t>平成 10/4</t>
    <rPh sb="0" eb="2">
      <t>ヘイセイ</t>
    </rPh>
    <phoneticPr fontId="21"/>
  </si>
  <si>
    <t>飲用牛乳等生産量及び需給実績(九州)</t>
    <rPh sb="15" eb="17">
      <t>キュウシュウ</t>
    </rPh>
    <phoneticPr fontId="2"/>
  </si>
  <si>
    <t>うち加工乳</t>
    <rPh sb="2" eb="4">
      <t>カコウ</t>
    </rPh>
    <phoneticPr fontId="2"/>
  </si>
  <si>
    <t>2014/1</t>
    <phoneticPr fontId="20"/>
  </si>
  <si>
    <t>26/1</t>
    <phoneticPr fontId="21"/>
  </si>
  <si>
    <t>前年同月比</t>
    <phoneticPr fontId="2"/>
  </si>
  <si>
    <t>前年同月比</t>
    <phoneticPr fontId="2"/>
  </si>
  <si>
    <t>（単位：kl、％）</t>
    <phoneticPr fontId="2"/>
  </si>
  <si>
    <t>2013</t>
    <phoneticPr fontId="18"/>
  </si>
  <si>
    <t>25</t>
    <phoneticPr fontId="2"/>
  </si>
  <si>
    <t>2014/4</t>
    <phoneticPr fontId="20"/>
  </si>
  <si>
    <t>26/4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</si>
  <si>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</si>
  <si>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</si>
  <si>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</si>
  <si>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</si>
  <si>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</si>
  <si>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</si>
  <si>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</si>
  <si>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</si>
  <si>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</si>
  <si>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</si>
  <si>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2015/1</t>
    <phoneticPr fontId="20"/>
  </si>
  <si>
    <t>27/1</t>
    <phoneticPr fontId="21"/>
  </si>
  <si>
    <t>2</t>
    <phoneticPr fontId="20"/>
  </si>
  <si>
    <t>2</t>
    <phoneticPr fontId="21"/>
  </si>
  <si>
    <t>3</t>
    <phoneticPr fontId="20"/>
  </si>
  <si>
    <t>2014</t>
    <phoneticPr fontId="18"/>
  </si>
  <si>
    <t>26</t>
    <phoneticPr fontId="2"/>
  </si>
  <si>
    <t>2015/4</t>
  </si>
  <si>
    <t>27/4</t>
  </si>
  <si>
    <t>2016/1</t>
  </si>
  <si>
    <t>28/1</t>
  </si>
  <si>
    <t>－</t>
  </si>
  <si>
    <t>2015</t>
    <phoneticPr fontId="18"/>
  </si>
  <si>
    <t>27</t>
    <phoneticPr fontId="2"/>
  </si>
  <si>
    <t>2016/4</t>
    <phoneticPr fontId="2"/>
  </si>
  <si>
    <t>28/4</t>
    <phoneticPr fontId="2"/>
  </si>
  <si>
    <t>29/1</t>
    <phoneticPr fontId="2"/>
  </si>
  <si>
    <t>2017/1</t>
    <phoneticPr fontId="2"/>
  </si>
  <si>
    <t>2016</t>
    <phoneticPr fontId="18"/>
  </si>
  <si>
    <t>28</t>
    <phoneticPr fontId="2"/>
  </si>
  <si>
    <t>29/4</t>
    <phoneticPr fontId="2"/>
  </si>
  <si>
    <t>2018/1</t>
    <phoneticPr fontId="2"/>
  </si>
  <si>
    <t>30/1</t>
    <phoneticPr fontId="2"/>
  </si>
  <si>
    <t>2017/4</t>
    <phoneticPr fontId="2"/>
  </si>
  <si>
    <t>-</t>
    <phoneticPr fontId="2"/>
  </si>
  <si>
    <t>-</t>
    <phoneticPr fontId="2"/>
  </si>
  <si>
    <t>-</t>
    <phoneticPr fontId="2"/>
  </si>
  <si>
    <t>－</t>
    <phoneticPr fontId="2"/>
  </si>
  <si>
    <t>-</t>
    <phoneticPr fontId="2"/>
  </si>
  <si>
    <t>-</t>
    <phoneticPr fontId="2"/>
  </si>
  <si>
    <t>2017</t>
    <phoneticPr fontId="18"/>
  </si>
  <si>
    <t>29</t>
    <phoneticPr fontId="2"/>
  </si>
  <si>
    <t>2018/4</t>
    <phoneticPr fontId="2"/>
  </si>
  <si>
    <t>30/4</t>
    <phoneticPr fontId="2"/>
  </si>
  <si>
    <t>2019/1</t>
    <phoneticPr fontId="2"/>
  </si>
  <si>
    <t>31/1</t>
    <phoneticPr fontId="2"/>
  </si>
  <si>
    <t>入荷量</t>
    <phoneticPr fontId="2"/>
  </si>
  <si>
    <t>出荷量</t>
    <phoneticPr fontId="2"/>
  </si>
  <si>
    <t>注： 1  「前年同月比」「うち加工乳」「純移出入量」「一次需要量」はJミルクによる算出。</t>
  </si>
  <si>
    <t xml:space="preserve">      2  2004年4月の牛乳乳製品統計調査規則の改正に伴う用語の定義の変更及び調査項目の追加によりそれ以前の数値と連続性なし。</t>
  </si>
  <si>
    <t xml:space="preserve">      3  飲用牛乳等の流通量のうち、出荷量は工場・処理場が県外の工場・処理場へ飲用牛乳等を出荷した量であり、入荷量は県外の工場・処理場から飲用牛乳等を入荷した量である｡</t>
  </si>
  <si>
    <t xml:space="preserve">      4  全国農業地域別の飲用牛乳等の流通量は、全国農業地域内の県別の出荷量、入荷量を積み上げたものである。</t>
  </si>
  <si>
    <t xml:space="preserve">      6  色付セルについては確定値。</t>
  </si>
  <si>
    <t xml:space="preserve">      5  出荷量・入荷量は速報値。</t>
    <phoneticPr fontId="2"/>
  </si>
  <si>
    <t>2018</t>
    <phoneticPr fontId="18"/>
  </si>
  <si>
    <t>30</t>
    <phoneticPr fontId="2"/>
  </si>
  <si>
    <t>2019/4</t>
    <phoneticPr fontId="20"/>
  </si>
  <si>
    <t>31/4</t>
    <phoneticPr fontId="21"/>
  </si>
  <si>
    <t>5</t>
    <phoneticPr fontId="20"/>
  </si>
  <si>
    <t>令和元年/5</t>
    <rPh sb="0" eb="2">
      <t>レイワ</t>
    </rPh>
    <rPh sb="2" eb="4">
      <t>ガンネン</t>
    </rPh>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</si>
  <si>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</si>
  <si>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</si>
  <si>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</si>
  <si>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</si>
  <si>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</si>
  <si>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</si>
  <si>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</si>
  <si>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</si>
  <si>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</si>
  <si>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</si>
  <si>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</si>
  <si>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</si>
  <si>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</si>
  <si>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</si>
  <si>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</si>
  <si>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</si>
  <si>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</si>
  <si>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</si>
  <si>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</si>
  <si>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</si>
  <si>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</si>
  <si>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</si>
  <si>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</si>
  <si>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</si>
  <si>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</si>
  <si>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</si>
  <si>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</si>
  <si>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</si>
  <si>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</si>
  <si>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</si>
  <si>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</si>
  <si>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</si>
  <si>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</si>
  <si>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</si>
  <si>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8"/>
  </si>
  <si>
    <t>31/令和元</t>
    <rPh sb="3" eb="5">
      <t>レイワ</t>
    </rPh>
    <rPh sb="5" eb="6">
      <t>ガン</t>
    </rPh>
    <phoneticPr fontId="2"/>
  </si>
  <si>
    <t>2020</t>
    <phoneticPr fontId="18"/>
  </si>
  <si>
    <t>2</t>
    <phoneticPr fontId="2"/>
  </si>
  <si>
    <t>2021/4</t>
    <phoneticPr fontId="20"/>
  </si>
  <si>
    <t>3/4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</si>
  <si>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</si>
  <si>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</si>
  <si>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</si>
  <si>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</si>
  <si>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</si>
  <si>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</si>
  <si>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</si>
  <si>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</si>
  <si>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</si>
  <si>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</si>
  <si>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</si>
  <si>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</si>
  <si>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</si>
  <si>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</si>
  <si>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</si>
  <si>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</si>
  <si>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</si>
  <si>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</si>
  <si>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</si>
  <si>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</si>
  <si>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</si>
  <si>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</si>
  <si>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</si>
  <si>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</si>
  <si>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</si>
  <si>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</si>
  <si>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</si>
  <si>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</si>
  <si>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</si>
  <si>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</si>
  <si>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</si>
  <si>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</si>
  <si>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</si>
  <si>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</si>
  <si>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</si>
  <si>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</si>
  <si>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2021</t>
    <phoneticPr fontId="18"/>
  </si>
  <si>
    <t>3</t>
    <phoneticPr fontId="2"/>
  </si>
  <si>
    <t>2022</t>
    <phoneticPr fontId="18"/>
  </si>
  <si>
    <t>4</t>
    <phoneticPr fontId="2"/>
  </si>
  <si>
    <t>2023/4</t>
    <phoneticPr fontId="20"/>
  </si>
  <si>
    <t>5/4</t>
    <phoneticPr fontId="21"/>
  </si>
  <si>
    <t>2024/1</t>
    <phoneticPr fontId="20"/>
  </si>
  <si>
    <t>6/1</t>
    <phoneticPr fontId="21"/>
  </si>
  <si>
    <t>毎年1回更新、最終更新日2024/5/27</t>
    <phoneticPr fontId="2"/>
  </si>
  <si>
    <t>2023</t>
    <phoneticPr fontId="18"/>
  </si>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</sst>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Red]\-#,##0\ "/>
    <numFmt numFmtId="177" formatCode="#,##0;\-#,##0;&quot;-&quot;"/>
    <numFmt numFmtId="178" formatCode="#,##0.0_ "/>
    <numFmt numFmtId="179" formatCode="#,##0_ "/>
    <numFmt numFmtId="180" formatCode="#,##0_);[Red]\(#,##0\)"/>
    <numFmt numFmtId="181" formatCode="yyyy/m"/>
    <numFmt numFmtId="182" formatCode="0.0;&quot;▲ &quot;0.0"/>
  </numFmts>
  <fonts count="36">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7"/>
      <color indexed="8"/>
      <name val="ＭＳ 明朝"/>
      <family val="1"/>
      <charset val="128"/>
    </font>
    <font>
      <sz val="8"/>
      <color indexed="9"/>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b/>
      <sz val="10"/>
      <color theme="0"/>
      <name val="ＭＳ Ｐゴシック"/>
      <family val="3"/>
      <charset val="128"/>
    </font>
    <font>
      <sz val="8"/>
      <color indexed="10"/>
      <name val="ＭＳ 明朝"/>
      <family val="1"/>
      <charset val="128"/>
    </font>
    <font>
      <sz val="8"/>
      <color theme="0"/>
      <name val="ＭＳ 明朝"/>
      <family val="1"/>
      <charset val="128"/>
    </font>
    <font>
      <sz val="10"/>
      <color indexed="8"/>
      <name val="Arial"/>
      <family val="2"/>
    </font>
    <font>
      <b/>
      <sz val="12"/>
      <name val="Arial"/>
      <family val="2"/>
    </font>
    <font>
      <sz val="10"/>
      <name val="Arial"/>
      <family val="2"/>
    </font>
    <font>
      <b/>
      <sz val="9"/>
      <color theme="0"/>
      <name val="ＭＳ Ｐゴシック"/>
      <family val="3"/>
      <charset val="128"/>
    </font>
    <font>
      <b/>
      <sz val="10"/>
      <color indexed="8"/>
      <name val="ＭＳ Ｐゴシック"/>
      <family val="3"/>
      <charset val="128"/>
    </font>
    <font>
      <sz val="10"/>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8"/>
      <color rgb="FFFF0000"/>
      <name val="ＭＳ 明朝"/>
      <family val="1"/>
      <charset val="128"/>
    </font>
    <font>
      <sz val="8"/>
      <name val="ＭＳ 明朝"/>
      <family val="1"/>
      <charset val="128"/>
    </font>
    <font>
      <sz val="10"/>
      <color rgb="FFFF0000"/>
      <name val="ＭＳ Ｐ明朝"/>
      <family val="1"/>
      <charset val="128"/>
    </font>
    <font>
      <sz val="12"/>
      <color indexed="8"/>
      <name val="ＭＳ Ｐゴシック"/>
      <family val="3"/>
      <charset val="128"/>
    </font>
    <font>
      <sz val="8"/>
      <name val="ＭＳ Ｐゴシック"/>
      <family val="3"/>
      <charset val="128"/>
    </font>
    <font>
      <sz val="10"/>
      <name val="ＭＳ ゴシック"/>
      <family val="3"/>
      <charset val="128"/>
    </font>
    <font>
      <b/>
      <sz val="12"/>
      <name val="ＭＳ Ｐゴシック"/>
      <family val="3"/>
      <charset val="128"/>
    </font>
    <font>
      <sz val="7"/>
      <name val="ＭＳ 明朝"/>
      <family val="1"/>
      <charset val="128"/>
    </font>
    <font>
      <sz val="8"/>
      <color theme="0"/>
      <name val="ＭＳ Ｐゴシック"/>
      <family val="3"/>
      <charset val="128"/>
    </font>
    <font>
      <sz val="10"/>
      <color theme="0"/>
      <name val="ＭＳ 明朝"/>
      <family val="1"/>
      <charset val="128"/>
    </font>
    <font>
      <sz val="8"/>
      <color theme="1"/>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s>
  <borders count="58">
    <border>
      <left/>
      <right/>
      <top/>
      <bottom/>
      <diagonal/>
    </border>
    <border>
      <left style="thin">
        <color auto="1"/>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right style="thin">
        <color indexed="64"/>
      </right>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1" tint="4.9989318521683403E-2"/>
      </right>
      <top/>
      <bottom/>
      <diagonal/>
    </border>
    <border>
      <left style="thin">
        <color theme="1" tint="4.9989318521683403E-2"/>
      </left>
      <right style="thin">
        <color theme="0" tint="-0.499984740745262"/>
      </right>
      <top/>
      <bottom/>
      <diagonal/>
    </border>
    <border>
      <left style="thin">
        <color theme="0" tint="-0.499984740745262"/>
      </left>
      <right style="thin">
        <color theme="1" tint="4.9989318521683403E-2"/>
      </right>
      <top/>
      <bottom style="thin">
        <color theme="0" tint="-0.499984740745262"/>
      </bottom>
      <diagonal/>
    </border>
    <border>
      <left style="thin">
        <color theme="1" tint="4.9989318521683403E-2"/>
      </left>
      <right style="thin">
        <color theme="0" tint="-0.499984740745262"/>
      </right>
      <top/>
      <bottom style="thin">
        <color theme="0" tint="-0.499984740745262"/>
      </bottom>
      <diagonal/>
    </border>
    <border>
      <left style="thin">
        <color theme="1" tint="4.9989318521683403E-2"/>
      </left>
      <right style="thin">
        <color theme="0" tint="-0.499984740745262"/>
      </right>
      <top style="thin">
        <color theme="0" tint="-0.499984740745262"/>
      </top>
      <bottom/>
      <diagonal/>
    </border>
    <border>
      <left style="thin">
        <color theme="0" tint="-0.499984740745262"/>
      </left>
      <right style="thin">
        <color theme="1" tint="4.9989318521683403E-2"/>
      </right>
      <top style="thin">
        <color theme="0" tint="-0.499984740745262"/>
      </top>
      <bottom/>
      <diagonal/>
    </border>
    <border>
      <left style="thin">
        <color theme="0" tint="-0.499984740745262"/>
      </left>
      <right style="thin">
        <color theme="1" tint="4.9989318521683403E-2"/>
      </right>
      <top style="thin">
        <color theme="1" tint="0.499984740745262"/>
      </top>
      <bottom/>
      <diagonal/>
    </border>
    <border>
      <left style="thin">
        <color theme="1" tint="4.9989318521683403E-2"/>
      </left>
      <right style="thin">
        <color theme="0" tint="-0.499984740745262"/>
      </right>
      <top style="thin">
        <color theme="1" tint="0.499984740745262"/>
      </top>
      <bottom/>
      <diagonal/>
    </border>
    <border>
      <left style="thin">
        <color theme="0" tint="-0.499984740745262"/>
      </left>
      <right/>
      <top/>
      <bottom style="thin">
        <color indexed="64"/>
      </bottom>
      <diagonal/>
    </border>
    <border>
      <left style="thin">
        <color theme="1" tint="4.9989318521683403E-2"/>
      </left>
      <right style="thin">
        <color theme="0" tint="-0.499984740745262"/>
      </right>
      <top/>
      <bottom style="thin">
        <color indexed="64"/>
      </bottom>
      <diagonal/>
    </border>
  </borders>
  <cellStyleXfs count="8">
    <xf numFmtId="0" fontId="0" fillId="0" borderId="0"/>
    <xf numFmtId="38" fontId="1" fillId="0" borderId="0" applyFont="0" applyFill="0" applyBorder="0" applyAlignment="0" applyProtection="0"/>
    <xf numFmtId="177" fontId="12" fillId="0" borderId="0" applyFill="0" applyBorder="0" applyAlignment="0"/>
    <xf numFmtId="0" fontId="13" fillId="0" borderId="3" applyNumberFormat="0" applyAlignment="0" applyProtection="0">
      <alignment horizontal="left" vertical="center"/>
    </xf>
    <xf numFmtId="0" fontId="13" fillId="0" borderId="2">
      <alignment horizontal="left" vertical="center"/>
    </xf>
    <xf numFmtId="0" fontId="14" fillId="0" borderId="0"/>
    <xf numFmtId="38" fontId="1" fillId="0" borderId="0" applyFont="0" applyFill="0" applyBorder="0" applyAlignment="0" applyProtection="0"/>
    <xf numFmtId="38" fontId="30" fillId="0" borderId="0" applyFont="0" applyFill="0" applyBorder="0" applyAlignment="0" applyProtection="0">
      <alignment vertical="center"/>
    </xf>
  </cellStyleXfs>
  <cellXfs count="225">
    <xf numFmtId="0" fontId="0" fillId="0" borderId="0" xfId="0"/>
    <xf numFmtId="0" fontId="5" fillId="0" borderId="0" xfId="0" applyFont="1" applyFill="1" applyAlignment="1"/>
    <xf numFmtId="0" fontId="7" fillId="0" borderId="0" xfId="0" applyFont="1" applyFill="1" applyAlignment="1"/>
    <xf numFmtId="0" fontId="7" fillId="0" borderId="0" xfId="0" applyFont="1" applyFill="1" applyBorder="1" applyAlignment="1">
      <alignment horizontal="left"/>
    </xf>
    <xf numFmtId="0" fontId="7" fillId="0" borderId="0" xfId="0" applyFont="1" applyFill="1"/>
    <xf numFmtId="0" fontId="3" fillId="0" borderId="0" xfId="0" applyFont="1" applyFill="1" applyAlignment="1"/>
    <xf numFmtId="0" fontId="3" fillId="0" borderId="0" xfId="0" applyFont="1" applyFill="1" applyBorder="1" applyAlignment="1">
      <alignment horizontal="left"/>
    </xf>
    <xf numFmtId="0" fontId="6" fillId="0" borderId="0" xfId="0" applyFont="1" applyFill="1" applyAlignment="1">
      <alignment horizontal="right"/>
    </xf>
    <xf numFmtId="0" fontId="5" fillId="0" borderId="0" xfId="0" applyFont="1" applyFill="1"/>
    <xf numFmtId="0" fontId="3" fillId="0" borderId="0" xfId="0" applyFont="1" applyFill="1"/>
    <xf numFmtId="3" fontId="4" fillId="0" borderId="0" xfId="1" applyNumberFormat="1" applyFont="1" applyFill="1" applyBorder="1"/>
    <xf numFmtId="176" fontId="6" fillId="0" borderId="0" xfId="1" applyNumberFormat="1" applyFont="1" applyFill="1" applyBorder="1" applyAlignment="1">
      <alignment horizontal="left" vertical="center"/>
    </xf>
    <xf numFmtId="0" fontId="3" fillId="0" borderId="0" xfId="0" applyFont="1" applyFill="1" applyBorder="1" applyAlignment="1"/>
    <xf numFmtId="0" fontId="3" fillId="0" borderId="0" xfId="0" applyNumberFormat="1" applyFont="1" applyFill="1" applyBorder="1" applyAlignment="1">
      <alignment horizontal="center" vertical="center" wrapText="1"/>
    </xf>
    <xf numFmtId="0" fontId="10" fillId="0" borderId="0" xfId="0" applyFont="1" applyFill="1"/>
    <xf numFmtId="0" fontId="5" fillId="0" borderId="0" xfId="0" applyFont="1" applyFill="1" applyBorder="1"/>
    <xf numFmtId="0" fontId="7" fillId="0" borderId="0" xfId="0" applyFont="1" applyFill="1" applyAlignment="1">
      <alignment horizontal="center" vertical="center"/>
    </xf>
    <xf numFmtId="0" fontId="3" fillId="0" borderId="0" xfId="0" applyFont="1" applyFill="1" applyAlignment="1">
      <alignment horizontal="center" vertical="center"/>
    </xf>
    <xf numFmtId="0" fontId="11" fillId="3" borderId="17" xfId="0" applyFont="1" applyFill="1" applyBorder="1" applyAlignment="1">
      <alignment horizontal="center" vertical="center"/>
    </xf>
    <xf numFmtId="0" fontId="15" fillId="5" borderId="18" xfId="0" applyFont="1" applyFill="1" applyBorder="1" applyAlignment="1">
      <alignment horizontal="center" vertical="center"/>
    </xf>
    <xf numFmtId="0" fontId="11" fillId="3" borderId="19" xfId="0" applyFont="1" applyFill="1" applyBorder="1" applyAlignment="1">
      <alignment horizontal="center" vertical="center"/>
    </xf>
    <xf numFmtId="0" fontId="9" fillId="3" borderId="19" xfId="0" applyFont="1" applyFill="1" applyBorder="1" applyAlignment="1">
      <alignment vertical="center"/>
    </xf>
    <xf numFmtId="0" fontId="15" fillId="5" borderId="20" xfId="0" applyFont="1" applyFill="1" applyBorder="1" applyAlignment="1">
      <alignment horizontal="center" vertical="center"/>
    </xf>
    <xf numFmtId="178" fontId="8" fillId="0" borderId="23" xfId="0" applyNumberFormat="1" applyFont="1" applyFill="1" applyBorder="1" applyAlignment="1">
      <alignment horizontal="right" vertical="center"/>
    </xf>
    <xf numFmtId="179" fontId="8" fillId="0" borderId="23" xfId="0" applyNumberFormat="1" applyFont="1" applyFill="1" applyBorder="1" applyAlignment="1">
      <alignment horizontal="right" vertical="center"/>
    </xf>
    <xf numFmtId="178" fontId="8" fillId="0" borderId="24" xfId="0" applyNumberFormat="1" applyFont="1" applyFill="1" applyBorder="1" applyAlignment="1">
      <alignment horizontal="right" vertical="center"/>
    </xf>
    <xf numFmtId="49" fontId="19" fillId="2" borderId="6" xfId="0" applyNumberFormat="1" applyFont="1" applyFill="1" applyBorder="1" applyAlignment="1">
      <alignment horizontal="right" vertical="center"/>
    </xf>
    <xf numFmtId="49" fontId="19" fillId="2" borderId="21" xfId="0" applyNumberFormat="1" applyFont="1" applyFill="1" applyBorder="1" applyAlignment="1">
      <alignment horizontal="right" vertical="center"/>
    </xf>
    <xf numFmtId="49" fontId="19" fillId="2" borderId="25" xfId="0" applyNumberFormat="1" applyFont="1" applyFill="1" applyBorder="1" applyAlignment="1">
      <alignment horizontal="right" vertical="center"/>
    </xf>
    <xf numFmtId="49" fontId="19" fillId="2" borderId="28" xfId="0" applyNumberFormat="1" applyFont="1" applyFill="1" applyBorder="1" applyAlignment="1">
      <alignment horizontal="right" vertical="center"/>
    </xf>
    <xf numFmtId="179" fontId="3" fillId="0" borderId="0" xfId="0" applyNumberFormat="1" applyFont="1" applyFill="1" applyAlignment="1"/>
    <xf numFmtId="0" fontId="9" fillId="5" borderId="19" xfId="0" applyFont="1" applyFill="1" applyBorder="1" applyAlignment="1">
      <alignment vertical="center" wrapText="1"/>
    </xf>
    <xf numFmtId="0" fontId="23" fillId="0" borderId="0" xfId="0" applyFont="1" applyFill="1" applyAlignment="1"/>
    <xf numFmtId="0" fontId="16" fillId="0" borderId="0" xfId="0" applyFont="1" applyFill="1" applyAlignment="1"/>
    <xf numFmtId="0" fontId="23" fillId="0" borderId="0" xfId="0" applyFont="1" applyFill="1" applyBorder="1" applyAlignment="1"/>
    <xf numFmtId="0" fontId="24" fillId="0" borderId="0" xfId="0" applyFont="1" applyFill="1"/>
    <xf numFmtId="0" fontId="24" fillId="0" borderId="0" xfId="0" applyFont="1" applyFill="1" applyAlignment="1"/>
    <xf numFmtId="179" fontId="3" fillId="0" borderId="0" xfId="0" applyNumberFormat="1" applyFont="1" applyFill="1" applyAlignment="1">
      <alignment horizontal="center" vertical="center"/>
    </xf>
    <xf numFmtId="0" fontId="11" fillId="5" borderId="19" xfId="0" applyFont="1" applyFill="1" applyBorder="1" applyAlignment="1">
      <alignment horizontal="center" vertical="center"/>
    </xf>
    <xf numFmtId="0" fontId="3" fillId="0" borderId="0" xfId="0" applyFont="1" applyFill="1" applyBorder="1"/>
    <xf numFmtId="49" fontId="19" fillId="2" borderId="39" xfId="0" applyNumberFormat="1" applyFont="1" applyFill="1" applyBorder="1" applyAlignment="1">
      <alignment horizontal="right" vertical="center"/>
    </xf>
    <xf numFmtId="49" fontId="17" fillId="2" borderId="33" xfId="0" applyNumberFormat="1" applyFont="1" applyFill="1" applyBorder="1" applyAlignment="1">
      <alignment horizontal="right" vertical="center"/>
    </xf>
    <xf numFmtId="49" fontId="17" fillId="2" borderId="24" xfId="0" applyNumberFormat="1" applyFont="1" applyFill="1" applyBorder="1" applyAlignment="1">
      <alignment horizontal="right" vertical="center"/>
    </xf>
    <xf numFmtId="49" fontId="17" fillId="2" borderId="7" xfId="0" applyNumberFormat="1" applyFont="1" applyFill="1" applyBorder="1" applyAlignment="1">
      <alignment horizontal="right" vertical="center"/>
    </xf>
    <xf numFmtId="49" fontId="17" fillId="2" borderId="27" xfId="0" applyNumberFormat="1" applyFont="1" applyFill="1" applyBorder="1" applyAlignment="1">
      <alignment horizontal="right" vertical="center"/>
    </xf>
    <xf numFmtId="49" fontId="17" fillId="2" borderId="30" xfId="0" applyNumberFormat="1" applyFont="1" applyFill="1" applyBorder="1" applyAlignment="1">
      <alignment horizontal="right" vertical="center"/>
    </xf>
    <xf numFmtId="49" fontId="17" fillId="2" borderId="25" xfId="0" applyNumberFormat="1" applyFont="1" applyFill="1" applyBorder="1" applyAlignment="1">
      <alignment horizontal="center" vertical="center"/>
    </xf>
    <xf numFmtId="49" fontId="17" fillId="2" borderId="38" xfId="0" applyNumberFormat="1" applyFont="1" applyFill="1" applyBorder="1" applyAlignment="1">
      <alignment horizontal="right" vertical="center"/>
    </xf>
    <xf numFmtId="49" fontId="17" fillId="2" borderId="21" xfId="0" applyNumberFormat="1" applyFont="1" applyFill="1" applyBorder="1" applyAlignment="1">
      <alignment horizontal="center" vertical="center"/>
    </xf>
    <xf numFmtId="49" fontId="17" fillId="2" borderId="36" xfId="0" applyNumberFormat="1" applyFont="1" applyFill="1" applyBorder="1" applyAlignment="1">
      <alignment horizontal="right" vertical="center"/>
    </xf>
    <xf numFmtId="181" fontId="17" fillId="2" borderId="21" xfId="0" applyNumberFormat="1" applyFont="1" applyFill="1" applyBorder="1" applyAlignment="1">
      <alignment horizontal="center" vertical="center"/>
    </xf>
    <xf numFmtId="49" fontId="17" fillId="2" borderId="6" xfId="0" applyNumberFormat="1" applyFont="1" applyFill="1" applyBorder="1" applyAlignment="1">
      <alignment horizontal="center" vertical="center"/>
    </xf>
    <xf numFmtId="49" fontId="17" fillId="2" borderId="35" xfId="0" applyNumberFormat="1" applyFont="1" applyFill="1" applyBorder="1" applyAlignment="1">
      <alignment horizontal="right" vertical="center"/>
    </xf>
    <xf numFmtId="49" fontId="19" fillId="2" borderId="42" xfId="0" applyNumberFormat="1" applyFont="1" applyFill="1" applyBorder="1" applyAlignment="1">
      <alignment horizontal="right" vertical="center"/>
    </xf>
    <xf numFmtId="49" fontId="17" fillId="2" borderId="43" xfId="0" applyNumberFormat="1" applyFont="1" applyFill="1" applyBorder="1" applyAlignment="1">
      <alignment horizontal="right" vertical="center"/>
    </xf>
    <xf numFmtId="0" fontId="25" fillId="0" borderId="0" xfId="0" applyFont="1" applyFill="1"/>
    <xf numFmtId="179" fontId="22" fillId="0" borderId="21" xfId="0" applyNumberFormat="1" applyFont="1" applyFill="1" applyBorder="1" applyAlignment="1">
      <alignment horizontal="right" vertical="center"/>
    </xf>
    <xf numFmtId="179" fontId="22" fillId="0" borderId="23" xfId="0" applyNumberFormat="1" applyFont="1" applyFill="1" applyBorder="1" applyAlignment="1">
      <alignment horizontal="right" vertical="center"/>
    </xf>
    <xf numFmtId="178" fontId="22" fillId="0" borderId="23" xfId="0" applyNumberFormat="1" applyFont="1" applyFill="1" applyBorder="1" applyAlignment="1">
      <alignment horizontal="right" vertical="center"/>
    </xf>
    <xf numFmtId="180" fontId="22" fillId="0" borderId="23" xfId="0" applyNumberFormat="1" applyFont="1" applyFill="1" applyBorder="1" applyAlignment="1">
      <alignment horizontal="right" vertical="center"/>
    </xf>
    <xf numFmtId="179" fontId="26" fillId="0" borderId="0" xfId="0" applyNumberFormat="1" applyFont="1" applyFill="1" applyAlignment="1"/>
    <xf numFmtId="178" fontId="22" fillId="0" borderId="24" xfId="0" applyNumberFormat="1" applyFont="1" applyFill="1" applyBorder="1" applyAlignment="1">
      <alignment horizontal="right" vertical="center"/>
    </xf>
    <xf numFmtId="0" fontId="26" fillId="0" borderId="0" xfId="0" applyFont="1" applyFill="1" applyAlignment="1"/>
    <xf numFmtId="0" fontId="26" fillId="0" borderId="0" xfId="0" applyFont="1" applyFill="1"/>
    <xf numFmtId="0" fontId="26" fillId="0" borderId="0" xfId="0" applyFont="1" applyFill="1" applyBorder="1" applyAlignment="1"/>
    <xf numFmtId="0" fontId="26" fillId="0" borderId="0" xfId="0" applyFont="1" applyFill="1" applyBorder="1"/>
    <xf numFmtId="0" fontId="25" fillId="0" borderId="0" xfId="0" applyFont="1" applyFill="1" applyAlignment="1"/>
    <xf numFmtId="179" fontId="8" fillId="6" borderId="21" xfId="0" applyNumberFormat="1" applyFont="1" applyFill="1" applyBorder="1" applyAlignment="1">
      <alignment horizontal="right" vertical="center"/>
    </xf>
    <xf numFmtId="179" fontId="8" fillId="6" borderId="25" xfId="0" applyNumberFormat="1" applyFont="1" applyFill="1" applyBorder="1" applyAlignment="1">
      <alignment horizontal="right" vertical="center"/>
    </xf>
    <xf numFmtId="179" fontId="8" fillId="6" borderId="6" xfId="0" applyNumberFormat="1" applyFont="1" applyFill="1" applyBorder="1" applyAlignment="1">
      <alignment horizontal="right" vertical="center"/>
    </xf>
    <xf numFmtId="179" fontId="8" fillId="6" borderId="23" xfId="0" applyNumberFormat="1" applyFont="1" applyFill="1" applyBorder="1" applyAlignment="1">
      <alignment horizontal="right" vertical="center"/>
    </xf>
    <xf numFmtId="179" fontId="8" fillId="6" borderId="26" xfId="0" applyNumberFormat="1" applyFont="1" applyFill="1" applyBorder="1" applyAlignment="1">
      <alignment horizontal="right" vertical="center"/>
    </xf>
    <xf numFmtId="179" fontId="8" fillId="6" borderId="22" xfId="0" applyNumberFormat="1" applyFont="1" applyFill="1" applyBorder="1" applyAlignment="1">
      <alignment horizontal="right" vertical="center"/>
    </xf>
    <xf numFmtId="180" fontId="8" fillId="6" borderId="23" xfId="0" applyNumberFormat="1" applyFont="1" applyFill="1" applyBorder="1" applyAlignment="1">
      <alignment horizontal="right" vertical="center"/>
    </xf>
    <xf numFmtId="180" fontId="22" fillId="6" borderId="26" xfId="0" applyNumberFormat="1" applyFont="1" applyFill="1" applyBorder="1" applyAlignment="1"/>
    <xf numFmtId="180" fontId="8" fillId="6" borderId="22" xfId="0" applyNumberFormat="1" applyFont="1" applyFill="1" applyBorder="1" applyAlignment="1">
      <alignment horizontal="right" vertical="center"/>
    </xf>
    <xf numFmtId="180" fontId="8" fillId="6" borderId="23" xfId="0" applyNumberFormat="1" applyFont="1" applyFill="1" applyBorder="1" applyAlignment="1">
      <alignment vertical="center"/>
    </xf>
    <xf numFmtId="180" fontId="22" fillId="6" borderId="26" xfId="0" applyNumberFormat="1" applyFont="1" applyFill="1" applyBorder="1" applyAlignment="1">
      <alignment vertical="center"/>
    </xf>
    <xf numFmtId="180" fontId="8" fillId="6" borderId="22" xfId="0" applyNumberFormat="1" applyFont="1" applyFill="1" applyBorder="1" applyAlignment="1">
      <alignment vertical="center"/>
    </xf>
    <xf numFmtId="180" fontId="8" fillId="6" borderId="26" xfId="0" applyNumberFormat="1" applyFont="1" applyFill="1" applyBorder="1" applyAlignment="1">
      <alignment vertical="center"/>
    </xf>
    <xf numFmtId="179" fontId="22" fillId="6" borderId="6" xfId="0" applyNumberFormat="1" applyFont="1" applyFill="1" applyBorder="1" applyAlignment="1">
      <alignment horizontal="right" vertical="center"/>
    </xf>
    <xf numFmtId="179" fontId="22" fillId="6" borderId="21" xfId="0" applyNumberFormat="1" applyFont="1" applyFill="1" applyBorder="1" applyAlignment="1">
      <alignment horizontal="right" vertical="center"/>
    </xf>
    <xf numFmtId="179" fontId="22" fillId="6" borderId="22" xfId="0" applyNumberFormat="1" applyFont="1" applyFill="1" applyBorder="1" applyAlignment="1">
      <alignment horizontal="right" vertical="center"/>
    </xf>
    <xf numFmtId="179" fontId="22" fillId="6" borderId="23" xfId="0" applyNumberFormat="1" applyFont="1" applyFill="1" applyBorder="1" applyAlignment="1">
      <alignment horizontal="right" vertical="center"/>
    </xf>
    <xf numFmtId="180" fontId="22" fillId="6" borderId="22" xfId="0" applyNumberFormat="1" applyFont="1" applyFill="1" applyBorder="1" applyAlignment="1">
      <alignment horizontal="right" vertical="center"/>
    </xf>
    <xf numFmtId="180" fontId="22" fillId="6" borderId="23" xfId="0" applyNumberFormat="1" applyFont="1" applyFill="1" applyBorder="1" applyAlignment="1">
      <alignment horizontal="right" vertical="center"/>
    </xf>
    <xf numFmtId="179" fontId="22" fillId="6" borderId="25" xfId="0" applyNumberFormat="1" applyFont="1" applyFill="1" applyBorder="1" applyAlignment="1">
      <alignment horizontal="right" vertical="center"/>
    </xf>
    <xf numFmtId="179" fontId="22" fillId="6" borderId="26" xfId="0" applyNumberFormat="1" applyFont="1" applyFill="1" applyBorder="1" applyAlignment="1">
      <alignment horizontal="right" vertical="center"/>
    </xf>
    <xf numFmtId="180" fontId="22" fillId="6" borderId="23" xfId="0" applyNumberFormat="1" applyFont="1" applyFill="1" applyBorder="1" applyAlignment="1">
      <alignment vertical="center"/>
    </xf>
    <xf numFmtId="180" fontId="22" fillId="6" borderId="22" xfId="0" applyNumberFormat="1" applyFont="1" applyFill="1" applyBorder="1" applyAlignment="1">
      <alignment vertical="center"/>
    </xf>
    <xf numFmtId="0" fontId="28" fillId="0" borderId="0" xfId="0" applyFont="1" applyFill="1"/>
    <xf numFmtId="179" fontId="25" fillId="0" borderId="0" xfId="0" applyNumberFormat="1" applyFont="1" applyFill="1" applyAlignment="1"/>
    <xf numFmtId="178" fontId="22" fillId="6" borderId="23" xfId="0" applyNumberFormat="1" applyFont="1" applyFill="1" applyBorder="1" applyAlignment="1">
      <alignment horizontal="right" vertical="center"/>
    </xf>
    <xf numFmtId="178" fontId="8" fillId="6" borderId="23" xfId="0" applyNumberFormat="1" applyFont="1" applyFill="1" applyBorder="1" applyAlignment="1">
      <alignment horizontal="right" vertical="center"/>
    </xf>
    <xf numFmtId="178" fontId="8" fillId="6" borderId="26" xfId="0" applyNumberFormat="1" applyFont="1" applyFill="1" applyBorder="1" applyAlignment="1">
      <alignment horizontal="right" vertical="center"/>
    </xf>
    <xf numFmtId="178" fontId="8" fillId="6" borderId="22" xfId="0" applyNumberFormat="1" applyFont="1" applyFill="1" applyBorder="1" applyAlignment="1">
      <alignment horizontal="right" vertical="center"/>
    </xf>
    <xf numFmtId="178" fontId="22" fillId="6" borderId="22" xfId="0" applyNumberFormat="1" applyFont="1" applyFill="1" applyBorder="1" applyAlignment="1">
      <alignment horizontal="right" vertical="center"/>
    </xf>
    <xf numFmtId="178" fontId="22" fillId="6" borderId="26" xfId="0" applyNumberFormat="1" applyFont="1" applyFill="1" applyBorder="1" applyAlignment="1">
      <alignment horizontal="right" vertical="center"/>
    </xf>
    <xf numFmtId="179" fontId="8" fillId="6" borderId="39" xfId="0" applyNumberFormat="1" applyFont="1" applyFill="1" applyBorder="1" applyAlignment="1">
      <alignment horizontal="right" vertical="center"/>
    </xf>
    <xf numFmtId="179" fontId="8" fillId="6" borderId="32" xfId="0" applyNumberFormat="1" applyFont="1" applyFill="1" applyBorder="1" applyAlignment="1">
      <alignment horizontal="right" vertical="center"/>
    </xf>
    <xf numFmtId="0" fontId="22" fillId="6" borderId="26" xfId="0" applyFont="1" applyFill="1" applyBorder="1" applyAlignment="1"/>
    <xf numFmtId="179" fontId="27" fillId="6" borderId="23" xfId="0" applyNumberFormat="1" applyFont="1" applyFill="1" applyBorder="1" applyAlignment="1">
      <alignment horizontal="right" vertical="center"/>
    </xf>
    <xf numFmtId="178" fontId="27" fillId="6" borderId="23" xfId="0" applyNumberFormat="1" applyFont="1" applyFill="1" applyBorder="1" applyAlignment="1">
      <alignment horizontal="right" vertical="center"/>
    </xf>
    <xf numFmtId="0" fontId="22" fillId="6" borderId="26" xfId="0" applyFont="1" applyFill="1" applyBorder="1"/>
    <xf numFmtId="0" fontId="22" fillId="6" borderId="26" xfId="0" applyFont="1" applyFill="1" applyBorder="1" applyAlignment="1">
      <alignment horizontal="center" vertical="center"/>
    </xf>
    <xf numFmtId="178" fontId="8" fillId="0" borderId="26" xfId="0" applyNumberFormat="1" applyFont="1" applyFill="1" applyBorder="1" applyAlignment="1">
      <alignment horizontal="right" vertical="center"/>
    </xf>
    <xf numFmtId="179" fontId="8" fillId="0" borderId="26" xfId="0" applyNumberFormat="1" applyFont="1" applyFill="1" applyBorder="1" applyAlignment="1">
      <alignment horizontal="right" vertical="center"/>
    </xf>
    <xf numFmtId="178" fontId="8" fillId="0" borderId="27" xfId="0" applyNumberFormat="1" applyFont="1" applyFill="1" applyBorder="1" applyAlignment="1">
      <alignment horizontal="right" vertical="center"/>
    </xf>
    <xf numFmtId="178" fontId="22" fillId="4" borderId="23" xfId="0" applyNumberFormat="1" applyFont="1" applyFill="1" applyBorder="1" applyAlignment="1">
      <alignment horizontal="right" vertical="center"/>
    </xf>
    <xf numFmtId="179" fontId="22" fillId="4" borderId="23" xfId="0" applyNumberFormat="1" applyFont="1" applyFill="1" applyBorder="1" applyAlignment="1">
      <alignment horizontal="right" vertical="center"/>
    </xf>
    <xf numFmtId="178" fontId="22" fillId="4" borderId="24" xfId="0" applyNumberFormat="1" applyFont="1" applyFill="1" applyBorder="1" applyAlignment="1">
      <alignment horizontal="right" vertical="center"/>
    </xf>
    <xf numFmtId="179" fontId="22" fillId="6" borderId="42" xfId="0" applyNumberFormat="1" applyFont="1" applyFill="1" applyBorder="1" applyAlignment="1">
      <alignment horizontal="right" vertical="center"/>
    </xf>
    <xf numFmtId="180" fontId="22" fillId="6" borderId="44" xfId="0" applyNumberFormat="1" applyFont="1" applyFill="1" applyBorder="1" applyAlignment="1"/>
    <xf numFmtId="178" fontId="22" fillId="6" borderId="44" xfId="0" applyNumberFormat="1" applyFont="1" applyFill="1" applyBorder="1" applyAlignment="1">
      <alignment horizontal="right" vertical="center"/>
    </xf>
    <xf numFmtId="180" fontId="22" fillId="6" borderId="44" xfId="0" applyNumberFormat="1" applyFont="1" applyFill="1" applyBorder="1" applyAlignment="1">
      <alignment vertical="center"/>
    </xf>
    <xf numFmtId="179" fontId="22" fillId="6" borderId="44" xfId="0" applyNumberFormat="1" applyFont="1" applyFill="1" applyBorder="1" applyAlignment="1">
      <alignment horizontal="right" vertical="center"/>
    </xf>
    <xf numFmtId="0" fontId="25" fillId="0" borderId="0" xfId="0" applyFont="1" applyFill="1" applyAlignment="1">
      <alignment horizontal="center" vertical="center"/>
    </xf>
    <xf numFmtId="179" fontId="8" fillId="4" borderId="32" xfId="0" applyNumberFormat="1" applyFont="1" applyFill="1" applyBorder="1" applyAlignment="1">
      <alignment horizontal="right" vertical="center"/>
    </xf>
    <xf numFmtId="179" fontId="8" fillId="4" borderId="33" xfId="0" applyNumberFormat="1" applyFont="1" applyFill="1" applyBorder="1" applyAlignment="1">
      <alignment horizontal="right" vertical="center"/>
    </xf>
    <xf numFmtId="179" fontId="8" fillId="4" borderId="22" xfId="0" applyNumberFormat="1" applyFont="1" applyFill="1" applyBorder="1" applyAlignment="1">
      <alignment horizontal="right" vertical="center"/>
    </xf>
    <xf numFmtId="178" fontId="8" fillId="4" borderId="22" xfId="0" applyNumberFormat="1" applyFont="1" applyFill="1" applyBorder="1" applyAlignment="1">
      <alignment horizontal="right" vertical="center"/>
    </xf>
    <xf numFmtId="178" fontId="8" fillId="4" borderId="7" xfId="0" applyNumberFormat="1" applyFont="1" applyFill="1" applyBorder="1" applyAlignment="1">
      <alignment horizontal="right" vertical="center"/>
    </xf>
    <xf numFmtId="179" fontId="8" fillId="4" borderId="23" xfId="0" applyNumberFormat="1" applyFont="1" applyFill="1" applyBorder="1" applyAlignment="1">
      <alignment horizontal="right" vertical="center"/>
    </xf>
    <xf numFmtId="178" fontId="8" fillId="4" borderId="23" xfId="0" applyNumberFormat="1" applyFont="1" applyFill="1" applyBorder="1" applyAlignment="1">
      <alignment horizontal="right" vertical="center"/>
    </xf>
    <xf numFmtId="178" fontId="8" fillId="4" borderId="24" xfId="0" applyNumberFormat="1" applyFont="1" applyFill="1" applyBorder="1" applyAlignment="1">
      <alignment horizontal="right" vertical="center"/>
    </xf>
    <xf numFmtId="179" fontId="8" fillId="4" borderId="26" xfId="0" applyNumberFormat="1" applyFont="1" applyFill="1" applyBorder="1" applyAlignment="1">
      <alignment horizontal="right" vertical="center"/>
    </xf>
    <xf numFmtId="178" fontId="8" fillId="4" borderId="26" xfId="0" applyNumberFormat="1" applyFont="1" applyFill="1" applyBorder="1" applyAlignment="1">
      <alignment horizontal="right" vertical="center"/>
    </xf>
    <xf numFmtId="178" fontId="8" fillId="4" borderId="27" xfId="0" applyNumberFormat="1" applyFont="1" applyFill="1" applyBorder="1" applyAlignment="1">
      <alignment horizontal="right" vertical="center"/>
    </xf>
    <xf numFmtId="179" fontId="22" fillId="4" borderId="26" xfId="0" applyNumberFormat="1" applyFont="1" applyFill="1" applyBorder="1" applyAlignment="1">
      <alignment horizontal="right" vertical="center"/>
    </xf>
    <xf numFmtId="178" fontId="22" fillId="4" borderId="26" xfId="0" applyNumberFormat="1" applyFont="1" applyFill="1" applyBorder="1" applyAlignment="1">
      <alignment horizontal="right" vertical="center"/>
    </xf>
    <xf numFmtId="178" fontId="22" fillId="4" borderId="27" xfId="0" applyNumberFormat="1" applyFont="1" applyFill="1" applyBorder="1" applyAlignment="1">
      <alignment horizontal="right" vertical="center"/>
    </xf>
    <xf numFmtId="179" fontId="22" fillId="4" borderId="22" xfId="0" applyNumberFormat="1" applyFont="1" applyFill="1" applyBorder="1" applyAlignment="1">
      <alignment horizontal="right" vertical="center"/>
    </xf>
    <xf numFmtId="178" fontId="22" fillId="4" borderId="22" xfId="0" applyNumberFormat="1" applyFont="1" applyFill="1" applyBorder="1" applyAlignment="1">
      <alignment horizontal="right" vertical="center"/>
    </xf>
    <xf numFmtId="178" fontId="22" fillId="4" borderId="7" xfId="0" applyNumberFormat="1" applyFont="1" applyFill="1" applyBorder="1" applyAlignment="1">
      <alignment horizontal="right" vertical="center"/>
    </xf>
    <xf numFmtId="179" fontId="8" fillId="4" borderId="24" xfId="0" applyNumberFormat="1" applyFont="1" applyFill="1" applyBorder="1" applyAlignment="1">
      <alignment horizontal="right" vertical="center"/>
    </xf>
    <xf numFmtId="179" fontId="22" fillId="4" borderId="44" xfId="0" applyNumberFormat="1" applyFont="1" applyFill="1" applyBorder="1" applyAlignment="1">
      <alignment horizontal="right" vertical="center"/>
    </xf>
    <xf numFmtId="178" fontId="22" fillId="4" borderId="44" xfId="0" applyNumberFormat="1" applyFont="1" applyFill="1" applyBorder="1" applyAlignment="1">
      <alignment horizontal="right" vertical="center"/>
    </xf>
    <xf numFmtId="178" fontId="22" fillId="4" borderId="43" xfId="0" applyNumberFormat="1" applyFont="1" applyFill="1" applyBorder="1" applyAlignment="1">
      <alignment horizontal="right" vertical="center"/>
    </xf>
    <xf numFmtId="180" fontId="22" fillId="6" borderId="26" xfId="0" applyNumberFormat="1" applyFont="1" applyFill="1" applyBorder="1" applyAlignment="1">
      <alignment horizontal="right"/>
    </xf>
    <xf numFmtId="49" fontId="17" fillId="2" borderId="45" xfId="0" applyNumberFormat="1" applyFont="1" applyFill="1" applyBorder="1" applyAlignment="1">
      <alignment horizontal="center" vertical="center"/>
    </xf>
    <xf numFmtId="178" fontId="22" fillId="0" borderId="46" xfId="0" applyNumberFormat="1" applyFont="1" applyFill="1" applyBorder="1" applyAlignment="1">
      <alignment horizontal="right" vertical="center"/>
    </xf>
    <xf numFmtId="179" fontId="22" fillId="0" borderId="46" xfId="0" applyNumberFormat="1" applyFont="1" applyFill="1" applyBorder="1" applyAlignment="1">
      <alignment horizontal="right" vertical="center"/>
    </xf>
    <xf numFmtId="178" fontId="22" fillId="0" borderId="47"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1" fillId="0" borderId="0" xfId="0" applyFont="1" applyFill="1" applyAlignment="1"/>
    <xf numFmtId="0" fontId="11" fillId="0" borderId="0" xfId="0" applyFont="1" applyFill="1" applyAlignment="1">
      <alignment horizontal="center" vertical="center"/>
    </xf>
    <xf numFmtId="0" fontId="11" fillId="0" borderId="0" xfId="0" applyFont="1" applyFill="1"/>
    <xf numFmtId="179" fontId="11" fillId="0" borderId="0" xfId="0" applyNumberFormat="1" applyFont="1" applyFill="1" applyAlignment="1"/>
    <xf numFmtId="0" fontId="29" fillId="0" borderId="0" xfId="0" applyFont="1" applyAlignment="1">
      <alignment horizontal="right"/>
    </xf>
    <xf numFmtId="0" fontId="6" fillId="0" borderId="0" xfId="0" applyFont="1" applyFill="1" applyAlignment="1"/>
    <xf numFmtId="0" fontId="6" fillId="0" borderId="0" xfId="0" applyFont="1" applyFill="1" applyAlignment="1">
      <alignment vertical="center"/>
    </xf>
    <xf numFmtId="20" fontId="31" fillId="0" borderId="0" xfId="0" applyNumberFormat="1" applyFont="1" applyFill="1" applyAlignment="1"/>
    <xf numFmtId="0" fontId="31" fillId="0" borderId="0" xfId="0" applyFont="1" applyFill="1" applyAlignment="1"/>
    <xf numFmtId="3" fontId="32" fillId="0" borderId="0" xfId="1" applyNumberFormat="1" applyFont="1" applyFill="1" applyBorder="1"/>
    <xf numFmtId="0" fontId="33" fillId="4" borderId="0" xfId="0" applyFont="1" applyFill="1" applyAlignment="1">
      <alignment horizontal="left" vertical="center"/>
    </xf>
    <xf numFmtId="0" fontId="34" fillId="0" borderId="0" xfId="0" applyFont="1" applyFill="1" applyAlignment="1"/>
    <xf numFmtId="49" fontId="17" fillId="2" borderId="48" xfId="0" applyNumberFormat="1" applyFont="1" applyFill="1" applyBorder="1" applyAlignment="1">
      <alignment horizontal="right" vertical="center"/>
    </xf>
    <xf numFmtId="179" fontId="22" fillId="6" borderId="49" xfId="0" applyNumberFormat="1" applyFont="1" applyFill="1" applyBorder="1" applyAlignment="1">
      <alignment horizontal="right" vertical="center"/>
    </xf>
    <xf numFmtId="179" fontId="8" fillId="6" borderId="49" xfId="0" applyNumberFormat="1" applyFont="1" applyFill="1" applyBorder="1" applyAlignment="1">
      <alignment horizontal="right" vertical="center"/>
    </xf>
    <xf numFmtId="49" fontId="17" fillId="2" borderId="50" xfId="0" applyNumberFormat="1" applyFont="1" applyFill="1" applyBorder="1" applyAlignment="1">
      <alignment horizontal="right" vertical="center"/>
    </xf>
    <xf numFmtId="179" fontId="8" fillId="6" borderId="51" xfId="0" applyNumberFormat="1" applyFont="1" applyFill="1" applyBorder="1" applyAlignment="1">
      <alignment horizontal="right" vertical="center"/>
    </xf>
    <xf numFmtId="179" fontId="8" fillId="6" borderId="52" xfId="0" applyNumberFormat="1" applyFont="1" applyFill="1" applyBorder="1" applyAlignment="1">
      <alignment horizontal="right" vertical="center"/>
    </xf>
    <xf numFmtId="49" fontId="17" fillId="2" borderId="53" xfId="0" applyNumberFormat="1" applyFont="1" applyFill="1" applyBorder="1" applyAlignment="1">
      <alignment horizontal="right" vertical="center"/>
    </xf>
    <xf numFmtId="179" fontId="22" fillId="6" borderId="51" xfId="0" applyNumberFormat="1" applyFont="1" applyFill="1" applyBorder="1" applyAlignment="1">
      <alignment horizontal="right" vertical="center"/>
    </xf>
    <xf numFmtId="179" fontId="22" fillId="6" borderId="52" xfId="0" applyNumberFormat="1" applyFont="1" applyFill="1" applyBorder="1" applyAlignment="1">
      <alignment horizontal="right" vertical="center"/>
    </xf>
    <xf numFmtId="49" fontId="17" fillId="2" borderId="54" xfId="0" applyNumberFormat="1" applyFont="1" applyFill="1" applyBorder="1" applyAlignment="1">
      <alignment horizontal="right" vertical="center"/>
    </xf>
    <xf numFmtId="179" fontId="22" fillId="6" borderId="55" xfId="0" applyNumberFormat="1" applyFont="1" applyFill="1" applyBorder="1" applyAlignment="1">
      <alignment horizontal="right" vertical="center"/>
    </xf>
    <xf numFmtId="178" fontId="22" fillId="6" borderId="46" xfId="0" applyNumberFormat="1" applyFont="1" applyFill="1" applyBorder="1" applyAlignment="1">
      <alignment horizontal="right" vertical="center"/>
    </xf>
    <xf numFmtId="179" fontId="22" fillId="6" borderId="46" xfId="0" applyNumberFormat="1" applyFont="1" applyFill="1" applyBorder="1" applyAlignment="1">
      <alignment horizontal="right" vertical="center"/>
    </xf>
    <xf numFmtId="179" fontId="8" fillId="6" borderId="46" xfId="0" applyNumberFormat="1" applyFont="1" applyFill="1" applyBorder="1" applyAlignment="1">
      <alignment horizontal="right" vertical="center"/>
    </xf>
    <xf numFmtId="178" fontId="22" fillId="0" borderId="26" xfId="0" applyNumberFormat="1" applyFont="1" applyFill="1" applyBorder="1" applyAlignment="1">
      <alignment horizontal="right" vertical="center"/>
    </xf>
    <xf numFmtId="179" fontId="22" fillId="0" borderId="26" xfId="0" applyNumberFormat="1" applyFont="1" applyFill="1" applyBorder="1" applyAlignment="1">
      <alignment horizontal="right" vertical="center"/>
    </xf>
    <xf numFmtId="178" fontId="22" fillId="0" borderId="27" xfId="0" applyNumberFormat="1" applyFont="1" applyFill="1" applyBorder="1" applyAlignment="1">
      <alignment horizontal="right" vertical="center"/>
    </xf>
    <xf numFmtId="178" fontId="8" fillId="6" borderId="24" xfId="0" applyNumberFormat="1" applyFont="1" applyFill="1" applyBorder="1" applyAlignment="1">
      <alignment horizontal="right" vertical="center"/>
    </xf>
    <xf numFmtId="178" fontId="8" fillId="6" borderId="27" xfId="0" applyNumberFormat="1" applyFont="1" applyFill="1" applyBorder="1" applyAlignment="1">
      <alignment horizontal="right" vertical="center"/>
    </xf>
    <xf numFmtId="178" fontId="22" fillId="6" borderId="7" xfId="0" applyNumberFormat="1" applyFont="1" applyFill="1" applyBorder="1" applyAlignment="1">
      <alignment horizontal="right" vertical="center"/>
    </xf>
    <xf numFmtId="178" fontId="22" fillId="6" borderId="24" xfId="0" applyNumberFormat="1" applyFont="1" applyFill="1" applyBorder="1" applyAlignment="1">
      <alignment horizontal="right" vertical="center"/>
    </xf>
    <xf numFmtId="179" fontId="22" fillId="0" borderId="28" xfId="0" applyNumberFormat="1" applyFont="1" applyFill="1" applyBorder="1" applyAlignment="1">
      <alignment horizontal="right" vertical="center"/>
    </xf>
    <xf numFmtId="178" fontId="8" fillId="0" borderId="22" xfId="0" applyNumberFormat="1" applyFont="1" applyFill="1" applyBorder="1" applyAlignment="1">
      <alignment horizontal="right" vertical="center"/>
    </xf>
    <xf numFmtId="179" fontId="8" fillId="0" borderId="22" xfId="0" applyNumberFormat="1" applyFont="1" applyFill="1" applyBorder="1" applyAlignment="1">
      <alignment horizontal="right" vertical="center"/>
    </xf>
    <xf numFmtId="178" fontId="8" fillId="0" borderId="7" xfId="0" applyNumberFormat="1" applyFont="1" applyFill="1" applyBorder="1" applyAlignment="1">
      <alignment horizontal="right" vertical="center"/>
    </xf>
    <xf numFmtId="179" fontId="22" fillId="0" borderId="49" xfId="0" applyNumberFormat="1" applyFont="1" applyFill="1" applyBorder="1" applyAlignment="1">
      <alignment horizontal="right" vertical="center"/>
    </xf>
    <xf numFmtId="182" fontId="35" fillId="0" borderId="0" xfId="0" applyNumberFormat="1" applyFont="1" applyFill="1" applyAlignment="1">
      <alignment horizontal="right" vertical="center"/>
    </xf>
    <xf numFmtId="178" fontId="22" fillId="0" borderId="29" xfId="0" applyNumberFormat="1" applyFont="1" applyFill="1" applyBorder="1" applyAlignment="1">
      <alignment horizontal="right" vertical="center"/>
    </xf>
    <xf numFmtId="180" fontId="22" fillId="0" borderId="29" xfId="0" applyNumberFormat="1" applyFont="1" applyFill="1" applyBorder="1" applyAlignment="1"/>
    <xf numFmtId="180" fontId="22" fillId="0" borderId="29" xfId="0" applyNumberFormat="1" applyFont="1" applyFill="1" applyBorder="1" applyAlignment="1">
      <alignment vertical="center"/>
    </xf>
    <xf numFmtId="179" fontId="22" fillId="0" borderId="29" xfId="0" applyNumberFormat="1" applyFont="1" applyFill="1" applyBorder="1" applyAlignment="1">
      <alignment horizontal="right" vertical="center"/>
    </xf>
    <xf numFmtId="178" fontId="22" fillId="0" borderId="30" xfId="0" applyNumberFormat="1" applyFont="1" applyFill="1" applyBorder="1" applyAlignment="1">
      <alignment horizontal="right" vertical="center"/>
    </xf>
    <xf numFmtId="179" fontId="22" fillId="0" borderId="52" xfId="0" applyNumberFormat="1" applyFont="1" applyFill="1" applyBorder="1" applyAlignment="1">
      <alignment horizontal="right" vertical="center"/>
    </xf>
    <xf numFmtId="178" fontId="22" fillId="0" borderId="22" xfId="0" applyNumberFormat="1" applyFont="1" applyFill="1" applyBorder="1" applyAlignment="1">
      <alignment horizontal="right" vertical="center"/>
    </xf>
    <xf numFmtId="179" fontId="22" fillId="0" borderId="22" xfId="0" applyNumberFormat="1" applyFont="1" applyFill="1" applyBorder="1" applyAlignment="1">
      <alignment horizontal="right" vertical="center"/>
    </xf>
    <xf numFmtId="178" fontId="22" fillId="0" borderId="7" xfId="0" applyNumberFormat="1" applyFont="1" applyFill="1" applyBorder="1" applyAlignment="1">
      <alignment horizontal="right" vertical="center"/>
    </xf>
    <xf numFmtId="49" fontId="17" fillId="2" borderId="28" xfId="0" applyNumberFormat="1" applyFont="1" applyFill="1" applyBorder="1" applyAlignment="1">
      <alignment horizontal="center" vertical="center"/>
    </xf>
    <xf numFmtId="49" fontId="17" fillId="2" borderId="56" xfId="0" applyNumberFormat="1" applyFont="1" applyFill="1" applyBorder="1" applyAlignment="1">
      <alignment horizontal="right" vertical="center"/>
    </xf>
    <xf numFmtId="179" fontId="22" fillId="0" borderId="57" xfId="0" applyNumberFormat="1" applyFont="1" applyFill="1" applyBorder="1" applyAlignment="1">
      <alignment horizontal="right" vertical="center"/>
    </xf>
    <xf numFmtId="180" fontId="22" fillId="6" borderId="23" xfId="0" applyNumberFormat="1" applyFont="1" applyFill="1" applyBorder="1" applyAlignment="1"/>
    <xf numFmtId="178" fontId="8" fillId="6" borderId="7" xfId="0" applyNumberFormat="1" applyFont="1" applyFill="1" applyBorder="1" applyAlignment="1">
      <alignment horizontal="right" vertical="center"/>
    </xf>
    <xf numFmtId="178" fontId="22" fillId="6" borderId="27" xfId="0" applyNumberFormat="1" applyFont="1" applyFill="1" applyBorder="1" applyAlignment="1">
      <alignment horizontal="right" vertical="center"/>
    </xf>
    <xf numFmtId="0" fontId="16" fillId="2" borderId="4"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3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5" xfId="0" applyFont="1" applyFill="1" applyBorder="1" applyAlignment="1">
      <alignment horizontal="center" vertical="center"/>
    </xf>
    <xf numFmtId="0" fontId="9" fillId="5" borderId="11"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cellXfs>
  <cellStyles count="8">
    <cellStyle name="Calc Currency (0)" xfId="2"/>
    <cellStyle name="Header1" xfId="3"/>
    <cellStyle name="Header2" xfId="4"/>
    <cellStyle name="Normal_#18-Internet" xfId="5"/>
    <cellStyle name="桁区切り" xfId="1" builtinId="6"/>
    <cellStyle name="桁区切り 2" xfId="6"/>
    <cellStyle name="桁区切り 3" xfId="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035-49B7-A325-2FE1AC0D2FD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035-49B7-A325-2FE1AC0D2FDC}"/>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035-49B7-A325-2FE1AC0D2FDC}"/>
            </c:ext>
          </c:extLst>
        </c:ser>
        <c:dLbls>
          <c:showLegendKey val="0"/>
          <c:showVal val="0"/>
          <c:showCatName val="0"/>
          <c:showSerName val="0"/>
          <c:showPercent val="0"/>
          <c:showBubbleSize val="0"/>
        </c:dLbls>
        <c:gapWidth val="150"/>
        <c:overlap val="100"/>
        <c:axId val="178636288"/>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035-49B7-A325-2FE1AC0D2FDC}"/>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035-49B7-A325-2FE1AC0D2FD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035-49B7-A325-2FE1AC0D2FDC}"/>
            </c:ext>
          </c:extLst>
        </c:ser>
        <c:dLbls>
          <c:showLegendKey val="0"/>
          <c:showVal val="0"/>
          <c:showCatName val="0"/>
          <c:showSerName val="0"/>
          <c:showPercent val="0"/>
          <c:showBubbleSize val="0"/>
        </c:dLbls>
        <c:marker val="1"/>
        <c:smooth val="0"/>
        <c:axId val="178636288"/>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035-49B7-A325-2FE1AC0D2FDC}"/>
            </c:ext>
          </c:extLst>
        </c:ser>
        <c:dLbls>
          <c:showLegendKey val="0"/>
          <c:showVal val="0"/>
          <c:showCatName val="0"/>
          <c:showSerName val="0"/>
          <c:showPercent val="0"/>
          <c:showBubbleSize val="0"/>
        </c:dLbls>
        <c:marker val="1"/>
        <c:smooth val="0"/>
        <c:axId val="47994368"/>
        <c:axId val="37313280"/>
      </c:lineChart>
      <c:catAx>
        <c:axId val="17863628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8636288"/>
        <c:crosses val="autoZero"/>
        <c:crossBetween val="between"/>
      </c:valAx>
      <c:catAx>
        <c:axId val="47994368"/>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7994368"/>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F08-4C46-A286-1FE3EC681FF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F08-4C46-A286-1FE3EC681FFE}"/>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F08-4C46-A286-1FE3EC681FFE}"/>
            </c:ext>
          </c:extLst>
        </c:ser>
        <c:dLbls>
          <c:showLegendKey val="0"/>
          <c:showVal val="0"/>
          <c:showCatName val="0"/>
          <c:showSerName val="0"/>
          <c:showPercent val="0"/>
          <c:showBubbleSize val="0"/>
        </c:dLbls>
        <c:gapWidth val="150"/>
        <c:overlap val="100"/>
        <c:axId val="39444992"/>
        <c:axId val="26217734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F08-4C46-A286-1FE3EC681FFE}"/>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F08-4C46-A286-1FE3EC681FF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F08-4C46-A286-1FE3EC681FFE}"/>
            </c:ext>
          </c:extLst>
        </c:ser>
        <c:dLbls>
          <c:showLegendKey val="0"/>
          <c:showVal val="0"/>
          <c:showCatName val="0"/>
          <c:showSerName val="0"/>
          <c:showPercent val="0"/>
          <c:showBubbleSize val="0"/>
        </c:dLbls>
        <c:marker val="1"/>
        <c:smooth val="0"/>
        <c:axId val="39444992"/>
        <c:axId val="26217734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F08-4C46-A286-1FE3EC681FFE}"/>
            </c:ext>
          </c:extLst>
        </c:ser>
        <c:dLbls>
          <c:showLegendKey val="0"/>
          <c:showVal val="0"/>
          <c:showCatName val="0"/>
          <c:showSerName val="0"/>
          <c:showPercent val="0"/>
          <c:showBubbleSize val="0"/>
        </c:dLbls>
        <c:marker val="1"/>
        <c:smooth val="0"/>
        <c:axId val="39445504"/>
        <c:axId val="262177920"/>
      </c:lineChart>
      <c:catAx>
        <c:axId val="394449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2177344"/>
        <c:crossesAt val="-1000"/>
        <c:auto val="1"/>
        <c:lblAlgn val="ctr"/>
        <c:lblOffset val="100"/>
        <c:tickLblSkip val="1"/>
        <c:tickMarkSkip val="1"/>
        <c:noMultiLvlLbl val="0"/>
      </c:catAx>
      <c:valAx>
        <c:axId val="26217734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44992"/>
        <c:crosses val="autoZero"/>
        <c:crossBetween val="between"/>
      </c:valAx>
      <c:catAx>
        <c:axId val="39445504"/>
        <c:scaling>
          <c:orientation val="minMax"/>
        </c:scaling>
        <c:delete val="1"/>
        <c:axPos val="b"/>
        <c:majorTickMark val="out"/>
        <c:minorTickMark val="none"/>
        <c:tickLblPos val="nextTo"/>
        <c:crossAx val="262177920"/>
        <c:crosses val="autoZero"/>
        <c:auto val="1"/>
        <c:lblAlgn val="ctr"/>
        <c:lblOffset val="100"/>
        <c:noMultiLvlLbl val="0"/>
      </c:catAx>
      <c:valAx>
        <c:axId val="26217792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455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87E-4A15-8CC8-091FD92A09E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87E-4A15-8CC8-091FD92A09E2}"/>
            </c:ext>
          </c:extLst>
        </c:ser>
        <c:dLbls>
          <c:showLegendKey val="0"/>
          <c:showVal val="0"/>
          <c:showCatName val="0"/>
          <c:showSerName val="0"/>
          <c:showPercent val="0"/>
          <c:showBubbleSize val="0"/>
        </c:dLbls>
        <c:gapWidth val="150"/>
        <c:overlap val="100"/>
        <c:axId val="39447040"/>
        <c:axId val="26218022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987E-4A15-8CC8-091FD92A09E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87E-4A15-8CC8-091FD92A09E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87E-4A15-8CC8-091FD92A09E2}"/>
            </c:ext>
          </c:extLst>
        </c:ser>
        <c:dLbls>
          <c:showLegendKey val="0"/>
          <c:showVal val="0"/>
          <c:showCatName val="0"/>
          <c:showSerName val="0"/>
          <c:showPercent val="0"/>
          <c:showBubbleSize val="0"/>
        </c:dLbls>
        <c:marker val="1"/>
        <c:smooth val="0"/>
        <c:axId val="39447040"/>
        <c:axId val="26218022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87E-4A15-8CC8-091FD92A09E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87E-4A15-8CC8-091FD92A09E2}"/>
            </c:ext>
          </c:extLst>
        </c:ser>
        <c:dLbls>
          <c:showLegendKey val="0"/>
          <c:showVal val="0"/>
          <c:showCatName val="0"/>
          <c:showSerName val="0"/>
          <c:showPercent val="0"/>
          <c:showBubbleSize val="0"/>
        </c:dLbls>
        <c:marker val="1"/>
        <c:smooth val="0"/>
        <c:axId val="39447552"/>
        <c:axId val="262180800"/>
      </c:lineChart>
      <c:catAx>
        <c:axId val="394470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180224"/>
        <c:crosses val="autoZero"/>
        <c:auto val="1"/>
        <c:lblAlgn val="ctr"/>
        <c:lblOffset val="100"/>
        <c:tickLblSkip val="1"/>
        <c:tickMarkSkip val="1"/>
        <c:noMultiLvlLbl val="0"/>
      </c:catAx>
      <c:valAx>
        <c:axId val="26218022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9447040"/>
        <c:crosses val="autoZero"/>
        <c:crossBetween val="between"/>
        <c:majorUnit val="5000"/>
        <c:minorUnit val="1000"/>
      </c:valAx>
      <c:catAx>
        <c:axId val="39447552"/>
        <c:scaling>
          <c:orientation val="minMax"/>
        </c:scaling>
        <c:delete val="1"/>
        <c:axPos val="b"/>
        <c:majorTickMark val="out"/>
        <c:minorTickMark val="none"/>
        <c:tickLblPos val="nextTo"/>
        <c:crossAx val="262180800"/>
        <c:crossesAt val="80"/>
        <c:auto val="1"/>
        <c:lblAlgn val="ctr"/>
        <c:lblOffset val="100"/>
        <c:noMultiLvlLbl val="0"/>
      </c:catAx>
      <c:valAx>
        <c:axId val="26218080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94475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98C-44A1-A45F-5959160914D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98C-44A1-A45F-5959160914D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98C-44A1-A45F-5959160914D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98C-44A1-A45F-5959160914D5}"/>
            </c:ext>
          </c:extLst>
        </c:ser>
        <c:dLbls>
          <c:showLegendKey val="0"/>
          <c:showVal val="0"/>
          <c:showCatName val="0"/>
          <c:showSerName val="0"/>
          <c:showPercent val="0"/>
          <c:showBubbleSize val="0"/>
        </c:dLbls>
        <c:gapWidth val="150"/>
        <c:overlap val="100"/>
        <c:axId val="189645312"/>
        <c:axId val="26218310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98C-44A1-A45F-5959160914D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98C-44A1-A45F-5959160914D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98C-44A1-A45F-5959160914D5}"/>
            </c:ext>
          </c:extLst>
        </c:ser>
        <c:dLbls>
          <c:showLegendKey val="0"/>
          <c:showVal val="0"/>
          <c:showCatName val="0"/>
          <c:showSerName val="0"/>
          <c:showPercent val="0"/>
          <c:showBubbleSize val="0"/>
        </c:dLbls>
        <c:marker val="1"/>
        <c:smooth val="0"/>
        <c:axId val="189645312"/>
        <c:axId val="26218310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98C-44A1-A45F-5959160914D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98C-44A1-A45F-5959160914D5}"/>
            </c:ext>
          </c:extLst>
        </c:ser>
        <c:dLbls>
          <c:showLegendKey val="0"/>
          <c:showVal val="0"/>
          <c:showCatName val="0"/>
          <c:showSerName val="0"/>
          <c:showPercent val="0"/>
          <c:showBubbleSize val="0"/>
        </c:dLbls>
        <c:marker val="1"/>
        <c:smooth val="0"/>
        <c:axId val="189646336"/>
        <c:axId val="262183680"/>
      </c:lineChart>
      <c:catAx>
        <c:axId val="1896453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183104"/>
        <c:crosses val="autoZero"/>
        <c:auto val="1"/>
        <c:lblAlgn val="ctr"/>
        <c:lblOffset val="100"/>
        <c:tickLblSkip val="1"/>
        <c:tickMarkSkip val="1"/>
        <c:noMultiLvlLbl val="0"/>
      </c:catAx>
      <c:valAx>
        <c:axId val="26218310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45312"/>
        <c:crosses val="autoZero"/>
        <c:crossBetween val="between"/>
        <c:majorUnit val="2000"/>
      </c:valAx>
      <c:catAx>
        <c:axId val="189646336"/>
        <c:scaling>
          <c:orientation val="minMax"/>
        </c:scaling>
        <c:delete val="1"/>
        <c:axPos val="b"/>
        <c:majorTickMark val="out"/>
        <c:minorTickMark val="none"/>
        <c:tickLblPos val="nextTo"/>
        <c:crossAx val="262183680"/>
        <c:crosses val="autoZero"/>
        <c:auto val="1"/>
        <c:lblAlgn val="ctr"/>
        <c:lblOffset val="100"/>
        <c:noMultiLvlLbl val="0"/>
      </c:catAx>
      <c:valAx>
        <c:axId val="26218368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4633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088-42D3-8B7C-D44CDBA8DF3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088-42D3-8B7C-D44CDBA8DF36}"/>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088-42D3-8B7C-D44CDBA8DF36}"/>
            </c:ext>
          </c:extLst>
        </c:ser>
        <c:dLbls>
          <c:showLegendKey val="0"/>
          <c:showVal val="0"/>
          <c:showCatName val="0"/>
          <c:showSerName val="0"/>
          <c:showPercent val="0"/>
          <c:showBubbleSize val="0"/>
        </c:dLbls>
        <c:gapWidth val="150"/>
        <c:overlap val="100"/>
        <c:axId val="191033856"/>
        <c:axId val="327688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088-42D3-8B7C-D44CDBA8DF36}"/>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088-42D3-8B7C-D44CDBA8DF3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088-42D3-8B7C-D44CDBA8DF36}"/>
            </c:ext>
          </c:extLst>
        </c:ser>
        <c:dLbls>
          <c:showLegendKey val="0"/>
          <c:showVal val="0"/>
          <c:showCatName val="0"/>
          <c:showSerName val="0"/>
          <c:showPercent val="0"/>
          <c:showBubbleSize val="0"/>
        </c:dLbls>
        <c:marker val="1"/>
        <c:smooth val="0"/>
        <c:axId val="191033856"/>
        <c:axId val="327688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088-42D3-8B7C-D44CDBA8DF36}"/>
            </c:ext>
          </c:extLst>
        </c:ser>
        <c:dLbls>
          <c:showLegendKey val="0"/>
          <c:showVal val="0"/>
          <c:showCatName val="0"/>
          <c:showSerName val="0"/>
          <c:showPercent val="0"/>
          <c:showBubbleSize val="0"/>
        </c:dLbls>
        <c:marker val="1"/>
        <c:smooth val="0"/>
        <c:axId val="191034368"/>
        <c:axId val="327689344"/>
      </c:lineChart>
      <c:catAx>
        <c:axId val="191033856"/>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8768"/>
        <c:crossesAt val="0"/>
        <c:auto val="1"/>
        <c:lblAlgn val="ctr"/>
        <c:lblOffset val="100"/>
        <c:tickLblSkip val="1"/>
        <c:tickMarkSkip val="1"/>
        <c:noMultiLvlLbl val="0"/>
      </c:catAx>
      <c:valAx>
        <c:axId val="3276887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1033856"/>
        <c:crosses val="autoZero"/>
        <c:crossBetween val="between"/>
      </c:valAx>
      <c:catAx>
        <c:axId val="191034368"/>
        <c:scaling>
          <c:orientation val="minMax"/>
        </c:scaling>
        <c:delete val="1"/>
        <c:axPos val="b"/>
        <c:majorTickMark val="out"/>
        <c:minorTickMark val="none"/>
        <c:tickLblPos val="nextTo"/>
        <c:crossAx val="327689344"/>
        <c:crosses val="autoZero"/>
        <c:auto val="1"/>
        <c:lblAlgn val="ctr"/>
        <c:lblOffset val="100"/>
        <c:noMultiLvlLbl val="0"/>
      </c:catAx>
      <c:valAx>
        <c:axId val="327689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1034368"/>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564-4CC9-89B8-CD9176C6992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564-4CC9-89B8-CD9176C69928}"/>
            </c:ext>
          </c:extLst>
        </c:ser>
        <c:dLbls>
          <c:showLegendKey val="0"/>
          <c:showVal val="0"/>
          <c:showCatName val="0"/>
          <c:showSerName val="0"/>
          <c:showPercent val="0"/>
          <c:showBubbleSize val="0"/>
        </c:dLbls>
        <c:gapWidth val="150"/>
        <c:overlap val="100"/>
        <c:axId val="191036416"/>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564-4CC9-89B8-CD9176C6992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564-4CC9-89B8-CD9176C6992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564-4CC9-89B8-CD9176C69928}"/>
            </c:ext>
          </c:extLst>
        </c:ser>
        <c:dLbls>
          <c:showLegendKey val="0"/>
          <c:showVal val="0"/>
          <c:showCatName val="0"/>
          <c:showSerName val="0"/>
          <c:showPercent val="0"/>
          <c:showBubbleSize val="0"/>
        </c:dLbls>
        <c:marker val="1"/>
        <c:smooth val="0"/>
        <c:axId val="191036416"/>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564-4CC9-89B8-CD9176C6992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564-4CC9-89B8-CD9176C69928}"/>
            </c:ext>
          </c:extLst>
        </c:ser>
        <c:dLbls>
          <c:showLegendKey val="0"/>
          <c:showVal val="0"/>
          <c:showCatName val="0"/>
          <c:showSerName val="0"/>
          <c:showPercent val="0"/>
          <c:showBubbleSize val="0"/>
        </c:dLbls>
        <c:marker val="1"/>
        <c:smooth val="0"/>
        <c:axId val="191036928"/>
        <c:axId val="369019712"/>
      </c:lineChart>
      <c:catAx>
        <c:axId val="1910364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1036416"/>
        <c:crosses val="autoZero"/>
        <c:crossBetween val="between"/>
        <c:majorUnit val="100"/>
        <c:minorUnit val="100"/>
      </c:valAx>
      <c:catAx>
        <c:axId val="191036928"/>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1036928"/>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72D-46C2-897F-B1CAEDD892B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72D-46C2-897F-B1CAEDD892B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72D-46C2-897F-B1CAEDD892B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72D-46C2-897F-B1CAEDD892B7}"/>
            </c:ext>
          </c:extLst>
        </c:ser>
        <c:dLbls>
          <c:showLegendKey val="0"/>
          <c:showVal val="0"/>
          <c:showCatName val="0"/>
          <c:showSerName val="0"/>
          <c:showPercent val="0"/>
          <c:showBubbleSize val="0"/>
        </c:dLbls>
        <c:gapWidth val="150"/>
        <c:overlap val="100"/>
        <c:axId val="205129728"/>
        <c:axId val="3692391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72D-46C2-897F-B1CAEDD892B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72D-46C2-897F-B1CAEDD892B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72D-46C2-897F-B1CAEDD892B7}"/>
            </c:ext>
          </c:extLst>
        </c:ser>
        <c:dLbls>
          <c:showLegendKey val="0"/>
          <c:showVal val="0"/>
          <c:showCatName val="0"/>
          <c:showSerName val="0"/>
          <c:showPercent val="0"/>
          <c:showBubbleSize val="0"/>
        </c:dLbls>
        <c:marker val="1"/>
        <c:smooth val="0"/>
        <c:axId val="205129728"/>
        <c:axId val="3692391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72D-46C2-897F-B1CAEDD892B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72D-46C2-897F-B1CAEDD892B7}"/>
            </c:ext>
          </c:extLst>
        </c:ser>
        <c:dLbls>
          <c:showLegendKey val="0"/>
          <c:showVal val="0"/>
          <c:showCatName val="0"/>
          <c:showSerName val="0"/>
          <c:showPercent val="0"/>
          <c:showBubbleSize val="0"/>
        </c:dLbls>
        <c:marker val="1"/>
        <c:smooth val="0"/>
        <c:axId val="205130240"/>
        <c:axId val="369239744"/>
      </c:lineChart>
      <c:catAx>
        <c:axId val="20512972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168"/>
        <c:crossesAt val="0"/>
        <c:auto val="1"/>
        <c:lblAlgn val="ctr"/>
        <c:lblOffset val="100"/>
        <c:tickLblSkip val="1"/>
        <c:tickMarkSkip val="1"/>
        <c:noMultiLvlLbl val="0"/>
      </c:catAx>
      <c:valAx>
        <c:axId val="36923916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5129728"/>
        <c:crosses val="autoZero"/>
        <c:crossBetween val="between"/>
        <c:majorUnit val="50"/>
        <c:minorUnit val="50"/>
      </c:valAx>
      <c:catAx>
        <c:axId val="205130240"/>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513024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450-4856-B17E-1BB5EDD1704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450-4856-B17E-1BB5EDD17040}"/>
            </c:ext>
          </c:extLst>
        </c:ser>
        <c:dLbls>
          <c:showLegendKey val="0"/>
          <c:showVal val="0"/>
          <c:showCatName val="0"/>
          <c:showSerName val="0"/>
          <c:showPercent val="0"/>
          <c:showBubbleSize val="0"/>
        </c:dLbls>
        <c:gapWidth val="150"/>
        <c:overlap val="100"/>
        <c:axId val="180308480"/>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450-4856-B17E-1BB5EDD1704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450-4856-B17E-1BB5EDD1704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450-4856-B17E-1BB5EDD17040}"/>
            </c:ext>
          </c:extLst>
        </c:ser>
        <c:dLbls>
          <c:showLegendKey val="0"/>
          <c:showVal val="0"/>
          <c:showCatName val="0"/>
          <c:showSerName val="0"/>
          <c:showPercent val="0"/>
          <c:showBubbleSize val="0"/>
        </c:dLbls>
        <c:marker val="1"/>
        <c:smooth val="0"/>
        <c:axId val="180308480"/>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450-4856-B17E-1BB5EDD1704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450-4856-B17E-1BB5EDD17040}"/>
            </c:ext>
          </c:extLst>
        </c:ser>
        <c:dLbls>
          <c:showLegendKey val="0"/>
          <c:showVal val="0"/>
          <c:showCatName val="0"/>
          <c:showSerName val="0"/>
          <c:showPercent val="0"/>
          <c:showBubbleSize val="0"/>
        </c:dLbls>
        <c:marker val="1"/>
        <c:smooth val="0"/>
        <c:axId val="180308992"/>
        <c:axId val="138630208"/>
      </c:lineChart>
      <c:catAx>
        <c:axId val="18030848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08480"/>
        <c:crosses val="autoZero"/>
        <c:crossBetween val="between"/>
        <c:majorUnit val="100"/>
        <c:minorUnit val="100"/>
      </c:valAx>
      <c:catAx>
        <c:axId val="180308992"/>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08992"/>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1EB-4A7C-B477-2506F04A1F2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1EB-4A7C-B477-2506F04A1F2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1EB-4A7C-B477-2506F04A1F2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1EB-4A7C-B477-2506F04A1F26}"/>
            </c:ext>
          </c:extLst>
        </c:ser>
        <c:dLbls>
          <c:showLegendKey val="0"/>
          <c:showVal val="0"/>
          <c:showCatName val="0"/>
          <c:showSerName val="0"/>
          <c:showPercent val="0"/>
          <c:showBubbleSize val="0"/>
        </c:dLbls>
        <c:gapWidth val="150"/>
        <c:overlap val="100"/>
        <c:axId val="180950528"/>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1EB-4A7C-B477-2506F04A1F2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1EB-4A7C-B477-2506F04A1F2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1EB-4A7C-B477-2506F04A1F26}"/>
            </c:ext>
          </c:extLst>
        </c:ser>
        <c:dLbls>
          <c:showLegendKey val="0"/>
          <c:showVal val="0"/>
          <c:showCatName val="0"/>
          <c:showSerName val="0"/>
          <c:showPercent val="0"/>
          <c:showBubbleSize val="0"/>
        </c:dLbls>
        <c:marker val="1"/>
        <c:smooth val="0"/>
        <c:axId val="180950528"/>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1EB-4A7C-B477-2506F04A1F2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1EB-4A7C-B477-2506F04A1F26}"/>
            </c:ext>
          </c:extLst>
        </c:ser>
        <c:dLbls>
          <c:showLegendKey val="0"/>
          <c:showVal val="0"/>
          <c:showCatName val="0"/>
          <c:showSerName val="0"/>
          <c:showPercent val="0"/>
          <c:showBubbleSize val="0"/>
        </c:dLbls>
        <c:marker val="1"/>
        <c:smooth val="0"/>
        <c:axId val="180951040"/>
        <c:axId val="138632512"/>
      </c:lineChart>
      <c:catAx>
        <c:axId val="18095052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950528"/>
        <c:crosses val="autoZero"/>
        <c:crossBetween val="between"/>
        <c:majorUnit val="50"/>
        <c:minorUnit val="50"/>
      </c:valAx>
      <c:catAx>
        <c:axId val="180951040"/>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95104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078-462B-9718-1963EB97B714}"/>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078-462B-9718-1963EB97B714}"/>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078-462B-9718-1963EB97B714}"/>
            </c:ext>
          </c:extLst>
        </c:ser>
        <c:dLbls>
          <c:showLegendKey val="0"/>
          <c:showVal val="0"/>
          <c:showCatName val="0"/>
          <c:showSerName val="0"/>
          <c:showPercent val="0"/>
          <c:showBubbleSize val="0"/>
        </c:dLbls>
        <c:gapWidth val="150"/>
        <c:overlap val="100"/>
        <c:axId val="181510656"/>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078-462B-9718-1963EB97B714}"/>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078-462B-9718-1963EB97B714}"/>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078-462B-9718-1963EB97B714}"/>
            </c:ext>
          </c:extLst>
        </c:ser>
        <c:dLbls>
          <c:showLegendKey val="0"/>
          <c:showVal val="0"/>
          <c:showCatName val="0"/>
          <c:showSerName val="0"/>
          <c:showPercent val="0"/>
          <c:showBubbleSize val="0"/>
        </c:dLbls>
        <c:marker val="1"/>
        <c:smooth val="0"/>
        <c:axId val="181510656"/>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078-462B-9718-1963EB97B714}"/>
            </c:ext>
          </c:extLst>
        </c:ser>
        <c:dLbls>
          <c:showLegendKey val="0"/>
          <c:showVal val="0"/>
          <c:showCatName val="0"/>
          <c:showSerName val="0"/>
          <c:showPercent val="0"/>
          <c:showBubbleSize val="0"/>
        </c:dLbls>
        <c:marker val="1"/>
        <c:smooth val="0"/>
        <c:axId val="181511168"/>
        <c:axId val="218124224"/>
      </c:lineChart>
      <c:catAx>
        <c:axId val="18151065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0656"/>
        <c:crosses val="autoZero"/>
        <c:crossBetween val="between"/>
      </c:valAx>
      <c:catAx>
        <c:axId val="181511168"/>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116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B0E-4B9E-AA7D-4D024E3D07B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B0E-4B9E-AA7D-4D024E3D07B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B0E-4B9E-AA7D-4D024E3D07B2}"/>
            </c:ext>
          </c:extLst>
        </c:ser>
        <c:dLbls>
          <c:showLegendKey val="0"/>
          <c:showVal val="0"/>
          <c:showCatName val="0"/>
          <c:showSerName val="0"/>
          <c:showPercent val="0"/>
          <c:showBubbleSize val="0"/>
        </c:dLbls>
        <c:gapWidth val="150"/>
        <c:overlap val="100"/>
        <c:axId val="39411200"/>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B0E-4B9E-AA7D-4D024E3D07B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B0E-4B9E-AA7D-4D024E3D07B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B0E-4B9E-AA7D-4D024E3D07B2}"/>
            </c:ext>
          </c:extLst>
        </c:ser>
        <c:dLbls>
          <c:showLegendKey val="0"/>
          <c:showVal val="0"/>
          <c:showCatName val="0"/>
          <c:showSerName val="0"/>
          <c:showPercent val="0"/>
          <c:showBubbleSize val="0"/>
        </c:dLbls>
        <c:marker val="1"/>
        <c:smooth val="0"/>
        <c:axId val="39411200"/>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B0E-4B9E-AA7D-4D024E3D07B2}"/>
            </c:ext>
          </c:extLst>
        </c:ser>
        <c:dLbls>
          <c:showLegendKey val="0"/>
          <c:showVal val="0"/>
          <c:showCatName val="0"/>
          <c:showSerName val="0"/>
          <c:showPercent val="0"/>
          <c:showBubbleSize val="0"/>
        </c:dLbls>
        <c:marker val="1"/>
        <c:smooth val="0"/>
        <c:axId val="39470080"/>
        <c:axId val="218126528"/>
      </c:lineChart>
      <c:catAx>
        <c:axId val="3941120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11200"/>
        <c:crosses val="autoZero"/>
        <c:crossBetween val="between"/>
      </c:valAx>
      <c:catAx>
        <c:axId val="39470080"/>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700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AEB-46B7-874A-4359F5211583}"/>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AEB-46B7-874A-4359F5211583}"/>
            </c:ext>
          </c:extLst>
        </c:ser>
        <c:dLbls>
          <c:showLegendKey val="0"/>
          <c:showVal val="0"/>
          <c:showCatName val="0"/>
          <c:showSerName val="0"/>
          <c:showPercent val="0"/>
          <c:showBubbleSize val="0"/>
        </c:dLbls>
        <c:gapWidth val="150"/>
        <c:overlap val="100"/>
        <c:axId val="181545984"/>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7AEB-46B7-874A-4359F5211583}"/>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AEB-46B7-874A-4359F5211583}"/>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AEB-46B7-874A-4359F5211583}"/>
            </c:ext>
          </c:extLst>
        </c:ser>
        <c:dLbls>
          <c:showLegendKey val="0"/>
          <c:showVal val="0"/>
          <c:showCatName val="0"/>
          <c:showSerName val="0"/>
          <c:showPercent val="0"/>
          <c:showBubbleSize val="0"/>
        </c:dLbls>
        <c:marker val="1"/>
        <c:smooth val="0"/>
        <c:axId val="181545984"/>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AEB-46B7-874A-4359F5211583}"/>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AEB-46B7-874A-4359F5211583}"/>
            </c:ext>
          </c:extLst>
        </c:ser>
        <c:dLbls>
          <c:showLegendKey val="0"/>
          <c:showVal val="0"/>
          <c:showCatName val="0"/>
          <c:showSerName val="0"/>
          <c:showPercent val="0"/>
          <c:showBubbleSize val="0"/>
        </c:dLbls>
        <c:marker val="1"/>
        <c:smooth val="0"/>
        <c:axId val="181546496"/>
        <c:axId val="236627072"/>
      </c:lineChart>
      <c:catAx>
        <c:axId val="1815459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5984"/>
        <c:crosses val="autoZero"/>
        <c:crossBetween val="between"/>
        <c:majorUnit val="5000"/>
        <c:minorUnit val="1000"/>
      </c:valAx>
      <c:catAx>
        <c:axId val="181546496"/>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649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737-4F2B-9945-08C75C1B0D0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737-4F2B-9945-08C75C1B0D08}"/>
            </c:ext>
          </c:extLst>
        </c:ser>
        <c:dLbls>
          <c:showLegendKey val="0"/>
          <c:showVal val="0"/>
          <c:showCatName val="0"/>
          <c:showSerName val="0"/>
          <c:showPercent val="0"/>
          <c:showBubbleSize val="0"/>
        </c:dLbls>
        <c:gapWidth val="150"/>
        <c:overlap val="100"/>
        <c:axId val="181763072"/>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737-4F2B-9945-08C75C1B0D0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737-4F2B-9945-08C75C1B0D0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737-4F2B-9945-08C75C1B0D08}"/>
            </c:ext>
          </c:extLst>
        </c:ser>
        <c:dLbls>
          <c:showLegendKey val="0"/>
          <c:showVal val="0"/>
          <c:showCatName val="0"/>
          <c:showSerName val="0"/>
          <c:showPercent val="0"/>
          <c:showBubbleSize val="0"/>
        </c:dLbls>
        <c:marker val="1"/>
        <c:smooth val="0"/>
        <c:axId val="181763072"/>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737-4F2B-9945-08C75C1B0D0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737-4F2B-9945-08C75C1B0D08}"/>
            </c:ext>
          </c:extLst>
        </c:ser>
        <c:dLbls>
          <c:showLegendKey val="0"/>
          <c:showVal val="0"/>
          <c:showCatName val="0"/>
          <c:showSerName val="0"/>
          <c:showPercent val="0"/>
          <c:showBubbleSize val="0"/>
        </c:dLbls>
        <c:marker val="1"/>
        <c:smooth val="0"/>
        <c:axId val="181764096"/>
        <c:axId val="236629952"/>
      </c:lineChart>
      <c:catAx>
        <c:axId val="1817630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3072"/>
        <c:crosses val="autoZero"/>
        <c:crossBetween val="between"/>
        <c:majorUnit val="5000"/>
        <c:minorUnit val="1000"/>
      </c:valAx>
      <c:catAx>
        <c:axId val="181764096"/>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409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100-4CD5-9E46-8CA29817E1CD}"/>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100-4CD5-9E46-8CA29817E1CD}"/>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100-4CD5-9E46-8CA29817E1CD}"/>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9100-4CD5-9E46-8CA29817E1CD}"/>
            </c:ext>
          </c:extLst>
        </c:ser>
        <c:dLbls>
          <c:showLegendKey val="0"/>
          <c:showVal val="0"/>
          <c:showCatName val="0"/>
          <c:showSerName val="0"/>
          <c:showPercent val="0"/>
          <c:showBubbleSize val="0"/>
        </c:dLbls>
        <c:gapWidth val="150"/>
        <c:overlap val="100"/>
        <c:axId val="181793280"/>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100-4CD5-9E46-8CA29817E1CD}"/>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100-4CD5-9E46-8CA29817E1CD}"/>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100-4CD5-9E46-8CA29817E1CD}"/>
            </c:ext>
          </c:extLst>
        </c:ser>
        <c:dLbls>
          <c:showLegendKey val="0"/>
          <c:showVal val="0"/>
          <c:showCatName val="0"/>
          <c:showSerName val="0"/>
          <c:showPercent val="0"/>
          <c:showBubbleSize val="0"/>
        </c:dLbls>
        <c:marker val="1"/>
        <c:smooth val="0"/>
        <c:axId val="181793280"/>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9100-4CD5-9E46-8CA29817E1CD}"/>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9100-4CD5-9E46-8CA29817E1CD}"/>
            </c:ext>
          </c:extLst>
        </c:ser>
        <c:dLbls>
          <c:showLegendKey val="0"/>
          <c:showVal val="0"/>
          <c:showCatName val="0"/>
          <c:showSerName val="0"/>
          <c:showPercent val="0"/>
          <c:showBubbleSize val="0"/>
        </c:dLbls>
        <c:marker val="1"/>
        <c:smooth val="0"/>
        <c:axId val="181793792"/>
        <c:axId val="236671488"/>
      </c:lineChart>
      <c:catAx>
        <c:axId val="1817932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3280"/>
        <c:crosses val="autoZero"/>
        <c:crossBetween val="between"/>
        <c:majorUnit val="2000"/>
      </c:valAx>
      <c:catAx>
        <c:axId val="181793792"/>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379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88B-4F5E-9FF4-AD5B8AD0365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88B-4F5E-9FF4-AD5B8AD0365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88B-4F5E-9FF4-AD5B8AD0365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88B-4F5E-9FF4-AD5B8AD03651}"/>
            </c:ext>
          </c:extLst>
        </c:ser>
        <c:dLbls>
          <c:showLegendKey val="0"/>
          <c:showVal val="0"/>
          <c:showCatName val="0"/>
          <c:showSerName val="0"/>
          <c:showPercent val="0"/>
          <c:showBubbleSize val="0"/>
        </c:dLbls>
        <c:gapWidth val="150"/>
        <c:overlap val="100"/>
        <c:axId val="181795328"/>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88B-4F5E-9FF4-AD5B8AD0365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88B-4F5E-9FF4-AD5B8AD0365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88B-4F5E-9FF4-AD5B8AD03651}"/>
            </c:ext>
          </c:extLst>
        </c:ser>
        <c:dLbls>
          <c:showLegendKey val="0"/>
          <c:showVal val="0"/>
          <c:showCatName val="0"/>
          <c:showSerName val="0"/>
          <c:showPercent val="0"/>
          <c:showBubbleSize val="0"/>
        </c:dLbls>
        <c:marker val="1"/>
        <c:smooth val="0"/>
        <c:axId val="181795328"/>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88B-4F5E-9FF4-AD5B8AD0365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88B-4F5E-9FF4-AD5B8AD03651}"/>
            </c:ext>
          </c:extLst>
        </c:ser>
        <c:dLbls>
          <c:showLegendKey val="0"/>
          <c:showVal val="0"/>
          <c:showCatName val="0"/>
          <c:showSerName val="0"/>
          <c:showPercent val="0"/>
          <c:showBubbleSize val="0"/>
        </c:dLbls>
        <c:marker val="1"/>
        <c:smooth val="0"/>
        <c:axId val="181795840"/>
        <c:axId val="236673792"/>
      </c:lineChart>
      <c:catAx>
        <c:axId val="18179532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5328"/>
        <c:crosses val="autoZero"/>
        <c:crossBetween val="between"/>
      </c:valAx>
      <c:catAx>
        <c:axId val="181795840"/>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584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a16="http://schemas.microsoft.com/office/drawing/2014/main" xmlns=""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a16="http://schemas.microsoft.com/office/drawing/2014/main" xmlns=""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a16="http://schemas.microsoft.com/office/drawing/2014/main" xmlns=""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a16="http://schemas.microsoft.com/office/drawing/2014/main" xmlns=""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a16="http://schemas.microsoft.com/office/drawing/2014/main" xmlns=""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a16="http://schemas.microsoft.com/office/drawing/2014/main" xmlns=""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a16="http://schemas.microsoft.com/office/drawing/2014/main" xmlns=""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a16="http://schemas.microsoft.com/office/drawing/2014/main" xmlns=""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a16="http://schemas.microsoft.com/office/drawing/2014/main" xmlns=""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a16="http://schemas.microsoft.com/office/drawing/2014/main" xmlns=""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a16="http://schemas.microsoft.com/office/drawing/2014/main" xmlns=""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a16="http://schemas.microsoft.com/office/drawing/2014/main" xmlns=""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a16="http://schemas.microsoft.com/office/drawing/2014/main" xmlns=""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a16="http://schemas.microsoft.com/office/drawing/2014/main" xmlns=""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a16="http://schemas.microsoft.com/office/drawing/2014/main" xmlns=""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a16="http://schemas.microsoft.com/office/drawing/2014/main" xmlns=""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a16="http://schemas.microsoft.com/office/drawing/2014/main" xmlns=""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a16="http://schemas.microsoft.com/office/drawing/2014/main" xmlns=""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a16="http://schemas.microsoft.com/office/drawing/2014/main" xmlns=""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a16="http://schemas.microsoft.com/office/drawing/2014/main" xmlns=""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a16="http://schemas.microsoft.com/office/drawing/2014/main" xmlns=""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a16="http://schemas.microsoft.com/office/drawing/2014/main" xmlns=""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8" name="Text Box 23">
          <a:extLst>
            <a:ext uri="{FF2B5EF4-FFF2-40B4-BE49-F238E27FC236}">
              <a16:creationId xmlns:a16="http://schemas.microsoft.com/office/drawing/2014/main" xmlns="" id="{00000000-0008-0000-0000-00003A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9" name="Text Box 24">
          <a:extLst>
            <a:ext uri="{FF2B5EF4-FFF2-40B4-BE49-F238E27FC236}">
              <a16:creationId xmlns:a16="http://schemas.microsoft.com/office/drawing/2014/main" xmlns="" id="{00000000-0008-0000-0000-00003B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0" name="Text Box 50">
          <a:extLst>
            <a:ext uri="{FF2B5EF4-FFF2-40B4-BE49-F238E27FC236}">
              <a16:creationId xmlns:a16="http://schemas.microsoft.com/office/drawing/2014/main" xmlns="" id="{00000000-0008-0000-0000-00003C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1" name="Text Box 52">
          <a:extLst>
            <a:ext uri="{FF2B5EF4-FFF2-40B4-BE49-F238E27FC236}">
              <a16:creationId xmlns:a16="http://schemas.microsoft.com/office/drawing/2014/main" xmlns="" id="{00000000-0008-0000-0000-00003D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DF79B950-2EC1-2D2D-DFAC-BB32BD023AD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1D5835AD-01AA-EDE7-2D4B-F24EDE0E63B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a16="http://schemas.microsoft.com/office/drawing/2014/main" xmlns=""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a16="http://schemas.microsoft.com/office/drawing/2014/main" xmlns=""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a16="http://schemas.microsoft.com/office/drawing/2014/main" xmlns=""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a16="http://schemas.microsoft.com/office/drawing/2014/main" xmlns=""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a16="http://schemas.microsoft.com/office/drawing/2014/main" xmlns=""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a16="http://schemas.microsoft.com/office/drawing/2014/main" xmlns=""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a16="http://schemas.microsoft.com/office/drawing/2014/main" xmlns=""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a16="http://schemas.microsoft.com/office/drawing/2014/main" xmlns=""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a16="http://schemas.microsoft.com/office/drawing/2014/main" xmlns=""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a16="http://schemas.microsoft.com/office/drawing/2014/main" xmlns=""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a16="http://schemas.microsoft.com/office/drawing/2014/main" xmlns=""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a16="http://schemas.microsoft.com/office/drawing/2014/main" xmlns=""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a16="http://schemas.microsoft.com/office/drawing/2014/main" xmlns=""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a16="http://schemas.microsoft.com/office/drawing/2014/main" xmlns=""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57149</xdr:rowOff>
    </xdr:to>
    <xdr:sp macro="" textlink="">
      <xdr:nvSpPr>
        <xdr:cNvPr id="23" name="Text Box 23">
          <a:extLst>
            <a:ext uri="{FF2B5EF4-FFF2-40B4-BE49-F238E27FC236}">
              <a16:creationId xmlns:a16="http://schemas.microsoft.com/office/drawing/2014/main" xmlns="" id="{00000000-0008-0000-0100-000017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57149</xdr:rowOff>
    </xdr:to>
    <xdr:sp macro="" textlink="">
      <xdr:nvSpPr>
        <xdr:cNvPr id="24" name="Text Box 24">
          <a:extLst>
            <a:ext uri="{FF2B5EF4-FFF2-40B4-BE49-F238E27FC236}">
              <a16:creationId xmlns:a16="http://schemas.microsoft.com/office/drawing/2014/main" xmlns="" id="{00000000-0008-0000-0100-000018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57149</xdr:rowOff>
    </xdr:to>
    <xdr:sp macro="" textlink="">
      <xdr:nvSpPr>
        <xdr:cNvPr id="25" name="Text Box 50">
          <a:extLst>
            <a:ext uri="{FF2B5EF4-FFF2-40B4-BE49-F238E27FC236}">
              <a16:creationId xmlns:a16="http://schemas.microsoft.com/office/drawing/2014/main" xmlns="" id="{00000000-0008-0000-0100-000019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57149</xdr:rowOff>
    </xdr:to>
    <xdr:sp macro="" textlink="">
      <xdr:nvSpPr>
        <xdr:cNvPr id="26" name="Text Box 52">
          <a:extLst>
            <a:ext uri="{FF2B5EF4-FFF2-40B4-BE49-F238E27FC236}">
              <a16:creationId xmlns:a16="http://schemas.microsoft.com/office/drawing/2014/main" xmlns="" id="{00000000-0008-0000-0100-00001A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57150</xdr:rowOff>
    </xdr:to>
    <xdr:sp macro="" textlink="">
      <xdr:nvSpPr>
        <xdr:cNvPr id="27" name="Text Box 23">
          <a:extLst>
            <a:ext uri="{FF2B5EF4-FFF2-40B4-BE49-F238E27FC236}">
              <a16:creationId xmlns:a16="http://schemas.microsoft.com/office/drawing/2014/main" xmlns="" id="{00000000-0008-0000-0100-00001B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57150</xdr:rowOff>
    </xdr:to>
    <xdr:sp macro="" textlink="">
      <xdr:nvSpPr>
        <xdr:cNvPr id="28" name="Text Box 24">
          <a:extLst>
            <a:ext uri="{FF2B5EF4-FFF2-40B4-BE49-F238E27FC236}">
              <a16:creationId xmlns:a16="http://schemas.microsoft.com/office/drawing/2014/main" xmlns="" id="{00000000-0008-0000-0100-00001C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57150</xdr:rowOff>
    </xdr:to>
    <xdr:sp macro="" textlink="">
      <xdr:nvSpPr>
        <xdr:cNvPr id="29" name="Text Box 5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57150</xdr:rowOff>
    </xdr:to>
    <xdr:sp macro="" textlink="">
      <xdr:nvSpPr>
        <xdr:cNvPr id="30" name="Text Box 52">
          <a:extLst>
            <a:ext uri="{FF2B5EF4-FFF2-40B4-BE49-F238E27FC236}">
              <a16:creationId xmlns:a16="http://schemas.microsoft.com/office/drawing/2014/main" xmlns="" id="{00000000-0008-0000-0100-00001E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a16="http://schemas.microsoft.com/office/drawing/2014/main" xmlns="" id="{00000000-0008-0000-0100-00001F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a16="http://schemas.microsoft.com/office/drawing/2014/main" xmlns="" id="{00000000-0008-0000-0100-000020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a16="http://schemas.microsoft.com/office/drawing/2014/main" xmlns="" id="{00000000-0008-0000-0100-000021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a16="http://schemas.microsoft.com/office/drawing/2014/main" xmlns="" id="{00000000-0008-0000-0100-000022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a16="http://schemas.microsoft.com/office/drawing/2014/main" xmlns="" id="{00000000-0008-0000-0100-000023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a16="http://schemas.microsoft.com/office/drawing/2014/main" xmlns="" id="{00000000-0008-0000-0100-000024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a16="http://schemas.microsoft.com/office/drawing/2014/main" xmlns="" id="{00000000-0008-0000-0100-000025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38" name="Text Box 23">
          <a:extLst>
            <a:ext uri="{FF2B5EF4-FFF2-40B4-BE49-F238E27FC236}">
              <a16:creationId xmlns:a16="http://schemas.microsoft.com/office/drawing/2014/main" xmlns="" id="{00000000-0008-0000-0100-000026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39" name="Text Box 24">
          <a:extLst>
            <a:ext uri="{FF2B5EF4-FFF2-40B4-BE49-F238E27FC236}">
              <a16:creationId xmlns:a16="http://schemas.microsoft.com/office/drawing/2014/main" xmlns="" id="{00000000-0008-0000-0100-000027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0" name="Text Box 50">
          <a:extLst>
            <a:ext uri="{FF2B5EF4-FFF2-40B4-BE49-F238E27FC236}">
              <a16:creationId xmlns:a16="http://schemas.microsoft.com/office/drawing/2014/main" xmlns="" id="{00000000-0008-0000-0100-000028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1" name="Text Box 52">
          <a:extLst>
            <a:ext uri="{FF2B5EF4-FFF2-40B4-BE49-F238E27FC236}">
              <a16:creationId xmlns:a16="http://schemas.microsoft.com/office/drawing/2014/main" xmlns="" id="{00000000-0008-0000-0100-000029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2" name="Text Box 23">
          <a:extLst>
            <a:ext uri="{FF2B5EF4-FFF2-40B4-BE49-F238E27FC236}">
              <a16:creationId xmlns:a16="http://schemas.microsoft.com/office/drawing/2014/main" xmlns="" id="{00000000-0008-0000-0100-00002A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3" name="Text Box 24">
          <a:extLst>
            <a:ext uri="{FF2B5EF4-FFF2-40B4-BE49-F238E27FC236}">
              <a16:creationId xmlns:a16="http://schemas.microsoft.com/office/drawing/2014/main" xmlns="" id="{00000000-0008-0000-0100-00002B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4" name="Text Box 50">
          <a:extLst>
            <a:ext uri="{FF2B5EF4-FFF2-40B4-BE49-F238E27FC236}">
              <a16:creationId xmlns:a16="http://schemas.microsoft.com/office/drawing/2014/main" xmlns="" id="{00000000-0008-0000-0100-00002C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5" name="Text Box 52">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57152</xdr:rowOff>
    </xdr:to>
    <xdr:sp macro="" textlink="">
      <xdr:nvSpPr>
        <xdr:cNvPr id="53" name="Text Box 23">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4" name="Text Box 24">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5" name="Text Box 50">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6" name="Text Box 52">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64" name="Text Box 23">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5" name="Text Box 24">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6" name="Text Box 50">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7" name="Text Box 52">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75" name="Text Box 23">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6" name="Text Box 24">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7" name="Text Box 50">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8" name="Text Box 52">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a16="http://schemas.microsoft.com/office/drawing/2014/main" xmlns="" id="{00000000-0008-0000-0100-00005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a16="http://schemas.microsoft.com/office/drawing/2014/main" xmlns="" id="{00000000-0008-0000-0100-00005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a16="http://schemas.microsoft.com/office/drawing/2014/main" xmlns="" id="{00000000-0008-0000-0100-00005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a16="http://schemas.microsoft.com/office/drawing/2014/main" xmlns="" id="{00000000-0008-0000-0100-00005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a16="http://schemas.microsoft.com/office/drawing/2014/main" xmlns="" id="{00000000-0008-0000-0100-00005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a16="http://schemas.microsoft.com/office/drawing/2014/main" xmlns="" id="{00000000-0008-0000-0100-00005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a16="http://schemas.microsoft.com/office/drawing/2014/main" xmlns="" id="{00000000-0008-0000-0100-00005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a16="http://schemas.microsoft.com/office/drawing/2014/main" xmlns="" id="{00000000-0008-0000-0100-00005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a16="http://schemas.microsoft.com/office/drawing/2014/main" xmlns="" id="{00000000-0008-0000-0100-00005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a16="http://schemas.microsoft.com/office/drawing/2014/main" xmlns="" id="{00000000-0008-0000-0100-00005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a16="http://schemas.microsoft.com/office/drawing/2014/main" xmlns="" id="{00000000-0008-0000-0100-00005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3" name="Text Box 23">
          <a:extLst>
            <a:ext uri="{FF2B5EF4-FFF2-40B4-BE49-F238E27FC236}">
              <a16:creationId xmlns:a16="http://schemas.microsoft.com/office/drawing/2014/main" xmlns="" id="{00000000-0008-0000-0100-00005D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4" name="Text Box 24">
          <a:extLst>
            <a:ext uri="{FF2B5EF4-FFF2-40B4-BE49-F238E27FC236}">
              <a16:creationId xmlns:a16="http://schemas.microsoft.com/office/drawing/2014/main" xmlns="" id="{00000000-0008-0000-0100-00005E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5" name="Text Box 50">
          <a:extLst>
            <a:ext uri="{FF2B5EF4-FFF2-40B4-BE49-F238E27FC236}">
              <a16:creationId xmlns:a16="http://schemas.microsoft.com/office/drawing/2014/main" xmlns="" id="{00000000-0008-0000-0100-00005F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52">
          <a:extLst>
            <a:ext uri="{FF2B5EF4-FFF2-40B4-BE49-F238E27FC236}">
              <a16:creationId xmlns:a16="http://schemas.microsoft.com/office/drawing/2014/main" xmlns="" id="{00000000-0008-0000-0100-000060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a16="http://schemas.microsoft.com/office/drawing/2014/main" xmlns="" id="{00000000-0008-0000-0100-000061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a16="http://schemas.microsoft.com/office/drawing/2014/main" xmlns="" id="{00000000-0008-0000-0100-000062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a16="http://schemas.microsoft.com/office/drawing/2014/main" xmlns="" id="{00000000-0008-0000-0100-000063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a16="http://schemas.microsoft.com/office/drawing/2014/main" xmlns="" id="{00000000-0008-0000-0100-000064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a16="http://schemas.microsoft.com/office/drawing/2014/main" xmlns="" id="{00000000-0008-0000-0100-000065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a16="http://schemas.microsoft.com/office/drawing/2014/main" xmlns="" id="{00000000-0008-0000-0100-000067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a16="http://schemas.microsoft.com/office/drawing/2014/main" xmlns="" id="{00000000-0008-0000-0100-000068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a16="http://schemas.microsoft.com/office/drawing/2014/main" xmlns="" id="{00000000-0008-0000-0100-000069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a16="http://schemas.microsoft.com/office/drawing/2014/main" xmlns="" id="{00000000-0008-0000-0100-00006A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a16="http://schemas.microsoft.com/office/drawing/2014/main" xmlns="" id="{00000000-0008-0000-0100-00006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a16="http://schemas.microsoft.com/office/drawing/2014/main" xmlns="" id="{00000000-0008-0000-0100-00006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a16="http://schemas.microsoft.com/office/drawing/2014/main" xmlns="" id="{00000000-0008-0000-0100-00006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a16="http://schemas.microsoft.com/office/drawing/2014/main" xmlns="" id="{00000000-0008-0000-0100-00006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a16="http://schemas.microsoft.com/office/drawing/2014/main" xmlns="" id="{00000000-0008-0000-0100-00006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a16="http://schemas.microsoft.com/office/drawing/2014/main" xmlns="" id="{00000000-0008-0000-0100-000070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a16="http://schemas.microsoft.com/office/drawing/2014/main" xmlns="" id="{00000000-0008-0000-0100-000071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a16="http://schemas.microsoft.com/office/drawing/2014/main" xmlns="" id="{00000000-0008-0000-0100-00007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a16="http://schemas.microsoft.com/office/drawing/2014/main" xmlns="" id="{00000000-0008-0000-0100-00007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a16="http://schemas.microsoft.com/office/drawing/2014/main" xmlns="" id="{00000000-0008-0000-0100-00007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a16="http://schemas.microsoft.com/office/drawing/2014/main" xmlns="" id="{00000000-0008-0000-0100-00007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a16="http://schemas.microsoft.com/office/drawing/2014/main" xmlns="" id="{00000000-0008-0000-0100-00007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a16="http://schemas.microsoft.com/office/drawing/2014/main" xmlns="" id="{00000000-0008-0000-0100-000077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248</xdr:row>
      <xdr:rowOff>57149</xdr:rowOff>
    </xdr:to>
    <xdr:sp macro="" textlink="">
      <xdr:nvSpPr>
        <xdr:cNvPr id="135" name="Text Box 24">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36" name="Text Box 50">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37" name="Text Box 52">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38" name="Text Box 23">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39" name="Text Box 24">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40" name="Text Box 50">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41" name="Text Box 52">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42" name="Text Box 23">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43" name="Text Box 24">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44" name="Text Box 50">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45" name="Text Box 52">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46" name="Text Box 23">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47" name="Text Box 24">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48" name="Text Box 50">
          <a:extLst>
            <a:ext uri="{FF2B5EF4-FFF2-40B4-BE49-F238E27FC236}">
              <a16:creationId xmlns:a16="http://schemas.microsoft.com/office/drawing/2014/main" xmlns="" id="{00000000-0008-0000-0100-000094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57149</xdr:rowOff>
    </xdr:to>
    <xdr:sp macro="" textlink="">
      <xdr:nvSpPr>
        <xdr:cNvPr id="149" name="Text Box 52">
          <a:extLst>
            <a:ext uri="{FF2B5EF4-FFF2-40B4-BE49-F238E27FC236}">
              <a16:creationId xmlns:a16="http://schemas.microsoft.com/office/drawing/2014/main" xmlns="" id="{00000000-0008-0000-0100-000095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a16="http://schemas.microsoft.com/office/drawing/2014/main" xmlns="" id="{00000000-0008-0000-0100-000096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a16="http://schemas.microsoft.com/office/drawing/2014/main" xmlns="" id="{00000000-0008-0000-0100-000097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a16="http://schemas.microsoft.com/office/drawing/2014/main" xmlns="" id="{00000000-0008-0000-0100-000098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a16="http://schemas.microsoft.com/office/drawing/2014/main" xmlns="" id="{00000000-0008-0000-0100-000099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a16="http://schemas.microsoft.com/office/drawing/2014/main" xmlns="" id="{00000000-0008-0000-0100-00009A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a16="http://schemas.microsoft.com/office/drawing/2014/main" xmlns="" id="{00000000-0008-0000-0100-00009B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a16="http://schemas.microsoft.com/office/drawing/2014/main" xmlns="" id="{00000000-0008-0000-0100-00009C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4" name="Text Box 23">
          <a:extLst>
            <a:ext uri="{FF2B5EF4-FFF2-40B4-BE49-F238E27FC236}">
              <a16:creationId xmlns:a16="http://schemas.microsoft.com/office/drawing/2014/main" xmlns="" id="{00000000-0008-0000-0100-0000A4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5" name="Text Box 24">
          <a:extLst>
            <a:ext uri="{FF2B5EF4-FFF2-40B4-BE49-F238E27FC236}">
              <a16:creationId xmlns:a16="http://schemas.microsoft.com/office/drawing/2014/main" xmlns="" id="{00000000-0008-0000-0100-0000A5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6" name="Text Box 50">
          <a:extLst>
            <a:ext uri="{FF2B5EF4-FFF2-40B4-BE49-F238E27FC236}">
              <a16:creationId xmlns:a16="http://schemas.microsoft.com/office/drawing/2014/main" xmlns="" id="{00000000-0008-0000-0100-0000A6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7" name="Text Box 52">
          <a:extLst>
            <a:ext uri="{FF2B5EF4-FFF2-40B4-BE49-F238E27FC236}">
              <a16:creationId xmlns:a16="http://schemas.microsoft.com/office/drawing/2014/main" xmlns="" id="{00000000-0008-0000-0100-0000A7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8" name="Text Box 24">
          <a:extLst>
            <a:ext uri="{FF2B5EF4-FFF2-40B4-BE49-F238E27FC236}">
              <a16:creationId xmlns:a16="http://schemas.microsoft.com/office/drawing/2014/main" xmlns="" id="{00000000-0008-0000-0100-0000A8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9" name="Text Box 50">
          <a:extLst>
            <a:ext uri="{FF2B5EF4-FFF2-40B4-BE49-F238E27FC236}">
              <a16:creationId xmlns:a16="http://schemas.microsoft.com/office/drawing/2014/main" xmlns="" id="{00000000-0008-0000-0100-0000A9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0" name="Text Box 52">
          <a:extLst>
            <a:ext uri="{FF2B5EF4-FFF2-40B4-BE49-F238E27FC236}">
              <a16:creationId xmlns:a16="http://schemas.microsoft.com/office/drawing/2014/main" xmlns="" id="{00000000-0008-0000-0100-0000AA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a16="http://schemas.microsoft.com/office/drawing/2014/main" xmlns=""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a16="http://schemas.microsoft.com/office/drawing/2014/main" xmlns=""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a16="http://schemas.microsoft.com/office/drawing/2014/main" xmlns=""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a16="http://schemas.microsoft.com/office/drawing/2014/main" xmlns=""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xdr:col>
      <xdr:colOff>0</xdr:colOff>
      <xdr:row>0</xdr:row>
      <xdr:rowOff>0</xdr:rowOff>
    </xdr:from>
    <xdr:ext cx="76200" cy="209550"/>
    <xdr:sp macro="" textlink="">
      <xdr:nvSpPr>
        <xdr:cNvPr id="177" name="Text Box 50">
          <a:extLst>
            <a:ext uri="{FF2B5EF4-FFF2-40B4-BE49-F238E27FC236}">
              <a16:creationId xmlns:a16="http://schemas.microsoft.com/office/drawing/2014/main" xmlns="" id="{00000000-0008-0000-0100-0000B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8" name="Text Box 52">
          <a:extLst>
            <a:ext uri="{FF2B5EF4-FFF2-40B4-BE49-F238E27FC236}">
              <a16:creationId xmlns:a16="http://schemas.microsoft.com/office/drawing/2014/main" xmlns="" id="{00000000-0008-0000-0100-0000B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79" name="Text Box 23">
          <a:extLst>
            <a:ext uri="{FF2B5EF4-FFF2-40B4-BE49-F238E27FC236}">
              <a16:creationId xmlns:a16="http://schemas.microsoft.com/office/drawing/2014/main" xmlns=""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24">
          <a:extLst>
            <a:ext uri="{FF2B5EF4-FFF2-40B4-BE49-F238E27FC236}">
              <a16:creationId xmlns:a16="http://schemas.microsoft.com/office/drawing/2014/main" xmlns=""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0">
          <a:extLst>
            <a:ext uri="{FF2B5EF4-FFF2-40B4-BE49-F238E27FC236}">
              <a16:creationId xmlns:a16="http://schemas.microsoft.com/office/drawing/2014/main" xmlns=""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2" name="Text Box 52">
          <a:extLst>
            <a:ext uri="{FF2B5EF4-FFF2-40B4-BE49-F238E27FC236}">
              <a16:creationId xmlns:a16="http://schemas.microsoft.com/office/drawing/2014/main" xmlns="" id="{00000000-0008-0000-0100-0000B6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3">
          <a:extLst>
            <a:ext uri="{FF2B5EF4-FFF2-40B4-BE49-F238E27FC236}">
              <a16:creationId xmlns:a16="http://schemas.microsoft.com/office/drawing/2014/main" xmlns="" id="{00000000-0008-0000-0100-0000B7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24">
          <a:extLst>
            <a:ext uri="{FF2B5EF4-FFF2-40B4-BE49-F238E27FC236}">
              <a16:creationId xmlns:a16="http://schemas.microsoft.com/office/drawing/2014/main" xmlns="" id="{00000000-0008-0000-0100-0000B8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0">
          <a:extLst>
            <a:ext uri="{FF2B5EF4-FFF2-40B4-BE49-F238E27FC236}">
              <a16:creationId xmlns:a16="http://schemas.microsoft.com/office/drawing/2014/main" xmlns="" id="{00000000-0008-0000-0100-0000B9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52">
          <a:extLst>
            <a:ext uri="{FF2B5EF4-FFF2-40B4-BE49-F238E27FC236}">
              <a16:creationId xmlns:a16="http://schemas.microsoft.com/office/drawing/2014/main" xmlns="" id="{00000000-0008-0000-0100-0000BA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3">
          <a:extLst>
            <a:ext uri="{FF2B5EF4-FFF2-40B4-BE49-F238E27FC236}">
              <a16:creationId xmlns:a16="http://schemas.microsoft.com/office/drawing/2014/main" xmlns=""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24">
          <a:extLst>
            <a:ext uri="{FF2B5EF4-FFF2-40B4-BE49-F238E27FC236}">
              <a16:creationId xmlns:a16="http://schemas.microsoft.com/office/drawing/2014/main" xmlns=""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0">
          <a:extLst>
            <a:ext uri="{FF2B5EF4-FFF2-40B4-BE49-F238E27FC236}">
              <a16:creationId xmlns:a16="http://schemas.microsoft.com/office/drawing/2014/main" xmlns=""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0" name="Text Box 52">
          <a:extLst>
            <a:ext uri="{FF2B5EF4-FFF2-40B4-BE49-F238E27FC236}">
              <a16:creationId xmlns:a16="http://schemas.microsoft.com/office/drawing/2014/main" xmlns="" id="{00000000-0008-0000-0100-0000BE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1" name="Text Box 23">
          <a:extLst>
            <a:ext uri="{FF2B5EF4-FFF2-40B4-BE49-F238E27FC236}">
              <a16:creationId xmlns:a16="http://schemas.microsoft.com/office/drawing/2014/main" xmlns="" id="{00000000-0008-0000-0100-0000B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2" name="Text Box 24">
          <a:extLst>
            <a:ext uri="{FF2B5EF4-FFF2-40B4-BE49-F238E27FC236}">
              <a16:creationId xmlns:a16="http://schemas.microsoft.com/office/drawing/2014/main" xmlns="" id="{00000000-0008-0000-0100-0000C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3" name="Text Box 50">
          <a:extLst>
            <a:ext uri="{FF2B5EF4-FFF2-40B4-BE49-F238E27FC236}">
              <a16:creationId xmlns:a16="http://schemas.microsoft.com/office/drawing/2014/main" xmlns="" id="{00000000-0008-0000-0100-0000C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4" name="Text Box 52">
          <a:extLst>
            <a:ext uri="{FF2B5EF4-FFF2-40B4-BE49-F238E27FC236}">
              <a16:creationId xmlns:a16="http://schemas.microsoft.com/office/drawing/2014/main" xmlns="" id="{00000000-0008-0000-0100-0000C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5" name="Text Box 23">
          <a:extLst>
            <a:ext uri="{FF2B5EF4-FFF2-40B4-BE49-F238E27FC236}">
              <a16:creationId xmlns:a16="http://schemas.microsoft.com/office/drawing/2014/main" xmlns="" id="{00000000-0008-0000-0100-0000C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6" name="Text Box 24">
          <a:extLst>
            <a:ext uri="{FF2B5EF4-FFF2-40B4-BE49-F238E27FC236}">
              <a16:creationId xmlns:a16="http://schemas.microsoft.com/office/drawing/2014/main" xmlns="" id="{00000000-0008-0000-0100-0000C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7" name="Text Box 50">
          <a:extLst>
            <a:ext uri="{FF2B5EF4-FFF2-40B4-BE49-F238E27FC236}">
              <a16:creationId xmlns:a16="http://schemas.microsoft.com/office/drawing/2014/main" xmlns="" id="{00000000-0008-0000-0100-0000C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8" name="Text Box 52">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9" name="Text Box 23">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0" name="Text Box 24">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1" name="Text Box 50">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2" name="Text Box 52">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205</xdr:row>
      <xdr:rowOff>114300</xdr:rowOff>
    </xdr:from>
    <xdr:ext cx="76200" cy="214033"/>
    <xdr:sp macro="" textlink="">
      <xdr:nvSpPr>
        <xdr:cNvPr id="203" name="Text Box 52">
          <a:extLst>
            <a:ext uri="{FF2B5EF4-FFF2-40B4-BE49-F238E27FC236}">
              <a16:creationId xmlns:a16="http://schemas.microsoft.com/office/drawing/2014/main" xmlns="" id="{00000000-0008-0000-0100-0000CB000000}"/>
            </a:ext>
          </a:extLst>
        </xdr:cNvPr>
        <xdr:cNvSpPr txBox="1">
          <a:spLocks noChangeArrowheads="1"/>
        </xdr:cNvSpPr>
      </xdr:nvSpPr>
      <xdr:spPr bwMode="auto">
        <a:xfrm>
          <a:off x="438150" y="3139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4" name="Text Box 23">
          <a:extLst>
            <a:ext uri="{FF2B5EF4-FFF2-40B4-BE49-F238E27FC236}">
              <a16:creationId xmlns:a16="http://schemas.microsoft.com/office/drawing/2014/main" xmlns="" id="{00000000-0008-0000-0100-0000CC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5" name="Text Box 24">
          <a:extLst>
            <a:ext uri="{FF2B5EF4-FFF2-40B4-BE49-F238E27FC236}">
              <a16:creationId xmlns:a16="http://schemas.microsoft.com/office/drawing/2014/main" xmlns="" id="{00000000-0008-0000-0100-0000CD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6" name="Text Box 50">
          <a:extLst>
            <a:ext uri="{FF2B5EF4-FFF2-40B4-BE49-F238E27FC236}">
              <a16:creationId xmlns:a16="http://schemas.microsoft.com/office/drawing/2014/main" xmlns="" id="{00000000-0008-0000-0100-0000CE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7" name="Text Box 52">
          <a:extLst>
            <a:ext uri="{FF2B5EF4-FFF2-40B4-BE49-F238E27FC236}">
              <a16:creationId xmlns:a16="http://schemas.microsoft.com/office/drawing/2014/main" xmlns="" id="{00000000-0008-0000-0100-0000CF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217</xdr:row>
      <xdr:rowOff>114300</xdr:rowOff>
    </xdr:from>
    <xdr:ext cx="76200" cy="214033"/>
    <xdr:sp macro="" textlink="">
      <xdr:nvSpPr>
        <xdr:cNvPr id="208" name="Text Box 52">
          <a:extLst>
            <a:ext uri="{FF2B5EF4-FFF2-40B4-BE49-F238E27FC236}">
              <a16:creationId xmlns:a16="http://schemas.microsoft.com/office/drawing/2014/main" xmlns="" id="{00000000-0008-0000-0100-0000D0000000}"/>
            </a:ext>
          </a:extLst>
        </xdr:cNvPr>
        <xdr:cNvSpPr txBox="1">
          <a:spLocks noChangeArrowheads="1"/>
        </xdr:cNvSpPr>
      </xdr:nvSpPr>
      <xdr:spPr bwMode="auto">
        <a:xfrm>
          <a:off x="438150" y="3139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229</xdr:row>
      <xdr:rowOff>114300</xdr:rowOff>
    </xdr:from>
    <xdr:ext cx="76200" cy="214033"/>
    <xdr:sp macro="" textlink="">
      <xdr:nvSpPr>
        <xdr:cNvPr id="209" name="Text Box 52">
          <a:extLst>
            <a:ext uri="{FF2B5EF4-FFF2-40B4-BE49-F238E27FC236}">
              <a16:creationId xmlns:a16="http://schemas.microsoft.com/office/drawing/2014/main" xmlns="" id="{00000000-0008-0000-0100-0000D1000000}"/>
            </a:ext>
          </a:extLst>
        </xdr:cNvPr>
        <xdr:cNvSpPr txBox="1">
          <a:spLocks noChangeArrowheads="1"/>
        </xdr:cNvSpPr>
      </xdr:nvSpPr>
      <xdr:spPr bwMode="auto">
        <a:xfrm>
          <a:off x="438150" y="33737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241</xdr:row>
      <xdr:rowOff>114300</xdr:rowOff>
    </xdr:from>
    <xdr:ext cx="76200" cy="214033"/>
    <xdr:sp macro="" textlink="">
      <xdr:nvSpPr>
        <xdr:cNvPr id="210" name="Text Box 52">
          <a:extLst>
            <a:ext uri="{FF2B5EF4-FFF2-40B4-BE49-F238E27FC236}">
              <a16:creationId xmlns:a16="http://schemas.microsoft.com/office/drawing/2014/main" xmlns="" id="{00000000-0008-0000-0100-0000D2000000}"/>
            </a:ext>
          </a:extLst>
        </xdr:cNvPr>
        <xdr:cNvSpPr txBox="1">
          <a:spLocks noChangeArrowheads="1"/>
        </xdr:cNvSpPr>
      </xdr:nvSpPr>
      <xdr:spPr bwMode="auto">
        <a:xfrm>
          <a:off x="435349" y="360739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253</xdr:row>
      <xdr:rowOff>114300</xdr:rowOff>
    </xdr:from>
    <xdr:ext cx="76200" cy="214033"/>
    <xdr:sp macro="" textlink="">
      <xdr:nvSpPr>
        <xdr:cNvPr id="211" name="Text Box 52">
          <a:extLst>
            <a:ext uri="{FF2B5EF4-FFF2-40B4-BE49-F238E27FC236}">
              <a16:creationId xmlns:a16="http://schemas.microsoft.com/office/drawing/2014/main" xmlns="" id="{00000000-0008-0000-0100-0000D3000000}"/>
            </a:ext>
          </a:extLst>
        </xdr:cNvPr>
        <xdr:cNvSpPr txBox="1">
          <a:spLocks noChangeArrowheads="1"/>
        </xdr:cNvSpPr>
      </xdr:nvSpPr>
      <xdr:spPr bwMode="auto">
        <a:xfrm>
          <a:off x="438150" y="4019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12" name="Text Box 23">
          <a:extLst>
            <a:ext uri="{FF2B5EF4-FFF2-40B4-BE49-F238E27FC236}">
              <a16:creationId xmlns:a16="http://schemas.microsoft.com/office/drawing/2014/main" xmlns="" id="{00000000-0008-0000-0100-0000D4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13" name="Text Box 24">
          <a:extLst>
            <a:ext uri="{FF2B5EF4-FFF2-40B4-BE49-F238E27FC236}">
              <a16:creationId xmlns:a16="http://schemas.microsoft.com/office/drawing/2014/main" xmlns="" id="{00000000-0008-0000-0100-0000D5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14" name="Text Box 50">
          <a:extLst>
            <a:ext uri="{FF2B5EF4-FFF2-40B4-BE49-F238E27FC236}">
              <a16:creationId xmlns:a16="http://schemas.microsoft.com/office/drawing/2014/main" xmlns="" id="{00000000-0008-0000-0100-0000D6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15" name="Text Box 52">
          <a:extLst>
            <a:ext uri="{FF2B5EF4-FFF2-40B4-BE49-F238E27FC236}">
              <a16:creationId xmlns:a16="http://schemas.microsoft.com/office/drawing/2014/main" xmlns="" id="{00000000-0008-0000-0100-0000D7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16" name="Text Box 24">
          <a:extLst>
            <a:ext uri="{FF2B5EF4-FFF2-40B4-BE49-F238E27FC236}">
              <a16:creationId xmlns:a16="http://schemas.microsoft.com/office/drawing/2014/main" xmlns="" id="{00000000-0008-0000-0100-0000D8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17" name="Text Box 50">
          <a:extLst>
            <a:ext uri="{FF2B5EF4-FFF2-40B4-BE49-F238E27FC236}">
              <a16:creationId xmlns:a16="http://schemas.microsoft.com/office/drawing/2014/main" xmlns="" id="{00000000-0008-0000-0100-0000D9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18" name="Text Box 52">
          <a:extLst>
            <a:ext uri="{FF2B5EF4-FFF2-40B4-BE49-F238E27FC236}">
              <a16:creationId xmlns:a16="http://schemas.microsoft.com/office/drawing/2014/main" xmlns="" id="{00000000-0008-0000-0100-0000DA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219" name="Text Box 24">
          <a:extLst>
            <a:ext uri="{FF2B5EF4-FFF2-40B4-BE49-F238E27FC236}">
              <a16:creationId xmlns:a16="http://schemas.microsoft.com/office/drawing/2014/main" xmlns="" id="{00000000-0008-0000-0100-0000DB00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20" name="Text Box 24">
          <a:extLst>
            <a:ext uri="{FF2B5EF4-FFF2-40B4-BE49-F238E27FC236}">
              <a16:creationId xmlns:a16="http://schemas.microsoft.com/office/drawing/2014/main" xmlns="" id="{00000000-0008-0000-0100-0000DC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265</xdr:row>
      <xdr:rowOff>114300</xdr:rowOff>
    </xdr:from>
    <xdr:ext cx="76200" cy="214033"/>
    <xdr:sp macro="" textlink="">
      <xdr:nvSpPr>
        <xdr:cNvPr id="221" name="Text Box 52">
          <a:extLst>
            <a:ext uri="{FF2B5EF4-FFF2-40B4-BE49-F238E27FC236}">
              <a16:creationId xmlns:a16="http://schemas.microsoft.com/office/drawing/2014/main" xmlns="" id="{00000000-0008-0000-0100-0000DD000000}"/>
            </a:ext>
          </a:extLst>
        </xdr:cNvPr>
        <xdr:cNvSpPr txBox="1">
          <a:spLocks noChangeArrowheads="1"/>
        </xdr:cNvSpPr>
      </xdr:nvSpPr>
      <xdr:spPr bwMode="auto">
        <a:xfrm>
          <a:off x="435349" y="45406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2" name="Text Box 23">
          <a:extLst>
            <a:ext uri="{FF2B5EF4-FFF2-40B4-BE49-F238E27FC236}">
              <a16:creationId xmlns:a16="http://schemas.microsoft.com/office/drawing/2014/main" xmlns="" id="{00000000-0008-0000-0100-0000DE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3" name="Text Box 24">
          <a:extLst>
            <a:ext uri="{FF2B5EF4-FFF2-40B4-BE49-F238E27FC236}">
              <a16:creationId xmlns:a16="http://schemas.microsoft.com/office/drawing/2014/main" xmlns="" id="{00000000-0008-0000-0100-0000DF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4" name="Text Box 50">
          <a:extLst>
            <a:ext uri="{FF2B5EF4-FFF2-40B4-BE49-F238E27FC236}">
              <a16:creationId xmlns:a16="http://schemas.microsoft.com/office/drawing/2014/main" xmlns="" id="{00000000-0008-0000-0100-0000E0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5" name="Text Box 52">
          <a:extLst>
            <a:ext uri="{FF2B5EF4-FFF2-40B4-BE49-F238E27FC236}">
              <a16:creationId xmlns:a16="http://schemas.microsoft.com/office/drawing/2014/main" xmlns="" id="{00000000-0008-0000-0100-0000E1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6" name="Text Box 24">
          <a:extLst>
            <a:ext uri="{FF2B5EF4-FFF2-40B4-BE49-F238E27FC236}">
              <a16:creationId xmlns:a16="http://schemas.microsoft.com/office/drawing/2014/main" xmlns="" id="{00000000-0008-0000-0100-0000E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7" name="Text Box 50">
          <a:extLst>
            <a:ext uri="{FF2B5EF4-FFF2-40B4-BE49-F238E27FC236}">
              <a16:creationId xmlns:a16="http://schemas.microsoft.com/office/drawing/2014/main" xmlns="" id="{00000000-0008-0000-0100-0000E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8" name="Text Box 52">
          <a:extLst>
            <a:ext uri="{FF2B5EF4-FFF2-40B4-BE49-F238E27FC236}">
              <a16:creationId xmlns:a16="http://schemas.microsoft.com/office/drawing/2014/main" xmlns="" id="{00000000-0008-0000-0100-0000E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29" name="Text Box 23">
          <a:extLst>
            <a:ext uri="{FF2B5EF4-FFF2-40B4-BE49-F238E27FC236}">
              <a16:creationId xmlns:a16="http://schemas.microsoft.com/office/drawing/2014/main" xmlns="" id="{00000000-0008-0000-0100-0000E5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30" name="Text Box 24">
          <a:extLst>
            <a:ext uri="{FF2B5EF4-FFF2-40B4-BE49-F238E27FC236}">
              <a16:creationId xmlns:a16="http://schemas.microsoft.com/office/drawing/2014/main" xmlns="" id="{00000000-0008-0000-0100-0000E6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31" name="Text Box 50">
          <a:extLst>
            <a:ext uri="{FF2B5EF4-FFF2-40B4-BE49-F238E27FC236}">
              <a16:creationId xmlns:a16="http://schemas.microsoft.com/office/drawing/2014/main" xmlns="" id="{00000000-0008-0000-0100-0000E7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32" name="Text Box 52">
          <a:extLst>
            <a:ext uri="{FF2B5EF4-FFF2-40B4-BE49-F238E27FC236}">
              <a16:creationId xmlns:a16="http://schemas.microsoft.com/office/drawing/2014/main" xmlns="" id="{00000000-0008-0000-0100-0000E8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33" name="Text Box 24">
          <a:extLst>
            <a:ext uri="{FF2B5EF4-FFF2-40B4-BE49-F238E27FC236}">
              <a16:creationId xmlns:a16="http://schemas.microsoft.com/office/drawing/2014/main" xmlns="" id="{00000000-0008-0000-0100-0000E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34" name="Text Box 50">
          <a:extLst>
            <a:ext uri="{FF2B5EF4-FFF2-40B4-BE49-F238E27FC236}">
              <a16:creationId xmlns:a16="http://schemas.microsoft.com/office/drawing/2014/main" xmlns="" id="{00000000-0008-0000-0100-0000EA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35" name="Text Box 52">
          <a:extLst>
            <a:ext uri="{FF2B5EF4-FFF2-40B4-BE49-F238E27FC236}">
              <a16:creationId xmlns:a16="http://schemas.microsoft.com/office/drawing/2014/main" xmlns="" id="{00000000-0008-0000-0100-0000E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6" name="Text Box 23">
          <a:extLst>
            <a:ext uri="{FF2B5EF4-FFF2-40B4-BE49-F238E27FC236}">
              <a16:creationId xmlns:a16="http://schemas.microsoft.com/office/drawing/2014/main" xmlns="" id="{00000000-0008-0000-0100-0000EC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7" name="Text Box 24">
          <a:extLst>
            <a:ext uri="{FF2B5EF4-FFF2-40B4-BE49-F238E27FC236}">
              <a16:creationId xmlns:a16="http://schemas.microsoft.com/office/drawing/2014/main" xmlns="" id="{00000000-0008-0000-0100-0000ED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8" name="Text Box 50">
          <a:extLst>
            <a:ext uri="{FF2B5EF4-FFF2-40B4-BE49-F238E27FC236}">
              <a16:creationId xmlns:a16="http://schemas.microsoft.com/office/drawing/2014/main" xmlns="" id="{00000000-0008-0000-0100-0000EE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39" name="Text Box 52">
          <a:extLst>
            <a:ext uri="{FF2B5EF4-FFF2-40B4-BE49-F238E27FC236}">
              <a16:creationId xmlns:a16="http://schemas.microsoft.com/office/drawing/2014/main" xmlns="" id="{00000000-0008-0000-0100-0000EF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0" name="Text Box 24">
          <a:extLst>
            <a:ext uri="{FF2B5EF4-FFF2-40B4-BE49-F238E27FC236}">
              <a16:creationId xmlns:a16="http://schemas.microsoft.com/office/drawing/2014/main" xmlns="" id="{00000000-0008-0000-0100-0000F0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1" name="Text Box 50">
          <a:extLst>
            <a:ext uri="{FF2B5EF4-FFF2-40B4-BE49-F238E27FC236}">
              <a16:creationId xmlns:a16="http://schemas.microsoft.com/office/drawing/2014/main" xmlns="" id="{00000000-0008-0000-0100-0000F1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2" name="Text Box 52">
          <a:extLst>
            <a:ext uri="{FF2B5EF4-FFF2-40B4-BE49-F238E27FC236}">
              <a16:creationId xmlns:a16="http://schemas.microsoft.com/office/drawing/2014/main" xmlns="" id="{00000000-0008-0000-0100-0000F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43" name="Text Box 23">
          <a:extLst>
            <a:ext uri="{FF2B5EF4-FFF2-40B4-BE49-F238E27FC236}">
              <a16:creationId xmlns:a16="http://schemas.microsoft.com/office/drawing/2014/main" xmlns="" id="{00000000-0008-0000-0100-0000F3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44" name="Text Box 24">
          <a:extLst>
            <a:ext uri="{FF2B5EF4-FFF2-40B4-BE49-F238E27FC236}">
              <a16:creationId xmlns:a16="http://schemas.microsoft.com/office/drawing/2014/main" xmlns="" id="{00000000-0008-0000-0100-0000F4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45" name="Text Box 50">
          <a:extLst>
            <a:ext uri="{FF2B5EF4-FFF2-40B4-BE49-F238E27FC236}">
              <a16:creationId xmlns:a16="http://schemas.microsoft.com/office/drawing/2014/main" xmlns="" id="{00000000-0008-0000-0100-0000F5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46" name="Text Box 52">
          <a:extLst>
            <a:ext uri="{FF2B5EF4-FFF2-40B4-BE49-F238E27FC236}">
              <a16:creationId xmlns:a16="http://schemas.microsoft.com/office/drawing/2014/main" xmlns="" id="{00000000-0008-0000-0100-0000F6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47" name="Text Box 24">
          <a:extLst>
            <a:ext uri="{FF2B5EF4-FFF2-40B4-BE49-F238E27FC236}">
              <a16:creationId xmlns:a16="http://schemas.microsoft.com/office/drawing/2014/main" xmlns="" id="{00000000-0008-0000-0100-0000F7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48" name="Text Box 50">
          <a:extLst>
            <a:ext uri="{FF2B5EF4-FFF2-40B4-BE49-F238E27FC236}">
              <a16:creationId xmlns:a16="http://schemas.microsoft.com/office/drawing/2014/main" xmlns="" id="{00000000-0008-0000-0100-0000F8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49" name="Text Box 52">
          <a:extLst>
            <a:ext uri="{FF2B5EF4-FFF2-40B4-BE49-F238E27FC236}">
              <a16:creationId xmlns:a16="http://schemas.microsoft.com/office/drawing/2014/main" xmlns="" id="{00000000-0008-0000-0100-0000F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277</xdr:row>
      <xdr:rowOff>114300</xdr:rowOff>
    </xdr:from>
    <xdr:ext cx="76200" cy="214033"/>
    <xdr:sp macro="" textlink="">
      <xdr:nvSpPr>
        <xdr:cNvPr id="250" name="Text Box 52">
          <a:extLst>
            <a:ext uri="{FF2B5EF4-FFF2-40B4-BE49-F238E27FC236}">
              <a16:creationId xmlns:a16="http://schemas.microsoft.com/office/drawing/2014/main" xmlns="" id="{00000000-0008-0000-0100-0000FA000000}"/>
            </a:ext>
          </a:extLst>
        </xdr:cNvPr>
        <xdr:cNvSpPr txBox="1">
          <a:spLocks noChangeArrowheads="1"/>
        </xdr:cNvSpPr>
      </xdr:nvSpPr>
      <xdr:spPr bwMode="auto">
        <a:xfrm>
          <a:off x="435349" y="595256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51" name="Text Box 23">
          <a:extLst>
            <a:ext uri="{FF2B5EF4-FFF2-40B4-BE49-F238E27FC236}">
              <a16:creationId xmlns:a16="http://schemas.microsoft.com/office/drawing/2014/main" xmlns="" id="{00000000-0008-0000-0100-0000FB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52" name="Text Box 24">
          <a:extLst>
            <a:ext uri="{FF2B5EF4-FFF2-40B4-BE49-F238E27FC236}">
              <a16:creationId xmlns:a16="http://schemas.microsoft.com/office/drawing/2014/main" xmlns="" id="{00000000-0008-0000-0100-0000FC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53" name="Text Box 50">
          <a:extLst>
            <a:ext uri="{FF2B5EF4-FFF2-40B4-BE49-F238E27FC236}">
              <a16:creationId xmlns:a16="http://schemas.microsoft.com/office/drawing/2014/main" xmlns="" id="{00000000-0008-0000-0100-0000FD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54" name="Text Box 52">
          <a:extLst>
            <a:ext uri="{FF2B5EF4-FFF2-40B4-BE49-F238E27FC236}">
              <a16:creationId xmlns:a16="http://schemas.microsoft.com/office/drawing/2014/main" xmlns="" id="{00000000-0008-0000-0100-0000FE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55" name="Text Box 24">
          <a:extLst>
            <a:ext uri="{FF2B5EF4-FFF2-40B4-BE49-F238E27FC236}">
              <a16:creationId xmlns:a16="http://schemas.microsoft.com/office/drawing/2014/main" xmlns="" id="{00000000-0008-0000-0100-0000FF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56" name="Text Box 50">
          <a:extLst>
            <a:ext uri="{FF2B5EF4-FFF2-40B4-BE49-F238E27FC236}">
              <a16:creationId xmlns:a16="http://schemas.microsoft.com/office/drawing/2014/main" xmlns="" id="{00000000-0008-0000-0100-00000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57" name="Text Box 52">
          <a:extLst>
            <a:ext uri="{FF2B5EF4-FFF2-40B4-BE49-F238E27FC236}">
              <a16:creationId xmlns:a16="http://schemas.microsoft.com/office/drawing/2014/main" xmlns="" id="{00000000-0008-0000-0100-00000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58" name="Text Box 23">
          <a:extLst>
            <a:ext uri="{FF2B5EF4-FFF2-40B4-BE49-F238E27FC236}">
              <a16:creationId xmlns:a16="http://schemas.microsoft.com/office/drawing/2014/main" xmlns="" id="{00000000-0008-0000-0100-000002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59" name="Text Box 24">
          <a:extLst>
            <a:ext uri="{FF2B5EF4-FFF2-40B4-BE49-F238E27FC236}">
              <a16:creationId xmlns:a16="http://schemas.microsoft.com/office/drawing/2014/main" xmlns="" id="{00000000-0008-0000-0100-000003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60" name="Text Box 50">
          <a:extLst>
            <a:ext uri="{FF2B5EF4-FFF2-40B4-BE49-F238E27FC236}">
              <a16:creationId xmlns:a16="http://schemas.microsoft.com/office/drawing/2014/main" xmlns="" id="{00000000-0008-0000-0100-000004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61" name="Text Box 52">
          <a:extLst>
            <a:ext uri="{FF2B5EF4-FFF2-40B4-BE49-F238E27FC236}">
              <a16:creationId xmlns:a16="http://schemas.microsoft.com/office/drawing/2014/main" xmlns="" id="{00000000-0008-0000-0100-000005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62" name="Text Box 24">
          <a:extLst>
            <a:ext uri="{FF2B5EF4-FFF2-40B4-BE49-F238E27FC236}">
              <a16:creationId xmlns:a16="http://schemas.microsoft.com/office/drawing/2014/main" xmlns="" id="{00000000-0008-0000-0100-00000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63" name="Text Box 50">
          <a:extLst>
            <a:ext uri="{FF2B5EF4-FFF2-40B4-BE49-F238E27FC236}">
              <a16:creationId xmlns:a16="http://schemas.microsoft.com/office/drawing/2014/main" xmlns="" id="{00000000-0008-0000-0100-00000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64" name="Text Box 52">
          <a:extLst>
            <a:ext uri="{FF2B5EF4-FFF2-40B4-BE49-F238E27FC236}">
              <a16:creationId xmlns:a16="http://schemas.microsoft.com/office/drawing/2014/main" xmlns="" id="{00000000-0008-0000-0100-00000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5" name="Text Box 23">
          <a:extLst>
            <a:ext uri="{FF2B5EF4-FFF2-40B4-BE49-F238E27FC236}">
              <a16:creationId xmlns:a16="http://schemas.microsoft.com/office/drawing/2014/main" xmlns="" id="{00000000-0008-0000-0100-000009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6" name="Text Box 24">
          <a:extLst>
            <a:ext uri="{FF2B5EF4-FFF2-40B4-BE49-F238E27FC236}">
              <a16:creationId xmlns:a16="http://schemas.microsoft.com/office/drawing/2014/main" xmlns="" id="{00000000-0008-0000-0100-00000A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7" name="Text Box 50">
          <a:extLst>
            <a:ext uri="{FF2B5EF4-FFF2-40B4-BE49-F238E27FC236}">
              <a16:creationId xmlns:a16="http://schemas.microsoft.com/office/drawing/2014/main" xmlns="" id="{00000000-0008-0000-0100-00000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8" name="Text Box 52">
          <a:extLst>
            <a:ext uri="{FF2B5EF4-FFF2-40B4-BE49-F238E27FC236}">
              <a16:creationId xmlns:a16="http://schemas.microsoft.com/office/drawing/2014/main" xmlns="" id="{00000000-0008-0000-0100-00000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9" name="Text Box 24">
          <a:extLst>
            <a:ext uri="{FF2B5EF4-FFF2-40B4-BE49-F238E27FC236}">
              <a16:creationId xmlns:a16="http://schemas.microsoft.com/office/drawing/2014/main" xmlns="" id="{00000000-0008-0000-0100-00000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0" name="Text Box 50">
          <a:extLst>
            <a:ext uri="{FF2B5EF4-FFF2-40B4-BE49-F238E27FC236}">
              <a16:creationId xmlns:a16="http://schemas.microsoft.com/office/drawing/2014/main" xmlns="" id="{00000000-0008-0000-0100-00000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1" name="Text Box 52">
          <a:extLst>
            <a:ext uri="{FF2B5EF4-FFF2-40B4-BE49-F238E27FC236}">
              <a16:creationId xmlns:a16="http://schemas.microsoft.com/office/drawing/2014/main" xmlns="" id="{00000000-0008-0000-0100-00000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72" name="Text Box 23">
          <a:extLst>
            <a:ext uri="{FF2B5EF4-FFF2-40B4-BE49-F238E27FC236}">
              <a16:creationId xmlns:a16="http://schemas.microsoft.com/office/drawing/2014/main" xmlns="" id="{00000000-0008-0000-0100-000010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73" name="Text Box 24">
          <a:extLst>
            <a:ext uri="{FF2B5EF4-FFF2-40B4-BE49-F238E27FC236}">
              <a16:creationId xmlns:a16="http://schemas.microsoft.com/office/drawing/2014/main" xmlns="" id="{00000000-0008-0000-0100-000011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74" name="Text Box 50">
          <a:extLst>
            <a:ext uri="{FF2B5EF4-FFF2-40B4-BE49-F238E27FC236}">
              <a16:creationId xmlns:a16="http://schemas.microsoft.com/office/drawing/2014/main" xmlns="" id="{00000000-0008-0000-0100-000012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75" name="Text Box 52">
          <a:extLst>
            <a:ext uri="{FF2B5EF4-FFF2-40B4-BE49-F238E27FC236}">
              <a16:creationId xmlns:a16="http://schemas.microsoft.com/office/drawing/2014/main" xmlns="" id="{00000000-0008-0000-0100-000013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76" name="Text Box 24">
          <a:extLst>
            <a:ext uri="{FF2B5EF4-FFF2-40B4-BE49-F238E27FC236}">
              <a16:creationId xmlns:a16="http://schemas.microsoft.com/office/drawing/2014/main" xmlns="" id="{00000000-0008-0000-0100-000014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77" name="Text Box 50">
          <a:extLst>
            <a:ext uri="{FF2B5EF4-FFF2-40B4-BE49-F238E27FC236}">
              <a16:creationId xmlns:a16="http://schemas.microsoft.com/office/drawing/2014/main" xmlns="" id="{00000000-0008-0000-0100-000015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78" name="Text Box 52">
          <a:extLst>
            <a:ext uri="{FF2B5EF4-FFF2-40B4-BE49-F238E27FC236}">
              <a16:creationId xmlns:a16="http://schemas.microsoft.com/office/drawing/2014/main" xmlns="" id="{00000000-0008-0000-0100-00001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9" name="Text Box 23">
          <a:extLst>
            <a:ext uri="{FF2B5EF4-FFF2-40B4-BE49-F238E27FC236}">
              <a16:creationId xmlns:a16="http://schemas.microsoft.com/office/drawing/2014/main" xmlns="" id="{00000000-0008-0000-0100-00001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0" name="Text Box 24">
          <a:extLst>
            <a:ext uri="{FF2B5EF4-FFF2-40B4-BE49-F238E27FC236}">
              <a16:creationId xmlns:a16="http://schemas.microsoft.com/office/drawing/2014/main" xmlns="" id="{00000000-0008-0000-0100-00001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1" name="Text Box 50">
          <a:extLst>
            <a:ext uri="{FF2B5EF4-FFF2-40B4-BE49-F238E27FC236}">
              <a16:creationId xmlns:a16="http://schemas.microsoft.com/office/drawing/2014/main" xmlns="" id="{00000000-0008-0000-0100-00001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2" name="Text Box 52">
          <a:extLst>
            <a:ext uri="{FF2B5EF4-FFF2-40B4-BE49-F238E27FC236}">
              <a16:creationId xmlns:a16="http://schemas.microsoft.com/office/drawing/2014/main" xmlns="" id="{00000000-0008-0000-0100-00001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3" name="Text Box 24">
          <a:extLst>
            <a:ext uri="{FF2B5EF4-FFF2-40B4-BE49-F238E27FC236}">
              <a16:creationId xmlns:a16="http://schemas.microsoft.com/office/drawing/2014/main" xmlns="" id="{00000000-0008-0000-0100-00001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4" name="Text Box 50">
          <a:extLst>
            <a:ext uri="{FF2B5EF4-FFF2-40B4-BE49-F238E27FC236}">
              <a16:creationId xmlns:a16="http://schemas.microsoft.com/office/drawing/2014/main" xmlns="" id="{00000000-0008-0000-0100-00001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5" name="Text Box 52">
          <a:extLst>
            <a:ext uri="{FF2B5EF4-FFF2-40B4-BE49-F238E27FC236}">
              <a16:creationId xmlns:a16="http://schemas.microsoft.com/office/drawing/2014/main" xmlns="" id="{00000000-0008-0000-0100-00001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6" name="Text Box 23">
          <a:extLst>
            <a:ext uri="{FF2B5EF4-FFF2-40B4-BE49-F238E27FC236}">
              <a16:creationId xmlns:a16="http://schemas.microsoft.com/office/drawing/2014/main" xmlns="" id="{00000000-0008-0000-0100-00001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7" name="Text Box 24">
          <a:extLst>
            <a:ext uri="{FF2B5EF4-FFF2-40B4-BE49-F238E27FC236}">
              <a16:creationId xmlns:a16="http://schemas.microsoft.com/office/drawing/2014/main" xmlns="" id="{00000000-0008-0000-0100-00001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8" name="Text Box 50">
          <a:extLst>
            <a:ext uri="{FF2B5EF4-FFF2-40B4-BE49-F238E27FC236}">
              <a16:creationId xmlns:a16="http://schemas.microsoft.com/office/drawing/2014/main" xmlns="" id="{00000000-0008-0000-0100-00002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9" name="Text Box 52">
          <a:extLst>
            <a:ext uri="{FF2B5EF4-FFF2-40B4-BE49-F238E27FC236}">
              <a16:creationId xmlns:a16="http://schemas.microsoft.com/office/drawing/2014/main" xmlns="" id="{00000000-0008-0000-0100-00002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0" name="Text Box 24">
          <a:extLst>
            <a:ext uri="{FF2B5EF4-FFF2-40B4-BE49-F238E27FC236}">
              <a16:creationId xmlns:a16="http://schemas.microsoft.com/office/drawing/2014/main" xmlns="" id="{00000000-0008-0000-0100-00002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1" name="Text Box 50">
          <a:extLst>
            <a:ext uri="{FF2B5EF4-FFF2-40B4-BE49-F238E27FC236}">
              <a16:creationId xmlns:a16="http://schemas.microsoft.com/office/drawing/2014/main" xmlns="" id="{00000000-0008-0000-0100-00002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2" name="Text Box 52">
          <a:extLst>
            <a:ext uri="{FF2B5EF4-FFF2-40B4-BE49-F238E27FC236}">
              <a16:creationId xmlns:a16="http://schemas.microsoft.com/office/drawing/2014/main" xmlns="" id="{00000000-0008-0000-0100-00002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3" name="Text Box 23">
          <a:extLst>
            <a:ext uri="{FF2B5EF4-FFF2-40B4-BE49-F238E27FC236}">
              <a16:creationId xmlns:a16="http://schemas.microsoft.com/office/drawing/2014/main" xmlns="" id="{00000000-0008-0000-0100-00002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4" name="Text Box 24">
          <a:extLst>
            <a:ext uri="{FF2B5EF4-FFF2-40B4-BE49-F238E27FC236}">
              <a16:creationId xmlns:a16="http://schemas.microsoft.com/office/drawing/2014/main" xmlns="" id="{00000000-0008-0000-0100-00002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5" name="Text Box 50">
          <a:extLst>
            <a:ext uri="{FF2B5EF4-FFF2-40B4-BE49-F238E27FC236}">
              <a16:creationId xmlns:a16="http://schemas.microsoft.com/office/drawing/2014/main" xmlns="" id="{00000000-0008-0000-0100-00002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6" name="Text Box 52">
          <a:extLst>
            <a:ext uri="{FF2B5EF4-FFF2-40B4-BE49-F238E27FC236}">
              <a16:creationId xmlns:a16="http://schemas.microsoft.com/office/drawing/2014/main" xmlns="" id="{00000000-0008-0000-0100-00002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7" name="Text Box 24">
          <a:extLst>
            <a:ext uri="{FF2B5EF4-FFF2-40B4-BE49-F238E27FC236}">
              <a16:creationId xmlns:a16="http://schemas.microsoft.com/office/drawing/2014/main" xmlns="" id="{00000000-0008-0000-0100-00002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8" name="Text Box 50">
          <a:extLst>
            <a:ext uri="{FF2B5EF4-FFF2-40B4-BE49-F238E27FC236}">
              <a16:creationId xmlns:a16="http://schemas.microsoft.com/office/drawing/2014/main" xmlns="" id="{00000000-0008-0000-0100-00002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9" name="Text Box 52">
          <a:extLst>
            <a:ext uri="{FF2B5EF4-FFF2-40B4-BE49-F238E27FC236}">
              <a16:creationId xmlns:a16="http://schemas.microsoft.com/office/drawing/2014/main" xmlns="" id="{00000000-0008-0000-0100-00002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0" name="Text Box 23">
          <a:extLst>
            <a:ext uri="{FF2B5EF4-FFF2-40B4-BE49-F238E27FC236}">
              <a16:creationId xmlns:a16="http://schemas.microsoft.com/office/drawing/2014/main" xmlns="" id="{00000000-0008-0000-0100-00002C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1" name="Text Box 24">
          <a:extLst>
            <a:ext uri="{FF2B5EF4-FFF2-40B4-BE49-F238E27FC236}">
              <a16:creationId xmlns:a16="http://schemas.microsoft.com/office/drawing/2014/main" xmlns="" id="{00000000-0008-0000-0100-00002D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2" name="Text Box 50">
          <a:extLst>
            <a:ext uri="{FF2B5EF4-FFF2-40B4-BE49-F238E27FC236}">
              <a16:creationId xmlns:a16="http://schemas.microsoft.com/office/drawing/2014/main" xmlns="" id="{00000000-0008-0000-0100-00002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3" name="Text Box 52">
          <a:extLst>
            <a:ext uri="{FF2B5EF4-FFF2-40B4-BE49-F238E27FC236}">
              <a16:creationId xmlns:a16="http://schemas.microsoft.com/office/drawing/2014/main" xmlns="" id="{00000000-0008-0000-0100-00002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4" name="Text Box 24">
          <a:extLst>
            <a:ext uri="{FF2B5EF4-FFF2-40B4-BE49-F238E27FC236}">
              <a16:creationId xmlns:a16="http://schemas.microsoft.com/office/drawing/2014/main" xmlns="" id="{00000000-0008-0000-0100-00003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5" name="Text Box 50">
          <a:extLst>
            <a:ext uri="{FF2B5EF4-FFF2-40B4-BE49-F238E27FC236}">
              <a16:creationId xmlns:a16="http://schemas.microsoft.com/office/drawing/2014/main" xmlns="" id="{00000000-0008-0000-0100-00003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6" name="Text Box 52">
          <a:extLst>
            <a:ext uri="{FF2B5EF4-FFF2-40B4-BE49-F238E27FC236}">
              <a16:creationId xmlns:a16="http://schemas.microsoft.com/office/drawing/2014/main" xmlns="" id="{00000000-0008-0000-0100-00003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7" name="Text Box 23">
          <a:extLst>
            <a:ext uri="{FF2B5EF4-FFF2-40B4-BE49-F238E27FC236}">
              <a16:creationId xmlns:a16="http://schemas.microsoft.com/office/drawing/2014/main" xmlns="" id="{00000000-0008-0000-0100-00003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8" name="Text Box 24">
          <a:extLst>
            <a:ext uri="{FF2B5EF4-FFF2-40B4-BE49-F238E27FC236}">
              <a16:creationId xmlns:a16="http://schemas.microsoft.com/office/drawing/2014/main" xmlns="" id="{00000000-0008-0000-0100-00003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9" name="Text Box 50">
          <a:extLst>
            <a:ext uri="{FF2B5EF4-FFF2-40B4-BE49-F238E27FC236}">
              <a16:creationId xmlns:a16="http://schemas.microsoft.com/office/drawing/2014/main" xmlns="" id="{00000000-0008-0000-0100-00003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0" name="Text Box 52">
          <a:extLst>
            <a:ext uri="{FF2B5EF4-FFF2-40B4-BE49-F238E27FC236}">
              <a16:creationId xmlns:a16="http://schemas.microsoft.com/office/drawing/2014/main" xmlns="" id="{00000000-0008-0000-0100-00003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1" name="Text Box 24">
          <a:extLst>
            <a:ext uri="{FF2B5EF4-FFF2-40B4-BE49-F238E27FC236}">
              <a16:creationId xmlns:a16="http://schemas.microsoft.com/office/drawing/2014/main" xmlns="" id="{00000000-0008-0000-0100-00003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2" name="Text Box 50">
          <a:extLst>
            <a:ext uri="{FF2B5EF4-FFF2-40B4-BE49-F238E27FC236}">
              <a16:creationId xmlns:a16="http://schemas.microsoft.com/office/drawing/2014/main" xmlns="" id="{00000000-0008-0000-0100-00003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3" name="Text Box 52">
          <a:extLst>
            <a:ext uri="{FF2B5EF4-FFF2-40B4-BE49-F238E27FC236}">
              <a16:creationId xmlns:a16="http://schemas.microsoft.com/office/drawing/2014/main" xmlns="" id="{00000000-0008-0000-0100-00003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4" name="Text Box 23">
          <a:extLst>
            <a:ext uri="{FF2B5EF4-FFF2-40B4-BE49-F238E27FC236}">
              <a16:creationId xmlns:a16="http://schemas.microsoft.com/office/drawing/2014/main" xmlns="" id="{00000000-0008-0000-0100-00003A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5" name="Text Box 24">
          <a:extLst>
            <a:ext uri="{FF2B5EF4-FFF2-40B4-BE49-F238E27FC236}">
              <a16:creationId xmlns:a16="http://schemas.microsoft.com/office/drawing/2014/main" xmlns="" id="{00000000-0008-0000-0100-00003B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6" name="Text Box 50">
          <a:extLst>
            <a:ext uri="{FF2B5EF4-FFF2-40B4-BE49-F238E27FC236}">
              <a16:creationId xmlns:a16="http://schemas.microsoft.com/office/drawing/2014/main" xmlns="" id="{00000000-0008-0000-0100-00003C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7" name="Text Box 52">
          <a:extLst>
            <a:ext uri="{FF2B5EF4-FFF2-40B4-BE49-F238E27FC236}">
              <a16:creationId xmlns:a16="http://schemas.microsoft.com/office/drawing/2014/main" xmlns="" id="{00000000-0008-0000-0100-00003D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8" name="Text Box 24">
          <a:extLst>
            <a:ext uri="{FF2B5EF4-FFF2-40B4-BE49-F238E27FC236}">
              <a16:creationId xmlns:a16="http://schemas.microsoft.com/office/drawing/2014/main" xmlns="" id="{00000000-0008-0000-0100-00003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9" name="Text Box 50">
          <a:extLst>
            <a:ext uri="{FF2B5EF4-FFF2-40B4-BE49-F238E27FC236}">
              <a16:creationId xmlns:a16="http://schemas.microsoft.com/office/drawing/2014/main" xmlns="" id="{00000000-0008-0000-0100-00003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0" name="Text Box 52">
          <a:extLst>
            <a:ext uri="{FF2B5EF4-FFF2-40B4-BE49-F238E27FC236}">
              <a16:creationId xmlns:a16="http://schemas.microsoft.com/office/drawing/2014/main" xmlns="" id="{00000000-0008-0000-0100-00004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1" name="Text Box 23">
          <a:extLst>
            <a:ext uri="{FF2B5EF4-FFF2-40B4-BE49-F238E27FC236}">
              <a16:creationId xmlns:a16="http://schemas.microsoft.com/office/drawing/2014/main" xmlns="" id="{00000000-0008-0000-0100-00004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2" name="Text Box 24">
          <a:extLst>
            <a:ext uri="{FF2B5EF4-FFF2-40B4-BE49-F238E27FC236}">
              <a16:creationId xmlns:a16="http://schemas.microsoft.com/office/drawing/2014/main" xmlns="" id="{00000000-0008-0000-0100-00004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3" name="Text Box 50">
          <a:extLst>
            <a:ext uri="{FF2B5EF4-FFF2-40B4-BE49-F238E27FC236}">
              <a16:creationId xmlns:a16="http://schemas.microsoft.com/office/drawing/2014/main" xmlns="" id="{00000000-0008-0000-0100-00004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4" name="Text Box 52">
          <a:extLst>
            <a:ext uri="{FF2B5EF4-FFF2-40B4-BE49-F238E27FC236}">
              <a16:creationId xmlns:a16="http://schemas.microsoft.com/office/drawing/2014/main" xmlns="" id="{00000000-0008-0000-0100-00004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5" name="Text Box 24">
          <a:extLst>
            <a:ext uri="{FF2B5EF4-FFF2-40B4-BE49-F238E27FC236}">
              <a16:creationId xmlns:a16="http://schemas.microsoft.com/office/drawing/2014/main" xmlns="" id="{00000000-0008-0000-0100-00004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6" name="Text Box 50">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7" name="Text Box 52">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8" name="Text Box 23">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9" name="Text Box 24">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0" name="Text Box 50">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1" name="Text Box 52">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2" name="Text Box 24">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3" name="Text Box 50">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4" name="Text Box 52">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5" name="Text Box 23">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6" name="Text Box 24">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7" name="Text Box 50">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8" name="Text Box 52">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9" name="Text Box 24">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0" name="Text Box 50">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1" name="Text Box 52">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2" name="Text Box 23">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3" name="Text Box 24">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4" name="Text Box 50">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5" name="Text Box 52">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6" name="Text Box 24">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7" name="Text Box 50">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8" name="Text Box 52">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9" name="Text Box 23">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0" name="Text Box 24">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1" name="Text Box 50">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2" name="Text Box 52">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3" name="Text Box 24">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4" name="Text Box 50">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5" name="Text Box 52">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56" name="Text Box 23">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57" name="Text Box 24">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58" name="Text Box 50">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59" name="Text Box 52">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60" name="Text Box 24">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61" name="Text Box 50">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62" name="Text Box 52">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3" name="Text Box 23">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4" name="Text Box 24">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5" name="Text Box 50">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6" name="Text Box 52">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7" name="Text Box 24">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8" name="Text Box 50">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9" name="Text Box 52">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0" name="Text Box 23">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1" name="Text Box 24">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2" name="Text Box 50">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3" name="Text Box 52">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4" name="Text Box 24">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5" name="Text Box 50">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6" name="Text Box 52">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7" name="Text Box 23">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8" name="Text Box 24">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9" name="Text Box 50">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0" name="Text Box 52">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1" name="Text Box 24">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2" name="Text Box 50">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3" name="Text Box 52">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4" name="Text Box 23">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5" name="Text Box 24">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6" name="Text Box 50">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7" name="Text Box 52">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8" name="Text Box 24">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9" name="Text Box 50">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0" name="Text Box 52">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1" name="Text Box 23">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2" name="Text Box 24">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3" name="Text Box 50">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4" name="Text Box 52">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5" name="Text Box 24">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6" name="Text Box 50">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7" name="Text Box 52">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8" name="Text Box 23">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9" name="Text Box 24">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0" name="Text Box 50">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1" name="Text Box 52">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2" name="Text Box 24">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3" name="Text Box 50">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4" name="Text Box 52">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5" name="Text Box 23">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6" name="Text Box 24">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7" name="Text Box 50">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8" name="Text Box 52">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9" name="Text Box 24">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0" name="Text Box 50">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1" name="Text Box 52">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2" name="Text Box 23">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3" name="Text Box 24">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4" name="Text Box 50">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5" name="Text Box 52">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6" name="Text Box 24">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7" name="Text Box 50">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8" name="Text Box 52">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9" name="Text Box 23">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0" name="Text Box 24">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1" name="Text Box 50">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2" name="Text Box 52">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3" name="Text Box 24">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4" name="Text Box 50">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5" name="Text Box 52">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6" name="Text Box 23">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7" name="Text Box 24">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8" name="Text Box 50">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9" name="Text Box 52">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0" name="Text Box 24">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1" name="Text Box 50">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2" name="Text Box 52">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3" name="Text Box 23">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4" name="Text Box 24">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5" name="Text Box 50">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6" name="Text Box 52">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7" name="Text Box 24">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8" name="Text Box 50">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9" name="Text Box 52">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0" name="Text Box 23">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1" name="Text Box 24">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2" name="Text Box 50">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3" name="Text Box 52">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4" name="Text Box 24">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5" name="Text Box 50">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6" name="Text Box 52">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7" name="Text Box 23">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8" name="Text Box 24">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9" name="Text Box 50">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0" name="Text Box 52">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1" name="Text Box 24">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2" name="Text Box 50">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3" name="Text Box 52">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4" name="Text Box 23">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5" name="Text Box 24">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6" name="Text Box 50">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7" name="Text Box 52">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8" name="Text Box 24">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9" name="Text Box 50">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0" name="Text Box 52">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1" name="Text Box 23">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2" name="Text Box 24">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3" name="Text Box 50">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4" name="Text Box 52">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5" name="Text Box 24">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6" name="Text Box 50">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7" name="Text Box 52">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8" name="Text Box 23">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9" name="Text Box 24">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70" name="Text Box 50">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71" name="Text Box 52">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72" name="Text Box 24">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73" name="Text Box 50">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74" name="Text Box 52">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5" name="Text Box 23">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6" name="Text Box 24">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7" name="Text Box 50">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8" name="Text Box 52">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9" name="Text Box 24">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0" name="Text Box 50">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1" name="Text Box 52">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2" name="Text Box 23">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3" name="Text Box 24">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4" name="Text Box 50">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5" name="Text Box 52">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6" name="Text Box 24">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7" name="Text Box 50">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8" name="Text Box 52">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9" name="Text Box 23">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0" name="Text Box 24">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1" name="Text Box 50">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2" name="Text Box 52">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3" name="Text Box 24">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4" name="Text Box 50">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5" name="Text Box 52">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6" name="Text Box 23">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7" name="Text Box 24">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8" name="Text Box 50">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9" name="Text Box 52">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0" name="Text Box 24">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1" name="Text Box 50">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2" name="Text Box 52">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3" name="Text Box 23">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4" name="Text Box 24">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5" name="Text Box 50">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6" name="Text Box 52">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7" name="Text Box 24">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8" name="Text Box 50">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9" name="Text Box 52">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0" name="Text Box 23">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1" name="Text Box 24">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2" name="Text Box 50">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3" name="Text Box 52">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4" name="Text Box 24">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5" name="Text Box 50">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6" name="Text Box 52">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7" name="Text Box 23">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8" name="Text Box 24">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9" name="Text Box 50">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0" name="Text Box 52">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1" name="Text Box 24">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2" name="Text Box 50">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3" name="Text Box 52">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4" name="Text Box 23">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5" name="Text Box 24">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6" name="Text Box 50">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7" name="Text Box 52">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8" name="Text Box 24">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9" name="Text Box 50">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0" name="Text Box 52">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1" name="Text Box 23">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2" name="Text Box 24">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3" name="Text Box 50">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4" name="Text Box 52">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5" name="Text Box 24">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6" name="Text Box 50">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7" name="Text Box 52">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8" name="Text Box 23">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9" name="Text Box 24">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0" name="Text Box 50">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1" name="Text Box 52">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2" name="Text Box 24">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3" name="Text Box 50">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4" name="Text Box 52">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5" name="Text Box 23">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6" name="Text Box 24">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7" name="Text Box 50">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8" name="Text Box 52">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9"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0"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1"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2" name="Text Box 23">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3" name="Text Box 24">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4" name="Text Box 50">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5" name="Text Box 52">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6"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7"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8"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9" name="Text Box 23">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0" name="Text Box 24">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1" name="Text Box 50">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2" name="Text Box 52">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3"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4"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5"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6" name="Text Box 23">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7" name="Text Box 24">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8" name="Text Box 50">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9" name="Text Box 52">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0"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1"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2"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3" name="Text Box 23">
          <a:extLst>
            <a:ext uri="{FF2B5EF4-FFF2-40B4-BE49-F238E27FC236}">
              <a16:creationId xmlns:a16="http://schemas.microsoft.com/office/drawing/2014/main" xmlns="" id="{00000000-0008-0000-0100-00003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4" name="Text Box 24">
          <a:extLst>
            <a:ext uri="{FF2B5EF4-FFF2-40B4-BE49-F238E27FC236}">
              <a16:creationId xmlns:a16="http://schemas.microsoft.com/office/drawing/2014/main" xmlns="" id="{00000000-0008-0000-0100-00003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5" name="Text Box 50">
          <a:extLst>
            <a:ext uri="{FF2B5EF4-FFF2-40B4-BE49-F238E27FC236}">
              <a16:creationId xmlns:a16="http://schemas.microsoft.com/office/drawing/2014/main" xmlns="" id="{00000000-0008-0000-0100-00003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6" name="Text Box 52">
          <a:extLst>
            <a:ext uri="{FF2B5EF4-FFF2-40B4-BE49-F238E27FC236}">
              <a16:creationId xmlns:a16="http://schemas.microsoft.com/office/drawing/2014/main" xmlns="" id="{00000000-0008-0000-0100-00004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7"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8"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9"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0" name="Text Box 23">
          <a:extLst>
            <a:ext uri="{FF2B5EF4-FFF2-40B4-BE49-F238E27FC236}">
              <a16:creationId xmlns:a16="http://schemas.microsoft.com/office/drawing/2014/main" xmlns="" id="{00000000-0008-0000-0100-00004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1" name="Text Box 24">
          <a:extLst>
            <a:ext uri="{FF2B5EF4-FFF2-40B4-BE49-F238E27FC236}">
              <a16:creationId xmlns:a16="http://schemas.microsoft.com/office/drawing/2014/main" xmlns="" id="{00000000-0008-0000-0100-00004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2" name="Text Box 50">
          <a:extLst>
            <a:ext uri="{FF2B5EF4-FFF2-40B4-BE49-F238E27FC236}">
              <a16:creationId xmlns:a16="http://schemas.microsoft.com/office/drawing/2014/main" xmlns="" id="{00000000-0008-0000-0100-00004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3" name="Text Box 52">
          <a:extLst>
            <a:ext uri="{FF2B5EF4-FFF2-40B4-BE49-F238E27FC236}">
              <a16:creationId xmlns:a16="http://schemas.microsoft.com/office/drawing/2014/main" xmlns="" id="{00000000-0008-0000-0100-00004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4"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5"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6"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7" name="Text Box 23">
          <a:extLst>
            <a:ext uri="{FF2B5EF4-FFF2-40B4-BE49-F238E27FC236}">
              <a16:creationId xmlns:a16="http://schemas.microsoft.com/office/drawing/2014/main" xmlns="" id="{00000000-0008-0000-0100-00004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8" name="Text Box 24">
          <a:extLst>
            <a:ext uri="{FF2B5EF4-FFF2-40B4-BE49-F238E27FC236}">
              <a16:creationId xmlns:a16="http://schemas.microsoft.com/office/drawing/2014/main" xmlns="" id="{00000000-0008-0000-0100-00004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9" name="Text Box 50">
          <a:extLst>
            <a:ext uri="{FF2B5EF4-FFF2-40B4-BE49-F238E27FC236}">
              <a16:creationId xmlns:a16="http://schemas.microsoft.com/office/drawing/2014/main" xmlns="" id="{00000000-0008-0000-0100-00004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52">
          <a:extLst>
            <a:ext uri="{FF2B5EF4-FFF2-40B4-BE49-F238E27FC236}">
              <a16:creationId xmlns:a16="http://schemas.microsoft.com/office/drawing/2014/main" xmlns="" id="{00000000-0008-0000-0100-00004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4" name="Text Box 23">
          <a:extLst>
            <a:ext uri="{FF2B5EF4-FFF2-40B4-BE49-F238E27FC236}">
              <a16:creationId xmlns:a16="http://schemas.microsoft.com/office/drawing/2014/main" xmlns="" id="{00000000-0008-0000-0100-00005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5" name="Text Box 24">
          <a:extLst>
            <a:ext uri="{FF2B5EF4-FFF2-40B4-BE49-F238E27FC236}">
              <a16:creationId xmlns:a16="http://schemas.microsoft.com/office/drawing/2014/main" xmlns="" id="{00000000-0008-0000-0100-00005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6" name="Text Box 50">
          <a:extLst>
            <a:ext uri="{FF2B5EF4-FFF2-40B4-BE49-F238E27FC236}">
              <a16:creationId xmlns:a16="http://schemas.microsoft.com/office/drawing/2014/main" xmlns="" id="{00000000-0008-0000-0100-00005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7" name="Text Box 52">
          <a:extLst>
            <a:ext uri="{FF2B5EF4-FFF2-40B4-BE49-F238E27FC236}">
              <a16:creationId xmlns:a16="http://schemas.microsoft.com/office/drawing/2014/main" xmlns="" id="{00000000-0008-0000-0100-00005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8"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9"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0"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1" name="Text Box 23">
          <a:extLst>
            <a:ext uri="{FF2B5EF4-FFF2-40B4-BE49-F238E27FC236}">
              <a16:creationId xmlns:a16="http://schemas.microsoft.com/office/drawing/2014/main" xmlns="" id="{00000000-0008-0000-0100-00005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2" name="Text Box 24">
          <a:extLst>
            <a:ext uri="{FF2B5EF4-FFF2-40B4-BE49-F238E27FC236}">
              <a16:creationId xmlns:a16="http://schemas.microsoft.com/office/drawing/2014/main" xmlns="" id="{00000000-0008-0000-0100-00005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3" name="Text Box 50">
          <a:extLst>
            <a:ext uri="{FF2B5EF4-FFF2-40B4-BE49-F238E27FC236}">
              <a16:creationId xmlns:a16="http://schemas.microsoft.com/office/drawing/2014/main" xmlns="" id="{00000000-0008-0000-0100-00005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4" name="Text Box 52">
          <a:extLst>
            <a:ext uri="{FF2B5EF4-FFF2-40B4-BE49-F238E27FC236}">
              <a16:creationId xmlns:a16="http://schemas.microsoft.com/office/drawing/2014/main" xmlns="" id="{00000000-0008-0000-0100-00005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5"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6"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7"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8" name="Text Box 23">
          <a:extLst>
            <a:ext uri="{FF2B5EF4-FFF2-40B4-BE49-F238E27FC236}">
              <a16:creationId xmlns:a16="http://schemas.microsoft.com/office/drawing/2014/main" xmlns="" id="{00000000-0008-0000-0100-00006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9" name="Text Box 24">
          <a:extLst>
            <a:ext uri="{FF2B5EF4-FFF2-40B4-BE49-F238E27FC236}">
              <a16:creationId xmlns:a16="http://schemas.microsoft.com/office/drawing/2014/main" xmlns="" id="{00000000-0008-0000-0100-00006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0" name="Text Box 50">
          <a:extLst>
            <a:ext uri="{FF2B5EF4-FFF2-40B4-BE49-F238E27FC236}">
              <a16:creationId xmlns:a16="http://schemas.microsoft.com/office/drawing/2014/main" xmlns="" id="{00000000-0008-0000-0100-00006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1" name="Text Box 52">
          <a:extLst>
            <a:ext uri="{FF2B5EF4-FFF2-40B4-BE49-F238E27FC236}">
              <a16:creationId xmlns:a16="http://schemas.microsoft.com/office/drawing/2014/main" xmlns="" id="{00000000-0008-0000-0100-00006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2"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3"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4"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5" name="Text Box 23">
          <a:extLst>
            <a:ext uri="{FF2B5EF4-FFF2-40B4-BE49-F238E27FC236}">
              <a16:creationId xmlns:a16="http://schemas.microsoft.com/office/drawing/2014/main" xmlns="" id="{00000000-0008-0000-0100-00006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6" name="Text Box 24">
          <a:extLst>
            <a:ext uri="{FF2B5EF4-FFF2-40B4-BE49-F238E27FC236}">
              <a16:creationId xmlns:a16="http://schemas.microsoft.com/office/drawing/2014/main" xmlns="" id="{00000000-0008-0000-0100-00006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7" name="Text Box 50">
          <a:extLst>
            <a:ext uri="{FF2B5EF4-FFF2-40B4-BE49-F238E27FC236}">
              <a16:creationId xmlns:a16="http://schemas.microsoft.com/office/drawing/2014/main" xmlns="" id="{00000000-0008-0000-0100-00006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8" name="Text Box 52">
          <a:extLst>
            <a:ext uri="{FF2B5EF4-FFF2-40B4-BE49-F238E27FC236}">
              <a16:creationId xmlns:a16="http://schemas.microsoft.com/office/drawing/2014/main" xmlns="" id="{00000000-0008-0000-0100-00006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9"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0"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1"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2" name="Text Box 23">
          <a:extLst>
            <a:ext uri="{FF2B5EF4-FFF2-40B4-BE49-F238E27FC236}">
              <a16:creationId xmlns:a16="http://schemas.microsoft.com/office/drawing/2014/main" xmlns="" id="{00000000-0008-0000-0100-00006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3" name="Text Box 24">
          <a:extLst>
            <a:ext uri="{FF2B5EF4-FFF2-40B4-BE49-F238E27FC236}">
              <a16:creationId xmlns:a16="http://schemas.microsoft.com/office/drawing/2014/main" xmlns="" id="{00000000-0008-0000-0100-00006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4" name="Text Box 50">
          <a:extLst>
            <a:ext uri="{FF2B5EF4-FFF2-40B4-BE49-F238E27FC236}">
              <a16:creationId xmlns:a16="http://schemas.microsoft.com/office/drawing/2014/main" xmlns="" id="{00000000-0008-0000-0100-00007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5" name="Text Box 52">
          <a:extLst>
            <a:ext uri="{FF2B5EF4-FFF2-40B4-BE49-F238E27FC236}">
              <a16:creationId xmlns:a16="http://schemas.microsoft.com/office/drawing/2014/main" xmlns="" id="{00000000-0008-0000-0100-00007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6"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7"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8"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9" name="Text Box 23">
          <a:extLst>
            <a:ext uri="{FF2B5EF4-FFF2-40B4-BE49-F238E27FC236}">
              <a16:creationId xmlns:a16="http://schemas.microsoft.com/office/drawing/2014/main" xmlns="" id="{00000000-0008-0000-0100-00007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0" name="Text Box 24">
          <a:extLst>
            <a:ext uri="{FF2B5EF4-FFF2-40B4-BE49-F238E27FC236}">
              <a16:creationId xmlns:a16="http://schemas.microsoft.com/office/drawing/2014/main" xmlns="" id="{00000000-0008-0000-0100-00007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1" name="Text Box 50">
          <a:extLst>
            <a:ext uri="{FF2B5EF4-FFF2-40B4-BE49-F238E27FC236}">
              <a16:creationId xmlns:a16="http://schemas.microsoft.com/office/drawing/2014/main" xmlns="" id="{00000000-0008-0000-0100-00007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52">
          <a:extLst>
            <a:ext uri="{FF2B5EF4-FFF2-40B4-BE49-F238E27FC236}">
              <a16:creationId xmlns:a16="http://schemas.microsoft.com/office/drawing/2014/main" xmlns="" id="{00000000-0008-0000-0100-00007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6" name="Text Box 23">
          <a:extLst>
            <a:ext uri="{FF2B5EF4-FFF2-40B4-BE49-F238E27FC236}">
              <a16:creationId xmlns:a16="http://schemas.microsoft.com/office/drawing/2014/main" xmlns="" id="{00000000-0008-0000-0100-00007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7" name="Text Box 24">
          <a:extLst>
            <a:ext uri="{FF2B5EF4-FFF2-40B4-BE49-F238E27FC236}">
              <a16:creationId xmlns:a16="http://schemas.microsoft.com/office/drawing/2014/main" xmlns="" id="{00000000-0008-0000-0100-00007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8" name="Text Box 50">
          <a:extLst>
            <a:ext uri="{FF2B5EF4-FFF2-40B4-BE49-F238E27FC236}">
              <a16:creationId xmlns:a16="http://schemas.microsoft.com/office/drawing/2014/main" xmlns="" id="{00000000-0008-0000-0100-00007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9" name="Text Box 52">
          <a:extLst>
            <a:ext uri="{FF2B5EF4-FFF2-40B4-BE49-F238E27FC236}">
              <a16:creationId xmlns:a16="http://schemas.microsoft.com/office/drawing/2014/main" xmlns="" id="{00000000-0008-0000-0100-00007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0"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1"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2"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3" name="Text Box 23">
          <a:extLst>
            <a:ext uri="{FF2B5EF4-FFF2-40B4-BE49-F238E27FC236}">
              <a16:creationId xmlns:a16="http://schemas.microsoft.com/office/drawing/2014/main" xmlns="" id="{00000000-0008-0000-0100-00008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4" name="Text Box 24">
          <a:extLst>
            <a:ext uri="{FF2B5EF4-FFF2-40B4-BE49-F238E27FC236}">
              <a16:creationId xmlns:a16="http://schemas.microsoft.com/office/drawing/2014/main" xmlns="" id="{00000000-0008-0000-0100-00008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5" name="Text Box 50">
          <a:extLst>
            <a:ext uri="{FF2B5EF4-FFF2-40B4-BE49-F238E27FC236}">
              <a16:creationId xmlns:a16="http://schemas.microsoft.com/office/drawing/2014/main" xmlns="" id="{00000000-0008-0000-0100-00008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6" name="Text Box 52">
          <a:extLst>
            <a:ext uri="{FF2B5EF4-FFF2-40B4-BE49-F238E27FC236}">
              <a16:creationId xmlns:a16="http://schemas.microsoft.com/office/drawing/2014/main" xmlns="" id="{00000000-0008-0000-0100-00008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7"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8"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9"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0" name="Text Box 23">
          <a:extLst>
            <a:ext uri="{FF2B5EF4-FFF2-40B4-BE49-F238E27FC236}">
              <a16:creationId xmlns:a16="http://schemas.microsoft.com/office/drawing/2014/main" xmlns="" id="{00000000-0008-0000-0100-00008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1" name="Text Box 24">
          <a:extLst>
            <a:ext uri="{FF2B5EF4-FFF2-40B4-BE49-F238E27FC236}">
              <a16:creationId xmlns:a16="http://schemas.microsoft.com/office/drawing/2014/main" xmlns="" id="{00000000-0008-0000-0100-00008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2" name="Text Box 50">
          <a:extLst>
            <a:ext uri="{FF2B5EF4-FFF2-40B4-BE49-F238E27FC236}">
              <a16:creationId xmlns:a16="http://schemas.microsoft.com/office/drawing/2014/main" xmlns="" id="{00000000-0008-0000-0100-00008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3" name="Text Box 52">
          <a:extLst>
            <a:ext uri="{FF2B5EF4-FFF2-40B4-BE49-F238E27FC236}">
              <a16:creationId xmlns:a16="http://schemas.microsoft.com/office/drawing/2014/main" xmlns="" id="{00000000-0008-0000-0100-00008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4"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5"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6"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7" name="Text Box 23">
          <a:extLst>
            <a:ext uri="{FF2B5EF4-FFF2-40B4-BE49-F238E27FC236}">
              <a16:creationId xmlns:a16="http://schemas.microsoft.com/office/drawing/2014/main" xmlns="" id="{00000000-0008-0000-0100-00009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8" name="Text Box 24">
          <a:extLst>
            <a:ext uri="{FF2B5EF4-FFF2-40B4-BE49-F238E27FC236}">
              <a16:creationId xmlns:a16="http://schemas.microsoft.com/office/drawing/2014/main" xmlns="" id="{00000000-0008-0000-0100-00009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9" name="Text Box 50">
          <a:extLst>
            <a:ext uri="{FF2B5EF4-FFF2-40B4-BE49-F238E27FC236}">
              <a16:creationId xmlns:a16="http://schemas.microsoft.com/office/drawing/2014/main" xmlns="" id="{00000000-0008-0000-0100-00009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0" name="Text Box 52">
          <a:extLst>
            <a:ext uri="{FF2B5EF4-FFF2-40B4-BE49-F238E27FC236}">
              <a16:creationId xmlns:a16="http://schemas.microsoft.com/office/drawing/2014/main" xmlns="" id="{00000000-0008-0000-0100-00009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1"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2"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3"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4" name="Text Box 23">
          <a:extLst>
            <a:ext uri="{FF2B5EF4-FFF2-40B4-BE49-F238E27FC236}">
              <a16:creationId xmlns:a16="http://schemas.microsoft.com/office/drawing/2014/main" xmlns="" id="{00000000-0008-0000-0100-00009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5" name="Text Box 24">
          <a:extLst>
            <a:ext uri="{FF2B5EF4-FFF2-40B4-BE49-F238E27FC236}">
              <a16:creationId xmlns:a16="http://schemas.microsoft.com/office/drawing/2014/main" xmlns="" id="{00000000-0008-0000-0100-00009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6" name="Text Box 50">
          <a:extLst>
            <a:ext uri="{FF2B5EF4-FFF2-40B4-BE49-F238E27FC236}">
              <a16:creationId xmlns:a16="http://schemas.microsoft.com/office/drawing/2014/main" xmlns="" id="{00000000-0008-0000-0100-00009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7" name="Text Box 52">
          <a:extLst>
            <a:ext uri="{FF2B5EF4-FFF2-40B4-BE49-F238E27FC236}">
              <a16:creationId xmlns:a16="http://schemas.microsoft.com/office/drawing/2014/main" xmlns="" id="{00000000-0008-0000-0100-00009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8"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9"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0"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1" name="Text Box 23">
          <a:extLst>
            <a:ext uri="{FF2B5EF4-FFF2-40B4-BE49-F238E27FC236}">
              <a16:creationId xmlns:a16="http://schemas.microsoft.com/office/drawing/2014/main" xmlns="" id="{00000000-0008-0000-0100-00009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2" name="Text Box 24">
          <a:extLst>
            <a:ext uri="{FF2B5EF4-FFF2-40B4-BE49-F238E27FC236}">
              <a16:creationId xmlns:a16="http://schemas.microsoft.com/office/drawing/2014/main" xmlns="" id="{00000000-0008-0000-0100-0000A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3" name="Text Box 50">
          <a:extLst>
            <a:ext uri="{FF2B5EF4-FFF2-40B4-BE49-F238E27FC236}">
              <a16:creationId xmlns:a16="http://schemas.microsoft.com/office/drawing/2014/main" xmlns="" id="{00000000-0008-0000-0100-0000A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4" name="Text Box 52">
          <a:extLst>
            <a:ext uri="{FF2B5EF4-FFF2-40B4-BE49-F238E27FC236}">
              <a16:creationId xmlns:a16="http://schemas.microsoft.com/office/drawing/2014/main" xmlns="" id="{00000000-0008-0000-0100-0000A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5"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6"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7"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8" name="Text Box 23">
          <a:extLst>
            <a:ext uri="{FF2B5EF4-FFF2-40B4-BE49-F238E27FC236}">
              <a16:creationId xmlns:a16="http://schemas.microsoft.com/office/drawing/2014/main" xmlns="" id="{00000000-0008-0000-0100-0000A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9" name="Text Box 24">
          <a:extLst>
            <a:ext uri="{FF2B5EF4-FFF2-40B4-BE49-F238E27FC236}">
              <a16:creationId xmlns:a16="http://schemas.microsoft.com/office/drawing/2014/main" xmlns="" id="{00000000-0008-0000-0100-0000A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0" name="Text Box 50">
          <a:extLst>
            <a:ext uri="{FF2B5EF4-FFF2-40B4-BE49-F238E27FC236}">
              <a16:creationId xmlns:a16="http://schemas.microsoft.com/office/drawing/2014/main" xmlns="" id="{00000000-0008-0000-0100-0000A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1" name="Text Box 52">
          <a:extLst>
            <a:ext uri="{FF2B5EF4-FFF2-40B4-BE49-F238E27FC236}">
              <a16:creationId xmlns:a16="http://schemas.microsoft.com/office/drawing/2014/main" xmlns="" id="{00000000-0008-0000-0100-0000A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2"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3"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4"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5" name="Text Box 23">
          <a:extLst>
            <a:ext uri="{FF2B5EF4-FFF2-40B4-BE49-F238E27FC236}">
              <a16:creationId xmlns:a16="http://schemas.microsoft.com/office/drawing/2014/main" xmlns="" id="{00000000-0008-0000-0100-0000A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6" name="Text Box 24">
          <a:extLst>
            <a:ext uri="{FF2B5EF4-FFF2-40B4-BE49-F238E27FC236}">
              <a16:creationId xmlns:a16="http://schemas.microsoft.com/office/drawing/2014/main" xmlns="" id="{00000000-0008-0000-0100-0000A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7" name="Text Box 50">
          <a:extLst>
            <a:ext uri="{FF2B5EF4-FFF2-40B4-BE49-F238E27FC236}">
              <a16:creationId xmlns:a16="http://schemas.microsoft.com/office/drawing/2014/main" xmlns="" id="{00000000-0008-0000-0100-0000A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8" name="Text Box 52">
          <a:extLst>
            <a:ext uri="{FF2B5EF4-FFF2-40B4-BE49-F238E27FC236}">
              <a16:creationId xmlns:a16="http://schemas.microsoft.com/office/drawing/2014/main" xmlns="" id="{00000000-0008-0000-0100-0000B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9"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0"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1"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2" name="Text Box 23">
          <a:extLst>
            <a:ext uri="{FF2B5EF4-FFF2-40B4-BE49-F238E27FC236}">
              <a16:creationId xmlns:a16="http://schemas.microsoft.com/office/drawing/2014/main" xmlns="" id="{00000000-0008-0000-0100-0000B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3" name="Text Box 24">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4" name="Text Box 50">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5" name="Text Box 52">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6"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7"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8"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9" name="Text Box 23">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0" name="Text Box 24">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1" name="Text Box 50">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2" name="Text Box 52">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3"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4"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5"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6" name="Text Box 23">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7"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8"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9"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0"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1"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2"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3" name="Text Box 23">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4"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5"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6"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7"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8"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9"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0" name="Text Box 23">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1"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2"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3"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4"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5"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6"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7" name="Text Box 23">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8"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9"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0"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1"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2"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3"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4" name="Text Box 23">
          <a:extLst>
            <a:ext uri="{FF2B5EF4-FFF2-40B4-BE49-F238E27FC236}">
              <a16:creationId xmlns:a16="http://schemas.microsoft.com/office/drawing/2014/main" xmlns="" id="{00000000-0008-0000-0100-0000D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5" name="Text Box 24">
          <a:extLst>
            <a:ext uri="{FF2B5EF4-FFF2-40B4-BE49-F238E27FC236}">
              <a16:creationId xmlns:a16="http://schemas.microsoft.com/office/drawing/2014/main" xmlns="" id="{00000000-0008-0000-0100-0000D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6" name="Text Box 50">
          <a:extLst>
            <a:ext uri="{FF2B5EF4-FFF2-40B4-BE49-F238E27FC236}">
              <a16:creationId xmlns:a16="http://schemas.microsoft.com/office/drawing/2014/main" xmlns="" id="{00000000-0008-0000-0100-0000E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7" name="Text Box 52">
          <a:extLst>
            <a:ext uri="{FF2B5EF4-FFF2-40B4-BE49-F238E27FC236}">
              <a16:creationId xmlns:a16="http://schemas.microsoft.com/office/drawing/2014/main" xmlns="" id="{00000000-0008-0000-0100-0000E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8"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9"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0"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1" name="Text Box 23">
          <a:extLst>
            <a:ext uri="{FF2B5EF4-FFF2-40B4-BE49-F238E27FC236}">
              <a16:creationId xmlns:a16="http://schemas.microsoft.com/office/drawing/2014/main" xmlns="" id="{00000000-0008-0000-0100-0000E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2" name="Text Box 24">
          <a:extLst>
            <a:ext uri="{FF2B5EF4-FFF2-40B4-BE49-F238E27FC236}">
              <a16:creationId xmlns:a16="http://schemas.microsoft.com/office/drawing/2014/main" xmlns="" id="{00000000-0008-0000-0100-0000E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3" name="Text Box 50">
          <a:extLst>
            <a:ext uri="{FF2B5EF4-FFF2-40B4-BE49-F238E27FC236}">
              <a16:creationId xmlns:a16="http://schemas.microsoft.com/office/drawing/2014/main" xmlns="" id="{00000000-0008-0000-0100-0000E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4" name="Text Box 52">
          <a:extLst>
            <a:ext uri="{FF2B5EF4-FFF2-40B4-BE49-F238E27FC236}">
              <a16:creationId xmlns:a16="http://schemas.microsoft.com/office/drawing/2014/main" xmlns="" id="{00000000-0008-0000-0100-0000E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5"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6"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7"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8" name="Text Box 23">
          <a:extLst>
            <a:ext uri="{FF2B5EF4-FFF2-40B4-BE49-F238E27FC236}">
              <a16:creationId xmlns:a16="http://schemas.microsoft.com/office/drawing/2014/main" xmlns="" id="{00000000-0008-0000-0100-0000E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9" name="Text Box 24">
          <a:extLst>
            <a:ext uri="{FF2B5EF4-FFF2-40B4-BE49-F238E27FC236}">
              <a16:creationId xmlns:a16="http://schemas.microsoft.com/office/drawing/2014/main" xmlns="" id="{00000000-0008-0000-0100-0000E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0" name="Text Box 50">
          <a:extLst>
            <a:ext uri="{FF2B5EF4-FFF2-40B4-BE49-F238E27FC236}">
              <a16:creationId xmlns:a16="http://schemas.microsoft.com/office/drawing/2014/main" xmlns="" id="{00000000-0008-0000-0100-0000E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1" name="Text Box 52">
          <a:extLst>
            <a:ext uri="{FF2B5EF4-FFF2-40B4-BE49-F238E27FC236}">
              <a16:creationId xmlns:a16="http://schemas.microsoft.com/office/drawing/2014/main" xmlns="" id="{00000000-0008-0000-0100-0000E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2"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3"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4"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5" name="Text Box 23">
          <a:extLst>
            <a:ext uri="{FF2B5EF4-FFF2-40B4-BE49-F238E27FC236}">
              <a16:creationId xmlns:a16="http://schemas.microsoft.com/office/drawing/2014/main" xmlns="" id="{00000000-0008-0000-0100-0000F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6" name="Text Box 24">
          <a:extLst>
            <a:ext uri="{FF2B5EF4-FFF2-40B4-BE49-F238E27FC236}">
              <a16:creationId xmlns:a16="http://schemas.microsoft.com/office/drawing/2014/main" xmlns="" id="{00000000-0008-0000-0100-0000F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7" name="Text Box 50">
          <a:extLst>
            <a:ext uri="{FF2B5EF4-FFF2-40B4-BE49-F238E27FC236}">
              <a16:creationId xmlns:a16="http://schemas.microsoft.com/office/drawing/2014/main" xmlns="" id="{00000000-0008-0000-0100-0000F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8" name="Text Box 52">
          <a:extLst>
            <a:ext uri="{FF2B5EF4-FFF2-40B4-BE49-F238E27FC236}">
              <a16:creationId xmlns:a16="http://schemas.microsoft.com/office/drawing/2014/main" xmlns="" id="{00000000-0008-0000-0100-0000F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9"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0"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1"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2" name="Text Box 23">
          <a:extLst>
            <a:ext uri="{FF2B5EF4-FFF2-40B4-BE49-F238E27FC236}">
              <a16:creationId xmlns:a16="http://schemas.microsoft.com/office/drawing/2014/main" xmlns="" id="{00000000-0008-0000-0100-0000F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3" name="Text Box 24">
          <a:extLst>
            <a:ext uri="{FF2B5EF4-FFF2-40B4-BE49-F238E27FC236}">
              <a16:creationId xmlns:a16="http://schemas.microsoft.com/office/drawing/2014/main" xmlns="" id="{00000000-0008-0000-0100-0000F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4" name="Text Box 50">
          <a:extLst>
            <a:ext uri="{FF2B5EF4-FFF2-40B4-BE49-F238E27FC236}">
              <a16:creationId xmlns:a16="http://schemas.microsoft.com/office/drawing/2014/main" xmlns="" id="{00000000-0008-0000-0100-0000F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5" name="Text Box 52">
          <a:extLst>
            <a:ext uri="{FF2B5EF4-FFF2-40B4-BE49-F238E27FC236}">
              <a16:creationId xmlns:a16="http://schemas.microsoft.com/office/drawing/2014/main" xmlns="" id="{00000000-0008-0000-0100-0000F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6"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7"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8"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9" name="Text Box 23">
          <a:extLst>
            <a:ext uri="{FF2B5EF4-FFF2-40B4-BE49-F238E27FC236}">
              <a16:creationId xmlns:a16="http://schemas.microsoft.com/office/drawing/2014/main" xmlns="" id="{00000000-0008-0000-0100-00000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0" name="Text Box 24">
          <a:extLst>
            <a:ext uri="{FF2B5EF4-FFF2-40B4-BE49-F238E27FC236}">
              <a16:creationId xmlns:a16="http://schemas.microsoft.com/office/drawing/2014/main" xmlns="" id="{00000000-0008-0000-0100-00000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1" name="Text Box 50">
          <a:extLst>
            <a:ext uri="{FF2B5EF4-FFF2-40B4-BE49-F238E27FC236}">
              <a16:creationId xmlns:a16="http://schemas.microsoft.com/office/drawing/2014/main" xmlns="" id="{00000000-0008-0000-0100-00000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2" name="Text Box 52">
          <a:extLst>
            <a:ext uri="{FF2B5EF4-FFF2-40B4-BE49-F238E27FC236}">
              <a16:creationId xmlns:a16="http://schemas.microsoft.com/office/drawing/2014/main" xmlns="" id="{00000000-0008-0000-0100-00000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3"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4"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5"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6" name="Text Box 23">
          <a:extLst>
            <a:ext uri="{FF2B5EF4-FFF2-40B4-BE49-F238E27FC236}">
              <a16:creationId xmlns:a16="http://schemas.microsoft.com/office/drawing/2014/main" xmlns="" id="{00000000-0008-0000-0100-00000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7" name="Text Box 24">
          <a:extLst>
            <a:ext uri="{FF2B5EF4-FFF2-40B4-BE49-F238E27FC236}">
              <a16:creationId xmlns:a16="http://schemas.microsoft.com/office/drawing/2014/main" xmlns="" id="{00000000-0008-0000-0100-00000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8" name="Text Box 50">
          <a:extLst>
            <a:ext uri="{FF2B5EF4-FFF2-40B4-BE49-F238E27FC236}">
              <a16:creationId xmlns:a16="http://schemas.microsoft.com/office/drawing/2014/main" xmlns="" id="{00000000-0008-0000-0100-00000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9" name="Text Box 52">
          <a:extLst>
            <a:ext uri="{FF2B5EF4-FFF2-40B4-BE49-F238E27FC236}">
              <a16:creationId xmlns:a16="http://schemas.microsoft.com/office/drawing/2014/main" xmlns="" id="{00000000-0008-0000-0100-00000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0"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1"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2"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3" name="Text Box 23">
          <a:extLst>
            <a:ext uri="{FF2B5EF4-FFF2-40B4-BE49-F238E27FC236}">
              <a16:creationId xmlns:a16="http://schemas.microsoft.com/office/drawing/2014/main" xmlns="" id="{00000000-0008-0000-0100-00000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4" name="Text Box 24">
          <a:extLst>
            <a:ext uri="{FF2B5EF4-FFF2-40B4-BE49-F238E27FC236}">
              <a16:creationId xmlns:a16="http://schemas.microsoft.com/office/drawing/2014/main" xmlns="" id="{00000000-0008-0000-0100-00001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5" name="Text Box 50">
          <a:extLst>
            <a:ext uri="{FF2B5EF4-FFF2-40B4-BE49-F238E27FC236}">
              <a16:creationId xmlns:a16="http://schemas.microsoft.com/office/drawing/2014/main" xmlns="" id="{00000000-0008-0000-0100-00001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6" name="Text Box 52">
          <a:extLst>
            <a:ext uri="{FF2B5EF4-FFF2-40B4-BE49-F238E27FC236}">
              <a16:creationId xmlns:a16="http://schemas.microsoft.com/office/drawing/2014/main" xmlns="" id="{00000000-0008-0000-0100-00001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7"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8"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9"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0" name="Text Box 23">
          <a:extLst>
            <a:ext uri="{FF2B5EF4-FFF2-40B4-BE49-F238E27FC236}">
              <a16:creationId xmlns:a16="http://schemas.microsoft.com/office/drawing/2014/main" xmlns="" id="{00000000-0008-0000-0100-00001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1" name="Text Box 24">
          <a:extLst>
            <a:ext uri="{FF2B5EF4-FFF2-40B4-BE49-F238E27FC236}">
              <a16:creationId xmlns:a16="http://schemas.microsoft.com/office/drawing/2014/main" xmlns="" id="{00000000-0008-0000-0100-00001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2" name="Text Box 50">
          <a:extLst>
            <a:ext uri="{FF2B5EF4-FFF2-40B4-BE49-F238E27FC236}">
              <a16:creationId xmlns:a16="http://schemas.microsoft.com/office/drawing/2014/main" xmlns="" id="{00000000-0008-0000-0100-00001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3" name="Text Box 52">
          <a:extLst>
            <a:ext uri="{FF2B5EF4-FFF2-40B4-BE49-F238E27FC236}">
              <a16:creationId xmlns:a16="http://schemas.microsoft.com/office/drawing/2014/main" xmlns="" id="{00000000-0008-0000-0100-00001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4"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5"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6"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7" name="Text Box 23">
          <a:extLst>
            <a:ext uri="{FF2B5EF4-FFF2-40B4-BE49-F238E27FC236}">
              <a16:creationId xmlns:a16="http://schemas.microsoft.com/office/drawing/2014/main" xmlns="" id="{00000000-0008-0000-0100-00001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8" name="Text Box 24">
          <a:extLst>
            <a:ext uri="{FF2B5EF4-FFF2-40B4-BE49-F238E27FC236}">
              <a16:creationId xmlns:a16="http://schemas.microsoft.com/office/drawing/2014/main" xmlns="" id="{00000000-0008-0000-0100-00001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9" name="Text Box 50">
          <a:extLst>
            <a:ext uri="{FF2B5EF4-FFF2-40B4-BE49-F238E27FC236}">
              <a16:creationId xmlns:a16="http://schemas.microsoft.com/office/drawing/2014/main" xmlns="" id="{00000000-0008-0000-0100-00001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0" name="Text Box 52">
          <a:extLst>
            <a:ext uri="{FF2B5EF4-FFF2-40B4-BE49-F238E27FC236}">
              <a16:creationId xmlns:a16="http://schemas.microsoft.com/office/drawing/2014/main" xmlns="" id="{00000000-0008-0000-0100-00002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1"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2"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3"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4" name="Text Box 23">
          <a:extLst>
            <a:ext uri="{FF2B5EF4-FFF2-40B4-BE49-F238E27FC236}">
              <a16:creationId xmlns:a16="http://schemas.microsoft.com/office/drawing/2014/main" xmlns="" id="{00000000-0008-0000-0100-00002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5" name="Text Box 24">
          <a:extLst>
            <a:ext uri="{FF2B5EF4-FFF2-40B4-BE49-F238E27FC236}">
              <a16:creationId xmlns:a16="http://schemas.microsoft.com/office/drawing/2014/main" xmlns="" id="{00000000-0008-0000-0100-00002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6" name="Text Box 50">
          <a:extLst>
            <a:ext uri="{FF2B5EF4-FFF2-40B4-BE49-F238E27FC236}">
              <a16:creationId xmlns:a16="http://schemas.microsoft.com/office/drawing/2014/main" xmlns="" id="{00000000-0008-0000-0100-00002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7" name="Text Box 52">
          <a:extLst>
            <a:ext uri="{FF2B5EF4-FFF2-40B4-BE49-F238E27FC236}">
              <a16:creationId xmlns:a16="http://schemas.microsoft.com/office/drawing/2014/main" xmlns="" id="{00000000-0008-0000-0100-00002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8" name="Text Box 24">
          <a:extLst>
            <a:ext uri="{FF2B5EF4-FFF2-40B4-BE49-F238E27FC236}">
              <a16:creationId xmlns:a16="http://schemas.microsoft.com/office/drawing/2014/main" xmlns="" id="{00000000-0008-0000-0100-00002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9" name="Text Box 50">
          <a:extLst>
            <a:ext uri="{FF2B5EF4-FFF2-40B4-BE49-F238E27FC236}">
              <a16:creationId xmlns:a16="http://schemas.microsoft.com/office/drawing/2014/main" xmlns="" id="{00000000-0008-0000-0100-00002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0" name="Text Box 52">
          <a:extLst>
            <a:ext uri="{FF2B5EF4-FFF2-40B4-BE49-F238E27FC236}">
              <a16:creationId xmlns:a16="http://schemas.microsoft.com/office/drawing/2014/main" xmlns="" id="{00000000-0008-0000-0100-00002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1" name="Text Box 23">
          <a:extLst>
            <a:ext uri="{FF2B5EF4-FFF2-40B4-BE49-F238E27FC236}">
              <a16:creationId xmlns:a16="http://schemas.microsoft.com/office/drawing/2014/main" xmlns="" id="{00000000-0008-0000-0100-00002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2" name="Text Box 24">
          <a:extLst>
            <a:ext uri="{FF2B5EF4-FFF2-40B4-BE49-F238E27FC236}">
              <a16:creationId xmlns:a16="http://schemas.microsoft.com/office/drawing/2014/main" xmlns="" id="{00000000-0008-0000-0100-00002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3" name="Text Box 50">
          <a:extLst>
            <a:ext uri="{FF2B5EF4-FFF2-40B4-BE49-F238E27FC236}">
              <a16:creationId xmlns:a16="http://schemas.microsoft.com/office/drawing/2014/main" xmlns="" id="{00000000-0008-0000-0100-00002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4" name="Text Box 52">
          <a:extLst>
            <a:ext uri="{FF2B5EF4-FFF2-40B4-BE49-F238E27FC236}">
              <a16:creationId xmlns:a16="http://schemas.microsoft.com/office/drawing/2014/main" xmlns="" id="{00000000-0008-0000-0100-00002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5" name="Text Box 24">
          <a:extLst>
            <a:ext uri="{FF2B5EF4-FFF2-40B4-BE49-F238E27FC236}">
              <a16:creationId xmlns:a16="http://schemas.microsoft.com/office/drawing/2014/main" xmlns="" id="{00000000-0008-0000-0100-00002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6" name="Text Box 50">
          <a:extLst>
            <a:ext uri="{FF2B5EF4-FFF2-40B4-BE49-F238E27FC236}">
              <a16:creationId xmlns:a16="http://schemas.microsoft.com/office/drawing/2014/main" xmlns="" id="{00000000-0008-0000-0100-00003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7" name="Text Box 52">
          <a:extLst>
            <a:ext uri="{FF2B5EF4-FFF2-40B4-BE49-F238E27FC236}">
              <a16:creationId xmlns:a16="http://schemas.microsoft.com/office/drawing/2014/main" xmlns="" id="{00000000-0008-0000-0100-00003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8" name="Text Box 23">
          <a:extLst>
            <a:ext uri="{FF2B5EF4-FFF2-40B4-BE49-F238E27FC236}">
              <a16:creationId xmlns:a16="http://schemas.microsoft.com/office/drawing/2014/main" xmlns="" id="{00000000-0008-0000-0100-00003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9" name="Text Box 24">
          <a:extLst>
            <a:ext uri="{FF2B5EF4-FFF2-40B4-BE49-F238E27FC236}">
              <a16:creationId xmlns:a16="http://schemas.microsoft.com/office/drawing/2014/main" xmlns="" id="{00000000-0008-0000-0100-00003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0" name="Text Box 50">
          <a:extLst>
            <a:ext uri="{FF2B5EF4-FFF2-40B4-BE49-F238E27FC236}">
              <a16:creationId xmlns:a16="http://schemas.microsoft.com/office/drawing/2014/main" xmlns="" id="{00000000-0008-0000-0100-00003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1" name="Text Box 52">
          <a:extLst>
            <a:ext uri="{FF2B5EF4-FFF2-40B4-BE49-F238E27FC236}">
              <a16:creationId xmlns:a16="http://schemas.microsoft.com/office/drawing/2014/main" xmlns="" id="{00000000-0008-0000-0100-00003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2" name="Text Box 24">
          <a:extLst>
            <a:ext uri="{FF2B5EF4-FFF2-40B4-BE49-F238E27FC236}">
              <a16:creationId xmlns:a16="http://schemas.microsoft.com/office/drawing/2014/main" xmlns="" id="{00000000-0008-0000-0100-00003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3" name="Text Box 50">
          <a:extLst>
            <a:ext uri="{FF2B5EF4-FFF2-40B4-BE49-F238E27FC236}">
              <a16:creationId xmlns:a16="http://schemas.microsoft.com/office/drawing/2014/main" xmlns="" id="{00000000-0008-0000-0100-00003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4" name="Text Box 52">
          <a:extLst>
            <a:ext uri="{FF2B5EF4-FFF2-40B4-BE49-F238E27FC236}">
              <a16:creationId xmlns:a16="http://schemas.microsoft.com/office/drawing/2014/main" xmlns="" id="{00000000-0008-0000-0100-00003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5" name="Text Box 23">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6" name="Text Box 24">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7" name="Text Box 50">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8" name="Text Box 52">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9" name="Text Box 24">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0" name="Text Box 50">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1" name="Text Box 52">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2" name="Text Box 23">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3" name="Text Box 24">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4" name="Text Box 50">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5" name="Text Box 52">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6" name="Text Box 24">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7" name="Text Box 50">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8" name="Text Box 52">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9" name="Text Box 23">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0" name="Text Box 24">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1" name="Text Box 50">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2" name="Text Box 52">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3" name="Text Box 24">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4" name="Text Box 50">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5" name="Text Box 52">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6" name="Text Box 23">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7" name="Text Box 24">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8" name="Text Box 50">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9" name="Text Box 52">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0" name="Text Box 24">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1" name="Text Box 50">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52" name="Text Box 52">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3" name="Text Box 23">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4" name="Text Box 24">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5" name="Text Box 50">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6" name="Text Box 52">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7" name="Text Box 24">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8" name="Text Box 50">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9" name="Text Box 52">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0" name="Text Box 23">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1" name="Text Box 24">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2" name="Text Box 50">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3" name="Text Box 52">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4" name="Text Box 24">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5" name="Text Box 50">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66" name="Text Box 52">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7" name="Text Box 23">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8" name="Text Box 24">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9" name="Text Box 50">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0" name="Text Box 52">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1" name="Text Box 24">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2" name="Text Box 50">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3" name="Text Box 52">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4" name="Text Box 23">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5" name="Text Box 24">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6" name="Text Box 50">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7" name="Text Box 52">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8" name="Text Box 24">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9" name="Text Box 50">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0" name="Text Box 52">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1" name="Text Box 23">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2" name="Text Box 24">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3" name="Text Box 50">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4" name="Text Box 52">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5" name="Text Box 24">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6" name="Text Box 50">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7" name="Text Box 52">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8" name="Text Box 23">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9" name="Text Box 24">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0" name="Text Box 50">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1" name="Text Box 52">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2" name="Text Box 24">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3" name="Text Box 50">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4" name="Text Box 52">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5" name="Text Box 23">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6" name="Text Box 24">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7" name="Text Box 50">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8" name="Text Box 52">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9" name="Text Box 24">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0" name="Text Box 50">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1" name="Text Box 52">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2" name="Text Box 23">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3" name="Text Box 24">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4" name="Text Box 50">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5" name="Text Box 52">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6" name="Text Box 24">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7" name="Text Box 50">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8" name="Text Box 52">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9" name="Text Box 23">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0" name="Text Box 24">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1" name="Text Box 50">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2" name="Text Box 52">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3" name="Text Box 24">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4" name="Text Box 50">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5" name="Text Box 52">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6" name="Text Box 23">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7" name="Text Box 24">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8" name="Text Box 50">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9" name="Text Box 52">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0" name="Text Box 24">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1" name="Text Box 50">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2" name="Text Box 52">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3" name="Text Box 23">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4" name="Text Box 24">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5" name="Text Box 50">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6" name="Text Box 52">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7"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8"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9"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0" name="Text Box 23">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1" name="Text Box 24">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2" name="Text Box 50">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3" name="Text Box 52">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4"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5"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6"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7" name="Text Box 23">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8" name="Text Box 24">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9" name="Text Box 50">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0" name="Text Box 52">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1"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2"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3"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4" name="Text Box 23">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5" name="Text Box 24">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6" name="Text Box 50">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7" name="Text Box 52">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8"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9"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0"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1" name="Text Box 23">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2" name="Text Box 24">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3" name="Text Box 50">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4" name="Text Box 52">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5"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6"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7"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8" name="Text Box 23">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9" name="Text Box 24">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0" name="Text Box 50">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1" name="Text Box 52">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2"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3"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4"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5" name="Text Box 23">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6" name="Text Box 24">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7" name="Text Box 50">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8" name="Text Box 52">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9"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0"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1"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2" name="Text Box 23">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3" name="Text Box 24">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4" name="Text Box 50">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5" name="Text Box 52">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6"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7"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8"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9" name="Text Box 23">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0" name="Text Box 24">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1" name="Text Box 50">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2" name="Text Box 52">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3"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4"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5"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6" name="Text Box 23">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7" name="Text Box 24">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8" name="Text Box 50">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9" name="Text Box 52">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0"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1"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2"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3" name="Text Box 23">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4" name="Text Box 24">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5" name="Text Box 50">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6" name="Text Box 52">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7"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8"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9"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0" name="Text Box 23">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1" name="Text Box 24">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2" name="Text Box 50">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3" name="Text Box 52">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4"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5"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6"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7" name="Text Box 23">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8" name="Text Box 24">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9" name="Text Box 50">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52">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4" name="Text Box 23">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5" name="Text Box 24">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6" name="Text Box 50">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7" name="Text Box 52">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8"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9"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0"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1" name="Text Box 23">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2" name="Text Box 24">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3" name="Text Box 50">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4" name="Text Box 52">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5"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6"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7"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8" name="Text Box 23">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9" name="Text Box 24">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0" name="Text Box 50">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1" name="Text Box 52">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2"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3"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4"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5" name="Text Box 23">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6" name="Text Box 24">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7" name="Text Box 50">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8" name="Text Box 52">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9"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0"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1"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2" name="Text Box 23">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3" name="Text Box 24">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4" name="Text Box 50">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5" name="Text Box 52">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6"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7"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8"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9" name="Text Box 23">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0" name="Text Box 24">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1" name="Text Box 50">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2" name="Text Box 52">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3"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4"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5"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6" name="Text Box 23">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7" name="Text Box 24">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8" name="Text Box 50">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9" name="Text Box 52">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0"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1"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2"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3" name="Text Box 23">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4" name="Text Box 24">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5" name="Text Box 50">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6" name="Text Box 52">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7"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8"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9"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0" name="Text Box 23">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1" name="Text Box 24">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2" name="Text Box 50">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3" name="Text Box 52">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4"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5"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6"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7" name="Text Box 23">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8" name="Text Box 24">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9" name="Text Box 50">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0" name="Text Box 52">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1"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2"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3"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4" name="Text Box 23">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5"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6"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7"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8"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9"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0"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1" name="Text Box 23">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2"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3"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4"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5"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6"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7"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8" name="Text Box 23">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9"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0"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1"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2"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3"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4"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5" name="Text Box 23">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6"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7"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8"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9"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0"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1"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2" name="Text Box 23">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3" name="Text Box 24">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4" name="Text Box 50">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5" name="Text Box 52">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6"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7"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8"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9" name="Text Box 23">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0" name="Text Box 24">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1" name="Text Box 50">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2" name="Text Box 52">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3"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4"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5"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6" name="Text Box 23">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7" name="Text Box 24">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8" name="Text Box 50">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9" name="Text Box 52">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0"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1"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2"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3" name="Text Box 23">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4" name="Text Box 24">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5" name="Text Box 50">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6" name="Text Box 52">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7"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8"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9"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0" name="Text Box 23">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1" name="Text Box 24">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2" name="Text Box 50">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3" name="Text Box 52">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4"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5"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6"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7" name="Text Box 23">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8" name="Text Box 24">
          <a:extLst>
            <a:ext uri="{FF2B5EF4-FFF2-40B4-BE49-F238E27FC236}">
              <a16:creationId xmlns:a16="http://schemas.microsoft.com/office/drawing/2014/main" xmlns="" id="{00000000-0008-0000-0100-00000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9" name="Text Box 50">
          <a:extLst>
            <a:ext uri="{FF2B5EF4-FFF2-40B4-BE49-F238E27FC236}">
              <a16:creationId xmlns:a16="http://schemas.microsoft.com/office/drawing/2014/main" xmlns="" id="{00000000-0008-0000-0100-00000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0" name="Text Box 52">
          <a:extLst>
            <a:ext uri="{FF2B5EF4-FFF2-40B4-BE49-F238E27FC236}">
              <a16:creationId xmlns:a16="http://schemas.microsoft.com/office/drawing/2014/main" xmlns="" id="{00000000-0008-0000-0100-000004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1"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2"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3"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4" name="Text Box 23">
          <a:extLst>
            <a:ext uri="{FF2B5EF4-FFF2-40B4-BE49-F238E27FC236}">
              <a16:creationId xmlns:a16="http://schemas.microsoft.com/office/drawing/2014/main" xmlns="" id="{00000000-0008-0000-0100-00000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5" name="Text Box 24">
          <a:extLst>
            <a:ext uri="{FF2B5EF4-FFF2-40B4-BE49-F238E27FC236}">
              <a16:creationId xmlns:a16="http://schemas.microsoft.com/office/drawing/2014/main" xmlns="" id="{00000000-0008-0000-0100-000009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6" name="Text Box 50">
          <a:extLst>
            <a:ext uri="{FF2B5EF4-FFF2-40B4-BE49-F238E27FC236}">
              <a16:creationId xmlns:a16="http://schemas.microsoft.com/office/drawing/2014/main" xmlns="" id="{00000000-0008-0000-0100-00000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7" name="Text Box 52">
          <a:extLst>
            <a:ext uri="{FF2B5EF4-FFF2-40B4-BE49-F238E27FC236}">
              <a16:creationId xmlns:a16="http://schemas.microsoft.com/office/drawing/2014/main" xmlns="" id="{00000000-0008-0000-0100-00000B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8"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9"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0"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1" name="Text Box 23">
          <a:extLst>
            <a:ext uri="{FF2B5EF4-FFF2-40B4-BE49-F238E27FC236}">
              <a16:creationId xmlns:a16="http://schemas.microsoft.com/office/drawing/2014/main" xmlns="" id="{00000000-0008-0000-0100-00000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2" name="Text Box 24">
          <a:extLst>
            <a:ext uri="{FF2B5EF4-FFF2-40B4-BE49-F238E27FC236}">
              <a16:creationId xmlns:a16="http://schemas.microsoft.com/office/drawing/2014/main" xmlns="" id="{00000000-0008-0000-0100-00001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3" name="Text Box 50">
          <a:extLst>
            <a:ext uri="{FF2B5EF4-FFF2-40B4-BE49-F238E27FC236}">
              <a16:creationId xmlns:a16="http://schemas.microsoft.com/office/drawing/2014/main" xmlns="" id="{00000000-0008-0000-0100-00001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4" name="Text Box 52">
          <a:extLst>
            <a:ext uri="{FF2B5EF4-FFF2-40B4-BE49-F238E27FC236}">
              <a16:creationId xmlns:a16="http://schemas.microsoft.com/office/drawing/2014/main" xmlns="" id="{00000000-0008-0000-0100-00001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5"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6"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7"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8" name="Text Box 23">
          <a:extLst>
            <a:ext uri="{FF2B5EF4-FFF2-40B4-BE49-F238E27FC236}">
              <a16:creationId xmlns:a16="http://schemas.microsoft.com/office/drawing/2014/main" xmlns="" id="{00000000-0008-0000-0100-00001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9" name="Text Box 24">
          <a:extLst>
            <a:ext uri="{FF2B5EF4-FFF2-40B4-BE49-F238E27FC236}">
              <a16:creationId xmlns:a16="http://schemas.microsoft.com/office/drawing/2014/main" xmlns="" id="{00000000-0008-0000-0100-000017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0" name="Text Box 50">
          <a:extLst>
            <a:ext uri="{FF2B5EF4-FFF2-40B4-BE49-F238E27FC236}">
              <a16:creationId xmlns:a16="http://schemas.microsoft.com/office/drawing/2014/main" xmlns="" id="{00000000-0008-0000-0100-00001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1" name="Text Box 52">
          <a:extLst>
            <a:ext uri="{FF2B5EF4-FFF2-40B4-BE49-F238E27FC236}">
              <a16:creationId xmlns:a16="http://schemas.microsoft.com/office/drawing/2014/main" xmlns="" id="{00000000-0008-0000-0100-000019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2"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3"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4"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5" name="Text Box 23">
          <a:extLst>
            <a:ext uri="{FF2B5EF4-FFF2-40B4-BE49-F238E27FC236}">
              <a16:creationId xmlns:a16="http://schemas.microsoft.com/office/drawing/2014/main" xmlns="" id="{00000000-0008-0000-0100-00001D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6" name="Text Box 24">
          <a:extLst>
            <a:ext uri="{FF2B5EF4-FFF2-40B4-BE49-F238E27FC236}">
              <a16:creationId xmlns:a16="http://schemas.microsoft.com/office/drawing/2014/main" xmlns="" id="{00000000-0008-0000-0100-00001E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7" name="Text Box 50">
          <a:extLst>
            <a:ext uri="{FF2B5EF4-FFF2-40B4-BE49-F238E27FC236}">
              <a16:creationId xmlns:a16="http://schemas.microsoft.com/office/drawing/2014/main" xmlns="" id="{00000000-0008-0000-0100-00001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8" name="Text Box 52">
          <a:extLst>
            <a:ext uri="{FF2B5EF4-FFF2-40B4-BE49-F238E27FC236}">
              <a16:creationId xmlns:a16="http://schemas.microsoft.com/office/drawing/2014/main" xmlns="" id="{00000000-0008-0000-0100-00002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9"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0"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1"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2" name="Text Box 23">
          <a:extLst>
            <a:ext uri="{FF2B5EF4-FFF2-40B4-BE49-F238E27FC236}">
              <a16:creationId xmlns:a16="http://schemas.microsoft.com/office/drawing/2014/main" xmlns="" id="{00000000-0008-0000-0100-00002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3" name="Text Box 24">
          <a:extLst>
            <a:ext uri="{FF2B5EF4-FFF2-40B4-BE49-F238E27FC236}">
              <a16:creationId xmlns:a16="http://schemas.microsoft.com/office/drawing/2014/main" xmlns="" id="{00000000-0008-0000-0100-000025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4" name="Text Box 50">
          <a:extLst>
            <a:ext uri="{FF2B5EF4-FFF2-40B4-BE49-F238E27FC236}">
              <a16:creationId xmlns:a16="http://schemas.microsoft.com/office/drawing/2014/main" xmlns="" id="{00000000-0008-0000-0100-00002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5" name="Text Box 52">
          <a:extLst>
            <a:ext uri="{FF2B5EF4-FFF2-40B4-BE49-F238E27FC236}">
              <a16:creationId xmlns:a16="http://schemas.microsoft.com/office/drawing/2014/main" xmlns="" id="{00000000-0008-0000-0100-000027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6" name="Text Box 24">
          <a:extLst>
            <a:ext uri="{FF2B5EF4-FFF2-40B4-BE49-F238E27FC236}">
              <a16:creationId xmlns:a16="http://schemas.microsoft.com/office/drawing/2014/main" xmlns="" id="{00000000-0008-0000-0100-00002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7" name="Text Box 50">
          <a:extLst>
            <a:ext uri="{FF2B5EF4-FFF2-40B4-BE49-F238E27FC236}">
              <a16:creationId xmlns:a16="http://schemas.microsoft.com/office/drawing/2014/main" xmlns="" id="{00000000-0008-0000-0100-000029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8" name="Text Box 52">
          <a:extLst>
            <a:ext uri="{FF2B5EF4-FFF2-40B4-BE49-F238E27FC236}">
              <a16:creationId xmlns:a16="http://schemas.microsoft.com/office/drawing/2014/main" xmlns="" id="{00000000-0008-0000-0100-00002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9" name="Text Box 23">
          <a:extLst>
            <a:ext uri="{FF2B5EF4-FFF2-40B4-BE49-F238E27FC236}">
              <a16:creationId xmlns:a16="http://schemas.microsoft.com/office/drawing/2014/main" xmlns="" id="{00000000-0008-0000-0100-00002B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0" name="Text Box 24">
          <a:extLst>
            <a:ext uri="{FF2B5EF4-FFF2-40B4-BE49-F238E27FC236}">
              <a16:creationId xmlns:a16="http://schemas.microsoft.com/office/drawing/2014/main" xmlns="" id="{00000000-0008-0000-0100-00002C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1" name="Text Box 50">
          <a:extLst>
            <a:ext uri="{FF2B5EF4-FFF2-40B4-BE49-F238E27FC236}">
              <a16:creationId xmlns:a16="http://schemas.microsoft.com/office/drawing/2014/main" xmlns="" id="{00000000-0008-0000-0100-00002D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2" name="Text Box 52">
          <a:extLst>
            <a:ext uri="{FF2B5EF4-FFF2-40B4-BE49-F238E27FC236}">
              <a16:creationId xmlns:a16="http://schemas.microsoft.com/office/drawing/2014/main" xmlns="" id="{00000000-0008-0000-0100-00002E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3" name="Text Box 24">
          <a:extLst>
            <a:ext uri="{FF2B5EF4-FFF2-40B4-BE49-F238E27FC236}">
              <a16:creationId xmlns:a16="http://schemas.microsoft.com/office/drawing/2014/main" xmlns="" id="{00000000-0008-0000-0100-00002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4" name="Text Box 50">
          <a:extLst>
            <a:ext uri="{FF2B5EF4-FFF2-40B4-BE49-F238E27FC236}">
              <a16:creationId xmlns:a16="http://schemas.microsoft.com/office/drawing/2014/main" xmlns="" id="{00000000-0008-0000-0100-00003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5" name="Text Box 52">
          <a:extLst>
            <a:ext uri="{FF2B5EF4-FFF2-40B4-BE49-F238E27FC236}">
              <a16:creationId xmlns:a16="http://schemas.microsoft.com/office/drawing/2014/main" xmlns="" id="{00000000-0008-0000-0100-00003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6" name="Text Box 23">
          <a:extLst>
            <a:ext uri="{FF2B5EF4-FFF2-40B4-BE49-F238E27FC236}">
              <a16:creationId xmlns:a16="http://schemas.microsoft.com/office/drawing/2014/main" xmlns="" id="{00000000-0008-0000-0100-000032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7" name="Text Box 24">
          <a:extLst>
            <a:ext uri="{FF2B5EF4-FFF2-40B4-BE49-F238E27FC236}">
              <a16:creationId xmlns:a16="http://schemas.microsoft.com/office/drawing/2014/main" xmlns="" id="{00000000-0008-0000-0100-000033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8" name="Text Box 50">
          <a:extLst>
            <a:ext uri="{FF2B5EF4-FFF2-40B4-BE49-F238E27FC236}">
              <a16:creationId xmlns:a16="http://schemas.microsoft.com/office/drawing/2014/main" xmlns="" id="{00000000-0008-0000-0100-00003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9" name="Text Box 52">
          <a:extLst>
            <a:ext uri="{FF2B5EF4-FFF2-40B4-BE49-F238E27FC236}">
              <a16:creationId xmlns:a16="http://schemas.microsoft.com/office/drawing/2014/main" xmlns="" id="{00000000-0008-0000-0100-000035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0" name="Text Box 24">
          <a:extLst>
            <a:ext uri="{FF2B5EF4-FFF2-40B4-BE49-F238E27FC236}">
              <a16:creationId xmlns:a16="http://schemas.microsoft.com/office/drawing/2014/main" xmlns="" id="{00000000-0008-0000-0100-00003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1" name="Text Box 50">
          <a:extLst>
            <a:ext uri="{FF2B5EF4-FFF2-40B4-BE49-F238E27FC236}">
              <a16:creationId xmlns:a16="http://schemas.microsoft.com/office/drawing/2014/main" xmlns="" id="{00000000-0008-0000-0100-000037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2" name="Text Box 52">
          <a:extLst>
            <a:ext uri="{FF2B5EF4-FFF2-40B4-BE49-F238E27FC236}">
              <a16:creationId xmlns:a16="http://schemas.microsoft.com/office/drawing/2014/main" xmlns="" id="{00000000-0008-0000-0100-00003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3"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4"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5"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6"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7"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8"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9"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0"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1"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2"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3"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4"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5"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6"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7"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8"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9"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0"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1"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2"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3"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4"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5"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6"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7"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8"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9"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0"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1"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2"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3"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4"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5"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6"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7"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8"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9"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0"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1"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2"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3"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4"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5"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6"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7"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8"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9"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0"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1"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2"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3"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4"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5"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6"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7"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8"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9"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0"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1"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2"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3"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4"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5"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6"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7"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8"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9"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0"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1"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2"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3"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4"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5"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6"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7"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8"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9"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0"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1"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2"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3"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4"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5"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6"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7"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8"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9"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0"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1"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2"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3"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4"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5"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6"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7"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8"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9"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0"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1"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2"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3"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4"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5"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6"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7"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8"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9"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0"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1"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2"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3"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4"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5"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6"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7"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8"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9"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0"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1"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2"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3"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4"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5"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6"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7"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8"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9"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0"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1"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2"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3"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4"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5"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6"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7"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8"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9"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0"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1"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2"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3"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4"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5"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6"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7"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8"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9"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0"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1"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2"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3"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4"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5"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6"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7" name="Text Box 23">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8" name="Text Box 24">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9" name="Text Box 50">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0" name="Text Box 52">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1" name="Text Box 24">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2" name="Text Box 50">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3" name="Text Box 52">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4" name="Text Box 23">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5" name="Text Box 24">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6" name="Text Box 50">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7" name="Text Box 52">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8" name="Text Box 24">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9" name="Text Box 50">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0" name="Text Box 52">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1" name="Text Box 23">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2" name="Text Box 24">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3" name="Text Box 50">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4" name="Text Box 52">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5" name="Text Box 24">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6" name="Text Box 50">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7" name="Text Box 52">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8" name="Text Box 23">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9" name="Text Box 24">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0" name="Text Box 50">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1" name="Text Box 52">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2" name="Text Box 24">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3" name="Text Box 50">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4" name="Text Box 52">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5" name="Text Box 23">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6" name="Text Box 24">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7" name="Text Box 50">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8" name="Text Box 52">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9" name="Text Box 24">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0" name="Text Box 50">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1" name="Text Box 52">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2" name="Text Box 23">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3" name="Text Box 24">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4" name="Text Box 50">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5" name="Text Box 52">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6" name="Text Box 24">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7" name="Text Box 50">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98" name="Text Box 52">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9" name="Text Box 23">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0" name="Text Box 24">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1" name="Text Box 50">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2" name="Text Box 52">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3" name="Text Box 24">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4" name="Text Box 50">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5" name="Text Box 52">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6" name="Text Box 23">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7" name="Text Box 24">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8" name="Text Box 50">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9" name="Text Box 52">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0" name="Text Box 24">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1" name="Text Box 50">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2" name="Text Box 52">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3" name="Text Box 23">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4" name="Text Box 24">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5" name="Text Box 50">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6" name="Text Box 52">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7" name="Text Box 24">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8" name="Text Box 50">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9" name="Text Box 52">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0" name="Text Box 23">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1" name="Text Box 24">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2" name="Text Box 50">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3" name="Text Box 52">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4" name="Text Box 24">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5" name="Text Box 50">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6" name="Text Box 52">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7" name="Text Box 23">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8" name="Text Box 24">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9" name="Text Box 50">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0" name="Text Box 52">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1" name="Text Box 24">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2" name="Text Box 50">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3" name="Text Box 52">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4" name="Text Box 23">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5" name="Text Box 24">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6" name="Text Box 50">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7" name="Text Box 52">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8" name="Text Box 24">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9" name="Text Box 50">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0" name="Text Box 52">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1" name="Text Box 23">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2" name="Text Box 24">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3" name="Text Box 50">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4" name="Text Box 52">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5" name="Text Box 24">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6" name="Text Box 50">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7" name="Text Box 52">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8" name="Text Box 23">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9" name="Text Box 24">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0" name="Text Box 50">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1" name="Text Box 52">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2" name="Text Box 24">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3" name="Text Box 50">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4" name="Text Box 52">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5" name="Text Box 23">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6" name="Text Box 24">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7" name="Text Box 50">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8" name="Text Box 52">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9"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0"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1"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2" name="Text Box 23">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3" name="Text Box 24">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4" name="Text Box 50">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5" name="Text Box 52">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6"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7"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8"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9" name="Text Box 23">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0" name="Text Box 24">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1" name="Text Box 50">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2" name="Text Box 52">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3"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4"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5"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6" name="Text Box 23">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7" name="Text Box 24">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8" name="Text Box 50">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9" name="Text Box 52">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0"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1"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2"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3" name="Text Box 23">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4" name="Text Box 24">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5" name="Text Box 50">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6" name="Text Box 52">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7"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8"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9"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0" name="Text Box 23">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1" name="Text Box 24">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2" name="Text Box 50">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3" name="Text Box 52">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4"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5"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6"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7" name="Text Box 23">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8" name="Text Box 24">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9" name="Text Box 50">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0" name="Text Box 52">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1"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2"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3"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4" name="Text Box 23">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5" name="Text Box 24">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6" name="Text Box 50">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7" name="Text Box 52">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8"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9"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0"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1" name="Text Box 23">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2" name="Text Box 24">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3" name="Text Box 50">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4" name="Text Box 52">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5"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6"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7"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8" name="Text Box 23">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9" name="Text Box 24">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0" name="Text Box 50">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1" name="Text Box 52">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2"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3"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4"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5" name="Text Box 23">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6" name="Text Box 24">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7" name="Text Box 50">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8" name="Text Box 52">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9"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0"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1"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2" name="Text Box 23">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3" name="Text Box 24">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4" name="Text Box 50">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5" name="Text Box 52">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6"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7"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8"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9" name="Text Box 23">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0" name="Text Box 24">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1" name="Text Box 50">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2" name="Text Box 52">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3"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4"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5"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6" name="Text Box 23">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7" name="Text Box 24">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8" name="Text Box 50">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9" name="Text Box 52">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0"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1"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2"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3" name="Text Box 23">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4" name="Text Box 24">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5" name="Text Box 50">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6" name="Text Box 52">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7"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8"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9"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0" name="Text Box 23">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1" name="Text Box 24">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2" name="Text Box 50">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3" name="Text Box 52">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4"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5"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6"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7" name="Text Box 23">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8" name="Text Box 24">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9" name="Text Box 50">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0" name="Text Box 52">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1"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2"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3"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4" name="Text Box 23">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5" name="Text Box 24">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6" name="Text Box 50">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7" name="Text Box 52">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8"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9"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0"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1" name="Text Box 23">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2" name="Text Box 24">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3" name="Text Box 50">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4" name="Text Box 52">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5"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6"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7"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8" name="Text Box 23">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9" name="Text Box 24">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0" name="Text Box 50">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1" name="Text Box 52">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2"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3"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4"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5" name="Text Box 23">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6" name="Text Box 24">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7" name="Text Box 50">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8" name="Text Box 52">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9"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0"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1"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2" name="Text Box 23">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3" name="Text Box 24">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4" name="Text Box 50">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5" name="Text Box 52">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6"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7"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8"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9" name="Text Box 23">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0" name="Text Box 24">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1" name="Text Box 50">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2" name="Text Box 52">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3"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4"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5"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6" name="Text Box 23">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7"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8"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9"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0"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1"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2"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3" name="Text Box 23">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4"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5"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6"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7"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8"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9"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0" name="Text Box 23">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1"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2"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3"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4"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5"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6"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7" name="Text Box 23">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8"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9"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0"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1"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2"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3"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4" name="Text Box 23">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5" name="Text Box 24">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6" name="Text Box 50">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7" name="Text Box 52">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8"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9"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0"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1" name="Text Box 23">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2" name="Text Box 24">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3" name="Text Box 50">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4" name="Text Box 52">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5"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6"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7"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8" name="Text Box 23">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9" name="Text Box 24">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0" name="Text Box 50">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1" name="Text Box 52">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2"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3"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4"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5" name="Text Box 23">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6" name="Text Box 24">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7" name="Text Box 50">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8" name="Text Box 52">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9"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0"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1"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2" name="Text Box 23">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3" name="Text Box 24">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4" name="Text Box 50">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5" name="Text Box 52">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6"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7"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8"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9" name="Text Box 23">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0" name="Text Box 24">
          <a:extLst>
            <a:ext uri="{FF2B5EF4-FFF2-40B4-BE49-F238E27FC236}">
              <a16:creationId xmlns:a16="http://schemas.microsoft.com/office/drawing/2014/main" xmlns="" id="{00000000-0008-0000-0100-00000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1" name="Text Box 50">
          <a:extLst>
            <a:ext uri="{FF2B5EF4-FFF2-40B4-BE49-F238E27FC236}">
              <a16:creationId xmlns:a16="http://schemas.microsoft.com/office/drawing/2014/main" xmlns="" id="{00000000-0008-0000-0100-00000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2" name="Text Box 52">
          <a:extLst>
            <a:ext uri="{FF2B5EF4-FFF2-40B4-BE49-F238E27FC236}">
              <a16:creationId xmlns:a16="http://schemas.microsoft.com/office/drawing/2014/main" xmlns="" id="{00000000-0008-0000-0100-000004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3"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4"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5"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6" name="Text Box 23">
          <a:extLst>
            <a:ext uri="{FF2B5EF4-FFF2-40B4-BE49-F238E27FC236}">
              <a16:creationId xmlns:a16="http://schemas.microsoft.com/office/drawing/2014/main" xmlns="" id="{00000000-0008-0000-0100-00000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7" name="Text Box 24">
          <a:extLst>
            <a:ext uri="{FF2B5EF4-FFF2-40B4-BE49-F238E27FC236}">
              <a16:creationId xmlns:a16="http://schemas.microsoft.com/office/drawing/2014/main" xmlns="" id="{00000000-0008-0000-0100-000009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8" name="Text Box 50">
          <a:extLst>
            <a:ext uri="{FF2B5EF4-FFF2-40B4-BE49-F238E27FC236}">
              <a16:creationId xmlns:a16="http://schemas.microsoft.com/office/drawing/2014/main" xmlns="" id="{00000000-0008-0000-0100-00000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9" name="Text Box 52">
          <a:extLst>
            <a:ext uri="{FF2B5EF4-FFF2-40B4-BE49-F238E27FC236}">
              <a16:creationId xmlns:a16="http://schemas.microsoft.com/office/drawing/2014/main" xmlns="" id="{00000000-0008-0000-0100-00000B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0"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1"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2"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3" name="Text Box 23">
          <a:extLst>
            <a:ext uri="{FF2B5EF4-FFF2-40B4-BE49-F238E27FC236}">
              <a16:creationId xmlns:a16="http://schemas.microsoft.com/office/drawing/2014/main" xmlns="" id="{00000000-0008-0000-0100-00000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4" name="Text Box 24">
          <a:extLst>
            <a:ext uri="{FF2B5EF4-FFF2-40B4-BE49-F238E27FC236}">
              <a16:creationId xmlns:a16="http://schemas.microsoft.com/office/drawing/2014/main" xmlns="" id="{00000000-0008-0000-0100-00001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5" name="Text Box 50">
          <a:extLst>
            <a:ext uri="{FF2B5EF4-FFF2-40B4-BE49-F238E27FC236}">
              <a16:creationId xmlns:a16="http://schemas.microsoft.com/office/drawing/2014/main" xmlns="" id="{00000000-0008-0000-0100-00001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6" name="Text Box 52">
          <a:extLst>
            <a:ext uri="{FF2B5EF4-FFF2-40B4-BE49-F238E27FC236}">
              <a16:creationId xmlns:a16="http://schemas.microsoft.com/office/drawing/2014/main" xmlns="" id="{00000000-0008-0000-0100-00001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7"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8"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9"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0" name="Text Box 23">
          <a:extLst>
            <a:ext uri="{FF2B5EF4-FFF2-40B4-BE49-F238E27FC236}">
              <a16:creationId xmlns:a16="http://schemas.microsoft.com/office/drawing/2014/main" xmlns="" id="{00000000-0008-0000-0100-00001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1" name="Text Box 24">
          <a:extLst>
            <a:ext uri="{FF2B5EF4-FFF2-40B4-BE49-F238E27FC236}">
              <a16:creationId xmlns:a16="http://schemas.microsoft.com/office/drawing/2014/main" xmlns="" id="{00000000-0008-0000-0100-000017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2" name="Text Box 50">
          <a:extLst>
            <a:ext uri="{FF2B5EF4-FFF2-40B4-BE49-F238E27FC236}">
              <a16:creationId xmlns:a16="http://schemas.microsoft.com/office/drawing/2014/main" xmlns="" id="{00000000-0008-0000-0100-00001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3" name="Text Box 52">
          <a:extLst>
            <a:ext uri="{FF2B5EF4-FFF2-40B4-BE49-F238E27FC236}">
              <a16:creationId xmlns:a16="http://schemas.microsoft.com/office/drawing/2014/main" xmlns="" id="{00000000-0008-0000-0100-000019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4"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5"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6"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7" name="Text Box 23">
          <a:extLst>
            <a:ext uri="{FF2B5EF4-FFF2-40B4-BE49-F238E27FC236}">
              <a16:creationId xmlns:a16="http://schemas.microsoft.com/office/drawing/2014/main" xmlns="" id="{00000000-0008-0000-0100-00001D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8" name="Text Box 24">
          <a:extLst>
            <a:ext uri="{FF2B5EF4-FFF2-40B4-BE49-F238E27FC236}">
              <a16:creationId xmlns:a16="http://schemas.microsoft.com/office/drawing/2014/main" xmlns="" id="{00000000-0008-0000-0100-00001E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9" name="Text Box 50">
          <a:extLst>
            <a:ext uri="{FF2B5EF4-FFF2-40B4-BE49-F238E27FC236}">
              <a16:creationId xmlns:a16="http://schemas.microsoft.com/office/drawing/2014/main" xmlns="" id="{00000000-0008-0000-0100-00001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0" name="Text Box 52">
          <a:extLst>
            <a:ext uri="{FF2B5EF4-FFF2-40B4-BE49-F238E27FC236}">
              <a16:creationId xmlns:a16="http://schemas.microsoft.com/office/drawing/2014/main" xmlns="" id="{00000000-0008-0000-0100-00002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1"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2"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3"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4" name="Text Box 23">
          <a:extLst>
            <a:ext uri="{FF2B5EF4-FFF2-40B4-BE49-F238E27FC236}">
              <a16:creationId xmlns:a16="http://schemas.microsoft.com/office/drawing/2014/main" xmlns="" id="{00000000-0008-0000-0100-00002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5" name="Text Box 24">
          <a:extLst>
            <a:ext uri="{FF2B5EF4-FFF2-40B4-BE49-F238E27FC236}">
              <a16:creationId xmlns:a16="http://schemas.microsoft.com/office/drawing/2014/main" xmlns="" id="{00000000-0008-0000-0100-000025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6" name="Text Box 50">
          <a:extLst>
            <a:ext uri="{FF2B5EF4-FFF2-40B4-BE49-F238E27FC236}">
              <a16:creationId xmlns:a16="http://schemas.microsoft.com/office/drawing/2014/main" xmlns="" id="{00000000-0008-0000-0100-00002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7" name="Text Box 52">
          <a:extLst>
            <a:ext uri="{FF2B5EF4-FFF2-40B4-BE49-F238E27FC236}">
              <a16:creationId xmlns:a16="http://schemas.microsoft.com/office/drawing/2014/main" xmlns="" id="{00000000-0008-0000-0100-000027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8" name="Text Box 24">
          <a:extLst>
            <a:ext uri="{FF2B5EF4-FFF2-40B4-BE49-F238E27FC236}">
              <a16:creationId xmlns:a16="http://schemas.microsoft.com/office/drawing/2014/main" xmlns="" id="{00000000-0008-0000-0100-00002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9" name="Text Box 50">
          <a:extLst>
            <a:ext uri="{FF2B5EF4-FFF2-40B4-BE49-F238E27FC236}">
              <a16:creationId xmlns:a16="http://schemas.microsoft.com/office/drawing/2014/main" xmlns="" id="{00000000-0008-0000-0100-000029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0" name="Text Box 52">
          <a:extLst>
            <a:ext uri="{FF2B5EF4-FFF2-40B4-BE49-F238E27FC236}">
              <a16:creationId xmlns:a16="http://schemas.microsoft.com/office/drawing/2014/main" xmlns="" id="{00000000-0008-0000-0100-00002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1" name="Text Box 23">
          <a:extLst>
            <a:ext uri="{FF2B5EF4-FFF2-40B4-BE49-F238E27FC236}">
              <a16:creationId xmlns:a16="http://schemas.microsoft.com/office/drawing/2014/main" xmlns="" id="{00000000-0008-0000-0100-00002B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2" name="Text Box 24">
          <a:extLst>
            <a:ext uri="{FF2B5EF4-FFF2-40B4-BE49-F238E27FC236}">
              <a16:creationId xmlns:a16="http://schemas.microsoft.com/office/drawing/2014/main" xmlns="" id="{00000000-0008-0000-0100-00002C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3" name="Text Box 50">
          <a:extLst>
            <a:ext uri="{FF2B5EF4-FFF2-40B4-BE49-F238E27FC236}">
              <a16:creationId xmlns:a16="http://schemas.microsoft.com/office/drawing/2014/main" xmlns="" id="{00000000-0008-0000-0100-00002D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4" name="Text Box 52">
          <a:extLst>
            <a:ext uri="{FF2B5EF4-FFF2-40B4-BE49-F238E27FC236}">
              <a16:creationId xmlns:a16="http://schemas.microsoft.com/office/drawing/2014/main" xmlns="" id="{00000000-0008-0000-0100-00002E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5" name="Text Box 24">
          <a:extLst>
            <a:ext uri="{FF2B5EF4-FFF2-40B4-BE49-F238E27FC236}">
              <a16:creationId xmlns:a16="http://schemas.microsoft.com/office/drawing/2014/main" xmlns="" id="{00000000-0008-0000-0100-00002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6" name="Text Box 50">
          <a:extLst>
            <a:ext uri="{FF2B5EF4-FFF2-40B4-BE49-F238E27FC236}">
              <a16:creationId xmlns:a16="http://schemas.microsoft.com/office/drawing/2014/main" xmlns="" id="{00000000-0008-0000-0100-00003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7" name="Text Box 52">
          <a:extLst>
            <a:ext uri="{FF2B5EF4-FFF2-40B4-BE49-F238E27FC236}">
              <a16:creationId xmlns:a16="http://schemas.microsoft.com/office/drawing/2014/main" xmlns="" id="{00000000-0008-0000-0100-00003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8" name="Text Box 23">
          <a:extLst>
            <a:ext uri="{FF2B5EF4-FFF2-40B4-BE49-F238E27FC236}">
              <a16:creationId xmlns:a16="http://schemas.microsoft.com/office/drawing/2014/main" xmlns="" id="{00000000-0008-0000-0100-000032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9" name="Text Box 24">
          <a:extLst>
            <a:ext uri="{FF2B5EF4-FFF2-40B4-BE49-F238E27FC236}">
              <a16:creationId xmlns:a16="http://schemas.microsoft.com/office/drawing/2014/main" xmlns="" id="{00000000-0008-0000-0100-000033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0" name="Text Box 50">
          <a:extLst>
            <a:ext uri="{FF2B5EF4-FFF2-40B4-BE49-F238E27FC236}">
              <a16:creationId xmlns:a16="http://schemas.microsoft.com/office/drawing/2014/main" xmlns="" id="{00000000-0008-0000-0100-00003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1" name="Text Box 52">
          <a:extLst>
            <a:ext uri="{FF2B5EF4-FFF2-40B4-BE49-F238E27FC236}">
              <a16:creationId xmlns:a16="http://schemas.microsoft.com/office/drawing/2014/main" xmlns="" id="{00000000-0008-0000-0100-000035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2" name="Text Box 24">
          <a:extLst>
            <a:ext uri="{FF2B5EF4-FFF2-40B4-BE49-F238E27FC236}">
              <a16:creationId xmlns:a16="http://schemas.microsoft.com/office/drawing/2014/main" xmlns="" id="{00000000-0008-0000-0100-00003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3" name="Text Box 50">
          <a:extLst>
            <a:ext uri="{FF2B5EF4-FFF2-40B4-BE49-F238E27FC236}">
              <a16:creationId xmlns:a16="http://schemas.microsoft.com/office/drawing/2014/main" xmlns="" id="{00000000-0008-0000-0100-000037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4" name="Text Box 52">
          <a:extLst>
            <a:ext uri="{FF2B5EF4-FFF2-40B4-BE49-F238E27FC236}">
              <a16:creationId xmlns:a16="http://schemas.microsoft.com/office/drawing/2014/main" xmlns="" id="{00000000-0008-0000-0100-00003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5"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6"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7"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8"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9"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0"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1"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2"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3"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4"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5"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6"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7"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8"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9"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0"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1"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2"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3"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4"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5"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6"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7"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8"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9"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0"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1"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2"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3"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4"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5"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6"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7"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8"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9"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0"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1"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2"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3"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4"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5"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6"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7"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8"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9"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0"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1"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2"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3"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4"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5"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6"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7"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8"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9"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0"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1"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2"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3"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4"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5"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6"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7"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8"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9"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0"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1"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2"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3"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4"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5"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6"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7"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8"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9"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0"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1"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2"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3"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4"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5"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6"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7"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8"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9"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0"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1"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2"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3"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4"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5"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6"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7"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8"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9"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0"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1"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2"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3"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4"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5"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6"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7"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8"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9"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0"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1"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2"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3"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4"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5"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6"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7"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8"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9"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0"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1"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2"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3"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4"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5"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6"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7"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8"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9"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0"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1"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2"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3"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4"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5"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6"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7"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8"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9"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0"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1"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2"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3"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4"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5"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6"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7"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8"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9"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0"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1"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2"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3"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4"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5"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6"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7"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8"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9"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0"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1"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2"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3"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4"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5"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6"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7"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8"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9"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0"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1"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2"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3"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4"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5"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6"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7"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8"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9"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0"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1"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2"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3"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4"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5"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6"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a16="http://schemas.microsoft.com/office/drawing/2014/main" xmlns="" id="{5902946A-2657-04E6-F109-9B33381798F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3"/>
  <sheetViews>
    <sheetView showGridLines="0" zoomScaleNormal="100" workbookViewId="0">
      <pane xSplit="3" ySplit="7" topLeftCell="D24" activePane="bottomRight" state="frozen"/>
      <selection activeCell="E203" sqref="E203"/>
      <selection pane="topRight" activeCell="E203" sqref="E203"/>
      <selection pane="bottomLeft" activeCell="E203" sqref="E203"/>
      <selection pane="bottomRight" activeCell="T47" sqref="T47"/>
    </sheetView>
  </sheetViews>
  <sheetFormatPr defaultColWidth="9" defaultRowHeight="12" customHeight="1"/>
  <cols>
    <col min="1" max="1" width="5.625" style="5" customWidth="1"/>
    <col min="2" max="2" width="7.625" style="5" customWidth="1"/>
    <col min="3" max="3" width="10.5" style="5" customWidth="1"/>
    <col min="4" max="4" width="7.625" style="5" customWidth="1"/>
    <col min="5" max="5" width="6.625" style="5" customWidth="1"/>
    <col min="6" max="6" width="7.625" style="5" customWidth="1"/>
    <col min="7" max="7" width="6.625" style="5" customWidth="1"/>
    <col min="8" max="8" width="7.625" style="5" customWidth="1"/>
    <col min="9" max="9" width="6.625" style="5" customWidth="1"/>
    <col min="10" max="10" width="7.625" style="5" customWidth="1"/>
    <col min="11" max="11" width="6.625" style="9" customWidth="1"/>
    <col min="12" max="12" width="7.625" style="9" customWidth="1"/>
    <col min="13" max="13" width="6.625" style="17" customWidth="1"/>
    <col min="14" max="14" width="7.625" style="17" customWidth="1"/>
    <col min="15" max="15" width="6.625" style="17" customWidth="1"/>
    <col min="16" max="16" width="10.625" style="17" customWidth="1"/>
    <col min="17" max="17" width="6.625" style="17" customWidth="1"/>
    <col min="18" max="18" width="7.625" style="17" customWidth="1"/>
    <col min="19" max="19" width="6.625" style="17" customWidth="1"/>
    <col min="20" max="20" width="7.625" style="17" customWidth="1"/>
    <col min="21" max="21" width="6.625" style="17" customWidth="1"/>
    <col min="22" max="22" width="7.625" style="17" customWidth="1"/>
    <col min="23" max="23" width="6.625" style="17" customWidth="1"/>
    <col min="24" max="24" width="7.625" style="17" customWidth="1"/>
    <col min="25" max="25" width="8.25" style="17" customWidth="1"/>
    <col min="26" max="26" width="7.625" style="17" customWidth="1"/>
    <col min="27" max="28" width="6.625" style="17" customWidth="1"/>
    <col min="29" max="29" width="7.625" style="17" customWidth="1"/>
    <col min="30" max="30" width="6.625" style="17" customWidth="1"/>
    <col min="31" max="31" width="7.625" style="17" customWidth="1"/>
    <col min="32" max="32" width="6.625" style="17" customWidth="1"/>
    <col min="33" max="33" width="7.625" style="17" customWidth="1"/>
    <col min="34" max="34" width="6.625" style="17" customWidth="1"/>
    <col min="35" max="35" width="7.625" style="17" customWidth="1"/>
    <col min="36" max="36" width="6.625" style="17" customWidth="1"/>
    <col min="37" max="16384" width="9" style="9"/>
  </cols>
  <sheetData>
    <row r="2" spans="1:36" s="4" customFormat="1" ht="15" customHeight="1">
      <c r="A2" s="2"/>
      <c r="B2" s="3" t="s">
        <v>160</v>
      </c>
      <c r="C2" s="2"/>
      <c r="D2" s="2"/>
      <c r="E2" s="2"/>
      <c r="F2" s="2"/>
      <c r="G2" s="2"/>
      <c r="H2" s="2"/>
      <c r="I2" s="2"/>
      <c r="J2" s="2"/>
      <c r="M2" s="16"/>
      <c r="N2" s="16"/>
      <c r="O2" s="16"/>
      <c r="P2" s="16"/>
      <c r="Q2" s="16"/>
      <c r="R2" s="16"/>
      <c r="S2" s="16"/>
      <c r="T2" s="16"/>
      <c r="U2" s="16"/>
      <c r="V2" s="16"/>
      <c r="W2" s="16"/>
      <c r="X2" s="16"/>
      <c r="Y2" s="16"/>
      <c r="Z2" s="16"/>
      <c r="AA2" s="16"/>
      <c r="AB2" s="16"/>
      <c r="AC2" s="16"/>
      <c r="AD2" s="16"/>
      <c r="AE2" s="16"/>
      <c r="AF2" s="16"/>
      <c r="AG2" s="16"/>
      <c r="AH2" s="16"/>
      <c r="AI2" s="16"/>
      <c r="AJ2" s="16"/>
    </row>
    <row r="3" spans="1:36" ht="12" customHeight="1">
      <c r="A3" s="12"/>
      <c r="B3" s="6"/>
      <c r="C3" s="12"/>
      <c r="D3" s="12"/>
      <c r="E3" s="12"/>
      <c r="F3" s="12"/>
      <c r="G3" s="12"/>
      <c r="H3" s="12"/>
    </row>
    <row r="4" spans="1:36" ht="12" customHeight="1">
      <c r="B4" s="8"/>
      <c r="C4" s="8"/>
      <c r="D4" s="8"/>
      <c r="E4" s="8"/>
      <c r="F4" s="8"/>
      <c r="G4" s="8"/>
      <c r="H4" s="8"/>
      <c r="I4" s="8"/>
      <c r="J4" s="13"/>
      <c r="AA4" s="7" t="s">
        <v>166</v>
      </c>
      <c r="AJ4" s="7"/>
    </row>
    <row r="5" spans="1:36" ht="12" customHeight="1">
      <c r="B5" s="198" t="s">
        <v>19</v>
      </c>
      <c r="C5" s="199"/>
      <c r="D5" s="204" t="s">
        <v>20</v>
      </c>
      <c r="E5" s="205"/>
      <c r="F5" s="208"/>
      <c r="G5" s="209"/>
      <c r="H5" s="209"/>
      <c r="I5" s="209"/>
      <c r="J5" s="210" t="s">
        <v>21</v>
      </c>
      <c r="K5" s="211"/>
      <c r="L5" s="208"/>
      <c r="M5" s="209"/>
      <c r="N5" s="209"/>
      <c r="O5" s="209"/>
      <c r="P5" s="209"/>
      <c r="Q5" s="209"/>
      <c r="R5" s="210" t="s">
        <v>22</v>
      </c>
      <c r="S5" s="210"/>
      <c r="T5" s="216" t="s">
        <v>218</v>
      </c>
      <c r="U5" s="216"/>
      <c r="V5" s="216" t="s">
        <v>217</v>
      </c>
      <c r="W5" s="216"/>
      <c r="X5" s="218" t="s">
        <v>0</v>
      </c>
      <c r="Y5" s="218"/>
      <c r="Z5" s="218" t="s">
        <v>1</v>
      </c>
      <c r="AA5" s="221"/>
      <c r="AB5" s="9"/>
      <c r="AC5" s="9"/>
      <c r="AD5" s="9"/>
      <c r="AE5" s="9"/>
      <c r="AF5" s="9"/>
      <c r="AG5" s="9"/>
      <c r="AH5" s="9"/>
      <c r="AI5" s="9"/>
      <c r="AJ5" s="9"/>
    </row>
    <row r="6" spans="1:36" ht="12" customHeight="1">
      <c r="B6" s="200"/>
      <c r="C6" s="201"/>
      <c r="D6" s="206"/>
      <c r="E6" s="207"/>
      <c r="F6" s="217" t="s">
        <v>3</v>
      </c>
      <c r="G6" s="207"/>
      <c r="H6" s="217" t="s">
        <v>23</v>
      </c>
      <c r="I6" s="207"/>
      <c r="J6" s="212"/>
      <c r="K6" s="213"/>
      <c r="L6" s="217" t="s">
        <v>3</v>
      </c>
      <c r="M6" s="207"/>
      <c r="N6" s="214" t="s">
        <v>161</v>
      </c>
      <c r="O6" s="215"/>
      <c r="P6" s="217" t="s">
        <v>24</v>
      </c>
      <c r="Q6" s="207"/>
      <c r="R6" s="212"/>
      <c r="S6" s="213"/>
      <c r="T6" s="217"/>
      <c r="U6" s="207"/>
      <c r="V6" s="217"/>
      <c r="W6" s="207"/>
      <c r="X6" s="219"/>
      <c r="Y6" s="220"/>
      <c r="Z6" s="219"/>
      <c r="AA6" s="222"/>
      <c r="AB6" s="9"/>
      <c r="AC6" s="9"/>
      <c r="AD6" s="9"/>
      <c r="AE6" s="9"/>
      <c r="AF6" s="9"/>
      <c r="AG6" s="9"/>
      <c r="AH6" s="9"/>
      <c r="AI6" s="9"/>
      <c r="AJ6" s="9"/>
    </row>
    <row r="7" spans="1:36" ht="12" customHeight="1">
      <c r="B7" s="202"/>
      <c r="C7" s="203"/>
      <c r="D7" s="18"/>
      <c r="E7" s="19" t="s">
        <v>5</v>
      </c>
      <c r="F7" s="20"/>
      <c r="G7" s="19" t="s">
        <v>5</v>
      </c>
      <c r="H7" s="20"/>
      <c r="I7" s="19" t="s">
        <v>5</v>
      </c>
      <c r="J7" s="20"/>
      <c r="K7" s="19" t="s">
        <v>5</v>
      </c>
      <c r="L7" s="20"/>
      <c r="M7" s="19" t="s">
        <v>5</v>
      </c>
      <c r="N7" s="38"/>
      <c r="O7" s="19" t="s">
        <v>5</v>
      </c>
      <c r="P7" s="20"/>
      <c r="Q7" s="19" t="s">
        <v>5</v>
      </c>
      <c r="R7" s="20"/>
      <c r="S7" s="19" t="s">
        <v>5</v>
      </c>
      <c r="T7" s="21"/>
      <c r="U7" s="19" t="s">
        <v>5</v>
      </c>
      <c r="V7" s="21"/>
      <c r="W7" s="19" t="s">
        <v>5</v>
      </c>
      <c r="X7" s="31"/>
      <c r="Y7" s="19" t="s">
        <v>5</v>
      </c>
      <c r="Z7" s="31"/>
      <c r="AA7" s="22" t="s">
        <v>5</v>
      </c>
      <c r="AB7" s="9"/>
      <c r="AC7" s="9"/>
      <c r="AD7" s="9"/>
      <c r="AE7" s="9"/>
      <c r="AF7" s="9"/>
      <c r="AG7" s="9"/>
      <c r="AH7" s="9"/>
      <c r="AI7" s="9"/>
      <c r="AJ7" s="9"/>
    </row>
    <row r="8" spans="1:36" ht="12" customHeight="1">
      <c r="B8" s="46" t="s">
        <v>36</v>
      </c>
      <c r="C8" s="47" t="s">
        <v>158</v>
      </c>
      <c r="D8" s="98">
        <v>426645</v>
      </c>
      <c r="E8" s="99" t="s">
        <v>17</v>
      </c>
      <c r="F8" s="99"/>
      <c r="G8" s="99"/>
      <c r="H8" s="99"/>
      <c r="I8" s="99"/>
      <c r="J8" s="99">
        <v>71887</v>
      </c>
      <c r="K8" s="99" t="s">
        <v>17</v>
      </c>
      <c r="L8" s="99"/>
      <c r="M8" s="99"/>
      <c r="N8" s="99"/>
      <c r="O8" s="99"/>
      <c r="P8" s="99"/>
      <c r="Q8" s="99"/>
      <c r="R8" s="99">
        <v>498532</v>
      </c>
      <c r="S8" s="99" t="s">
        <v>17</v>
      </c>
      <c r="T8" s="117">
        <v>134071</v>
      </c>
      <c r="U8" s="117" t="s">
        <v>17</v>
      </c>
      <c r="V8" s="117">
        <v>132823</v>
      </c>
      <c r="W8" s="117" t="s">
        <v>17</v>
      </c>
      <c r="X8" s="117">
        <f>V8-T8</f>
        <v>-1248</v>
      </c>
      <c r="Y8" s="117" t="s">
        <v>17</v>
      </c>
      <c r="Z8" s="117">
        <f>R8+X8</f>
        <v>497284</v>
      </c>
      <c r="AA8" s="118" t="s">
        <v>17</v>
      </c>
      <c r="AB8" s="9"/>
      <c r="AC8" s="9"/>
      <c r="AD8" s="9"/>
      <c r="AE8" s="9"/>
      <c r="AF8" s="9"/>
      <c r="AG8" s="9"/>
      <c r="AH8" s="9"/>
      <c r="AI8" s="9"/>
      <c r="AJ8" s="9"/>
    </row>
    <row r="9" spans="1:36" ht="12" customHeight="1">
      <c r="B9" s="48" t="s">
        <v>37</v>
      </c>
      <c r="C9" s="49" t="s">
        <v>38</v>
      </c>
      <c r="D9" s="69">
        <v>423697</v>
      </c>
      <c r="E9" s="95">
        <f>D9/D8*100</f>
        <v>99.309027411548243</v>
      </c>
      <c r="F9" s="72"/>
      <c r="G9" s="95"/>
      <c r="H9" s="72"/>
      <c r="I9" s="95"/>
      <c r="J9" s="72">
        <v>76226</v>
      </c>
      <c r="K9" s="95">
        <f>J9/J8*100</f>
        <v>106.03586183871909</v>
      </c>
      <c r="L9" s="72"/>
      <c r="M9" s="95"/>
      <c r="N9" s="72"/>
      <c r="O9" s="95"/>
      <c r="P9" s="72"/>
      <c r="Q9" s="95"/>
      <c r="R9" s="72">
        <v>499923</v>
      </c>
      <c r="S9" s="95">
        <f>R9/R8*100</f>
        <v>100.2790192003723</v>
      </c>
      <c r="T9" s="119">
        <v>134893</v>
      </c>
      <c r="U9" s="120">
        <f>T9/T8*100</f>
        <v>100.6131079801001</v>
      </c>
      <c r="V9" s="119">
        <v>134106</v>
      </c>
      <c r="W9" s="120">
        <f>V9/V8*100</f>
        <v>100.96594716276547</v>
      </c>
      <c r="X9" s="119">
        <f t="shared" ref="X9:X30" si="0">V9-T9</f>
        <v>-787</v>
      </c>
      <c r="Y9" s="120">
        <f>X9/X8*100</f>
        <v>63.060897435897431</v>
      </c>
      <c r="Z9" s="119">
        <f t="shared" ref="Z9:Z30" si="1">R9+X9</f>
        <v>499136</v>
      </c>
      <c r="AA9" s="121">
        <f>Z9/Z8*100</f>
        <v>100.37242300174549</v>
      </c>
      <c r="AB9" s="9"/>
      <c r="AC9" s="9"/>
      <c r="AD9" s="9"/>
      <c r="AE9" s="9"/>
      <c r="AF9" s="9"/>
      <c r="AG9" s="9"/>
      <c r="AH9" s="9"/>
      <c r="AI9" s="9"/>
      <c r="AJ9" s="9"/>
    </row>
    <row r="10" spans="1:36" ht="12" customHeight="1">
      <c r="B10" s="48" t="s">
        <v>39</v>
      </c>
      <c r="C10" s="49" t="s">
        <v>13</v>
      </c>
      <c r="D10" s="67">
        <v>418913</v>
      </c>
      <c r="E10" s="93">
        <f t="shared" ref="E10:G30" si="2">D10/D9*100</f>
        <v>98.870891226513294</v>
      </c>
      <c r="F10" s="70"/>
      <c r="G10" s="93"/>
      <c r="H10" s="70"/>
      <c r="I10" s="93"/>
      <c r="J10" s="70">
        <v>79021</v>
      </c>
      <c r="K10" s="93">
        <f t="shared" ref="K10:K30" si="3">J10/J9*100</f>
        <v>103.66672788812217</v>
      </c>
      <c r="L10" s="70"/>
      <c r="M10" s="93"/>
      <c r="N10" s="70"/>
      <c r="O10" s="93"/>
      <c r="P10" s="70"/>
      <c r="Q10" s="93"/>
      <c r="R10" s="70">
        <v>497934</v>
      </c>
      <c r="S10" s="93">
        <f t="shared" ref="S10:U25" si="4">R10/R9*100</f>
        <v>99.602138729364327</v>
      </c>
      <c r="T10" s="122">
        <v>135373</v>
      </c>
      <c r="U10" s="123">
        <f t="shared" si="4"/>
        <v>100.35583758979338</v>
      </c>
      <c r="V10" s="122">
        <v>136626</v>
      </c>
      <c r="W10" s="123">
        <f t="shared" ref="W10:Y25" si="5">V10/V9*100</f>
        <v>101.8791105543376</v>
      </c>
      <c r="X10" s="122">
        <f t="shared" si="0"/>
        <v>1253</v>
      </c>
      <c r="Y10" s="123" t="s">
        <v>210</v>
      </c>
      <c r="Z10" s="122">
        <f t="shared" si="1"/>
        <v>499187</v>
      </c>
      <c r="AA10" s="124">
        <f t="shared" ref="AA10:AA30" si="6">Z10/Z9*100</f>
        <v>100.01021765610976</v>
      </c>
      <c r="AB10" s="9"/>
      <c r="AC10" s="9"/>
      <c r="AD10" s="9"/>
      <c r="AE10" s="9"/>
      <c r="AF10" s="9"/>
      <c r="AG10" s="9"/>
      <c r="AH10" s="9"/>
      <c r="AI10" s="9"/>
      <c r="AJ10" s="9"/>
    </row>
    <row r="11" spans="1:36" ht="12" customHeight="1">
      <c r="B11" s="48" t="s">
        <v>40</v>
      </c>
      <c r="C11" s="49" t="s">
        <v>14</v>
      </c>
      <c r="D11" s="67">
        <v>406796</v>
      </c>
      <c r="E11" s="93">
        <f t="shared" si="2"/>
        <v>97.107513970681254</v>
      </c>
      <c r="F11" s="70"/>
      <c r="G11" s="93"/>
      <c r="H11" s="70"/>
      <c r="I11" s="93"/>
      <c r="J11" s="70">
        <v>83683</v>
      </c>
      <c r="K11" s="93">
        <f t="shared" si="3"/>
        <v>105.89969754875285</v>
      </c>
      <c r="L11" s="70"/>
      <c r="M11" s="93"/>
      <c r="N11" s="70"/>
      <c r="O11" s="93"/>
      <c r="P11" s="70"/>
      <c r="Q11" s="93"/>
      <c r="R11" s="70">
        <v>490479</v>
      </c>
      <c r="S11" s="93">
        <f t="shared" si="4"/>
        <v>98.502813625902235</v>
      </c>
      <c r="T11" s="122">
        <v>135040</v>
      </c>
      <c r="U11" s="123">
        <f t="shared" si="4"/>
        <v>99.754012986341451</v>
      </c>
      <c r="V11" s="122">
        <v>136878</v>
      </c>
      <c r="W11" s="123">
        <f t="shared" si="5"/>
        <v>100.18444512757453</v>
      </c>
      <c r="X11" s="122">
        <f t="shared" si="0"/>
        <v>1838</v>
      </c>
      <c r="Y11" s="123">
        <f t="shared" ref="Y11:Y17" si="7">X11/X10*100</f>
        <v>146.68794892258578</v>
      </c>
      <c r="Z11" s="122">
        <f t="shared" si="1"/>
        <v>492317</v>
      </c>
      <c r="AA11" s="124">
        <f t="shared" si="6"/>
        <v>98.623762237398012</v>
      </c>
      <c r="AB11" s="9"/>
      <c r="AC11" s="9"/>
      <c r="AD11" s="9"/>
      <c r="AE11" s="9"/>
      <c r="AF11" s="9"/>
      <c r="AG11" s="9"/>
      <c r="AH11" s="9"/>
      <c r="AI11" s="9"/>
      <c r="AJ11" s="9"/>
    </row>
    <row r="12" spans="1:36" ht="12" customHeight="1">
      <c r="B12" s="48" t="s">
        <v>41</v>
      </c>
      <c r="C12" s="49" t="s">
        <v>6</v>
      </c>
      <c r="D12" s="67">
        <v>421715</v>
      </c>
      <c r="E12" s="93">
        <f t="shared" si="2"/>
        <v>103.66744019115232</v>
      </c>
      <c r="F12" s="70"/>
      <c r="G12" s="93"/>
      <c r="H12" s="70"/>
      <c r="I12" s="93"/>
      <c r="J12" s="70">
        <v>98313</v>
      </c>
      <c r="K12" s="93">
        <f t="shared" si="3"/>
        <v>117.48264283068247</v>
      </c>
      <c r="L12" s="70"/>
      <c r="M12" s="93"/>
      <c r="N12" s="70"/>
      <c r="O12" s="93"/>
      <c r="P12" s="70"/>
      <c r="Q12" s="93"/>
      <c r="R12" s="70">
        <v>520028</v>
      </c>
      <c r="S12" s="93">
        <f t="shared" si="4"/>
        <v>106.02451888867822</v>
      </c>
      <c r="T12" s="122">
        <v>153882</v>
      </c>
      <c r="U12" s="123">
        <f t="shared" si="4"/>
        <v>113.95290284360189</v>
      </c>
      <c r="V12" s="122">
        <v>153902</v>
      </c>
      <c r="W12" s="123">
        <f t="shared" si="5"/>
        <v>112.43735297125907</v>
      </c>
      <c r="X12" s="122">
        <f t="shared" si="0"/>
        <v>20</v>
      </c>
      <c r="Y12" s="123">
        <f t="shared" si="7"/>
        <v>1.088139281828074</v>
      </c>
      <c r="Z12" s="122">
        <f t="shared" si="1"/>
        <v>520048</v>
      </c>
      <c r="AA12" s="124">
        <f t="shared" si="6"/>
        <v>105.63275288076585</v>
      </c>
      <c r="AB12" s="9"/>
      <c r="AC12" s="9"/>
      <c r="AD12" s="9"/>
      <c r="AE12" s="9"/>
      <c r="AF12" s="9"/>
      <c r="AG12" s="9"/>
      <c r="AH12" s="9"/>
      <c r="AI12" s="9"/>
      <c r="AJ12" s="9"/>
    </row>
    <row r="13" spans="1:36" ht="12" customHeight="1">
      <c r="B13" s="50" t="s">
        <v>42</v>
      </c>
      <c r="C13" s="49" t="s">
        <v>7</v>
      </c>
      <c r="D13" s="68">
        <v>401148</v>
      </c>
      <c r="E13" s="94">
        <f t="shared" si="2"/>
        <v>95.123009615498617</v>
      </c>
      <c r="F13" s="71"/>
      <c r="G13" s="94"/>
      <c r="H13" s="71"/>
      <c r="I13" s="94"/>
      <c r="J13" s="71">
        <v>95030</v>
      </c>
      <c r="K13" s="94">
        <f t="shared" si="3"/>
        <v>96.660665425732091</v>
      </c>
      <c r="L13" s="71"/>
      <c r="M13" s="94"/>
      <c r="N13" s="71"/>
      <c r="O13" s="94"/>
      <c r="P13" s="71"/>
      <c r="Q13" s="94"/>
      <c r="R13" s="71">
        <v>496178</v>
      </c>
      <c r="S13" s="94">
        <f t="shared" si="4"/>
        <v>95.413708492619634</v>
      </c>
      <c r="T13" s="125">
        <v>138400</v>
      </c>
      <c r="U13" s="126">
        <f t="shared" si="4"/>
        <v>89.939044202700771</v>
      </c>
      <c r="V13" s="125">
        <v>142923</v>
      </c>
      <c r="W13" s="126">
        <f t="shared" si="5"/>
        <v>92.866239555041517</v>
      </c>
      <c r="X13" s="125">
        <f t="shared" si="0"/>
        <v>4523</v>
      </c>
      <c r="Y13" s="123">
        <f t="shared" si="7"/>
        <v>22615</v>
      </c>
      <c r="Z13" s="125">
        <f t="shared" si="1"/>
        <v>500701</v>
      </c>
      <c r="AA13" s="127">
        <f t="shared" si="6"/>
        <v>96.279766483093866</v>
      </c>
      <c r="AB13" s="9"/>
      <c r="AC13" s="9"/>
      <c r="AD13" s="9"/>
      <c r="AE13" s="9"/>
      <c r="AF13" s="9"/>
      <c r="AG13" s="9"/>
      <c r="AH13" s="9"/>
      <c r="AI13" s="9"/>
      <c r="AJ13" s="9"/>
    </row>
    <row r="14" spans="1:36" ht="12" customHeight="1">
      <c r="B14" s="51" t="s">
        <v>43</v>
      </c>
      <c r="C14" s="52" t="s">
        <v>8</v>
      </c>
      <c r="D14" s="69">
        <v>402809</v>
      </c>
      <c r="E14" s="95">
        <f t="shared" si="2"/>
        <v>100.41406164308435</v>
      </c>
      <c r="F14" s="72"/>
      <c r="G14" s="95"/>
      <c r="H14" s="72"/>
      <c r="I14" s="95"/>
      <c r="J14" s="72">
        <v>98414</v>
      </c>
      <c r="K14" s="95">
        <f t="shared" si="3"/>
        <v>103.56098074292328</v>
      </c>
      <c r="L14" s="72"/>
      <c r="M14" s="95"/>
      <c r="N14" s="72"/>
      <c r="O14" s="95"/>
      <c r="P14" s="72"/>
      <c r="Q14" s="95"/>
      <c r="R14" s="72">
        <v>501223</v>
      </c>
      <c r="S14" s="95">
        <f t="shared" si="4"/>
        <v>101.01677220674839</v>
      </c>
      <c r="T14" s="119">
        <v>134106</v>
      </c>
      <c r="U14" s="120">
        <f>T14/T13*100</f>
        <v>96.897398843930631</v>
      </c>
      <c r="V14" s="119">
        <v>136419</v>
      </c>
      <c r="W14" s="120">
        <f t="shared" si="5"/>
        <v>95.449297873680237</v>
      </c>
      <c r="X14" s="119">
        <f t="shared" si="0"/>
        <v>2313</v>
      </c>
      <c r="Y14" s="120">
        <f t="shared" si="7"/>
        <v>51.138624806544328</v>
      </c>
      <c r="Z14" s="119">
        <f t="shared" si="1"/>
        <v>503536</v>
      </c>
      <c r="AA14" s="121">
        <f t="shared" si="6"/>
        <v>100.56620617893712</v>
      </c>
      <c r="AB14" s="9"/>
      <c r="AC14" s="9"/>
      <c r="AD14" s="9"/>
      <c r="AE14" s="9"/>
      <c r="AF14" s="9"/>
      <c r="AG14" s="9"/>
      <c r="AH14" s="9"/>
      <c r="AI14" s="9"/>
      <c r="AJ14" s="9"/>
    </row>
    <row r="15" spans="1:36" ht="12" customHeight="1">
      <c r="B15" s="48" t="s">
        <v>25</v>
      </c>
      <c r="C15" s="49" t="s">
        <v>9</v>
      </c>
      <c r="D15" s="67">
        <v>398419</v>
      </c>
      <c r="E15" s="93">
        <f t="shared" si="2"/>
        <v>98.910153447415524</v>
      </c>
      <c r="F15" s="70"/>
      <c r="G15" s="93"/>
      <c r="H15" s="70"/>
      <c r="I15" s="93"/>
      <c r="J15" s="70">
        <v>99609</v>
      </c>
      <c r="K15" s="93">
        <f t="shared" si="3"/>
        <v>101.21425813400533</v>
      </c>
      <c r="L15" s="70"/>
      <c r="M15" s="93"/>
      <c r="N15" s="70"/>
      <c r="O15" s="93"/>
      <c r="P15" s="70"/>
      <c r="Q15" s="93"/>
      <c r="R15" s="70">
        <v>498027.99999999994</v>
      </c>
      <c r="S15" s="93">
        <f t="shared" si="4"/>
        <v>99.362559180245114</v>
      </c>
      <c r="T15" s="122">
        <v>139555</v>
      </c>
      <c r="U15" s="123">
        <f t="shared" si="4"/>
        <v>104.06320373435938</v>
      </c>
      <c r="V15" s="122">
        <v>140548</v>
      </c>
      <c r="W15" s="123">
        <f>V15/V14*100</f>
        <v>103.02670449130986</v>
      </c>
      <c r="X15" s="122">
        <f t="shared" si="0"/>
        <v>993</v>
      </c>
      <c r="Y15" s="123">
        <f t="shared" si="7"/>
        <v>42.931258106355379</v>
      </c>
      <c r="Z15" s="122">
        <f t="shared" si="1"/>
        <v>499020.99999999994</v>
      </c>
      <c r="AA15" s="124">
        <f t="shared" si="6"/>
        <v>99.103341171237005</v>
      </c>
      <c r="AB15" s="9"/>
      <c r="AC15" s="9"/>
      <c r="AD15" s="9"/>
      <c r="AE15" s="9"/>
      <c r="AF15" s="9"/>
      <c r="AG15" s="9"/>
      <c r="AH15" s="9"/>
      <c r="AI15" s="9"/>
      <c r="AJ15" s="9"/>
    </row>
    <row r="16" spans="1:36" s="55" customFormat="1" ht="12" customHeight="1">
      <c r="A16" s="66"/>
      <c r="B16" s="48" t="s">
        <v>44</v>
      </c>
      <c r="C16" s="156" t="s">
        <v>10</v>
      </c>
      <c r="D16" s="157">
        <f>SUM(月次!D8:D19)</f>
        <v>396838</v>
      </c>
      <c r="E16" s="92">
        <f t="shared" si="2"/>
        <v>99.603181575175881</v>
      </c>
      <c r="F16" s="83"/>
      <c r="G16" s="92"/>
      <c r="H16" s="83"/>
      <c r="I16" s="92"/>
      <c r="J16" s="83">
        <f>SUM(月次!J8:J19)</f>
        <v>94837</v>
      </c>
      <c r="K16" s="92">
        <f t="shared" si="3"/>
        <v>95.209268238813763</v>
      </c>
      <c r="L16" s="101"/>
      <c r="M16" s="102"/>
      <c r="N16" s="101"/>
      <c r="O16" s="102"/>
      <c r="P16" s="101"/>
      <c r="Q16" s="102"/>
      <c r="R16" s="83">
        <f>SUM(月次!R8:R19)</f>
        <v>491675</v>
      </c>
      <c r="S16" s="92">
        <f>R16/R15*100</f>
        <v>98.724368910984936</v>
      </c>
      <c r="T16" s="109">
        <f>SUM(月次!T8:T19)</f>
        <v>145016</v>
      </c>
      <c r="U16" s="108">
        <f t="shared" si="4"/>
        <v>103.91315252051163</v>
      </c>
      <c r="V16" s="109">
        <f>SUM(月次!V8:V19)</f>
        <v>143811</v>
      </c>
      <c r="W16" s="108">
        <f t="shared" si="5"/>
        <v>102.32162677519423</v>
      </c>
      <c r="X16" s="109">
        <f t="shared" si="0"/>
        <v>-1205</v>
      </c>
      <c r="Y16" s="108" t="s">
        <v>210</v>
      </c>
      <c r="Z16" s="109">
        <f t="shared" si="1"/>
        <v>490470</v>
      </c>
      <c r="AA16" s="110">
        <f t="shared" si="6"/>
        <v>98.286444859033992</v>
      </c>
    </row>
    <row r="17" spans="1:36" ht="12" customHeight="1">
      <c r="B17" s="48" t="s">
        <v>45</v>
      </c>
      <c r="C17" s="156" t="s">
        <v>11</v>
      </c>
      <c r="D17" s="158">
        <f>SUM(月次!D20:D31)</f>
        <v>375558</v>
      </c>
      <c r="E17" s="93">
        <f t="shared" si="2"/>
        <v>94.637610309496566</v>
      </c>
      <c r="F17" s="70"/>
      <c r="G17" s="93"/>
      <c r="H17" s="70"/>
      <c r="I17" s="93"/>
      <c r="J17" s="70">
        <f>SUM(月次!J20:J31)</f>
        <v>89536</v>
      </c>
      <c r="K17" s="93">
        <f t="shared" si="3"/>
        <v>94.410409439353842</v>
      </c>
      <c r="L17" s="70"/>
      <c r="M17" s="93"/>
      <c r="N17" s="70"/>
      <c r="O17" s="93"/>
      <c r="P17" s="70"/>
      <c r="Q17" s="93"/>
      <c r="R17" s="70">
        <f>SUM(月次!R20:R31)</f>
        <v>465094</v>
      </c>
      <c r="S17" s="93">
        <f t="shared" si="4"/>
        <v>94.593786545990739</v>
      </c>
      <c r="T17" s="122">
        <f>SUM(月次!T20:T31)</f>
        <v>130635</v>
      </c>
      <c r="U17" s="123">
        <f>T17/T16*100</f>
        <v>90.083163237160036</v>
      </c>
      <c r="V17" s="122">
        <f>SUM(月次!V20:V31)</f>
        <v>126825</v>
      </c>
      <c r="W17" s="123">
        <f t="shared" si="5"/>
        <v>88.188664288545382</v>
      </c>
      <c r="X17" s="122">
        <f t="shared" si="0"/>
        <v>-3810</v>
      </c>
      <c r="Y17" s="123">
        <f t="shared" si="7"/>
        <v>316.18257261410787</v>
      </c>
      <c r="Z17" s="122">
        <f t="shared" si="1"/>
        <v>461284</v>
      </c>
      <c r="AA17" s="124">
        <f t="shared" si="6"/>
        <v>94.049381205782211</v>
      </c>
      <c r="AB17" s="9"/>
      <c r="AC17" s="9"/>
      <c r="AD17" s="9"/>
      <c r="AE17" s="9"/>
      <c r="AF17" s="9"/>
      <c r="AG17" s="9"/>
      <c r="AH17" s="9"/>
      <c r="AI17" s="9"/>
      <c r="AJ17" s="9"/>
    </row>
    <row r="18" spans="1:36" ht="12" customHeight="1">
      <c r="B18" s="48" t="s">
        <v>26</v>
      </c>
      <c r="C18" s="159" t="s">
        <v>12</v>
      </c>
      <c r="D18" s="160">
        <f>SUM(月次!D32:D43)</f>
        <v>385708</v>
      </c>
      <c r="E18" s="94">
        <f t="shared" si="2"/>
        <v>102.70264513071217</v>
      </c>
      <c r="F18" s="71"/>
      <c r="G18" s="94"/>
      <c r="H18" s="71"/>
      <c r="I18" s="94"/>
      <c r="J18" s="71">
        <f>SUM(月次!J32:J43)</f>
        <v>73320</v>
      </c>
      <c r="K18" s="94">
        <f t="shared" si="3"/>
        <v>81.888849177984284</v>
      </c>
      <c r="L18" s="71"/>
      <c r="M18" s="94"/>
      <c r="N18" s="71"/>
      <c r="O18" s="94"/>
      <c r="P18" s="71"/>
      <c r="Q18" s="94"/>
      <c r="R18" s="71">
        <f>SUM(月次!R32:R43)</f>
        <v>459028</v>
      </c>
      <c r="S18" s="94">
        <f t="shared" si="4"/>
        <v>98.695747526306505</v>
      </c>
      <c r="T18" s="125">
        <f>SUM(月次!T32:T43)</f>
        <v>136982</v>
      </c>
      <c r="U18" s="126">
        <f t="shared" si="4"/>
        <v>104.85857542006354</v>
      </c>
      <c r="V18" s="125">
        <f>SUM(月次!V32:V43)</f>
        <v>133315</v>
      </c>
      <c r="W18" s="126">
        <f t="shared" si="5"/>
        <v>105.11728760102503</v>
      </c>
      <c r="X18" s="125">
        <f t="shared" si="0"/>
        <v>-3667</v>
      </c>
      <c r="Y18" s="126">
        <f t="shared" si="5"/>
        <v>96.246719160104988</v>
      </c>
      <c r="Z18" s="125">
        <f t="shared" si="1"/>
        <v>455361</v>
      </c>
      <c r="AA18" s="127">
        <f t="shared" si="6"/>
        <v>98.71597540777482</v>
      </c>
      <c r="AB18" s="9"/>
      <c r="AC18" s="9"/>
      <c r="AD18" s="9"/>
      <c r="AE18" s="9"/>
      <c r="AF18" s="9"/>
      <c r="AG18" s="9"/>
      <c r="AH18" s="9"/>
      <c r="AI18" s="9"/>
      <c r="AJ18" s="9"/>
    </row>
    <row r="19" spans="1:36" ht="12" customHeight="1">
      <c r="B19" s="51" t="s">
        <v>27</v>
      </c>
      <c r="C19" s="156" t="s">
        <v>46</v>
      </c>
      <c r="D19" s="161">
        <f>SUM(月次!D44:D55)</f>
        <v>383847</v>
      </c>
      <c r="E19" s="95">
        <f t="shared" si="2"/>
        <v>99.517510655729197</v>
      </c>
      <c r="F19" s="72"/>
      <c r="G19" s="95"/>
      <c r="H19" s="72"/>
      <c r="I19" s="95"/>
      <c r="J19" s="72">
        <f>SUM(月次!J44:J55)</f>
        <v>63773</v>
      </c>
      <c r="K19" s="95">
        <f t="shared" si="3"/>
        <v>86.978996181123833</v>
      </c>
      <c r="L19" s="72"/>
      <c r="M19" s="95"/>
      <c r="N19" s="72"/>
      <c r="O19" s="95"/>
      <c r="P19" s="72"/>
      <c r="Q19" s="95"/>
      <c r="R19" s="72">
        <f>SUM(月次!R44:R55)</f>
        <v>447620</v>
      </c>
      <c r="S19" s="95">
        <f t="shared" si="4"/>
        <v>97.514748555643664</v>
      </c>
      <c r="T19" s="119">
        <f>SUM(月次!T44:T55)</f>
        <v>135306</v>
      </c>
      <c r="U19" s="120">
        <f t="shared" si="4"/>
        <v>98.776481581521665</v>
      </c>
      <c r="V19" s="119">
        <f>SUM(月次!V44:V55)</f>
        <v>132081</v>
      </c>
      <c r="W19" s="120">
        <f t="shared" si="5"/>
        <v>99.074372726249862</v>
      </c>
      <c r="X19" s="119">
        <f t="shared" si="0"/>
        <v>-3225</v>
      </c>
      <c r="Y19" s="120">
        <f t="shared" si="5"/>
        <v>87.946550313607858</v>
      </c>
      <c r="Z19" s="119">
        <f t="shared" si="1"/>
        <v>444395</v>
      </c>
      <c r="AA19" s="121">
        <f t="shared" si="6"/>
        <v>97.591800791020759</v>
      </c>
      <c r="AB19" s="9"/>
      <c r="AC19" s="9"/>
      <c r="AD19" s="9"/>
      <c r="AE19" s="9"/>
      <c r="AF19" s="9"/>
      <c r="AG19" s="9"/>
      <c r="AH19" s="9"/>
      <c r="AI19" s="9"/>
      <c r="AJ19" s="9"/>
    </row>
    <row r="20" spans="1:36" ht="12" customHeight="1">
      <c r="B20" s="48" t="s">
        <v>28</v>
      </c>
      <c r="C20" s="156" t="s">
        <v>47</v>
      </c>
      <c r="D20" s="158">
        <f>SUM(月次!D56:D67)</f>
        <v>392584</v>
      </c>
      <c r="E20" s="93">
        <f t="shared" si="2"/>
        <v>102.27616732708604</v>
      </c>
      <c r="F20" s="70"/>
      <c r="G20" s="93"/>
      <c r="H20" s="70"/>
      <c r="I20" s="93"/>
      <c r="J20" s="70">
        <f>SUM(月次!J56:J67)</f>
        <v>50609</v>
      </c>
      <c r="K20" s="93">
        <f t="shared" si="3"/>
        <v>79.358035532278549</v>
      </c>
      <c r="L20" s="70"/>
      <c r="M20" s="93"/>
      <c r="N20" s="70"/>
      <c r="O20" s="93"/>
      <c r="P20" s="70"/>
      <c r="Q20" s="93"/>
      <c r="R20" s="70">
        <f>SUM(月次!R56:R67)</f>
        <v>443193</v>
      </c>
      <c r="S20" s="93">
        <f t="shared" si="4"/>
        <v>99.010991465975607</v>
      </c>
      <c r="T20" s="122">
        <f>SUM(月次!T56:T67)</f>
        <v>165014</v>
      </c>
      <c r="U20" s="123">
        <f t="shared" si="4"/>
        <v>121.9561586330244</v>
      </c>
      <c r="V20" s="122">
        <f>SUM(月次!V56:V67)</f>
        <v>143552</v>
      </c>
      <c r="W20" s="123">
        <f t="shared" si="5"/>
        <v>108.68482219244251</v>
      </c>
      <c r="X20" s="122">
        <f t="shared" si="0"/>
        <v>-21462</v>
      </c>
      <c r="Y20" s="123">
        <f t="shared" si="5"/>
        <v>665.48837209302326</v>
      </c>
      <c r="Z20" s="122">
        <f t="shared" si="1"/>
        <v>421731</v>
      </c>
      <c r="AA20" s="124">
        <f t="shared" si="6"/>
        <v>94.900032628629944</v>
      </c>
      <c r="AB20" s="9"/>
      <c r="AC20" s="9"/>
      <c r="AD20" s="9"/>
      <c r="AE20" s="9"/>
      <c r="AF20" s="9"/>
      <c r="AG20" s="9"/>
      <c r="AH20" s="9"/>
      <c r="AI20" s="9"/>
      <c r="AJ20" s="9"/>
    </row>
    <row r="21" spans="1:36" ht="12" customHeight="1">
      <c r="B21" s="48" t="s">
        <v>29</v>
      </c>
      <c r="C21" s="156" t="s">
        <v>48</v>
      </c>
      <c r="D21" s="158">
        <f>SUM(月次!D68:D79)</f>
        <v>404885</v>
      </c>
      <c r="E21" s="93">
        <f t="shared" si="2"/>
        <v>103.13334216371528</v>
      </c>
      <c r="F21" s="70">
        <f>SUM(月次!F68:F79)</f>
        <v>17494</v>
      </c>
      <c r="G21" s="93" t="s">
        <v>192</v>
      </c>
      <c r="H21" s="70"/>
      <c r="I21" s="93"/>
      <c r="J21" s="70">
        <f>SUM(月次!J68:J79)</f>
        <v>64264</v>
      </c>
      <c r="K21" s="93">
        <f t="shared" si="3"/>
        <v>126.98136695054238</v>
      </c>
      <c r="L21" s="70" t="s">
        <v>192</v>
      </c>
      <c r="M21" s="93" t="s">
        <v>192</v>
      </c>
      <c r="N21" s="70">
        <f>J21-P21</f>
        <v>33825</v>
      </c>
      <c r="O21" s="70" t="s">
        <v>4</v>
      </c>
      <c r="P21" s="70">
        <f>SUM(月次!P68:P79)</f>
        <v>30439</v>
      </c>
      <c r="Q21" s="93" t="s">
        <v>192</v>
      </c>
      <c r="R21" s="70">
        <f>SUM(月次!R68:R79)</f>
        <v>469149</v>
      </c>
      <c r="S21" s="93">
        <f t="shared" si="4"/>
        <v>105.85659069525015</v>
      </c>
      <c r="T21" s="122">
        <f>SUM(月次!T68:T79)</f>
        <v>162264</v>
      </c>
      <c r="U21" s="123">
        <f t="shared" si="4"/>
        <v>98.333474735476983</v>
      </c>
      <c r="V21" s="122">
        <f>SUM(月次!V68:V79)</f>
        <v>127771</v>
      </c>
      <c r="W21" s="123">
        <f t="shared" si="5"/>
        <v>89.006771065537222</v>
      </c>
      <c r="X21" s="122">
        <f t="shared" si="0"/>
        <v>-34493</v>
      </c>
      <c r="Y21" s="123">
        <f t="shared" si="5"/>
        <v>160.71661541328862</v>
      </c>
      <c r="Z21" s="122">
        <f t="shared" si="1"/>
        <v>434656</v>
      </c>
      <c r="AA21" s="124">
        <f t="shared" si="6"/>
        <v>103.06474980497046</v>
      </c>
      <c r="AB21" s="9"/>
      <c r="AC21" s="9"/>
      <c r="AD21" s="9"/>
      <c r="AE21" s="9"/>
      <c r="AF21" s="9"/>
      <c r="AG21" s="9"/>
      <c r="AH21" s="9"/>
      <c r="AI21" s="9"/>
      <c r="AJ21" s="9"/>
    </row>
    <row r="22" spans="1:36" ht="12" customHeight="1">
      <c r="B22" s="48" t="s">
        <v>49</v>
      </c>
      <c r="C22" s="156" t="s">
        <v>50</v>
      </c>
      <c r="D22" s="158">
        <f>SUM(月次!D80:D91)</f>
        <v>383089</v>
      </c>
      <c r="E22" s="93">
        <f t="shared" si="2"/>
        <v>94.616743025797447</v>
      </c>
      <c r="F22" s="70">
        <f>SUM(月次!F80:F91)</f>
        <v>17619</v>
      </c>
      <c r="G22" s="93">
        <f t="shared" si="2"/>
        <v>100.7145306962387</v>
      </c>
      <c r="H22" s="70"/>
      <c r="I22" s="93"/>
      <c r="J22" s="70">
        <f>SUM(月次!J80:J91)</f>
        <v>61734</v>
      </c>
      <c r="K22" s="93">
        <f t="shared" si="3"/>
        <v>96.06311465206025</v>
      </c>
      <c r="L22" s="70" t="s">
        <v>192</v>
      </c>
      <c r="M22" s="70" t="s">
        <v>17</v>
      </c>
      <c r="N22" s="70">
        <f>J22-P22</f>
        <v>30887</v>
      </c>
      <c r="O22" s="93">
        <f>N22/N21*100</f>
        <v>91.31411677753141</v>
      </c>
      <c r="P22" s="70">
        <f>SUM(月次!P80:P91)</f>
        <v>30847</v>
      </c>
      <c r="Q22" s="93">
        <f t="shared" ref="Q22:Q30" si="8">P22/P21*100</f>
        <v>101.34038568941162</v>
      </c>
      <c r="R22" s="70">
        <f>SUM(月次!R80:R91)</f>
        <v>444823</v>
      </c>
      <c r="S22" s="93">
        <f>R22/R21*100</f>
        <v>94.814866918612211</v>
      </c>
      <c r="T22" s="122">
        <f>SUM(月次!T80:T91)</f>
        <v>149561</v>
      </c>
      <c r="U22" s="123">
        <f t="shared" si="4"/>
        <v>92.171399694325302</v>
      </c>
      <c r="V22" s="122">
        <f>SUM(月次!V80:V91)</f>
        <v>136626</v>
      </c>
      <c r="W22" s="123">
        <f t="shared" si="5"/>
        <v>106.9303676108037</v>
      </c>
      <c r="X22" s="122">
        <f t="shared" si="0"/>
        <v>-12935</v>
      </c>
      <c r="Y22" s="123">
        <f t="shared" si="5"/>
        <v>37.500362392369468</v>
      </c>
      <c r="Z22" s="122">
        <f t="shared" si="1"/>
        <v>431888</v>
      </c>
      <c r="AA22" s="124">
        <f t="shared" si="6"/>
        <v>99.363174556430835</v>
      </c>
      <c r="AB22" s="9"/>
      <c r="AC22" s="9"/>
      <c r="AD22" s="9"/>
      <c r="AE22" s="9"/>
      <c r="AF22" s="9"/>
      <c r="AG22" s="9"/>
      <c r="AH22" s="9"/>
      <c r="AI22" s="9"/>
      <c r="AJ22" s="9"/>
    </row>
    <row r="23" spans="1:36" ht="12" customHeight="1">
      <c r="B23" s="46" t="s">
        <v>30</v>
      </c>
      <c r="C23" s="156" t="s">
        <v>51</v>
      </c>
      <c r="D23" s="160">
        <f>SUM(月次!D92:D103)</f>
        <v>371583</v>
      </c>
      <c r="E23" s="94">
        <f t="shared" si="2"/>
        <v>96.996520390823022</v>
      </c>
      <c r="F23" s="71">
        <f>SUM(月次!F92:F103)</f>
        <v>20936</v>
      </c>
      <c r="G23" s="94">
        <f t="shared" si="2"/>
        <v>118.82626709801917</v>
      </c>
      <c r="H23" s="71"/>
      <c r="I23" s="94"/>
      <c r="J23" s="71">
        <f>SUM(月次!J92:J103)</f>
        <v>55988</v>
      </c>
      <c r="K23" s="94">
        <f t="shared" si="3"/>
        <v>90.692325136877571</v>
      </c>
      <c r="L23" s="71" t="s">
        <v>192</v>
      </c>
      <c r="M23" s="70" t="s">
        <v>17</v>
      </c>
      <c r="N23" s="70">
        <f t="shared" ref="N23:N30" si="9">J23-P23</f>
        <v>28342</v>
      </c>
      <c r="O23" s="94">
        <f t="shared" ref="O23:O30" si="10">N23/N22*100</f>
        <v>91.760287499595293</v>
      </c>
      <c r="P23" s="71">
        <f>SUM(月次!P92:P103)</f>
        <v>27646</v>
      </c>
      <c r="Q23" s="94">
        <f t="shared" si="8"/>
        <v>89.622977923298862</v>
      </c>
      <c r="R23" s="71">
        <f>SUM(月次!R92:R103)</f>
        <v>427571</v>
      </c>
      <c r="S23" s="94">
        <f t="shared" si="4"/>
        <v>96.121603424283364</v>
      </c>
      <c r="T23" s="125">
        <f>SUM(月次!T92:T103)</f>
        <v>140887</v>
      </c>
      <c r="U23" s="126">
        <f t="shared" si="4"/>
        <v>94.200359719445586</v>
      </c>
      <c r="V23" s="125">
        <f>SUM(月次!V92:V103)</f>
        <v>131527</v>
      </c>
      <c r="W23" s="126">
        <f t="shared" si="5"/>
        <v>96.267913867053124</v>
      </c>
      <c r="X23" s="125">
        <f t="shared" si="0"/>
        <v>-9360</v>
      </c>
      <c r="Y23" s="126">
        <f t="shared" si="5"/>
        <v>72.361809045226138</v>
      </c>
      <c r="Z23" s="125">
        <f t="shared" si="1"/>
        <v>418211</v>
      </c>
      <c r="AA23" s="127">
        <f t="shared" si="6"/>
        <v>96.833206757307451</v>
      </c>
      <c r="AB23" s="9"/>
      <c r="AC23" s="9"/>
      <c r="AD23" s="9"/>
      <c r="AE23" s="9"/>
      <c r="AF23" s="9"/>
      <c r="AG23" s="9"/>
      <c r="AH23" s="9"/>
      <c r="AI23" s="9"/>
      <c r="AJ23" s="9"/>
    </row>
    <row r="24" spans="1:36" ht="12" customHeight="1">
      <c r="B24" s="48" t="s">
        <v>52</v>
      </c>
      <c r="C24" s="162" t="s">
        <v>53</v>
      </c>
      <c r="D24" s="161">
        <f>SUM(月次!D104:D115)</f>
        <v>357351</v>
      </c>
      <c r="E24" s="95">
        <f t="shared" si="2"/>
        <v>96.169900129984427</v>
      </c>
      <c r="F24" s="72">
        <f>SUM(月次!F104:F115)</f>
        <v>20603</v>
      </c>
      <c r="G24" s="95">
        <f t="shared" si="2"/>
        <v>98.409438288116164</v>
      </c>
      <c r="H24" s="72"/>
      <c r="I24" s="95"/>
      <c r="J24" s="72">
        <f>SUM(月次!J104:J115)</f>
        <v>20044</v>
      </c>
      <c r="K24" s="95">
        <f t="shared" si="3"/>
        <v>35.800528684718152</v>
      </c>
      <c r="L24" s="72" t="s">
        <v>192</v>
      </c>
      <c r="M24" s="72" t="s">
        <v>17</v>
      </c>
      <c r="N24" s="72">
        <f t="shared" si="9"/>
        <v>9112</v>
      </c>
      <c r="O24" s="95">
        <f t="shared" si="10"/>
        <v>32.150165831627973</v>
      </c>
      <c r="P24" s="72">
        <f>SUM(月次!P104:P115)</f>
        <v>10932</v>
      </c>
      <c r="Q24" s="95">
        <f t="shared" si="8"/>
        <v>39.542791000506398</v>
      </c>
      <c r="R24" s="72">
        <f>SUM(月次!R104:R115)</f>
        <v>377395</v>
      </c>
      <c r="S24" s="95">
        <f t="shared" si="4"/>
        <v>88.264872968466051</v>
      </c>
      <c r="T24" s="119">
        <f>SUM(月次!T104:T115)</f>
        <v>120972</v>
      </c>
      <c r="U24" s="120">
        <f t="shared" si="4"/>
        <v>85.864558121047367</v>
      </c>
      <c r="V24" s="119">
        <f>SUM(月次!V104:V115)</f>
        <v>119123</v>
      </c>
      <c r="W24" s="120">
        <f t="shared" si="5"/>
        <v>90.569236734662852</v>
      </c>
      <c r="X24" s="119">
        <f t="shared" si="0"/>
        <v>-1849</v>
      </c>
      <c r="Y24" s="120">
        <f t="shared" si="5"/>
        <v>19.754273504273502</v>
      </c>
      <c r="Z24" s="119">
        <f t="shared" si="1"/>
        <v>375546</v>
      </c>
      <c r="AA24" s="121">
        <f t="shared" si="6"/>
        <v>89.79821190738646</v>
      </c>
      <c r="AB24" s="9"/>
      <c r="AC24" s="9"/>
      <c r="AD24" s="9"/>
      <c r="AE24" s="9"/>
      <c r="AF24" s="9"/>
      <c r="AG24" s="9"/>
      <c r="AH24" s="9"/>
      <c r="AI24" s="9"/>
      <c r="AJ24" s="9"/>
    </row>
    <row r="25" spans="1:36" ht="12" customHeight="1">
      <c r="B25" s="48" t="s">
        <v>31</v>
      </c>
      <c r="C25" s="156" t="s">
        <v>54</v>
      </c>
      <c r="D25" s="158">
        <f>SUM(月次!D116:D127)</f>
        <v>356915</v>
      </c>
      <c r="E25" s="93">
        <f t="shared" si="2"/>
        <v>99.877991106782972</v>
      </c>
      <c r="F25" s="70">
        <f>SUM(月次!F116:F127)</f>
        <v>24651</v>
      </c>
      <c r="G25" s="93">
        <f t="shared" si="2"/>
        <v>119.6476241324079</v>
      </c>
      <c r="H25" s="70">
        <f>SUM(月次!H116:H127)</f>
        <v>45867</v>
      </c>
      <c r="I25" s="70" t="s">
        <v>192</v>
      </c>
      <c r="J25" s="70">
        <f>SUM(月次!J116:J127)</f>
        <v>15349</v>
      </c>
      <c r="K25" s="93">
        <f t="shared" si="3"/>
        <v>76.576531630413086</v>
      </c>
      <c r="L25" s="70">
        <f>SUM(月次!L116:L127)</f>
        <v>6</v>
      </c>
      <c r="M25" s="70" t="s">
        <v>17</v>
      </c>
      <c r="N25" s="70">
        <f t="shared" si="9"/>
        <v>4376</v>
      </c>
      <c r="O25" s="93">
        <f t="shared" si="10"/>
        <v>48.024582967515364</v>
      </c>
      <c r="P25" s="70">
        <f>SUM(月次!P116:P127)</f>
        <v>10973</v>
      </c>
      <c r="Q25" s="93">
        <f t="shared" si="8"/>
        <v>100.37504573728503</v>
      </c>
      <c r="R25" s="70">
        <f>SUM(月次!R116:R127)</f>
        <v>372264</v>
      </c>
      <c r="S25" s="93">
        <f t="shared" si="4"/>
        <v>98.640416539699785</v>
      </c>
      <c r="T25" s="122">
        <f>SUM(月次!T116:T127)</f>
        <v>140478</v>
      </c>
      <c r="U25" s="123">
        <f t="shared" si="4"/>
        <v>116.12439242138677</v>
      </c>
      <c r="V25" s="122">
        <f>SUM(月次!V116:V127)</f>
        <v>132557</v>
      </c>
      <c r="W25" s="123">
        <f t="shared" si="5"/>
        <v>111.27741913820168</v>
      </c>
      <c r="X25" s="122">
        <f t="shared" si="0"/>
        <v>-7921</v>
      </c>
      <c r="Y25" s="123">
        <f t="shared" si="5"/>
        <v>428.39372633856135</v>
      </c>
      <c r="Z25" s="122">
        <f t="shared" si="1"/>
        <v>364343</v>
      </c>
      <c r="AA25" s="124">
        <f t="shared" si="6"/>
        <v>97.016876760769648</v>
      </c>
      <c r="AB25" s="9"/>
      <c r="AC25" s="9"/>
      <c r="AD25" s="9"/>
      <c r="AE25" s="9"/>
      <c r="AF25" s="9"/>
      <c r="AG25" s="9"/>
      <c r="AH25" s="9"/>
      <c r="AI25" s="9"/>
      <c r="AJ25" s="9"/>
    </row>
    <row r="26" spans="1:36" ht="12" customHeight="1">
      <c r="B26" s="48" t="s">
        <v>2</v>
      </c>
      <c r="C26" s="156" t="s">
        <v>55</v>
      </c>
      <c r="D26" s="158">
        <f>SUM(月次!D128:D139)</f>
        <v>341663</v>
      </c>
      <c r="E26" s="93">
        <f>D26/D25*100</f>
        <v>95.726713643304436</v>
      </c>
      <c r="F26" s="70">
        <f>SUM(月次!F128:F139)</f>
        <v>27902</v>
      </c>
      <c r="G26" s="93">
        <f>F26/F25*100</f>
        <v>113.1881059591903</v>
      </c>
      <c r="H26" s="70">
        <f>SUM(月次!H128:H139)</f>
        <v>46507</v>
      </c>
      <c r="I26" s="93">
        <f t="shared" ref="I26:I30" si="11">H26/H25*100</f>
        <v>101.39533869666646</v>
      </c>
      <c r="J26" s="70">
        <f>SUM(月次!J128:J139)</f>
        <v>20310</v>
      </c>
      <c r="K26" s="93">
        <f t="shared" si="3"/>
        <v>132.32132386474689</v>
      </c>
      <c r="L26" s="70" t="s">
        <v>192</v>
      </c>
      <c r="M26" s="70" t="s">
        <v>17</v>
      </c>
      <c r="N26" s="70">
        <f t="shared" si="9"/>
        <v>3912</v>
      </c>
      <c r="O26" s="93">
        <f>N26/N25*100</f>
        <v>89.396709323583181</v>
      </c>
      <c r="P26" s="70">
        <f>SUM(月次!P128:P139)</f>
        <v>16398</v>
      </c>
      <c r="Q26" s="93">
        <f t="shared" si="8"/>
        <v>149.43953340016404</v>
      </c>
      <c r="R26" s="70">
        <f>SUM(月次!R128:R139)</f>
        <v>361973</v>
      </c>
      <c r="S26" s="93">
        <f t="shared" ref="S26:U30" si="12">R26/R25*100</f>
        <v>97.235564008338173</v>
      </c>
      <c r="T26" s="122">
        <f>SUM(月次!T128:T139)</f>
        <v>136103</v>
      </c>
      <c r="U26" s="123">
        <f t="shared" si="12"/>
        <v>96.88563333760446</v>
      </c>
      <c r="V26" s="122">
        <f>SUM(月次!V128:V139)</f>
        <v>125879</v>
      </c>
      <c r="W26" s="123">
        <f t="shared" ref="W26:Y30" si="13">V26/V25*100</f>
        <v>94.962167218630483</v>
      </c>
      <c r="X26" s="122">
        <f t="shared" si="0"/>
        <v>-10224</v>
      </c>
      <c r="Y26" s="123">
        <f t="shared" si="13"/>
        <v>129.07461179144047</v>
      </c>
      <c r="Z26" s="122">
        <f t="shared" si="1"/>
        <v>351749</v>
      </c>
      <c r="AA26" s="124">
        <f t="shared" si="6"/>
        <v>96.543367101879269</v>
      </c>
      <c r="AB26" s="9"/>
      <c r="AC26" s="9"/>
      <c r="AD26" s="9"/>
      <c r="AE26" s="9"/>
      <c r="AF26" s="9"/>
      <c r="AG26" s="9"/>
      <c r="AH26" s="9"/>
      <c r="AI26" s="9"/>
      <c r="AJ26" s="9"/>
    </row>
    <row r="27" spans="1:36" s="63" customFormat="1" ht="12" customHeight="1">
      <c r="A27" s="62"/>
      <c r="B27" s="48" t="s">
        <v>32</v>
      </c>
      <c r="C27" s="156" t="s">
        <v>56</v>
      </c>
      <c r="D27" s="157">
        <f>SUM(月次!D140:D151)</f>
        <v>351642</v>
      </c>
      <c r="E27" s="92">
        <f t="shared" si="2"/>
        <v>102.92071427107999</v>
      </c>
      <c r="F27" s="83">
        <f>SUM(月次!F140:F151)</f>
        <v>25301</v>
      </c>
      <c r="G27" s="92">
        <f t="shared" si="2"/>
        <v>90.678087592287298</v>
      </c>
      <c r="H27" s="83">
        <f>SUM(月次!H140:H151)</f>
        <v>45259</v>
      </c>
      <c r="I27" s="92">
        <f t="shared" si="11"/>
        <v>97.316532995033</v>
      </c>
      <c r="J27" s="83">
        <f>SUM(月次!J140:J151)</f>
        <v>27952</v>
      </c>
      <c r="K27" s="92">
        <f t="shared" si="3"/>
        <v>137.62678483505661</v>
      </c>
      <c r="L27" s="83" t="s">
        <v>192</v>
      </c>
      <c r="M27" s="83" t="s">
        <v>17</v>
      </c>
      <c r="N27" s="83">
        <f t="shared" si="9"/>
        <v>2370</v>
      </c>
      <c r="O27" s="92">
        <f t="shared" si="10"/>
        <v>60.582822085889575</v>
      </c>
      <c r="P27" s="83">
        <f>SUM(月次!P140:P151)</f>
        <v>25582</v>
      </c>
      <c r="Q27" s="92">
        <f t="shared" si="8"/>
        <v>156.00683010123186</v>
      </c>
      <c r="R27" s="83">
        <f>SUM(月次!R140:R151)</f>
        <v>379594</v>
      </c>
      <c r="S27" s="92">
        <f t="shared" si="12"/>
        <v>104.86804264406462</v>
      </c>
      <c r="T27" s="109">
        <f>SUM(月次!T140:T151)</f>
        <v>149782</v>
      </c>
      <c r="U27" s="108">
        <f t="shared" si="12"/>
        <v>110.05047647737376</v>
      </c>
      <c r="V27" s="109">
        <f>SUM(月次!V140:V151)</f>
        <v>108574</v>
      </c>
      <c r="W27" s="108">
        <f t="shared" si="13"/>
        <v>86.25267121600902</v>
      </c>
      <c r="X27" s="109">
        <f t="shared" si="0"/>
        <v>-41208</v>
      </c>
      <c r="Y27" s="108">
        <f t="shared" si="13"/>
        <v>403.05164319248831</v>
      </c>
      <c r="Z27" s="109">
        <f t="shared" si="1"/>
        <v>338386</v>
      </c>
      <c r="AA27" s="110">
        <f t="shared" si="6"/>
        <v>96.200984224546488</v>
      </c>
    </row>
    <row r="28" spans="1:36" s="63" customFormat="1" ht="12" customHeight="1">
      <c r="A28" s="62"/>
      <c r="B28" s="46" t="s">
        <v>33</v>
      </c>
      <c r="C28" s="159" t="s">
        <v>57</v>
      </c>
      <c r="D28" s="163">
        <f>SUM(月次!D152:D163)</f>
        <v>343352</v>
      </c>
      <c r="E28" s="97">
        <f t="shared" si="2"/>
        <v>97.642488667451559</v>
      </c>
      <c r="F28" s="87">
        <f>SUM(月次!F152:F163)</f>
        <v>22562</v>
      </c>
      <c r="G28" s="97">
        <f t="shared" si="2"/>
        <v>89.174340935140904</v>
      </c>
      <c r="H28" s="87">
        <f>SUM(月次!H152:H163)</f>
        <v>44995</v>
      </c>
      <c r="I28" s="97">
        <f t="shared" si="11"/>
        <v>99.416690602973986</v>
      </c>
      <c r="J28" s="87">
        <f>SUM(月次!J152:J163)</f>
        <v>30833</v>
      </c>
      <c r="K28" s="97">
        <f t="shared" si="3"/>
        <v>110.3069547796222</v>
      </c>
      <c r="L28" s="87" t="s">
        <v>192</v>
      </c>
      <c r="M28" s="87" t="s">
        <v>17</v>
      </c>
      <c r="N28" s="87">
        <f t="shared" si="9"/>
        <v>4635</v>
      </c>
      <c r="O28" s="97">
        <f t="shared" si="10"/>
        <v>195.56962025316454</v>
      </c>
      <c r="P28" s="87">
        <f>SUM(月次!P152:P163)</f>
        <v>26198</v>
      </c>
      <c r="Q28" s="97">
        <f t="shared" si="8"/>
        <v>102.40794308498162</v>
      </c>
      <c r="R28" s="87">
        <f>SUM(月次!R152:R163)</f>
        <v>374185</v>
      </c>
      <c r="S28" s="97">
        <f t="shared" si="12"/>
        <v>98.575056507742488</v>
      </c>
      <c r="T28" s="128">
        <f>SUM(月次!T152:T163)</f>
        <v>150207</v>
      </c>
      <c r="U28" s="129">
        <f t="shared" si="12"/>
        <v>100.2837457104325</v>
      </c>
      <c r="V28" s="128">
        <f>SUM(月次!V152:V163)</f>
        <v>107276</v>
      </c>
      <c r="W28" s="129">
        <f t="shared" si="13"/>
        <v>98.80450199863688</v>
      </c>
      <c r="X28" s="128">
        <f t="shared" si="0"/>
        <v>-42931</v>
      </c>
      <c r="Y28" s="129">
        <f t="shared" si="13"/>
        <v>104.18122694622403</v>
      </c>
      <c r="Z28" s="128">
        <f t="shared" si="1"/>
        <v>331254</v>
      </c>
      <c r="AA28" s="130">
        <f t="shared" si="6"/>
        <v>97.892347792166348</v>
      </c>
    </row>
    <row r="29" spans="1:36" s="63" customFormat="1" ht="12" customHeight="1">
      <c r="A29" s="62"/>
      <c r="B29" s="48" t="s">
        <v>34</v>
      </c>
      <c r="C29" s="162" t="s">
        <v>58</v>
      </c>
      <c r="D29" s="164">
        <f>SUM(月次!D164:D175)</f>
        <v>330844</v>
      </c>
      <c r="E29" s="96">
        <f t="shared" si="2"/>
        <v>96.357091264940934</v>
      </c>
      <c r="F29" s="82">
        <f>SUM(月次!F164:F175)</f>
        <v>21954</v>
      </c>
      <c r="G29" s="96">
        <f t="shared" si="2"/>
        <v>97.3052034394114</v>
      </c>
      <c r="H29" s="82">
        <f>SUM(月次!H164:H175)</f>
        <v>45557</v>
      </c>
      <c r="I29" s="96">
        <f t="shared" si="11"/>
        <v>101.24902766974108</v>
      </c>
      <c r="J29" s="82">
        <f>SUM(月次!J164:J175)</f>
        <v>33590</v>
      </c>
      <c r="K29" s="96">
        <f t="shared" si="3"/>
        <v>108.94171828884636</v>
      </c>
      <c r="L29" s="82" t="s">
        <v>192</v>
      </c>
      <c r="M29" s="83" t="s">
        <v>17</v>
      </c>
      <c r="N29" s="83">
        <f t="shared" si="9"/>
        <v>2019</v>
      </c>
      <c r="O29" s="96">
        <f t="shared" si="10"/>
        <v>43.559870550161811</v>
      </c>
      <c r="P29" s="82">
        <f>SUM(月次!P164:P175)</f>
        <v>31571</v>
      </c>
      <c r="Q29" s="96">
        <f t="shared" si="8"/>
        <v>120.50919917550958</v>
      </c>
      <c r="R29" s="82">
        <f>SUM(月次!R164:R175)</f>
        <v>364434</v>
      </c>
      <c r="S29" s="96">
        <f t="shared" si="12"/>
        <v>97.394069778318212</v>
      </c>
      <c r="T29" s="131">
        <f>SUM(月次!T164:T175)</f>
        <v>139373</v>
      </c>
      <c r="U29" s="132">
        <f t="shared" si="12"/>
        <v>92.787286877442469</v>
      </c>
      <c r="V29" s="131">
        <f>SUM(月次!V164:V175)</f>
        <v>105658</v>
      </c>
      <c r="W29" s="132">
        <f t="shared" si="13"/>
        <v>98.491740929937734</v>
      </c>
      <c r="X29" s="131">
        <f t="shared" si="0"/>
        <v>-33715</v>
      </c>
      <c r="Y29" s="132">
        <f t="shared" si="13"/>
        <v>78.532994805618316</v>
      </c>
      <c r="Z29" s="131">
        <f t="shared" si="1"/>
        <v>330719</v>
      </c>
      <c r="AA29" s="133">
        <f t="shared" si="6"/>
        <v>99.838492516316776</v>
      </c>
    </row>
    <row r="30" spans="1:36" s="63" customFormat="1" ht="12" customHeight="1">
      <c r="A30" s="62"/>
      <c r="B30" s="48" t="s">
        <v>35</v>
      </c>
      <c r="C30" s="156" t="s">
        <v>59</v>
      </c>
      <c r="D30" s="157">
        <f>SUM(月次!D176:D187)</f>
        <v>322503</v>
      </c>
      <c r="E30" s="92">
        <f t="shared" si="2"/>
        <v>97.478872217721943</v>
      </c>
      <c r="F30" s="83">
        <f>SUM(月次!F176:F187)</f>
        <v>21409</v>
      </c>
      <c r="G30" s="92">
        <f>F30/F29*100</f>
        <v>97.517536667577659</v>
      </c>
      <c r="H30" s="83">
        <f>SUM(月次!H176:H187)</f>
        <v>44780</v>
      </c>
      <c r="I30" s="92">
        <f t="shared" si="11"/>
        <v>98.294444322497085</v>
      </c>
      <c r="J30" s="83">
        <f>SUM(月次!J176:J187)</f>
        <v>38763</v>
      </c>
      <c r="K30" s="92">
        <f t="shared" si="3"/>
        <v>115.40041679071152</v>
      </c>
      <c r="L30" s="83" t="s">
        <v>192</v>
      </c>
      <c r="M30" s="83" t="s">
        <v>17</v>
      </c>
      <c r="N30" s="83">
        <f t="shared" si="9"/>
        <v>3030</v>
      </c>
      <c r="O30" s="92">
        <f t="shared" si="10"/>
        <v>150.07429420505201</v>
      </c>
      <c r="P30" s="83">
        <f>SUM(月次!P176:P187)</f>
        <v>35733</v>
      </c>
      <c r="Q30" s="92">
        <f t="shared" si="8"/>
        <v>113.18298438440341</v>
      </c>
      <c r="R30" s="83">
        <f>SUM(月次!R176:R187)</f>
        <v>361266</v>
      </c>
      <c r="S30" s="92">
        <f t="shared" si="12"/>
        <v>99.130706794645945</v>
      </c>
      <c r="T30" s="109">
        <f>SUM(月次!T176:T187)</f>
        <v>145876</v>
      </c>
      <c r="U30" s="108">
        <f t="shared" si="12"/>
        <v>104.66589655098191</v>
      </c>
      <c r="V30" s="109">
        <f>SUM(月次!V176:V187)</f>
        <v>102775</v>
      </c>
      <c r="W30" s="108">
        <f t="shared" si="13"/>
        <v>97.27138503473472</v>
      </c>
      <c r="X30" s="109">
        <f t="shared" si="0"/>
        <v>-43101</v>
      </c>
      <c r="Y30" s="108">
        <f t="shared" si="13"/>
        <v>127.8392406940531</v>
      </c>
      <c r="Z30" s="109">
        <f t="shared" si="1"/>
        <v>318165</v>
      </c>
      <c r="AA30" s="110">
        <f t="shared" si="6"/>
        <v>96.204028193118631</v>
      </c>
    </row>
    <row r="31" spans="1:36" s="65" customFormat="1" ht="12" customHeight="1">
      <c r="A31" s="64"/>
      <c r="B31" s="48" t="s">
        <v>167</v>
      </c>
      <c r="C31" s="156" t="s">
        <v>168</v>
      </c>
      <c r="D31" s="157">
        <f>SUM(月次!D188:D199)</f>
        <v>314658</v>
      </c>
      <c r="E31" s="92">
        <f>D31/D30*100</f>
        <v>97.567464488702427</v>
      </c>
      <c r="F31" s="83">
        <f>SUM(月次!F188:F199)</f>
        <v>20405</v>
      </c>
      <c r="G31" s="92">
        <f t="shared" ref="G31" si="14">F31/F30*100</f>
        <v>95.310383483581674</v>
      </c>
      <c r="H31" s="83">
        <f>SUM(月次!H188:H199)</f>
        <v>44273</v>
      </c>
      <c r="I31" s="92">
        <f t="shared" ref="I31" si="15">H31/H30*100</f>
        <v>98.867798124162576</v>
      </c>
      <c r="J31" s="83">
        <f>SUM(月次!J188:J199)</f>
        <v>44136</v>
      </c>
      <c r="K31" s="92">
        <f t="shared" ref="K31" si="16">J31/J30*100</f>
        <v>113.86115625725563</v>
      </c>
      <c r="L31" s="83" t="s">
        <v>192</v>
      </c>
      <c r="M31" s="83" t="s">
        <v>17</v>
      </c>
      <c r="N31" s="83">
        <f t="shared" ref="N31" si="17">J31-P31</f>
        <v>3660</v>
      </c>
      <c r="O31" s="92">
        <f t="shared" ref="O31" si="18">N31/N30*100</f>
        <v>120.79207920792079</v>
      </c>
      <c r="P31" s="83">
        <f>SUM(月次!P188:P199)</f>
        <v>40476</v>
      </c>
      <c r="Q31" s="92">
        <f t="shared" ref="Q31" si="19">P31/P30*100</f>
        <v>113.27344471496936</v>
      </c>
      <c r="R31" s="83">
        <f>SUM(月次!R188:R199)</f>
        <v>358794</v>
      </c>
      <c r="S31" s="92">
        <f t="shared" ref="S31" si="20">R31/R30*100</f>
        <v>99.315739648901371</v>
      </c>
      <c r="T31" s="109">
        <f>SUM(月次!T188:T199)</f>
        <v>141540</v>
      </c>
      <c r="U31" s="108">
        <f t="shared" ref="U31" si="21">T31/T30*100</f>
        <v>97.027612492802106</v>
      </c>
      <c r="V31" s="109">
        <f>SUM(月次!V188:V199)</f>
        <v>99390</v>
      </c>
      <c r="W31" s="108">
        <f t="shared" ref="W31" si="22">V31/V30*100</f>
        <v>96.706397470201892</v>
      </c>
      <c r="X31" s="109">
        <f t="shared" ref="X31" si="23">V31-T31</f>
        <v>-42150</v>
      </c>
      <c r="Y31" s="108">
        <f t="shared" ref="Y31" si="24">X31/X30*100</f>
        <v>97.793554673905476</v>
      </c>
      <c r="Z31" s="109">
        <f t="shared" ref="Z31" si="25">R31+X31</f>
        <v>316644</v>
      </c>
      <c r="AA31" s="110">
        <f t="shared" ref="AA31" si="26">Z31/Z30*100</f>
        <v>99.521946160011311</v>
      </c>
      <c r="AB31" s="63"/>
      <c r="AC31" s="63"/>
    </row>
    <row r="32" spans="1:36" s="39" customFormat="1" ht="12" customHeight="1">
      <c r="A32" s="12"/>
      <c r="B32" s="48" t="s">
        <v>186</v>
      </c>
      <c r="C32" s="156" t="s">
        <v>187</v>
      </c>
      <c r="D32" s="158">
        <f>SUM(月次!D200:D211)</f>
        <v>321593</v>
      </c>
      <c r="E32" s="93">
        <f t="shared" ref="E32" si="27">D32/D31*100</f>
        <v>102.20398019436976</v>
      </c>
      <c r="F32" s="70">
        <f>SUM(月次!F200:F211)</f>
        <v>21681</v>
      </c>
      <c r="G32" s="93">
        <f t="shared" ref="G32" si="28">F32/F31*100</f>
        <v>106.25336927223718</v>
      </c>
      <c r="H32" s="70">
        <f>SUM(月次!H200:H211)</f>
        <v>44229</v>
      </c>
      <c r="I32" s="93">
        <f t="shared" ref="I32" si="29">H32/H31*100</f>
        <v>99.900616628644997</v>
      </c>
      <c r="J32" s="70">
        <f>SUM(月次!J200:J211)</f>
        <v>43271</v>
      </c>
      <c r="K32" s="93">
        <f t="shared" ref="K32" si="30">J32/J31*100</f>
        <v>98.040148631502632</v>
      </c>
      <c r="L32" s="70" t="s">
        <v>192</v>
      </c>
      <c r="M32" s="70" t="s">
        <v>17</v>
      </c>
      <c r="N32" s="70">
        <f t="shared" ref="N32" si="31">J32-P32</f>
        <v>3064</v>
      </c>
      <c r="O32" s="93">
        <f>N32/N31*100</f>
        <v>83.715846994535511</v>
      </c>
      <c r="P32" s="70">
        <f>SUM(月次!P200:P211)</f>
        <v>40207</v>
      </c>
      <c r="Q32" s="93">
        <f t="shared" ref="Q32" si="32">P32/P31*100</f>
        <v>99.335408637217114</v>
      </c>
      <c r="R32" s="70">
        <f>SUM(月次!R200:R211)</f>
        <v>364864</v>
      </c>
      <c r="S32" s="93">
        <f t="shared" ref="S32" si="33">R32/R31*100</f>
        <v>101.69177856931833</v>
      </c>
      <c r="T32" s="122">
        <f>SUM(月次!T200:T211)</f>
        <v>141261</v>
      </c>
      <c r="U32" s="123">
        <f t="shared" ref="U32" si="34">T32/T31*100</f>
        <v>99.802882577363292</v>
      </c>
      <c r="V32" s="122">
        <f>SUM(月次!V200:V211)</f>
        <v>96662</v>
      </c>
      <c r="W32" s="123">
        <f t="shared" ref="W32" si="35">V32/V31*100</f>
        <v>97.255257068115512</v>
      </c>
      <c r="X32" s="122">
        <f t="shared" ref="X32" si="36">V32-T32</f>
        <v>-44599</v>
      </c>
      <c r="Y32" s="123">
        <f t="shared" ref="Y32" si="37">X32/X31*100</f>
        <v>105.81020166073547</v>
      </c>
      <c r="Z32" s="122">
        <f t="shared" ref="Z32" si="38">R32+X32</f>
        <v>320265</v>
      </c>
      <c r="AA32" s="124">
        <f t="shared" ref="AA32" si="39">Z32/Z31*100</f>
        <v>101.14355553871223</v>
      </c>
      <c r="AB32" s="55"/>
      <c r="AC32" s="55"/>
    </row>
    <row r="33" spans="1:36" s="39" customFormat="1" ht="12" customHeight="1">
      <c r="A33" s="12"/>
      <c r="B33" s="48" t="s">
        <v>193</v>
      </c>
      <c r="C33" s="156" t="s">
        <v>194</v>
      </c>
      <c r="D33" s="158">
        <f>SUM(月次!D212:D223)</f>
        <v>326639</v>
      </c>
      <c r="E33" s="93">
        <f t="shared" ref="E33:E34" si="40">D33/D32*100</f>
        <v>101.56906400325877</v>
      </c>
      <c r="F33" s="70">
        <f>SUM(月次!F212:F223)</f>
        <v>23571</v>
      </c>
      <c r="G33" s="93">
        <f t="shared" ref="G33" si="41">F33/F32*100</f>
        <v>108.71731008717309</v>
      </c>
      <c r="H33" s="70">
        <f>SUM(月次!H212:H223)</f>
        <v>43351</v>
      </c>
      <c r="I33" s="93">
        <f t="shared" ref="I33" si="42">H33/H32*100</f>
        <v>98.014877116823811</v>
      </c>
      <c r="J33" s="70">
        <f>SUM(月次!J212:J223)</f>
        <v>43685</v>
      </c>
      <c r="K33" s="93">
        <f t="shared" ref="K33" si="43">J33/J32*100</f>
        <v>100.95676087911072</v>
      </c>
      <c r="L33" s="70" t="s">
        <v>192</v>
      </c>
      <c r="M33" s="70" t="s">
        <v>4</v>
      </c>
      <c r="N33" s="70">
        <f t="shared" ref="N33" si="44">J33-P33</f>
        <v>3136</v>
      </c>
      <c r="O33" s="93">
        <f t="shared" ref="O33" si="45">N33/N32*100</f>
        <v>102.34986945169713</v>
      </c>
      <c r="P33" s="70">
        <f>SUM(月次!P212:P223)</f>
        <v>40549</v>
      </c>
      <c r="Q33" s="93">
        <f t="shared" ref="Q33:Q38" si="46">P33/P32*100</f>
        <v>100.8505981545502</v>
      </c>
      <c r="R33" s="70">
        <f>SUM(月次!R212:R223)</f>
        <v>370324</v>
      </c>
      <c r="S33" s="93">
        <f t="shared" ref="S33:S34" si="47">R33/R32*100</f>
        <v>101.49644799158042</v>
      </c>
      <c r="T33" s="122">
        <f>SUM(月次!T212:T223)</f>
        <v>150920</v>
      </c>
      <c r="U33" s="123">
        <f t="shared" ref="U33:U34" si="48">T33/T32*100</f>
        <v>106.83769759523152</v>
      </c>
      <c r="V33" s="122">
        <f>SUM(月次!V212:V223)</f>
        <v>99439</v>
      </c>
      <c r="W33" s="123">
        <f t="shared" ref="W33:W34" si="49">V33/V32*100</f>
        <v>102.87289731228404</v>
      </c>
      <c r="X33" s="122">
        <f t="shared" ref="X33:X34" si="50">V33-T33</f>
        <v>-51481</v>
      </c>
      <c r="Y33" s="123">
        <f t="shared" ref="Y33:Y34" si="51">X33/X32*100</f>
        <v>115.43083925648557</v>
      </c>
      <c r="Z33" s="122">
        <f t="shared" ref="Z33:Z34" si="52">R33+X33</f>
        <v>318843</v>
      </c>
      <c r="AA33" s="124">
        <f t="shared" ref="AA33:AA34" si="53">Z33/Z32*100</f>
        <v>99.55599269355065</v>
      </c>
      <c r="AB33" s="55"/>
      <c r="AC33" s="55"/>
    </row>
    <row r="34" spans="1:36" s="65" customFormat="1" ht="12" customHeight="1">
      <c r="A34" s="64"/>
      <c r="B34" s="139" t="s">
        <v>199</v>
      </c>
      <c r="C34" s="165" t="s">
        <v>200</v>
      </c>
      <c r="D34" s="166">
        <f>SUM(月次!D224:D235)</f>
        <v>320474</v>
      </c>
      <c r="E34" s="167">
        <f t="shared" si="40"/>
        <v>98.112595250414074</v>
      </c>
      <c r="F34" s="168">
        <f>SUM(月次!F224:F235)</f>
        <v>22906</v>
      </c>
      <c r="G34" s="167">
        <f t="shared" ref="G34:G39" si="54">F34/F33*100</f>
        <v>97.178736583089389</v>
      </c>
      <c r="H34" s="168">
        <f>SUM(月次!H224:H235)</f>
        <v>43375</v>
      </c>
      <c r="I34" s="167">
        <f t="shared" ref="I34:I39" si="55">H34/H33*100</f>
        <v>100.05536204470485</v>
      </c>
      <c r="J34" s="168">
        <f>SUM(月次!J224:J235)</f>
        <v>43225</v>
      </c>
      <c r="K34" s="167">
        <f t="shared" ref="K34:K39" si="56">J34/J33*100</f>
        <v>98.947006981801536</v>
      </c>
      <c r="L34" s="168">
        <f>SUM(月次!L224:L235)</f>
        <v>2270</v>
      </c>
      <c r="M34" s="169" t="s">
        <v>4</v>
      </c>
      <c r="N34" s="168">
        <f t="shared" ref="N34:N39" si="57">J34-P34</f>
        <v>2621</v>
      </c>
      <c r="O34" s="167">
        <f t="shared" ref="O34:O39" si="58">N34/N33*100</f>
        <v>83.577806122448976</v>
      </c>
      <c r="P34" s="168">
        <f>SUM(月次!P224:P235)</f>
        <v>40604</v>
      </c>
      <c r="Q34" s="167">
        <f t="shared" si="46"/>
        <v>100.13563836346148</v>
      </c>
      <c r="R34" s="168">
        <f>SUM(月次!R224:R235)</f>
        <v>363699</v>
      </c>
      <c r="S34" s="167">
        <f t="shared" si="47"/>
        <v>98.211026020457766</v>
      </c>
      <c r="T34" s="141">
        <f>SUM(月次!T224:T235)</f>
        <v>153304</v>
      </c>
      <c r="U34" s="140">
        <f t="shared" si="48"/>
        <v>101.57964484495096</v>
      </c>
      <c r="V34" s="141">
        <f>SUM(月次!V224:V235)</f>
        <v>100546</v>
      </c>
      <c r="W34" s="140">
        <f t="shared" si="49"/>
        <v>101.11324530616761</v>
      </c>
      <c r="X34" s="141">
        <f t="shared" si="50"/>
        <v>-52758</v>
      </c>
      <c r="Y34" s="140">
        <f t="shared" si="51"/>
        <v>102.48052679629379</v>
      </c>
      <c r="Z34" s="141">
        <f t="shared" si="52"/>
        <v>310941</v>
      </c>
      <c r="AA34" s="142">
        <f t="shared" si="53"/>
        <v>97.521664267366688</v>
      </c>
    </row>
    <row r="35" spans="1:36" s="39" customFormat="1" ht="12" customHeight="1">
      <c r="A35" s="12"/>
      <c r="B35" s="48" t="s">
        <v>211</v>
      </c>
      <c r="C35" s="156" t="s">
        <v>212</v>
      </c>
      <c r="D35" s="157">
        <f>SUM(月次!D236:D247)</f>
        <v>322928</v>
      </c>
      <c r="E35" s="92">
        <f t="shared" ref="E35" si="59">D35/D34*100</f>
        <v>100.76574074651923</v>
      </c>
      <c r="F35" s="83">
        <f>SUM(月次!F236:F247)</f>
        <v>23586</v>
      </c>
      <c r="G35" s="92">
        <f t="shared" si="54"/>
        <v>102.9686545010041</v>
      </c>
      <c r="H35" s="83">
        <f>SUM(月次!H236:H247)</f>
        <v>43051</v>
      </c>
      <c r="I35" s="92">
        <f t="shared" si="55"/>
        <v>99.253025936599428</v>
      </c>
      <c r="J35" s="83">
        <f>SUM(月次!J236:J247)</f>
        <v>53037</v>
      </c>
      <c r="K35" s="92">
        <f t="shared" si="56"/>
        <v>122.69982648930018</v>
      </c>
      <c r="L35" s="83">
        <f>SUM(月次!L236:L247)</f>
        <v>8787</v>
      </c>
      <c r="M35" s="92">
        <f t="shared" ref="M35:M40" si="60">L35/L34*100</f>
        <v>387.09251101321587</v>
      </c>
      <c r="N35" s="83">
        <f t="shared" si="57"/>
        <v>3300</v>
      </c>
      <c r="O35" s="92">
        <f t="shared" si="58"/>
        <v>125.90614269362838</v>
      </c>
      <c r="P35" s="83">
        <f>SUM(月次!P236:P247)</f>
        <v>49737</v>
      </c>
      <c r="Q35" s="92">
        <f t="shared" si="46"/>
        <v>122.49285784651758</v>
      </c>
      <c r="R35" s="83">
        <f>SUM(月次!R236:R247)</f>
        <v>375965</v>
      </c>
      <c r="S35" s="92">
        <f t="shared" ref="S35" si="61">R35/R34*100</f>
        <v>103.37256907497682</v>
      </c>
      <c r="T35" s="57">
        <f>SUM(月次!T236:T247)</f>
        <v>172278</v>
      </c>
      <c r="U35" s="58">
        <f t="shared" ref="U35" si="62">T35/T34*100</f>
        <v>112.37671554558264</v>
      </c>
      <c r="V35" s="57">
        <f>SUM(月次!V236:V247)</f>
        <v>114091</v>
      </c>
      <c r="W35" s="58">
        <f t="shared" ref="W35" si="63">V35/V34*100</f>
        <v>113.47144590535676</v>
      </c>
      <c r="X35" s="57">
        <f t="shared" ref="X35" si="64">V35-T35</f>
        <v>-58187</v>
      </c>
      <c r="Y35" s="58">
        <f t="shared" ref="Y35" si="65">X35/X34*100</f>
        <v>110.29038250123205</v>
      </c>
      <c r="Z35" s="57">
        <f t="shared" ref="Z35" si="66">R35+X35</f>
        <v>317778</v>
      </c>
      <c r="AA35" s="61">
        <f t="shared" ref="AA35" si="67">Z35/Z34*100</f>
        <v>102.19880942043666</v>
      </c>
      <c r="AB35" s="143"/>
      <c r="AC35" s="143"/>
      <c r="AD35" s="143"/>
      <c r="AE35" s="143"/>
      <c r="AF35" s="143"/>
      <c r="AG35" s="143"/>
      <c r="AH35" s="143"/>
      <c r="AI35" s="143"/>
      <c r="AJ35" s="143"/>
    </row>
    <row r="36" spans="1:36" s="39" customFormat="1" ht="12" customHeight="1">
      <c r="A36" s="12"/>
      <c r="B36" s="48" t="s">
        <v>225</v>
      </c>
      <c r="C36" s="156" t="s">
        <v>226</v>
      </c>
      <c r="D36" s="157">
        <f>SUM(月次!D248:D259)</f>
        <v>330940</v>
      </c>
      <c r="E36" s="92">
        <f t="shared" ref="E36" si="68">D36/D35*100</f>
        <v>102.48104840707526</v>
      </c>
      <c r="F36" s="83">
        <f>SUM(月次!F248:F259)</f>
        <v>24721</v>
      </c>
      <c r="G36" s="92">
        <f t="shared" si="54"/>
        <v>104.81217671500043</v>
      </c>
      <c r="H36" s="83">
        <f>SUM(月次!H248:H259)</f>
        <v>43372</v>
      </c>
      <c r="I36" s="92">
        <f t="shared" si="55"/>
        <v>100.74562727927344</v>
      </c>
      <c r="J36" s="83">
        <f>SUM(月次!J248:J259)</f>
        <v>50708</v>
      </c>
      <c r="K36" s="92">
        <f t="shared" si="56"/>
        <v>95.608725983747206</v>
      </c>
      <c r="L36" s="83">
        <f>SUM(月次!L248:L259)</f>
        <v>9571</v>
      </c>
      <c r="M36" s="92">
        <f t="shared" si="60"/>
        <v>108.92227153749859</v>
      </c>
      <c r="N36" s="83">
        <f t="shared" si="57"/>
        <v>3896</v>
      </c>
      <c r="O36" s="92">
        <f t="shared" si="58"/>
        <v>118.06060606060606</v>
      </c>
      <c r="P36" s="83">
        <f>SUM(月次!P248:P259)</f>
        <v>46812</v>
      </c>
      <c r="Q36" s="92">
        <f t="shared" si="46"/>
        <v>94.119066288678439</v>
      </c>
      <c r="R36" s="83">
        <f>SUM(月次!R248:R259)</f>
        <v>381648</v>
      </c>
      <c r="S36" s="92">
        <f t="shared" ref="S36" si="69">R36/R35*100</f>
        <v>101.51157687550703</v>
      </c>
      <c r="T36" s="57">
        <f>SUM(月次!T248:T259)</f>
        <v>187353</v>
      </c>
      <c r="U36" s="58">
        <f t="shared" ref="U36" si="70">T36/T35*100</f>
        <v>108.75039180858846</v>
      </c>
      <c r="V36" s="57">
        <f>SUM(月次!V248:V259)</f>
        <v>125401</v>
      </c>
      <c r="W36" s="58">
        <f t="shared" ref="W36" si="71">V36/V35*100</f>
        <v>109.91313951144261</v>
      </c>
      <c r="X36" s="57">
        <f t="shared" ref="X36" si="72">V36-T36</f>
        <v>-61952</v>
      </c>
      <c r="Y36" s="58">
        <f t="shared" ref="Y36" si="73">X36/X35*100</f>
        <v>106.47051746953787</v>
      </c>
      <c r="Z36" s="57">
        <f t="shared" ref="Z36" si="74">R36+X36</f>
        <v>319696</v>
      </c>
      <c r="AA36" s="61">
        <f t="shared" ref="AA36" si="75">Z36/Z35*100</f>
        <v>100.60356601149229</v>
      </c>
      <c r="AB36" s="143"/>
      <c r="AC36" s="143"/>
      <c r="AD36" s="143"/>
      <c r="AE36" s="143"/>
      <c r="AF36" s="143"/>
      <c r="AG36" s="143"/>
      <c r="AH36" s="143"/>
      <c r="AI36" s="143"/>
      <c r="AJ36" s="143"/>
    </row>
    <row r="37" spans="1:36" s="39" customFormat="1" ht="12" customHeight="1">
      <c r="A37" s="12"/>
      <c r="B37" s="48" t="s">
        <v>265</v>
      </c>
      <c r="C37" s="49" t="s">
        <v>266</v>
      </c>
      <c r="D37" s="157">
        <f>SUM(月次!D260:D271)</f>
        <v>338434</v>
      </c>
      <c r="E37" s="92">
        <f t="shared" ref="E37" si="76">D37/D36*100</f>
        <v>102.26445881428658</v>
      </c>
      <c r="F37" s="83">
        <f>SUM(月次!F260:F271)</f>
        <v>23504</v>
      </c>
      <c r="G37" s="92">
        <f t="shared" si="54"/>
        <v>95.07705998948262</v>
      </c>
      <c r="H37" s="83">
        <f>SUM(月次!H260:H271)</f>
        <v>40351</v>
      </c>
      <c r="I37" s="92">
        <f t="shared" si="55"/>
        <v>93.034676749976938</v>
      </c>
      <c r="J37" s="83">
        <f>SUM(月次!J260:J271)</f>
        <v>50270</v>
      </c>
      <c r="K37" s="92">
        <f t="shared" si="56"/>
        <v>99.136230969472265</v>
      </c>
      <c r="L37" s="83">
        <f>SUM(月次!L260:L271)</f>
        <v>10919</v>
      </c>
      <c r="M37" s="92">
        <f t="shared" si="60"/>
        <v>114.08421272594296</v>
      </c>
      <c r="N37" s="83">
        <f t="shared" si="57"/>
        <v>3423</v>
      </c>
      <c r="O37" s="92">
        <f t="shared" si="58"/>
        <v>87.859342915811084</v>
      </c>
      <c r="P37" s="83">
        <f>SUM(月次!P260:P271)</f>
        <v>46847</v>
      </c>
      <c r="Q37" s="92">
        <f t="shared" si="46"/>
        <v>100.07476715372128</v>
      </c>
      <c r="R37" s="83">
        <f>SUM(月次!R260:R271)</f>
        <v>388704</v>
      </c>
      <c r="S37" s="92">
        <f t="shared" ref="S37" si="77">R37/R36*100</f>
        <v>101.84882404728965</v>
      </c>
      <c r="T37" s="57">
        <f>SUM(月次!T260:T271)</f>
        <v>194682</v>
      </c>
      <c r="U37" s="58">
        <f t="shared" ref="U37" si="78">T37/T36*100</f>
        <v>103.91186690365247</v>
      </c>
      <c r="V37" s="57">
        <f>SUM(月次!V260:V271)</f>
        <v>116043</v>
      </c>
      <c r="W37" s="58">
        <f t="shared" ref="W37" si="79">V37/V36*100</f>
        <v>92.537539573049656</v>
      </c>
      <c r="X37" s="57">
        <f t="shared" ref="X37" si="80">V37-T37</f>
        <v>-78639</v>
      </c>
      <c r="Y37" s="58">
        <f t="shared" ref="Y37" si="81">X37/X36*100</f>
        <v>126.93536931818181</v>
      </c>
      <c r="Z37" s="57">
        <f t="shared" ref="Z37" si="82">R37+X37</f>
        <v>310065</v>
      </c>
      <c r="AA37" s="61">
        <f t="shared" ref="AA37" si="83">Z37/Z36*100</f>
        <v>96.987450578049149</v>
      </c>
      <c r="AB37" s="143"/>
      <c r="AC37" s="143"/>
      <c r="AD37" s="143"/>
      <c r="AE37" s="143"/>
      <c r="AF37" s="143"/>
      <c r="AG37" s="143"/>
      <c r="AH37" s="143"/>
      <c r="AI37" s="143"/>
      <c r="AJ37" s="143"/>
    </row>
    <row r="38" spans="1:36" s="39" customFormat="1" ht="12" customHeight="1">
      <c r="A38" s="12"/>
      <c r="B38" s="48" t="s">
        <v>267</v>
      </c>
      <c r="C38" s="49" t="s">
        <v>268</v>
      </c>
      <c r="D38" s="181">
        <f>SUM(月次!D272:D283)</f>
        <v>346964</v>
      </c>
      <c r="E38" s="58">
        <f t="shared" ref="E38" si="84">D38/D37*100</f>
        <v>102.52043234426802</v>
      </c>
      <c r="F38" s="57">
        <f>SUM(月次!F272:F283)</f>
        <v>21453</v>
      </c>
      <c r="G38" s="58">
        <f t="shared" si="54"/>
        <v>91.273825731790339</v>
      </c>
      <c r="H38" s="57">
        <f>SUM(月次!H272:H283)</f>
        <v>41101</v>
      </c>
      <c r="I38" s="58">
        <f t="shared" si="55"/>
        <v>101.85868999529133</v>
      </c>
      <c r="J38" s="57">
        <f>SUM(月次!J272:J283)</f>
        <v>50177</v>
      </c>
      <c r="K38" s="58">
        <f t="shared" si="56"/>
        <v>99.814999005370993</v>
      </c>
      <c r="L38" s="57">
        <f>SUM(月次!L272:L283)</f>
        <v>8410</v>
      </c>
      <c r="M38" s="58">
        <f t="shared" si="60"/>
        <v>77.021705284366703</v>
      </c>
      <c r="N38" s="57">
        <f t="shared" si="57"/>
        <v>2820</v>
      </c>
      <c r="O38" s="58">
        <f t="shared" si="58"/>
        <v>82.383873794916738</v>
      </c>
      <c r="P38" s="57">
        <f>SUM(月次!P272:P283)</f>
        <v>47357</v>
      </c>
      <c r="Q38" s="58">
        <f t="shared" si="46"/>
        <v>101.08865028710483</v>
      </c>
      <c r="R38" s="57">
        <f>SUM(月次!R272:R283)</f>
        <v>397141</v>
      </c>
      <c r="S38" s="58">
        <f t="shared" ref="S38" si="85">R38/R37*100</f>
        <v>102.17054622540545</v>
      </c>
      <c r="T38" s="57">
        <f>SUM(月次!T272:T283)</f>
        <v>205125</v>
      </c>
      <c r="U38" s="58">
        <f t="shared" ref="U38" si="86">T38/T37*100</f>
        <v>105.36413227725214</v>
      </c>
      <c r="V38" s="57">
        <f>SUM(月次!V272:V283)</f>
        <v>113883</v>
      </c>
      <c r="W38" s="58">
        <f t="shared" ref="W38" si="87">V38/V37*100</f>
        <v>98.138621028411876</v>
      </c>
      <c r="X38" s="57">
        <f t="shared" ref="X38" si="88">V38-T38</f>
        <v>-91242</v>
      </c>
      <c r="Y38" s="58">
        <f t="shared" ref="Y38" si="89">X38/X37*100</f>
        <v>116.02639911494296</v>
      </c>
      <c r="Z38" s="57">
        <f t="shared" ref="Z38" si="90">R38+X38</f>
        <v>305899</v>
      </c>
      <c r="AA38" s="61">
        <f t="shared" ref="AA38" si="91">Z38/Z37*100</f>
        <v>98.656410752584137</v>
      </c>
      <c r="AB38" s="143"/>
      <c r="AC38" s="143"/>
      <c r="AD38" s="143"/>
      <c r="AE38" s="143"/>
      <c r="AF38" s="143"/>
      <c r="AG38" s="143"/>
      <c r="AH38" s="143"/>
      <c r="AI38" s="143"/>
      <c r="AJ38" s="143"/>
    </row>
    <row r="39" spans="1:36" s="39" customFormat="1" ht="12" customHeight="1">
      <c r="A39" s="12"/>
      <c r="B39" s="51" t="s">
        <v>307</v>
      </c>
      <c r="C39" s="52" t="s">
        <v>308</v>
      </c>
      <c r="D39" s="188">
        <f>SUM(月次!D284:D295)</f>
        <v>342541</v>
      </c>
      <c r="E39" s="189">
        <f t="shared" ref="E39" si="92">D39/D38*100</f>
        <v>98.725227977542346</v>
      </c>
      <c r="F39" s="190">
        <f>SUM(月次!F284:F295)</f>
        <v>21613</v>
      </c>
      <c r="G39" s="189">
        <f t="shared" si="54"/>
        <v>100.7458164359297</v>
      </c>
      <c r="H39" s="190">
        <f>SUM(月次!H284:H295)</f>
        <v>42896</v>
      </c>
      <c r="I39" s="189">
        <f t="shared" si="55"/>
        <v>104.36729033356853</v>
      </c>
      <c r="J39" s="190">
        <f>SUM(月次!J284:J295)</f>
        <v>50401</v>
      </c>
      <c r="K39" s="189">
        <f t="shared" si="56"/>
        <v>100.4464196743528</v>
      </c>
      <c r="L39" s="190">
        <f>SUM(月次!L284:L295)</f>
        <v>8502</v>
      </c>
      <c r="M39" s="189">
        <f t="shared" si="60"/>
        <v>101.09393579072533</v>
      </c>
      <c r="N39" s="190">
        <f t="shared" si="57"/>
        <v>4368</v>
      </c>
      <c r="O39" s="189">
        <f t="shared" si="58"/>
        <v>154.89361702127661</v>
      </c>
      <c r="P39" s="190">
        <f>SUM(月次!P284:P295)</f>
        <v>46033</v>
      </c>
      <c r="Q39" s="189">
        <f t="shared" ref="Q39" si="93">P39/P38*100</f>
        <v>97.204214794011449</v>
      </c>
      <c r="R39" s="190">
        <f>SUM(月次!R284:R295)</f>
        <v>392942</v>
      </c>
      <c r="S39" s="189">
        <f t="shared" ref="S39" si="94">R39/R38*100</f>
        <v>98.942692897484775</v>
      </c>
      <c r="T39" s="190">
        <f>SUM(月次!T284:T295)</f>
        <v>204489</v>
      </c>
      <c r="U39" s="189">
        <f t="shared" ref="U39" si="95">T39/T38*100</f>
        <v>99.689945155393062</v>
      </c>
      <c r="V39" s="190">
        <f>SUM(月次!V284:V295)</f>
        <v>112109</v>
      </c>
      <c r="W39" s="189">
        <f t="shared" ref="W39" si="96">V39/V38*100</f>
        <v>98.442260916905937</v>
      </c>
      <c r="X39" s="190">
        <f t="shared" ref="X39" si="97">V39-T39</f>
        <v>-92380</v>
      </c>
      <c r="Y39" s="189">
        <f t="shared" ref="Y39" si="98">X39/X38*100</f>
        <v>101.24723263409395</v>
      </c>
      <c r="Z39" s="190">
        <f t="shared" ref="Z39" si="99">R39+X39</f>
        <v>300562</v>
      </c>
      <c r="AA39" s="191">
        <f t="shared" ref="AA39" si="100">Z39/Z38*100</f>
        <v>98.255306490050643</v>
      </c>
      <c r="AB39" s="143"/>
      <c r="AC39" s="143"/>
      <c r="AD39" s="143"/>
      <c r="AE39" s="143"/>
      <c r="AF39" s="143"/>
      <c r="AG39" s="143"/>
      <c r="AH39" s="143"/>
      <c r="AI39" s="143"/>
      <c r="AJ39" s="143"/>
    </row>
    <row r="40" spans="1:36" s="39" customFormat="1" ht="12" customHeight="1">
      <c r="A40" s="12"/>
      <c r="B40" s="48" t="s">
        <v>309</v>
      </c>
      <c r="C40" s="49" t="s">
        <v>310</v>
      </c>
      <c r="D40" s="181">
        <f>SUM(月次!D296:D307)</f>
        <v>337589</v>
      </c>
      <c r="E40" s="58">
        <f t="shared" ref="E40" si="101">D40/D39*100</f>
        <v>98.554333641812221</v>
      </c>
      <c r="F40" s="181">
        <f>SUM(月次!F296:F307)</f>
        <v>20339</v>
      </c>
      <c r="G40" s="58">
        <f t="shared" ref="G40" si="102">F40/F39*100</f>
        <v>94.105399528061824</v>
      </c>
      <c r="H40" s="181">
        <f>SUM(月次!H296:H307)</f>
        <v>42636</v>
      </c>
      <c r="I40" s="58">
        <f t="shared" ref="I40" si="103">H40/H39*100</f>
        <v>99.393882879522565</v>
      </c>
      <c r="J40" s="181">
        <f>SUM(月次!J296:J307)</f>
        <v>50850</v>
      </c>
      <c r="K40" s="58">
        <f t="shared" ref="K40" si="104">J40/J39*100</f>
        <v>100.89085534017181</v>
      </c>
      <c r="L40" s="181">
        <f>SUM(月次!L296:L307)</f>
        <v>8273</v>
      </c>
      <c r="M40" s="58">
        <f t="shared" si="60"/>
        <v>97.306516113855565</v>
      </c>
      <c r="N40" s="57">
        <f t="shared" ref="N40" si="105">J40-P40</f>
        <v>5301</v>
      </c>
      <c r="O40" s="58">
        <f t="shared" ref="O40" si="106">N40/N39*100</f>
        <v>121.3598901098901</v>
      </c>
      <c r="P40" s="181">
        <f>SUM(月次!P296:P307)</f>
        <v>45549</v>
      </c>
      <c r="Q40" s="58">
        <f t="shared" ref="Q40" si="107">P40/P39*100</f>
        <v>98.94858036625898</v>
      </c>
      <c r="R40" s="181">
        <f>SUM(月次!R296:R307)</f>
        <v>388439</v>
      </c>
      <c r="S40" s="58">
        <f t="shared" ref="S40" si="108">R40/R39*100</f>
        <v>98.854029347842683</v>
      </c>
      <c r="T40" s="181">
        <f>SUM(月次!T296:T307)</f>
        <v>205383</v>
      </c>
      <c r="U40" s="58">
        <f t="shared" ref="U40" si="109">T40/T39*100</f>
        <v>100.43718733036985</v>
      </c>
      <c r="V40" s="181">
        <f>SUM(月次!V296:V307)</f>
        <v>112403</v>
      </c>
      <c r="W40" s="58">
        <f t="shared" ref="W40" si="110">V40/V39*100</f>
        <v>100.2622447796341</v>
      </c>
      <c r="X40" s="57">
        <f t="shared" ref="X40" si="111">V40-T40</f>
        <v>-92980</v>
      </c>
      <c r="Y40" s="58">
        <f t="shared" ref="Y40" si="112">X40/X39*100</f>
        <v>100.64949123186837</v>
      </c>
      <c r="Z40" s="57">
        <f t="shared" ref="Z40" si="113">R40+X40</f>
        <v>295459</v>
      </c>
      <c r="AA40" s="61">
        <f t="shared" ref="AA40" si="114">Z40/Z39*100</f>
        <v>98.30218058171026</v>
      </c>
      <c r="AB40" s="143"/>
      <c r="AC40" s="143"/>
      <c r="AD40" s="143"/>
      <c r="AE40" s="143"/>
      <c r="AF40" s="143"/>
      <c r="AG40" s="143"/>
      <c r="AH40" s="143"/>
      <c r="AI40" s="143"/>
      <c r="AJ40" s="143"/>
    </row>
    <row r="41" spans="1:36" s="39" customFormat="1" ht="12" customHeight="1">
      <c r="A41" s="12"/>
      <c r="B41" s="192" t="s">
        <v>316</v>
      </c>
      <c r="C41" s="193" t="s">
        <v>317</v>
      </c>
      <c r="D41" s="194">
        <f>SUM(月次!D308:D319)</f>
        <v>326189</v>
      </c>
      <c r="E41" s="183">
        <f t="shared" ref="E41" si="115">D41/D40*100</f>
        <v>96.623112719904967</v>
      </c>
      <c r="F41" s="194">
        <f>SUM(月次!F308:F319)</f>
        <v>20845</v>
      </c>
      <c r="G41" s="183">
        <f t="shared" ref="G41" si="116">F41/F40*100</f>
        <v>102.48783126014062</v>
      </c>
      <c r="H41" s="194">
        <f>SUM(月次!H308:H319)</f>
        <v>42324</v>
      </c>
      <c r="I41" s="183">
        <f t="shared" ref="I41" si="117">H41/H40*100</f>
        <v>99.268224036025899</v>
      </c>
      <c r="J41" s="194">
        <f>SUM(月次!J308:J319)</f>
        <v>51667</v>
      </c>
      <c r="K41" s="183">
        <f t="shared" ref="K41" si="118">J41/J40*100</f>
        <v>101.60668633235007</v>
      </c>
      <c r="L41" s="194">
        <f>SUM(月次!L308:L319)</f>
        <v>9902</v>
      </c>
      <c r="M41" s="183">
        <f t="shared" ref="M41" si="119">L41/L40*100</f>
        <v>119.6905596518796</v>
      </c>
      <c r="N41" s="186">
        <f t="shared" ref="N41" si="120">J41-P41</f>
        <v>9129</v>
      </c>
      <c r="O41" s="183">
        <f t="shared" ref="O41" si="121">N41/N40*100</f>
        <v>172.21279003961516</v>
      </c>
      <c r="P41" s="194">
        <f>SUM(月次!P308:P319)</f>
        <v>42538</v>
      </c>
      <c r="Q41" s="183">
        <f t="shared" ref="Q41" si="122">P41/P40*100</f>
        <v>93.389536543063514</v>
      </c>
      <c r="R41" s="194">
        <f>SUM(月次!R308:R319)</f>
        <v>377856</v>
      </c>
      <c r="S41" s="183">
        <f t="shared" ref="S41" si="123">R41/R40*100</f>
        <v>97.275505291693165</v>
      </c>
      <c r="T41" s="194">
        <f>SUM(月次!T308:T319)</f>
        <v>200830</v>
      </c>
      <c r="U41" s="183">
        <f t="shared" ref="U41" si="124">T41/T40*100</f>
        <v>97.783166084826888</v>
      </c>
      <c r="V41" s="194">
        <f>SUM(月次!V308:V319)</f>
        <v>111241</v>
      </c>
      <c r="W41" s="183">
        <f t="shared" ref="W41" si="125">V41/V40*100</f>
        <v>98.966219762817715</v>
      </c>
      <c r="X41" s="186">
        <f t="shared" ref="X41" si="126">V41-T41</f>
        <v>-89589</v>
      </c>
      <c r="Y41" s="183">
        <f t="shared" ref="Y41" si="127">X41/X40*100</f>
        <v>96.352979135297915</v>
      </c>
      <c r="Z41" s="186">
        <f t="shared" ref="Z41" si="128">R41+X41</f>
        <v>288267</v>
      </c>
      <c r="AA41" s="187">
        <f t="shared" ref="AA41" si="129">Z41/Z40*100</f>
        <v>97.565821315309393</v>
      </c>
      <c r="AB41" s="143"/>
      <c r="AC41" s="143"/>
      <c r="AD41" s="143"/>
      <c r="AE41" s="143"/>
      <c r="AF41" s="143"/>
      <c r="AG41" s="143"/>
      <c r="AH41" s="143"/>
      <c r="AI41" s="143"/>
      <c r="AJ41" s="143"/>
    </row>
    <row r="42" spans="1:36" ht="12" customHeight="1">
      <c r="B42" s="11" t="s">
        <v>18</v>
      </c>
      <c r="C42" s="1"/>
      <c r="D42" s="66"/>
      <c r="E42" s="66"/>
      <c r="F42" s="66"/>
      <c r="G42" s="66"/>
      <c r="H42" s="66"/>
      <c r="I42" s="66"/>
      <c r="J42" s="66"/>
      <c r="K42" s="55"/>
      <c r="L42" s="55"/>
      <c r="M42" s="116"/>
      <c r="N42" s="116"/>
      <c r="O42" s="116"/>
      <c r="P42" s="116"/>
      <c r="Q42" s="116"/>
      <c r="R42" s="116"/>
      <c r="S42" s="116"/>
      <c r="T42" s="116"/>
      <c r="U42" s="116"/>
      <c r="V42" s="116"/>
      <c r="W42" s="116"/>
      <c r="X42" s="116"/>
      <c r="Y42" s="116"/>
      <c r="Z42" s="116"/>
    </row>
    <row r="43" spans="1:36" ht="12" customHeight="1">
      <c r="B43" s="150" t="s">
        <v>219</v>
      </c>
      <c r="D43" s="30"/>
      <c r="E43" s="30"/>
      <c r="F43" s="30"/>
      <c r="G43" s="30"/>
      <c r="H43" s="30"/>
      <c r="I43" s="30"/>
      <c r="J43" s="30"/>
      <c r="K43" s="30"/>
      <c r="L43" s="30"/>
      <c r="M43" s="30"/>
      <c r="N43" s="30"/>
      <c r="O43" s="30"/>
      <c r="P43" s="30"/>
      <c r="Q43" s="30"/>
      <c r="R43" s="30"/>
      <c r="S43" s="30"/>
      <c r="T43" s="30"/>
      <c r="U43" s="30"/>
      <c r="V43" s="30"/>
      <c r="W43" s="30"/>
      <c r="X43" s="30"/>
      <c r="Y43" s="30"/>
      <c r="Z43" s="30"/>
    </row>
    <row r="44" spans="1:36" ht="12" customHeight="1">
      <c r="B44" s="150" t="s">
        <v>220</v>
      </c>
      <c r="N44" s="37"/>
    </row>
    <row r="45" spans="1:36" ht="12" customHeight="1">
      <c r="B45" s="150" t="s">
        <v>221</v>
      </c>
      <c r="K45" s="5"/>
      <c r="L45" s="5"/>
      <c r="M45" s="5"/>
      <c r="N45" s="5"/>
      <c r="O45" s="5"/>
      <c r="P45" s="5"/>
      <c r="Q45" s="5"/>
      <c r="R45" s="5"/>
      <c r="S45" s="5"/>
      <c r="T45" s="5"/>
      <c r="U45" s="5"/>
      <c r="V45" s="5"/>
      <c r="W45" s="5"/>
      <c r="AA45" s="148" t="s">
        <v>315</v>
      </c>
    </row>
    <row r="46" spans="1:36" ht="12" customHeight="1">
      <c r="B46" s="150" t="s">
        <v>222</v>
      </c>
      <c r="AA46" s="148"/>
    </row>
    <row r="47" spans="1:36" ht="12" customHeight="1">
      <c r="B47" s="150" t="s">
        <v>224</v>
      </c>
    </row>
    <row r="48" spans="1:36" s="146" customFormat="1" ht="12" customHeight="1">
      <c r="A48" s="144"/>
      <c r="B48" s="150" t="s">
        <v>223</v>
      </c>
      <c r="C48" s="144"/>
      <c r="D48" s="144">
        <v>322934</v>
      </c>
      <c r="E48" s="144"/>
      <c r="F48" s="144">
        <v>23634</v>
      </c>
      <c r="G48" s="144"/>
      <c r="H48" s="144">
        <v>43056</v>
      </c>
      <c r="I48" s="144"/>
      <c r="J48" s="144">
        <v>45215</v>
      </c>
      <c r="K48" s="144"/>
      <c r="L48" s="144">
        <v>1475</v>
      </c>
      <c r="M48" s="144"/>
      <c r="N48" s="144">
        <v>3300</v>
      </c>
      <c r="O48" s="144"/>
      <c r="P48" s="144">
        <v>41915</v>
      </c>
      <c r="Q48" s="144"/>
      <c r="R48" s="144">
        <v>368149</v>
      </c>
      <c r="S48" s="144"/>
      <c r="T48" s="144">
        <v>171525</v>
      </c>
      <c r="U48" s="144"/>
      <c r="V48" s="144">
        <v>113904</v>
      </c>
      <c r="W48" s="144"/>
      <c r="X48" s="144"/>
      <c r="Y48" s="144"/>
      <c r="Z48" s="144"/>
      <c r="AA48" s="144"/>
      <c r="AB48" s="145"/>
      <c r="AC48" s="145"/>
      <c r="AD48" s="145"/>
      <c r="AE48" s="145"/>
      <c r="AF48" s="145"/>
      <c r="AG48" s="145"/>
      <c r="AH48" s="145"/>
      <c r="AI48" s="145"/>
      <c r="AJ48" s="145"/>
    </row>
    <row r="49" spans="1:36" s="146" customFormat="1" ht="12" customHeight="1">
      <c r="A49" s="144"/>
      <c r="B49" s="144"/>
      <c r="C49" s="144"/>
      <c r="D49" s="147">
        <f>D35-D48</f>
        <v>-6</v>
      </c>
      <c r="E49" s="144"/>
      <c r="F49" s="147">
        <f t="shared" ref="F49" si="130">F35-F48</f>
        <v>-48</v>
      </c>
      <c r="G49" s="144"/>
      <c r="H49" s="147">
        <f t="shared" ref="H49" si="131">H35-H48</f>
        <v>-5</v>
      </c>
      <c r="I49" s="144"/>
      <c r="J49" s="147">
        <f t="shared" ref="J49" si="132">J35-J48</f>
        <v>7822</v>
      </c>
      <c r="K49" s="144"/>
      <c r="L49" s="147">
        <f t="shared" ref="L49" si="133">L35-L48</f>
        <v>7312</v>
      </c>
      <c r="M49" s="144"/>
      <c r="N49" s="147">
        <f t="shared" ref="N49" si="134">N35-N48</f>
        <v>0</v>
      </c>
      <c r="O49" s="144"/>
      <c r="P49" s="147">
        <f t="shared" ref="P49" si="135">P35-P48</f>
        <v>7822</v>
      </c>
      <c r="Q49" s="144"/>
      <c r="R49" s="147">
        <f t="shared" ref="R49" si="136">R35-R48</f>
        <v>7816</v>
      </c>
      <c r="S49" s="144"/>
      <c r="T49" s="147">
        <f t="shared" ref="T49" si="137">T35-T48</f>
        <v>753</v>
      </c>
      <c r="U49" s="144"/>
      <c r="V49" s="147">
        <f t="shared" ref="V49" si="138">V35-V48</f>
        <v>187</v>
      </c>
      <c r="W49" s="144"/>
      <c r="X49" s="144"/>
      <c r="Y49" s="144"/>
      <c r="Z49" s="144"/>
      <c r="AA49" s="144"/>
      <c r="AB49" s="145"/>
      <c r="AC49" s="145"/>
      <c r="AD49" s="145"/>
      <c r="AE49" s="145"/>
      <c r="AF49" s="145"/>
      <c r="AG49" s="145"/>
      <c r="AH49" s="145"/>
      <c r="AI49" s="145"/>
      <c r="AJ49" s="145"/>
    </row>
    <row r="50" spans="1:36" ht="12" customHeight="1">
      <c r="K50" s="5"/>
      <c r="L50" s="5"/>
      <c r="M50" s="5"/>
      <c r="N50" s="5"/>
      <c r="O50" s="5"/>
      <c r="P50" s="5"/>
      <c r="Q50" s="5"/>
      <c r="R50" s="5"/>
      <c r="S50" s="5"/>
      <c r="T50" s="5"/>
      <c r="U50" s="5"/>
      <c r="V50" s="5"/>
      <c r="W50" s="5"/>
      <c r="X50" s="5"/>
      <c r="Y50" s="5"/>
      <c r="Z50" s="5"/>
      <c r="AA50" s="5"/>
    </row>
    <row r="51" spans="1:36" ht="12" customHeight="1">
      <c r="K51" s="5"/>
      <c r="L51" s="5"/>
      <c r="M51" s="5"/>
      <c r="N51" s="5"/>
      <c r="O51" s="5"/>
      <c r="P51" s="5"/>
      <c r="Q51" s="5"/>
      <c r="R51" s="5"/>
      <c r="S51" s="5"/>
      <c r="T51" s="5"/>
      <c r="U51" s="5"/>
      <c r="V51" s="5"/>
      <c r="W51" s="5"/>
      <c r="X51" s="5"/>
      <c r="Y51" s="5"/>
      <c r="Z51" s="5"/>
      <c r="AA51" s="5"/>
    </row>
    <row r="146" spans="2:9" ht="12" customHeight="1">
      <c r="B146" s="1"/>
      <c r="C146" s="1"/>
      <c r="D146" s="1"/>
      <c r="E146" s="1"/>
      <c r="F146" s="1"/>
      <c r="G146" s="1"/>
      <c r="H146" s="1"/>
      <c r="I146" s="1"/>
    </row>
    <row r="147" spans="2:9" ht="12" customHeight="1">
      <c r="B147" s="1"/>
      <c r="C147" s="1"/>
      <c r="D147" s="1"/>
      <c r="E147" s="1"/>
      <c r="F147" s="1"/>
      <c r="G147" s="1"/>
      <c r="H147" s="1"/>
      <c r="I147" s="1"/>
    </row>
    <row r="148" spans="2:9" ht="12" customHeight="1">
      <c r="B148" s="1"/>
      <c r="C148" s="1"/>
      <c r="D148" s="1"/>
      <c r="E148" s="1"/>
      <c r="F148" s="1"/>
      <c r="G148" s="1"/>
      <c r="H148" s="1"/>
      <c r="I148" s="1"/>
    </row>
    <row r="151" spans="2:9" ht="12" customHeight="1">
      <c r="B151" s="1"/>
      <c r="C151" s="1"/>
      <c r="D151" s="1"/>
      <c r="E151" s="1"/>
      <c r="F151" s="1"/>
      <c r="G151" s="1"/>
      <c r="H151" s="1"/>
      <c r="I151"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56" spans="2:9" ht="12" customHeight="1">
      <c r="B156" s="1"/>
      <c r="C156" s="1"/>
      <c r="D156" s="1"/>
      <c r="E156" s="1"/>
      <c r="F156" s="1"/>
      <c r="G156" s="1"/>
      <c r="H156" s="1"/>
      <c r="I156" s="1"/>
    </row>
    <row r="157" spans="2:9" ht="12" customHeight="1">
      <c r="B157" s="1"/>
      <c r="C157" s="1"/>
      <c r="D157" s="1"/>
      <c r="E157" s="1"/>
      <c r="F157" s="1"/>
      <c r="G157" s="1"/>
      <c r="H157" s="1"/>
      <c r="I157" s="1"/>
    </row>
    <row r="168" spans="2:9" ht="12" customHeight="1">
      <c r="B168" s="1"/>
      <c r="C168" s="1"/>
      <c r="D168" s="1"/>
      <c r="E168" s="1"/>
      <c r="F168" s="1"/>
      <c r="G168" s="1"/>
      <c r="H168" s="1"/>
      <c r="I168" s="1"/>
    </row>
    <row r="169" spans="2:9" ht="12" customHeight="1">
      <c r="B169" s="1"/>
      <c r="C169" s="1"/>
      <c r="D169" s="1"/>
      <c r="E169" s="1"/>
      <c r="F169" s="1"/>
      <c r="G169" s="1"/>
      <c r="H169" s="1"/>
      <c r="I169" s="1"/>
    </row>
    <row r="170" spans="2:9" ht="12" customHeight="1">
      <c r="B170" s="1"/>
      <c r="C170" s="1"/>
      <c r="D170" s="1"/>
      <c r="E170" s="1"/>
      <c r="F170" s="1"/>
      <c r="G170" s="1"/>
      <c r="H170" s="1"/>
      <c r="I170" s="1"/>
    </row>
    <row r="173" spans="2:9" ht="12" customHeight="1">
      <c r="B173" s="1"/>
      <c r="C173" s="1"/>
      <c r="D173" s="1"/>
      <c r="E173" s="1"/>
      <c r="F173" s="1"/>
      <c r="G173" s="1"/>
      <c r="H173" s="1"/>
      <c r="I173"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2:9" ht="12" customHeight="1">
      <c r="B177" s="1"/>
      <c r="C177" s="1"/>
      <c r="D177" s="1"/>
      <c r="E177" s="1"/>
      <c r="F177" s="1"/>
      <c r="G177" s="1"/>
      <c r="H177" s="1"/>
      <c r="I177" s="1"/>
    </row>
    <row r="178" spans="2:9" ht="12" customHeight="1">
      <c r="B178" s="1"/>
      <c r="C178" s="1"/>
      <c r="D178" s="1"/>
      <c r="E178" s="1"/>
      <c r="F178" s="1"/>
      <c r="G178" s="1"/>
      <c r="H178" s="1"/>
      <c r="I178" s="1"/>
    </row>
    <row r="179" spans="2:9" ht="12" customHeight="1">
      <c r="B179" s="1"/>
      <c r="C179" s="1"/>
      <c r="D179" s="1"/>
      <c r="E179" s="1"/>
      <c r="F179" s="1"/>
      <c r="G179" s="1"/>
      <c r="H179" s="1"/>
      <c r="I179" s="1"/>
    </row>
    <row r="190" spans="2:9" ht="12" customHeight="1">
      <c r="B190" s="1"/>
      <c r="C190" s="1"/>
      <c r="D190" s="1"/>
      <c r="E190" s="1"/>
      <c r="F190" s="1"/>
      <c r="G190" s="1"/>
      <c r="H190" s="1"/>
      <c r="I190" s="1"/>
    </row>
    <row r="191" spans="2:9" ht="12" customHeight="1">
      <c r="B191" s="1"/>
      <c r="C191" s="1"/>
      <c r="D191" s="1"/>
      <c r="E191" s="1"/>
      <c r="F191" s="1"/>
      <c r="G191" s="1"/>
      <c r="H191" s="1"/>
      <c r="I191" s="1"/>
    </row>
    <row r="192" spans="2:9" ht="12" customHeight="1">
      <c r="B192" s="1"/>
      <c r="C192" s="1"/>
      <c r="D192" s="1"/>
      <c r="E192" s="1"/>
      <c r="F192" s="1"/>
      <c r="G192" s="1"/>
      <c r="H192" s="1"/>
      <c r="I192" s="1"/>
    </row>
    <row r="193" spans="1:10" ht="12" customHeight="1">
      <c r="A193" s="1"/>
    </row>
    <row r="194" spans="1:10" ht="12" customHeight="1">
      <c r="A194" s="1"/>
      <c r="J194" s="1"/>
    </row>
    <row r="195" spans="1:10" ht="12" customHeight="1">
      <c r="A195" s="1"/>
      <c r="B195" s="1"/>
      <c r="C195" s="1"/>
      <c r="D195" s="1"/>
      <c r="E195" s="1"/>
      <c r="F195" s="1"/>
      <c r="G195" s="1"/>
      <c r="H195" s="1"/>
      <c r="I195" s="1"/>
      <c r="J195" s="1"/>
    </row>
    <row r="196" spans="1:10" ht="12" customHeight="1">
      <c r="B196" s="1"/>
      <c r="C196" s="1"/>
      <c r="D196" s="1"/>
      <c r="E196" s="1"/>
      <c r="F196" s="1"/>
      <c r="G196" s="1"/>
      <c r="H196" s="1"/>
      <c r="I196" s="1"/>
      <c r="J196" s="1"/>
    </row>
    <row r="197" spans="1:10" ht="12" customHeight="1">
      <c r="B197" s="1"/>
      <c r="C197" s="1"/>
      <c r="D197" s="1"/>
      <c r="E197" s="1"/>
      <c r="F197" s="1"/>
      <c r="G197" s="1"/>
      <c r="H197" s="1"/>
      <c r="I197" s="1"/>
    </row>
    <row r="198" spans="1:10" ht="12" customHeight="1">
      <c r="A198" s="1"/>
      <c r="B198" s="1"/>
      <c r="C198" s="1"/>
      <c r="D198" s="1"/>
      <c r="E198" s="1"/>
      <c r="F198" s="1"/>
      <c r="G198" s="1"/>
      <c r="H198" s="1"/>
      <c r="I198" s="1"/>
    </row>
    <row r="199" spans="1:10" ht="12" customHeight="1">
      <c r="A199" s="1"/>
      <c r="B199" s="1"/>
      <c r="C199" s="1"/>
      <c r="D199" s="1"/>
      <c r="E199" s="1"/>
      <c r="F199" s="1"/>
      <c r="G199" s="1"/>
      <c r="H199" s="1"/>
      <c r="I199" s="1"/>
      <c r="J199" s="1"/>
    </row>
    <row r="200" spans="1:10" ht="12" customHeight="1">
      <c r="A200" s="1"/>
      <c r="B200" s="1"/>
      <c r="C200" s="1"/>
      <c r="D200" s="1"/>
      <c r="E200" s="1"/>
      <c r="F200" s="1"/>
      <c r="G200" s="1"/>
      <c r="H200" s="1"/>
      <c r="I200" s="1"/>
      <c r="J200" s="1"/>
    </row>
    <row r="201" spans="1:10" ht="12" customHeight="1">
      <c r="A201" s="1"/>
      <c r="B201" s="1"/>
      <c r="C201" s="1"/>
      <c r="D201" s="1"/>
      <c r="E201" s="1"/>
      <c r="F201" s="1"/>
      <c r="G201" s="1"/>
      <c r="H201" s="1"/>
      <c r="I201" s="1"/>
      <c r="J201" s="1"/>
    </row>
    <row r="202" spans="1:10" ht="12" customHeight="1">
      <c r="A202" s="1"/>
      <c r="J202" s="1"/>
    </row>
    <row r="203" spans="1:10" ht="12" customHeight="1">
      <c r="A203" s="1"/>
      <c r="J203" s="1"/>
    </row>
    <row r="204" spans="1:10" ht="12" customHeight="1">
      <c r="A204" s="1"/>
      <c r="J204" s="1"/>
    </row>
    <row r="205" spans="1:10" ht="12" customHeight="1">
      <c r="J205" s="1"/>
    </row>
    <row r="212" spans="1:10" ht="12" customHeight="1">
      <c r="B212" s="1"/>
      <c r="C212" s="1"/>
      <c r="D212" s="1"/>
      <c r="E212" s="1"/>
      <c r="F212" s="1"/>
      <c r="G212" s="1"/>
      <c r="H212" s="1"/>
      <c r="I212" s="1"/>
    </row>
    <row r="213" spans="1:10" ht="12" customHeight="1">
      <c r="B213" s="1"/>
      <c r="C213" s="1"/>
      <c r="D213" s="1"/>
      <c r="E213" s="1"/>
      <c r="F213" s="1"/>
      <c r="G213" s="1"/>
      <c r="H213" s="1"/>
      <c r="I213" s="1"/>
    </row>
    <row r="214" spans="1:10" ht="12" customHeight="1">
      <c r="B214" s="1"/>
      <c r="C214" s="1"/>
      <c r="D214" s="1"/>
      <c r="E214" s="1"/>
      <c r="F214" s="1"/>
      <c r="G214" s="1"/>
      <c r="H214" s="1"/>
      <c r="I214" s="1"/>
    </row>
    <row r="215" spans="1:10" ht="12" customHeight="1">
      <c r="A215" s="1"/>
    </row>
    <row r="216" spans="1:10" ht="12" customHeight="1">
      <c r="A216" s="1"/>
      <c r="J216" s="1"/>
    </row>
    <row r="217" spans="1:10" ht="12" customHeight="1">
      <c r="A217" s="1"/>
      <c r="B217" s="1"/>
      <c r="C217" s="1"/>
      <c r="D217" s="1"/>
      <c r="E217" s="1"/>
      <c r="F217" s="1"/>
      <c r="G217" s="1"/>
      <c r="H217" s="1"/>
      <c r="I217" s="1"/>
      <c r="J217" s="1"/>
    </row>
    <row r="218" spans="1:10" ht="12" customHeight="1">
      <c r="B218" s="1"/>
      <c r="C218" s="1"/>
      <c r="D218" s="1"/>
      <c r="E218" s="1"/>
      <c r="F218" s="1"/>
      <c r="G218" s="1"/>
      <c r="H218" s="1"/>
      <c r="I218" s="1"/>
      <c r="J218" s="1"/>
    </row>
    <row r="219" spans="1:10" ht="12" customHeight="1">
      <c r="B219" s="1"/>
      <c r="C219" s="1"/>
      <c r="D219" s="1"/>
      <c r="E219" s="1"/>
      <c r="F219" s="1"/>
      <c r="G219" s="1"/>
      <c r="H219" s="1"/>
      <c r="I219" s="1"/>
    </row>
    <row r="220" spans="1:10" ht="12" customHeight="1">
      <c r="A220" s="1"/>
      <c r="B220" s="1"/>
      <c r="C220" s="1"/>
      <c r="D220" s="1"/>
      <c r="E220" s="1"/>
      <c r="F220" s="1"/>
      <c r="G220" s="1"/>
      <c r="H220" s="1"/>
      <c r="I220" s="1"/>
    </row>
    <row r="221" spans="1:10" ht="12" customHeight="1">
      <c r="A221" s="1"/>
      <c r="B221" s="1"/>
      <c r="C221" s="1"/>
      <c r="D221" s="1"/>
      <c r="E221" s="1"/>
      <c r="F221" s="1"/>
      <c r="G221" s="1"/>
      <c r="H221" s="1"/>
      <c r="I221" s="1"/>
      <c r="J221" s="1"/>
    </row>
    <row r="222" spans="1:10" ht="12" customHeight="1">
      <c r="A222" s="1"/>
      <c r="B222" s="1"/>
      <c r="C222" s="1"/>
      <c r="D222" s="1"/>
      <c r="E222" s="1"/>
      <c r="F222" s="1"/>
      <c r="G222" s="1"/>
      <c r="H222" s="1"/>
      <c r="I222" s="1"/>
      <c r="J222" s="1"/>
    </row>
    <row r="223" spans="1:10" ht="12" customHeight="1">
      <c r="A223" s="1"/>
      <c r="B223" s="1"/>
      <c r="C223" s="1"/>
      <c r="D223" s="1"/>
      <c r="E223" s="1"/>
      <c r="F223" s="1"/>
      <c r="G223" s="1"/>
      <c r="H223" s="1"/>
      <c r="I223" s="1"/>
      <c r="J223" s="1"/>
    </row>
    <row r="224" spans="1:10" ht="12" customHeight="1">
      <c r="A224" s="1"/>
      <c r="J224" s="1"/>
    </row>
    <row r="225" spans="1:10" ht="12" customHeight="1">
      <c r="A225" s="1"/>
      <c r="J225" s="1"/>
    </row>
    <row r="226" spans="1:10" ht="12" customHeight="1">
      <c r="A226" s="1"/>
      <c r="J226" s="1"/>
    </row>
    <row r="227" spans="1:10" ht="12" customHeight="1">
      <c r="J227" s="1"/>
    </row>
    <row r="234" spans="1:10" ht="12" customHeight="1">
      <c r="B234" s="1"/>
      <c r="C234" s="1"/>
      <c r="D234" s="1"/>
      <c r="E234" s="1"/>
      <c r="F234" s="1"/>
      <c r="G234" s="1"/>
      <c r="H234" s="1"/>
      <c r="I234" s="1"/>
    </row>
    <row r="235" spans="1:10" ht="12" customHeight="1">
      <c r="B235" s="1"/>
      <c r="C235" s="1"/>
      <c r="D235" s="1"/>
      <c r="E235" s="1"/>
      <c r="F235" s="1"/>
      <c r="G235" s="1"/>
      <c r="H235" s="1"/>
      <c r="I235" s="1"/>
    </row>
    <row r="236" spans="1:10" ht="12" customHeight="1">
      <c r="B236" s="1"/>
      <c r="C236" s="1"/>
      <c r="D236" s="1"/>
      <c r="E236" s="1"/>
      <c r="F236" s="1"/>
      <c r="G236" s="1"/>
      <c r="H236" s="1"/>
      <c r="I236" s="1"/>
    </row>
    <row r="237" spans="1:10" ht="12" customHeight="1">
      <c r="A237" s="1"/>
    </row>
    <row r="238" spans="1:10" ht="12" customHeight="1">
      <c r="A238" s="1"/>
      <c r="J238" s="1"/>
    </row>
    <row r="239" spans="1:10" ht="12" customHeight="1">
      <c r="A239" s="1"/>
      <c r="B239" s="1"/>
      <c r="C239" s="1"/>
      <c r="D239" s="1"/>
      <c r="E239" s="1"/>
      <c r="F239" s="1"/>
      <c r="G239" s="1"/>
      <c r="H239" s="1"/>
      <c r="I239" s="1"/>
      <c r="J239" s="1"/>
    </row>
    <row r="240" spans="1:10" ht="12" customHeight="1">
      <c r="B240" s="1"/>
      <c r="C240" s="1"/>
      <c r="D240" s="1"/>
      <c r="E240" s="1"/>
      <c r="F240" s="1"/>
      <c r="G240" s="1"/>
      <c r="H240" s="1"/>
      <c r="I240" s="1"/>
      <c r="J240" s="1"/>
    </row>
    <row r="241" spans="1:10" ht="12" customHeight="1">
      <c r="B241" s="1"/>
      <c r="C241" s="1"/>
      <c r="D241" s="1"/>
      <c r="E241" s="1"/>
      <c r="F241" s="1"/>
      <c r="G241" s="1"/>
      <c r="H241" s="1"/>
      <c r="I241" s="1"/>
    </row>
    <row r="242" spans="1:10" ht="12" customHeight="1">
      <c r="A242" s="1"/>
      <c r="B242" s="1"/>
      <c r="C242" s="1"/>
      <c r="D242" s="1"/>
      <c r="E242" s="1"/>
      <c r="F242" s="1"/>
      <c r="G242" s="1"/>
      <c r="H242" s="1"/>
      <c r="I242" s="1"/>
    </row>
    <row r="243" spans="1:10" ht="12" customHeight="1">
      <c r="A243" s="1"/>
      <c r="B243" s="1"/>
      <c r="C243" s="1"/>
      <c r="D243" s="1"/>
      <c r="E243" s="1"/>
      <c r="F243" s="1"/>
      <c r="G243" s="1"/>
      <c r="H243" s="1"/>
      <c r="I243" s="1"/>
      <c r="J243" s="1"/>
    </row>
    <row r="244" spans="1:10" ht="12" customHeight="1">
      <c r="A244" s="1"/>
      <c r="B244" s="1"/>
      <c r="C244" s="1"/>
      <c r="D244" s="1"/>
      <c r="E244" s="1"/>
      <c r="F244" s="1"/>
      <c r="G244" s="1"/>
      <c r="H244" s="1"/>
      <c r="I244" s="1"/>
      <c r="J244" s="1"/>
    </row>
    <row r="245" spans="1:10" ht="12" customHeight="1">
      <c r="A245" s="1"/>
      <c r="B245" s="1"/>
      <c r="C245" s="1"/>
      <c r="D245" s="1"/>
      <c r="E245" s="1"/>
      <c r="F245" s="1"/>
      <c r="G245" s="1"/>
      <c r="H245" s="1"/>
      <c r="I245" s="1"/>
      <c r="J245" s="1"/>
    </row>
    <row r="246" spans="1:10" ht="12" customHeight="1">
      <c r="A246" s="1"/>
      <c r="J246" s="1"/>
    </row>
    <row r="247" spans="1:10" ht="12" customHeight="1">
      <c r="A247" s="1"/>
      <c r="J247" s="1"/>
    </row>
    <row r="248" spans="1:10" ht="12" customHeight="1">
      <c r="A248" s="1"/>
      <c r="J248" s="1"/>
    </row>
    <row r="249" spans="1:10" ht="12" customHeight="1">
      <c r="J249" s="1"/>
    </row>
    <row r="259" spans="1:10" ht="12" customHeight="1">
      <c r="A259" s="1"/>
    </row>
    <row r="260" spans="1:10" ht="12" customHeight="1">
      <c r="A260" s="1"/>
      <c r="J260" s="1"/>
    </row>
    <row r="261" spans="1:10" ht="12" customHeight="1">
      <c r="A261" s="1"/>
      <c r="J261" s="1"/>
    </row>
    <row r="262" spans="1:10" ht="12" customHeight="1">
      <c r="J262" s="1"/>
    </row>
    <row r="264" spans="1:10" ht="12" customHeight="1">
      <c r="A264" s="1"/>
    </row>
    <row r="265" spans="1:10" ht="12" customHeight="1">
      <c r="A265" s="1"/>
      <c r="J265" s="1"/>
    </row>
    <row r="266" spans="1:10" ht="12" customHeight="1">
      <c r="A266" s="1"/>
      <c r="J266" s="1"/>
    </row>
    <row r="267" spans="1:10" ht="12" customHeight="1">
      <c r="A267" s="1"/>
      <c r="J267" s="1"/>
    </row>
    <row r="268" spans="1:10" ht="12" customHeight="1">
      <c r="A268" s="1"/>
      <c r="J268" s="1"/>
    </row>
    <row r="269" spans="1:10" ht="12" customHeight="1">
      <c r="A269" s="1"/>
      <c r="J269" s="1"/>
    </row>
    <row r="270" spans="1:10" ht="12" customHeight="1">
      <c r="A270" s="1"/>
      <c r="J270" s="1"/>
    </row>
    <row r="271" spans="1:10" ht="12" customHeight="1">
      <c r="J271" s="1"/>
    </row>
    <row r="281" spans="1:10" ht="12" customHeight="1">
      <c r="A281" s="1"/>
    </row>
    <row r="282" spans="1:10" ht="12" customHeight="1">
      <c r="A282" s="1"/>
      <c r="J282" s="1"/>
    </row>
    <row r="283" spans="1:10" ht="12" customHeight="1">
      <c r="A283" s="1"/>
      <c r="J283" s="1"/>
    </row>
    <row r="284" spans="1:10" ht="12" customHeight="1">
      <c r="J284" s="1"/>
    </row>
    <row r="286" spans="1:10" ht="12" customHeight="1">
      <c r="A286" s="1"/>
    </row>
    <row r="287" spans="1:10" ht="12" customHeight="1">
      <c r="A287" s="1"/>
      <c r="J287" s="1"/>
    </row>
    <row r="288" spans="1:10" ht="12" customHeight="1">
      <c r="A288" s="1"/>
      <c r="J288" s="1"/>
    </row>
    <row r="289" spans="1:10" ht="12" customHeight="1">
      <c r="A289" s="1"/>
      <c r="J289" s="1"/>
    </row>
    <row r="290" spans="1:10" ht="12" customHeight="1">
      <c r="A290" s="1"/>
      <c r="J290" s="1"/>
    </row>
    <row r="291" spans="1:10" ht="12" customHeight="1">
      <c r="A291" s="1"/>
      <c r="J291" s="1"/>
    </row>
    <row r="292" spans="1:10" ht="12" customHeight="1">
      <c r="A292" s="1"/>
      <c r="J292" s="1"/>
    </row>
    <row r="293" spans="1:10" ht="12" customHeight="1">
      <c r="J293" s="1"/>
    </row>
  </sheetData>
  <mergeCells count="15">
    <mergeCell ref="T5:U6"/>
    <mergeCell ref="V5:W6"/>
    <mergeCell ref="X5:Y6"/>
    <mergeCell ref="Z5:AA6"/>
    <mergeCell ref="F6:G6"/>
    <mergeCell ref="H6:I6"/>
    <mergeCell ref="L6:M6"/>
    <mergeCell ref="P6:Q6"/>
    <mergeCell ref="R5:S6"/>
    <mergeCell ref="B5:C7"/>
    <mergeCell ref="D5:E6"/>
    <mergeCell ref="F5:I5"/>
    <mergeCell ref="J5:K6"/>
    <mergeCell ref="L5:Q5"/>
    <mergeCell ref="N6:O6"/>
  </mergeCells>
  <phoneticPr fontId="2"/>
  <pageMargins left="0.59055118110236227" right="0" top="0.59055118110236227" bottom="0" header="0" footer="0"/>
  <pageSetup paperSize="9" scale="73" orientation="landscape" horizontalDpi="4294967294" r:id="rId1"/>
  <headerFooter alignWithMargins="0"/>
  <ignoredErrors>
    <ignoredError sqref="B9:C30 B8" numberStoredAsText="1"/>
    <ignoredError sqref="X9:Z9 X16 X12 Z12 X13 Z13 X14 Z14 X15 Z15 X18:Z30 X17 Z17 Z16 X11 Z11 X10 Z1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3"/>
  <sheetViews>
    <sheetView showGridLines="0" tabSelected="1" zoomScale="90" zoomScaleNormal="90" zoomScaleSheetLayoutView="100" workbookViewId="0">
      <pane xSplit="3" ySplit="7" topLeftCell="D314" activePane="bottomRight" state="frozen"/>
      <selection pane="topRight" activeCell="D1" sqref="D1"/>
      <selection pane="bottomLeft" activeCell="A8" sqref="A8"/>
      <selection pane="bottomRight" activeCell="T340" sqref="T340"/>
    </sheetView>
  </sheetViews>
  <sheetFormatPr defaultColWidth="9" defaultRowHeight="12" customHeight="1"/>
  <cols>
    <col min="1" max="1" width="5.625" style="62" customWidth="1"/>
    <col min="2" max="2" width="7.625" style="5" customWidth="1"/>
    <col min="3" max="3" width="10.625" style="32" customWidth="1"/>
    <col min="4" max="4" width="7.625" style="5" customWidth="1"/>
    <col min="5" max="5" width="10.625" style="5" customWidth="1"/>
    <col min="6" max="6" width="7.625" style="5" customWidth="1"/>
    <col min="7" max="7" width="10.625" style="5" customWidth="1"/>
    <col min="8" max="8" width="7.625" style="5" customWidth="1"/>
    <col min="9" max="9" width="10.625" style="5" customWidth="1"/>
    <col min="10" max="10" width="7.625" style="5" customWidth="1"/>
    <col min="11" max="11" width="10.625" style="9" customWidth="1"/>
    <col min="12" max="12" width="7.625" style="9" customWidth="1"/>
    <col min="13" max="13" width="10.625" style="17" customWidth="1"/>
    <col min="14" max="14" width="7.625" style="17" customWidth="1"/>
    <col min="15" max="17" width="10.625" style="17" customWidth="1"/>
    <col min="18" max="18" width="7.625" style="17" customWidth="1"/>
    <col min="19" max="19" width="10.625" style="17" customWidth="1"/>
    <col min="20" max="20" width="7.625" style="17" customWidth="1"/>
    <col min="21" max="21" width="10.625" style="17" customWidth="1"/>
    <col min="22" max="22" width="7.625" style="17" customWidth="1"/>
    <col min="23" max="23" width="10.625" style="17" customWidth="1"/>
    <col min="24" max="24" width="7.625" style="17" customWidth="1"/>
    <col min="25" max="25" width="10.625" style="17" customWidth="1"/>
    <col min="26" max="26" width="7.625" style="17" customWidth="1"/>
    <col min="27" max="27" width="10.625" style="17" customWidth="1"/>
    <col min="28" max="28" width="10.75" style="5" customWidth="1"/>
    <col min="29" max="16384" width="9" style="9"/>
  </cols>
  <sheetData>
    <row r="1" spans="1:31" s="4" customFormat="1" ht="12" customHeight="1">
      <c r="A1" s="151"/>
      <c r="B1" s="5"/>
      <c r="C1" s="32"/>
      <c r="D1" s="5"/>
      <c r="E1" s="5"/>
      <c r="F1" s="5"/>
      <c r="G1" s="5"/>
      <c r="H1" s="5"/>
      <c r="I1" s="5"/>
      <c r="J1" s="5"/>
      <c r="K1" s="9"/>
      <c r="L1" s="9"/>
      <c r="M1" s="17"/>
      <c r="N1" s="17"/>
      <c r="O1" s="17"/>
      <c r="P1" s="17"/>
      <c r="Q1" s="17"/>
      <c r="R1" s="17"/>
      <c r="S1" s="17"/>
      <c r="T1" s="17"/>
      <c r="U1" s="17"/>
      <c r="V1" s="17"/>
      <c r="W1" s="17"/>
      <c r="X1" s="17"/>
      <c r="Y1" s="17"/>
      <c r="Z1" s="17"/>
      <c r="AA1" s="17"/>
      <c r="AB1" s="2"/>
      <c r="AC1" s="90"/>
    </row>
    <row r="2" spans="1:31" s="4" customFormat="1" ht="15" customHeight="1">
      <c r="A2" s="152"/>
      <c r="B2" s="3" t="s">
        <v>160</v>
      </c>
      <c r="C2" s="33"/>
      <c r="D2" s="2"/>
      <c r="E2" s="2"/>
      <c r="F2" s="2"/>
      <c r="G2" s="2"/>
      <c r="H2" s="2"/>
      <c r="I2" s="2"/>
      <c r="J2" s="2"/>
      <c r="M2" s="16"/>
      <c r="N2" s="16"/>
      <c r="O2" s="16"/>
      <c r="P2" s="16"/>
      <c r="Q2" s="16"/>
      <c r="R2" s="16"/>
      <c r="S2" s="16"/>
      <c r="T2" s="16"/>
      <c r="U2" s="16"/>
      <c r="V2" s="16"/>
      <c r="W2" s="16"/>
      <c r="X2" s="16"/>
      <c r="Y2" s="16"/>
      <c r="Z2" s="16"/>
      <c r="AA2" s="16"/>
      <c r="AB2" s="2"/>
      <c r="AC2" s="90"/>
    </row>
    <row r="3" spans="1:31" s="4" customFormat="1" ht="12" customHeight="1">
      <c r="A3" s="152"/>
      <c r="B3" s="6"/>
      <c r="C3" s="34"/>
      <c r="D3" s="12"/>
      <c r="E3" s="12"/>
      <c r="F3" s="12"/>
      <c r="G3" s="12"/>
      <c r="H3" s="12"/>
      <c r="I3" s="5"/>
      <c r="J3" s="5"/>
      <c r="K3" s="9"/>
      <c r="L3" s="9"/>
      <c r="M3" s="17"/>
      <c r="N3" s="17"/>
      <c r="O3" s="17"/>
      <c r="P3" s="17"/>
      <c r="Q3" s="17"/>
      <c r="R3" s="17"/>
      <c r="S3" s="17"/>
      <c r="T3" s="17"/>
      <c r="U3" s="17"/>
      <c r="V3" s="17"/>
      <c r="W3" s="17"/>
      <c r="X3" s="17"/>
      <c r="Y3" s="17"/>
      <c r="Z3" s="17"/>
      <c r="AA3" s="17"/>
      <c r="AB3" s="2"/>
      <c r="AC3" s="90"/>
    </row>
    <row r="4" spans="1:31" ht="12" customHeight="1">
      <c r="A4" s="63"/>
      <c r="B4" s="8"/>
      <c r="C4" s="35"/>
      <c r="D4" s="8"/>
      <c r="E4" s="8"/>
      <c r="F4" s="8"/>
      <c r="G4" s="8"/>
      <c r="H4" s="8"/>
      <c r="I4" s="8"/>
      <c r="J4" s="13"/>
      <c r="AA4" s="7" t="s">
        <v>62</v>
      </c>
      <c r="AB4" s="9"/>
    </row>
    <row r="5" spans="1:31" ht="12" customHeight="1">
      <c r="A5" s="63"/>
      <c r="B5" s="223" t="s">
        <v>60</v>
      </c>
      <c r="C5" s="224"/>
      <c r="D5" s="204" t="s">
        <v>20</v>
      </c>
      <c r="E5" s="205"/>
      <c r="F5" s="208"/>
      <c r="G5" s="209"/>
      <c r="H5" s="209"/>
      <c r="I5" s="209"/>
      <c r="J5" s="210" t="s">
        <v>21</v>
      </c>
      <c r="K5" s="211"/>
      <c r="L5" s="208"/>
      <c r="M5" s="209"/>
      <c r="N5" s="209"/>
      <c r="O5" s="209"/>
      <c r="P5" s="209"/>
      <c r="Q5" s="209"/>
      <c r="R5" s="210" t="s">
        <v>22</v>
      </c>
      <c r="S5" s="210"/>
      <c r="T5" s="216" t="s">
        <v>218</v>
      </c>
      <c r="U5" s="216"/>
      <c r="V5" s="216" t="s">
        <v>217</v>
      </c>
      <c r="W5" s="216"/>
      <c r="X5" s="218" t="s">
        <v>0</v>
      </c>
      <c r="Y5" s="218"/>
      <c r="Z5" s="218" t="s">
        <v>1</v>
      </c>
      <c r="AA5" s="221"/>
      <c r="AB5" s="9"/>
    </row>
    <row r="6" spans="1:31" ht="12" customHeight="1">
      <c r="A6" s="63"/>
      <c r="B6" s="200"/>
      <c r="C6" s="201"/>
      <c r="D6" s="206"/>
      <c r="E6" s="207"/>
      <c r="F6" s="217" t="s">
        <v>3</v>
      </c>
      <c r="G6" s="207"/>
      <c r="H6" s="217" t="s">
        <v>23</v>
      </c>
      <c r="I6" s="207"/>
      <c r="J6" s="212"/>
      <c r="K6" s="213"/>
      <c r="L6" s="217" t="s">
        <v>3</v>
      </c>
      <c r="M6" s="207"/>
      <c r="N6" s="214" t="s">
        <v>161</v>
      </c>
      <c r="O6" s="215"/>
      <c r="P6" s="217" t="s">
        <v>61</v>
      </c>
      <c r="Q6" s="207"/>
      <c r="R6" s="212"/>
      <c r="S6" s="213"/>
      <c r="T6" s="217"/>
      <c r="U6" s="207"/>
      <c r="V6" s="217"/>
      <c r="W6" s="207"/>
      <c r="X6" s="219"/>
      <c r="Y6" s="220"/>
      <c r="Z6" s="219"/>
      <c r="AA6" s="222"/>
      <c r="AB6" s="9"/>
    </row>
    <row r="7" spans="1:31" ht="12" customHeight="1">
      <c r="A7" s="63"/>
      <c r="B7" s="202"/>
      <c r="C7" s="203"/>
      <c r="D7" s="18"/>
      <c r="E7" s="19" t="s">
        <v>164</v>
      </c>
      <c r="F7" s="20"/>
      <c r="G7" s="19" t="s">
        <v>165</v>
      </c>
      <c r="H7" s="20"/>
      <c r="I7" s="19" t="s">
        <v>165</v>
      </c>
      <c r="J7" s="20"/>
      <c r="K7" s="19" t="s">
        <v>165</v>
      </c>
      <c r="L7" s="20"/>
      <c r="M7" s="19" t="s">
        <v>165</v>
      </c>
      <c r="N7" s="38"/>
      <c r="O7" s="19" t="s">
        <v>165</v>
      </c>
      <c r="P7" s="20"/>
      <c r="Q7" s="19" t="s">
        <v>165</v>
      </c>
      <c r="R7" s="20"/>
      <c r="S7" s="19" t="s">
        <v>165</v>
      </c>
      <c r="T7" s="21"/>
      <c r="U7" s="19" t="s">
        <v>165</v>
      </c>
      <c r="V7" s="21"/>
      <c r="W7" s="19" t="s">
        <v>165</v>
      </c>
      <c r="X7" s="31"/>
      <c r="Y7" s="19" t="s">
        <v>165</v>
      </c>
      <c r="Z7" s="31"/>
      <c r="AA7" s="22" t="s">
        <v>165</v>
      </c>
      <c r="AB7" s="9"/>
    </row>
    <row r="8" spans="1:31" ht="12" hidden="1" customHeight="1">
      <c r="A8" s="63"/>
      <c r="B8" s="40" t="s">
        <v>63</v>
      </c>
      <c r="C8" s="41" t="s">
        <v>159</v>
      </c>
      <c r="D8" s="98">
        <v>32854</v>
      </c>
      <c r="E8" s="99" t="s">
        <v>64</v>
      </c>
      <c r="F8" s="99"/>
      <c r="G8" s="99"/>
      <c r="H8" s="99"/>
      <c r="I8" s="99"/>
      <c r="J8" s="99">
        <v>7913</v>
      </c>
      <c r="K8" s="99" t="s">
        <v>64</v>
      </c>
      <c r="L8" s="99"/>
      <c r="M8" s="99"/>
      <c r="N8" s="99"/>
      <c r="O8" s="99"/>
      <c r="P8" s="99"/>
      <c r="Q8" s="99"/>
      <c r="R8" s="99">
        <v>40767</v>
      </c>
      <c r="S8" s="99" t="s">
        <v>64</v>
      </c>
      <c r="T8" s="117">
        <v>11620</v>
      </c>
      <c r="U8" s="117" t="s">
        <v>64</v>
      </c>
      <c r="V8" s="117">
        <v>11537</v>
      </c>
      <c r="W8" s="117" t="s">
        <v>64</v>
      </c>
      <c r="X8" s="117">
        <f>V8-T8</f>
        <v>-83</v>
      </c>
      <c r="Y8" s="117" t="s">
        <v>64</v>
      </c>
      <c r="Z8" s="117">
        <f>R8+X8</f>
        <v>40684</v>
      </c>
      <c r="AA8" s="118" t="s">
        <v>64</v>
      </c>
      <c r="AB8" s="9"/>
      <c r="AD8" s="63"/>
      <c r="AE8" s="63"/>
    </row>
    <row r="9" spans="1:31" ht="12" hidden="1" customHeight="1">
      <c r="A9" s="63"/>
      <c r="B9" s="27" t="s">
        <v>65</v>
      </c>
      <c r="C9" s="42" t="s">
        <v>66</v>
      </c>
      <c r="D9" s="67">
        <v>34700</v>
      </c>
      <c r="E9" s="70" t="s">
        <v>64</v>
      </c>
      <c r="F9" s="70"/>
      <c r="G9" s="70"/>
      <c r="H9" s="70"/>
      <c r="I9" s="70"/>
      <c r="J9" s="70">
        <v>8378</v>
      </c>
      <c r="K9" s="70" t="s">
        <v>64</v>
      </c>
      <c r="L9" s="70"/>
      <c r="M9" s="70"/>
      <c r="N9" s="70"/>
      <c r="O9" s="70"/>
      <c r="P9" s="70"/>
      <c r="Q9" s="70"/>
      <c r="R9" s="70">
        <v>43078</v>
      </c>
      <c r="S9" s="70" t="s">
        <v>64</v>
      </c>
      <c r="T9" s="122">
        <v>12176</v>
      </c>
      <c r="U9" s="122" t="s">
        <v>64</v>
      </c>
      <c r="V9" s="122">
        <v>12213</v>
      </c>
      <c r="W9" s="122" t="s">
        <v>64</v>
      </c>
      <c r="X9" s="122">
        <f t="shared" ref="X9:X72" si="0">V9-T9</f>
        <v>37</v>
      </c>
      <c r="Y9" s="122" t="s">
        <v>64</v>
      </c>
      <c r="Z9" s="122">
        <f t="shared" ref="Z9:Z72" si="1">R9+X9</f>
        <v>43115</v>
      </c>
      <c r="AA9" s="134" t="s">
        <v>64</v>
      </c>
      <c r="AB9" s="9"/>
      <c r="AD9" s="63"/>
      <c r="AE9" s="63"/>
    </row>
    <row r="10" spans="1:31" ht="12" hidden="1" customHeight="1">
      <c r="A10" s="63"/>
      <c r="B10" s="27" t="s">
        <v>67</v>
      </c>
      <c r="C10" s="42" t="s">
        <v>68</v>
      </c>
      <c r="D10" s="67">
        <v>35447</v>
      </c>
      <c r="E10" s="70" t="s">
        <v>64</v>
      </c>
      <c r="F10" s="70"/>
      <c r="G10" s="70"/>
      <c r="H10" s="70"/>
      <c r="I10" s="70"/>
      <c r="J10" s="70">
        <v>8210</v>
      </c>
      <c r="K10" s="70" t="s">
        <v>64</v>
      </c>
      <c r="L10" s="70"/>
      <c r="M10" s="70"/>
      <c r="N10" s="70"/>
      <c r="O10" s="70"/>
      <c r="P10" s="70"/>
      <c r="Q10" s="70"/>
      <c r="R10" s="70">
        <v>43657</v>
      </c>
      <c r="S10" s="70" t="s">
        <v>64</v>
      </c>
      <c r="T10" s="122">
        <v>12771</v>
      </c>
      <c r="U10" s="122" t="s">
        <v>64</v>
      </c>
      <c r="V10" s="122">
        <v>12575</v>
      </c>
      <c r="W10" s="122" t="s">
        <v>64</v>
      </c>
      <c r="X10" s="122">
        <f t="shared" si="0"/>
        <v>-196</v>
      </c>
      <c r="Y10" s="122" t="s">
        <v>64</v>
      </c>
      <c r="Z10" s="122">
        <f t="shared" si="1"/>
        <v>43461</v>
      </c>
      <c r="AA10" s="134" t="s">
        <v>64</v>
      </c>
      <c r="AB10" s="9"/>
    </row>
    <row r="11" spans="1:31" ht="12" hidden="1" customHeight="1">
      <c r="A11" s="63"/>
      <c r="B11" s="27" t="s">
        <v>69</v>
      </c>
      <c r="C11" s="42" t="s">
        <v>70</v>
      </c>
      <c r="D11" s="67">
        <v>35815</v>
      </c>
      <c r="E11" s="70" t="s">
        <v>64</v>
      </c>
      <c r="F11" s="70"/>
      <c r="G11" s="70"/>
      <c r="H11" s="70"/>
      <c r="I11" s="70"/>
      <c r="J11" s="70">
        <v>9246</v>
      </c>
      <c r="K11" s="70" t="s">
        <v>64</v>
      </c>
      <c r="L11" s="70"/>
      <c r="M11" s="70"/>
      <c r="N11" s="70"/>
      <c r="O11" s="70"/>
      <c r="P11" s="70"/>
      <c r="Q11" s="70"/>
      <c r="R11" s="70">
        <v>45061</v>
      </c>
      <c r="S11" s="70" t="s">
        <v>64</v>
      </c>
      <c r="T11" s="122">
        <v>13632</v>
      </c>
      <c r="U11" s="122" t="s">
        <v>64</v>
      </c>
      <c r="V11" s="122">
        <v>13422</v>
      </c>
      <c r="W11" s="122" t="s">
        <v>64</v>
      </c>
      <c r="X11" s="122">
        <f t="shared" si="0"/>
        <v>-210</v>
      </c>
      <c r="Y11" s="122" t="s">
        <v>64</v>
      </c>
      <c r="Z11" s="122">
        <f t="shared" si="1"/>
        <v>44851</v>
      </c>
      <c r="AA11" s="134" t="s">
        <v>64</v>
      </c>
      <c r="AB11" s="9"/>
    </row>
    <row r="12" spans="1:31" ht="12" hidden="1" customHeight="1">
      <c r="A12" s="63"/>
      <c r="B12" s="27" t="s">
        <v>71</v>
      </c>
      <c r="C12" s="42" t="s">
        <v>72</v>
      </c>
      <c r="D12" s="67">
        <v>31503</v>
      </c>
      <c r="E12" s="70" t="s">
        <v>64</v>
      </c>
      <c r="F12" s="70"/>
      <c r="G12" s="70"/>
      <c r="H12" s="70"/>
      <c r="I12" s="70"/>
      <c r="J12" s="70">
        <v>8967</v>
      </c>
      <c r="K12" s="70" t="s">
        <v>64</v>
      </c>
      <c r="L12" s="70"/>
      <c r="M12" s="70"/>
      <c r="N12" s="70"/>
      <c r="O12" s="70"/>
      <c r="P12" s="70"/>
      <c r="Q12" s="70"/>
      <c r="R12" s="70">
        <v>40470</v>
      </c>
      <c r="S12" s="70" t="s">
        <v>64</v>
      </c>
      <c r="T12" s="122">
        <v>13023</v>
      </c>
      <c r="U12" s="122" t="s">
        <v>64</v>
      </c>
      <c r="V12" s="122">
        <v>12898</v>
      </c>
      <c r="W12" s="122" t="s">
        <v>64</v>
      </c>
      <c r="X12" s="122">
        <f t="shared" si="0"/>
        <v>-125</v>
      </c>
      <c r="Y12" s="122" t="s">
        <v>64</v>
      </c>
      <c r="Z12" s="122">
        <f t="shared" si="1"/>
        <v>40345</v>
      </c>
      <c r="AA12" s="134" t="s">
        <v>64</v>
      </c>
      <c r="AB12" s="9"/>
    </row>
    <row r="13" spans="1:31" ht="12" hidden="1" customHeight="1">
      <c r="A13" s="63"/>
      <c r="B13" s="27" t="s">
        <v>73</v>
      </c>
      <c r="C13" s="42" t="s">
        <v>74</v>
      </c>
      <c r="D13" s="67">
        <v>37212</v>
      </c>
      <c r="E13" s="70" t="s">
        <v>64</v>
      </c>
      <c r="F13" s="70"/>
      <c r="G13" s="70"/>
      <c r="H13" s="70"/>
      <c r="I13" s="70"/>
      <c r="J13" s="70">
        <v>8798</v>
      </c>
      <c r="K13" s="70" t="s">
        <v>64</v>
      </c>
      <c r="L13" s="70"/>
      <c r="M13" s="70"/>
      <c r="N13" s="70"/>
      <c r="O13" s="70"/>
      <c r="P13" s="70"/>
      <c r="Q13" s="70"/>
      <c r="R13" s="70">
        <v>46010</v>
      </c>
      <c r="S13" s="70" t="s">
        <v>64</v>
      </c>
      <c r="T13" s="122">
        <v>12989</v>
      </c>
      <c r="U13" s="122" t="s">
        <v>64</v>
      </c>
      <c r="V13" s="122">
        <v>12901</v>
      </c>
      <c r="W13" s="122" t="s">
        <v>64</v>
      </c>
      <c r="X13" s="122">
        <f t="shared" si="0"/>
        <v>-88</v>
      </c>
      <c r="Y13" s="122" t="s">
        <v>64</v>
      </c>
      <c r="Z13" s="122">
        <f t="shared" si="1"/>
        <v>45922</v>
      </c>
      <c r="AA13" s="134" t="s">
        <v>64</v>
      </c>
      <c r="AB13" s="9"/>
    </row>
    <row r="14" spans="1:31" ht="12" hidden="1" customHeight="1">
      <c r="A14" s="63"/>
      <c r="B14" s="27" t="s">
        <v>75</v>
      </c>
      <c r="C14" s="42" t="s">
        <v>76</v>
      </c>
      <c r="D14" s="67">
        <v>36086</v>
      </c>
      <c r="E14" s="70" t="s">
        <v>64</v>
      </c>
      <c r="F14" s="70"/>
      <c r="G14" s="70"/>
      <c r="H14" s="70"/>
      <c r="I14" s="70"/>
      <c r="J14" s="70">
        <v>8403</v>
      </c>
      <c r="K14" s="70" t="s">
        <v>64</v>
      </c>
      <c r="L14" s="70"/>
      <c r="M14" s="70"/>
      <c r="N14" s="70"/>
      <c r="O14" s="70"/>
      <c r="P14" s="70"/>
      <c r="Q14" s="70"/>
      <c r="R14" s="70">
        <v>44489</v>
      </c>
      <c r="S14" s="70" t="s">
        <v>64</v>
      </c>
      <c r="T14" s="122">
        <v>13253</v>
      </c>
      <c r="U14" s="122" t="s">
        <v>64</v>
      </c>
      <c r="V14" s="122">
        <v>13099</v>
      </c>
      <c r="W14" s="122" t="s">
        <v>64</v>
      </c>
      <c r="X14" s="122">
        <f t="shared" si="0"/>
        <v>-154</v>
      </c>
      <c r="Y14" s="122" t="s">
        <v>64</v>
      </c>
      <c r="Z14" s="122">
        <f t="shared" si="1"/>
        <v>44335</v>
      </c>
      <c r="AA14" s="134" t="s">
        <v>64</v>
      </c>
      <c r="AB14" s="9"/>
    </row>
    <row r="15" spans="1:31" ht="12" hidden="1" customHeight="1">
      <c r="A15" s="63"/>
      <c r="B15" s="27" t="s">
        <v>77</v>
      </c>
      <c r="C15" s="42" t="s">
        <v>78</v>
      </c>
      <c r="D15" s="67">
        <v>32317</v>
      </c>
      <c r="E15" s="70" t="s">
        <v>64</v>
      </c>
      <c r="F15" s="70"/>
      <c r="G15" s="70"/>
      <c r="H15" s="70"/>
      <c r="I15" s="70"/>
      <c r="J15" s="70">
        <v>7511</v>
      </c>
      <c r="K15" s="70" t="s">
        <v>64</v>
      </c>
      <c r="L15" s="70"/>
      <c r="M15" s="70"/>
      <c r="N15" s="70"/>
      <c r="O15" s="70"/>
      <c r="P15" s="70"/>
      <c r="Q15" s="70"/>
      <c r="R15" s="70">
        <v>39828</v>
      </c>
      <c r="S15" s="70" t="s">
        <v>64</v>
      </c>
      <c r="T15" s="122">
        <v>11957</v>
      </c>
      <c r="U15" s="122" t="s">
        <v>64</v>
      </c>
      <c r="V15" s="122">
        <v>11898</v>
      </c>
      <c r="W15" s="122" t="s">
        <v>64</v>
      </c>
      <c r="X15" s="122">
        <f t="shared" si="0"/>
        <v>-59</v>
      </c>
      <c r="Y15" s="122" t="s">
        <v>64</v>
      </c>
      <c r="Z15" s="122">
        <f t="shared" si="1"/>
        <v>39769</v>
      </c>
      <c r="AA15" s="134" t="s">
        <v>64</v>
      </c>
      <c r="AB15" s="9"/>
    </row>
    <row r="16" spans="1:31" s="14" customFormat="1" ht="12" hidden="1" customHeight="1">
      <c r="A16" s="63"/>
      <c r="B16" s="27" t="s">
        <v>79</v>
      </c>
      <c r="C16" s="42" t="s">
        <v>80</v>
      </c>
      <c r="D16" s="67">
        <v>31945</v>
      </c>
      <c r="E16" s="70" t="s">
        <v>64</v>
      </c>
      <c r="F16" s="70"/>
      <c r="G16" s="70"/>
      <c r="H16" s="70"/>
      <c r="I16" s="70"/>
      <c r="J16" s="70">
        <v>7448</v>
      </c>
      <c r="K16" s="70" t="s">
        <v>64</v>
      </c>
      <c r="L16" s="70"/>
      <c r="M16" s="70"/>
      <c r="N16" s="70"/>
      <c r="O16" s="70"/>
      <c r="P16" s="70"/>
      <c r="Q16" s="70"/>
      <c r="R16" s="70">
        <v>39393</v>
      </c>
      <c r="S16" s="70" t="s">
        <v>64</v>
      </c>
      <c r="T16" s="122">
        <v>12607</v>
      </c>
      <c r="U16" s="122" t="s">
        <v>64</v>
      </c>
      <c r="V16" s="122">
        <v>12364</v>
      </c>
      <c r="W16" s="122" t="s">
        <v>64</v>
      </c>
      <c r="X16" s="122">
        <f t="shared" si="0"/>
        <v>-243</v>
      </c>
      <c r="Y16" s="122" t="s">
        <v>64</v>
      </c>
      <c r="Z16" s="122">
        <f t="shared" si="1"/>
        <v>39150</v>
      </c>
      <c r="AA16" s="134" t="s">
        <v>64</v>
      </c>
    </row>
    <row r="17" spans="1:32" s="14" customFormat="1" ht="12" hidden="1" customHeight="1">
      <c r="A17" s="63"/>
      <c r="B17" s="27" t="s">
        <v>81</v>
      </c>
      <c r="C17" s="42" t="s">
        <v>82</v>
      </c>
      <c r="D17" s="67">
        <v>29276</v>
      </c>
      <c r="E17" s="70" t="s">
        <v>64</v>
      </c>
      <c r="F17" s="70"/>
      <c r="G17" s="70"/>
      <c r="H17" s="70"/>
      <c r="I17" s="70"/>
      <c r="J17" s="70">
        <v>6756</v>
      </c>
      <c r="K17" s="70" t="s">
        <v>64</v>
      </c>
      <c r="L17" s="70"/>
      <c r="M17" s="70"/>
      <c r="N17" s="70"/>
      <c r="O17" s="70"/>
      <c r="P17" s="70"/>
      <c r="Q17" s="70"/>
      <c r="R17" s="70">
        <v>36032</v>
      </c>
      <c r="S17" s="70" t="s">
        <v>64</v>
      </c>
      <c r="T17" s="122">
        <v>10601</v>
      </c>
      <c r="U17" s="122" t="s">
        <v>64</v>
      </c>
      <c r="V17" s="122">
        <v>10532</v>
      </c>
      <c r="W17" s="122" t="s">
        <v>64</v>
      </c>
      <c r="X17" s="122">
        <f t="shared" si="0"/>
        <v>-69</v>
      </c>
      <c r="Y17" s="122" t="s">
        <v>64</v>
      </c>
      <c r="Z17" s="122">
        <f t="shared" si="1"/>
        <v>35963</v>
      </c>
      <c r="AA17" s="134" t="s">
        <v>64</v>
      </c>
    </row>
    <row r="18" spans="1:32" s="14" customFormat="1" ht="12" hidden="1" customHeight="1">
      <c r="A18" s="62"/>
      <c r="B18" s="27" t="s">
        <v>83</v>
      </c>
      <c r="C18" s="42" t="s">
        <v>84</v>
      </c>
      <c r="D18" s="67">
        <v>29458</v>
      </c>
      <c r="E18" s="70" t="s">
        <v>64</v>
      </c>
      <c r="F18" s="70"/>
      <c r="G18" s="70"/>
      <c r="H18" s="70"/>
      <c r="I18" s="70"/>
      <c r="J18" s="70">
        <v>6126</v>
      </c>
      <c r="K18" s="70" t="s">
        <v>64</v>
      </c>
      <c r="L18" s="70"/>
      <c r="M18" s="70"/>
      <c r="N18" s="70"/>
      <c r="O18" s="70"/>
      <c r="P18" s="70"/>
      <c r="Q18" s="70"/>
      <c r="R18" s="70">
        <v>35584</v>
      </c>
      <c r="S18" s="70" t="s">
        <v>64</v>
      </c>
      <c r="T18" s="122">
        <v>9843</v>
      </c>
      <c r="U18" s="122" t="s">
        <v>64</v>
      </c>
      <c r="V18" s="122">
        <v>9872</v>
      </c>
      <c r="W18" s="122" t="s">
        <v>64</v>
      </c>
      <c r="X18" s="122">
        <f t="shared" si="0"/>
        <v>29</v>
      </c>
      <c r="Y18" s="122" t="s">
        <v>64</v>
      </c>
      <c r="Z18" s="122">
        <f t="shared" si="1"/>
        <v>35613</v>
      </c>
      <c r="AA18" s="134" t="s">
        <v>64</v>
      </c>
      <c r="AB18" s="5"/>
    </row>
    <row r="19" spans="1:32" s="14" customFormat="1" ht="12" hidden="1" customHeight="1">
      <c r="A19" s="62"/>
      <c r="B19" s="28" t="s">
        <v>85</v>
      </c>
      <c r="C19" s="42" t="s">
        <v>86</v>
      </c>
      <c r="D19" s="67">
        <v>30225</v>
      </c>
      <c r="E19" s="70" t="s">
        <v>64</v>
      </c>
      <c r="F19" s="70"/>
      <c r="G19" s="70"/>
      <c r="H19" s="70"/>
      <c r="I19" s="70"/>
      <c r="J19" s="70">
        <v>7081</v>
      </c>
      <c r="K19" s="70" t="s">
        <v>64</v>
      </c>
      <c r="L19" s="70"/>
      <c r="M19" s="70"/>
      <c r="N19" s="70"/>
      <c r="O19" s="70"/>
      <c r="P19" s="70"/>
      <c r="Q19" s="70"/>
      <c r="R19" s="70">
        <v>37306</v>
      </c>
      <c r="S19" s="70" t="s">
        <v>64</v>
      </c>
      <c r="T19" s="122">
        <v>10544</v>
      </c>
      <c r="U19" s="122" t="s">
        <v>64</v>
      </c>
      <c r="V19" s="122">
        <v>10500</v>
      </c>
      <c r="W19" s="122" t="s">
        <v>64</v>
      </c>
      <c r="X19" s="125">
        <f t="shared" si="0"/>
        <v>-44</v>
      </c>
      <c r="Y19" s="122" t="s">
        <v>64</v>
      </c>
      <c r="Z19" s="125">
        <f t="shared" si="1"/>
        <v>37262</v>
      </c>
      <c r="AA19" s="134" t="s">
        <v>64</v>
      </c>
      <c r="AB19" s="5"/>
    </row>
    <row r="20" spans="1:32" s="14" customFormat="1" ht="12" hidden="1" customHeight="1">
      <c r="A20" s="62"/>
      <c r="B20" s="26" t="s">
        <v>87</v>
      </c>
      <c r="C20" s="43" t="s">
        <v>88</v>
      </c>
      <c r="D20" s="69">
        <v>30280</v>
      </c>
      <c r="E20" s="95">
        <f>D20/D8*100</f>
        <v>92.165337554026905</v>
      </c>
      <c r="F20" s="72"/>
      <c r="G20" s="95"/>
      <c r="H20" s="72"/>
      <c r="I20" s="95"/>
      <c r="J20" s="72">
        <v>7118</v>
      </c>
      <c r="K20" s="95">
        <f>J20/J8*100</f>
        <v>89.953241501326929</v>
      </c>
      <c r="L20" s="72"/>
      <c r="M20" s="95"/>
      <c r="N20" s="72"/>
      <c r="O20" s="95"/>
      <c r="P20" s="72"/>
      <c r="Q20" s="95"/>
      <c r="R20" s="72">
        <v>37398</v>
      </c>
      <c r="S20" s="95">
        <f>R20/R8*100</f>
        <v>91.735962911178163</v>
      </c>
      <c r="T20" s="119">
        <v>10720</v>
      </c>
      <c r="U20" s="120">
        <f>T20/T8*100</f>
        <v>92.25473321858864</v>
      </c>
      <c r="V20" s="119">
        <v>10318</v>
      </c>
      <c r="W20" s="120">
        <f>V20/V8*100</f>
        <v>89.433994972696539</v>
      </c>
      <c r="X20" s="119">
        <f t="shared" si="0"/>
        <v>-402</v>
      </c>
      <c r="Y20" s="120">
        <f>X20/X8*100</f>
        <v>484.33734939759034</v>
      </c>
      <c r="Z20" s="119">
        <f t="shared" si="1"/>
        <v>36996</v>
      </c>
      <c r="AA20" s="121">
        <f>Z20/Z8*100</f>
        <v>90.935011306656179</v>
      </c>
      <c r="AB20" s="5"/>
    </row>
    <row r="21" spans="1:32" s="14" customFormat="1" ht="12" hidden="1" customHeight="1">
      <c r="A21" s="62"/>
      <c r="B21" s="27" t="s">
        <v>65</v>
      </c>
      <c r="C21" s="42" t="s">
        <v>66</v>
      </c>
      <c r="D21" s="67">
        <v>32598</v>
      </c>
      <c r="E21" s="93">
        <f t="shared" ref="E21:E84" si="2">D21/D9*100</f>
        <v>93.942363112391931</v>
      </c>
      <c r="F21" s="70"/>
      <c r="G21" s="93"/>
      <c r="H21" s="70"/>
      <c r="I21" s="93"/>
      <c r="J21" s="70">
        <v>7536</v>
      </c>
      <c r="K21" s="93">
        <f t="shared" ref="K21:K84" si="3">J21/J9*100</f>
        <v>89.94986870374791</v>
      </c>
      <c r="L21" s="70"/>
      <c r="M21" s="93"/>
      <c r="N21" s="70"/>
      <c r="O21" s="93"/>
      <c r="P21" s="70"/>
      <c r="Q21" s="93"/>
      <c r="R21" s="70">
        <v>40134</v>
      </c>
      <c r="S21" s="93">
        <f t="shared" ref="S21:S84" si="4">R21/R9*100</f>
        <v>93.165885138585821</v>
      </c>
      <c r="T21" s="122">
        <v>10755</v>
      </c>
      <c r="U21" s="123">
        <f t="shared" ref="U21:U84" si="5">T21/T9*100</f>
        <v>88.329500657030223</v>
      </c>
      <c r="V21" s="122">
        <v>10598</v>
      </c>
      <c r="W21" s="123">
        <f t="shared" ref="W21:W84" si="6">V21/V9*100</f>
        <v>86.776385818390239</v>
      </c>
      <c r="X21" s="122">
        <f t="shared" si="0"/>
        <v>-157</v>
      </c>
      <c r="Y21" s="123" t="s">
        <v>205</v>
      </c>
      <c r="Z21" s="122">
        <f t="shared" si="1"/>
        <v>39977</v>
      </c>
      <c r="AA21" s="124">
        <f t="shared" ref="AA21:AA84" si="7">Z21/Z9*100</f>
        <v>92.721790560129875</v>
      </c>
      <c r="AB21" s="5"/>
    </row>
    <row r="22" spans="1:32" s="14" customFormat="1" ht="12" hidden="1" customHeight="1">
      <c r="A22" s="62"/>
      <c r="B22" s="27" t="s">
        <v>67</v>
      </c>
      <c r="C22" s="42" t="s">
        <v>68</v>
      </c>
      <c r="D22" s="67">
        <v>33569</v>
      </c>
      <c r="E22" s="93">
        <f t="shared" si="2"/>
        <v>94.701949389228986</v>
      </c>
      <c r="F22" s="70"/>
      <c r="G22" s="93"/>
      <c r="H22" s="70"/>
      <c r="I22" s="93"/>
      <c r="J22" s="70">
        <v>8163</v>
      </c>
      <c r="K22" s="93">
        <f t="shared" si="3"/>
        <v>99.427527405602916</v>
      </c>
      <c r="L22" s="70"/>
      <c r="M22" s="93"/>
      <c r="N22" s="70"/>
      <c r="O22" s="93"/>
      <c r="P22" s="70"/>
      <c r="Q22" s="93"/>
      <c r="R22" s="70">
        <v>41732</v>
      </c>
      <c r="S22" s="93">
        <f t="shared" si="4"/>
        <v>95.590626932679754</v>
      </c>
      <c r="T22" s="122">
        <v>11447</v>
      </c>
      <c r="U22" s="123">
        <f t="shared" si="5"/>
        <v>89.632761725784988</v>
      </c>
      <c r="V22" s="122">
        <v>11171</v>
      </c>
      <c r="W22" s="123">
        <f t="shared" si="6"/>
        <v>88.834990059642152</v>
      </c>
      <c r="X22" s="122">
        <f t="shared" si="0"/>
        <v>-276</v>
      </c>
      <c r="Y22" s="123">
        <f t="shared" ref="Y22:Y84" si="8">X22/X10*100</f>
        <v>140.81632653061226</v>
      </c>
      <c r="Z22" s="122">
        <f t="shared" si="1"/>
        <v>41456</v>
      </c>
      <c r="AA22" s="124">
        <f t="shared" si="7"/>
        <v>95.386668507397431</v>
      </c>
      <c r="AB22" s="5"/>
    </row>
    <row r="23" spans="1:32" s="14" customFormat="1" ht="12" hidden="1" customHeight="1">
      <c r="A23" s="62"/>
      <c r="B23" s="27" t="s">
        <v>69</v>
      </c>
      <c r="C23" s="42" t="s">
        <v>70</v>
      </c>
      <c r="D23" s="67">
        <v>32566</v>
      </c>
      <c r="E23" s="93">
        <f t="shared" si="2"/>
        <v>90.928381962864719</v>
      </c>
      <c r="F23" s="70"/>
      <c r="G23" s="93"/>
      <c r="H23" s="70"/>
      <c r="I23" s="93"/>
      <c r="J23" s="70">
        <v>8172</v>
      </c>
      <c r="K23" s="93">
        <f t="shared" si="3"/>
        <v>88.384166125892278</v>
      </c>
      <c r="L23" s="70"/>
      <c r="M23" s="93"/>
      <c r="N23" s="70"/>
      <c r="O23" s="93"/>
      <c r="P23" s="70"/>
      <c r="Q23" s="93"/>
      <c r="R23" s="70">
        <v>40738</v>
      </c>
      <c r="S23" s="93">
        <f t="shared" si="4"/>
        <v>90.40633807505381</v>
      </c>
      <c r="T23" s="122">
        <v>11776</v>
      </c>
      <c r="U23" s="123">
        <f t="shared" si="5"/>
        <v>86.3849765258216</v>
      </c>
      <c r="V23" s="122">
        <v>11270</v>
      </c>
      <c r="W23" s="123">
        <f t="shared" si="6"/>
        <v>83.966621963939801</v>
      </c>
      <c r="X23" s="122">
        <f t="shared" si="0"/>
        <v>-506</v>
      </c>
      <c r="Y23" s="123">
        <f t="shared" si="8"/>
        <v>240.95238095238093</v>
      </c>
      <c r="Z23" s="122">
        <f t="shared" si="1"/>
        <v>40232</v>
      </c>
      <c r="AA23" s="124">
        <f t="shared" si="7"/>
        <v>89.701455931863279</v>
      </c>
      <c r="AB23" s="5"/>
    </row>
    <row r="24" spans="1:32" s="14" customFormat="1" ht="12" hidden="1" customHeight="1">
      <c r="A24" s="62"/>
      <c r="B24" s="27" t="s">
        <v>71</v>
      </c>
      <c r="C24" s="42" t="s">
        <v>72</v>
      </c>
      <c r="D24" s="67">
        <v>29692</v>
      </c>
      <c r="E24" s="93">
        <f t="shared" si="2"/>
        <v>94.251341142113461</v>
      </c>
      <c r="F24" s="70"/>
      <c r="G24" s="93"/>
      <c r="H24" s="70"/>
      <c r="I24" s="93"/>
      <c r="J24" s="70">
        <v>8323</v>
      </c>
      <c r="K24" s="93">
        <f t="shared" si="3"/>
        <v>92.818110850897739</v>
      </c>
      <c r="L24" s="70"/>
      <c r="M24" s="93"/>
      <c r="N24" s="70"/>
      <c r="O24" s="93"/>
      <c r="P24" s="70"/>
      <c r="Q24" s="93"/>
      <c r="R24" s="70">
        <v>38015</v>
      </c>
      <c r="S24" s="93">
        <f t="shared" si="4"/>
        <v>93.933778107239931</v>
      </c>
      <c r="T24" s="122">
        <v>11652</v>
      </c>
      <c r="U24" s="123">
        <f t="shared" si="5"/>
        <v>89.472471780695699</v>
      </c>
      <c r="V24" s="122">
        <v>11078</v>
      </c>
      <c r="W24" s="123">
        <f t="shared" si="6"/>
        <v>85.889285160490005</v>
      </c>
      <c r="X24" s="122">
        <f t="shared" si="0"/>
        <v>-574</v>
      </c>
      <c r="Y24" s="123">
        <f t="shared" si="8"/>
        <v>459.2</v>
      </c>
      <c r="Z24" s="122">
        <f t="shared" si="1"/>
        <v>37441</v>
      </c>
      <c r="AA24" s="124">
        <f t="shared" si="7"/>
        <v>92.802082042384441</v>
      </c>
      <c r="AB24" s="5"/>
    </row>
    <row r="25" spans="1:32" s="14" customFormat="1" ht="12" hidden="1" customHeight="1">
      <c r="A25" s="62"/>
      <c r="B25" s="27" t="s">
        <v>73</v>
      </c>
      <c r="C25" s="42" t="s">
        <v>74</v>
      </c>
      <c r="D25" s="67">
        <v>34659</v>
      </c>
      <c r="E25" s="93">
        <f t="shared" si="2"/>
        <v>93.139309900032259</v>
      </c>
      <c r="F25" s="70"/>
      <c r="G25" s="93"/>
      <c r="H25" s="70"/>
      <c r="I25" s="93"/>
      <c r="J25" s="70">
        <v>8202</v>
      </c>
      <c r="K25" s="93">
        <f t="shared" si="3"/>
        <v>93.225733121163898</v>
      </c>
      <c r="L25" s="70"/>
      <c r="M25" s="93"/>
      <c r="N25" s="70"/>
      <c r="O25" s="93"/>
      <c r="P25" s="70"/>
      <c r="Q25" s="93"/>
      <c r="R25" s="70">
        <v>42861</v>
      </c>
      <c r="S25" s="93">
        <f t="shared" si="4"/>
        <v>93.155835687893941</v>
      </c>
      <c r="T25" s="122">
        <v>11904</v>
      </c>
      <c r="U25" s="123">
        <f t="shared" si="5"/>
        <v>91.646778042959426</v>
      </c>
      <c r="V25" s="122">
        <v>11585</v>
      </c>
      <c r="W25" s="123">
        <f t="shared" si="6"/>
        <v>89.799240368963652</v>
      </c>
      <c r="X25" s="122">
        <f t="shared" si="0"/>
        <v>-319</v>
      </c>
      <c r="Y25" s="123">
        <f t="shared" si="8"/>
        <v>362.5</v>
      </c>
      <c r="Z25" s="122">
        <f t="shared" si="1"/>
        <v>42542</v>
      </c>
      <c r="AA25" s="124">
        <f t="shared" si="7"/>
        <v>92.639693393144896</v>
      </c>
      <c r="AB25" s="5"/>
    </row>
    <row r="26" spans="1:32" s="14" customFormat="1" ht="12" hidden="1" customHeight="1">
      <c r="A26" s="62"/>
      <c r="B26" s="27" t="s">
        <v>75</v>
      </c>
      <c r="C26" s="42" t="s">
        <v>76</v>
      </c>
      <c r="D26" s="67">
        <v>33320</v>
      </c>
      <c r="E26" s="93">
        <f t="shared" si="2"/>
        <v>92.334977553621897</v>
      </c>
      <c r="F26" s="70"/>
      <c r="G26" s="93"/>
      <c r="H26" s="70"/>
      <c r="I26" s="93"/>
      <c r="J26" s="70">
        <v>8034</v>
      </c>
      <c r="K26" s="93">
        <f t="shared" si="3"/>
        <v>95.608711174580506</v>
      </c>
      <c r="L26" s="70"/>
      <c r="M26" s="93"/>
      <c r="N26" s="70"/>
      <c r="O26" s="93"/>
      <c r="P26" s="70"/>
      <c r="Q26" s="93"/>
      <c r="R26" s="70">
        <v>41354</v>
      </c>
      <c r="S26" s="93">
        <f t="shared" si="4"/>
        <v>92.953314302411826</v>
      </c>
      <c r="T26" s="122">
        <v>11546</v>
      </c>
      <c r="U26" s="123">
        <f t="shared" si="5"/>
        <v>87.119897381724897</v>
      </c>
      <c r="V26" s="122">
        <v>11178</v>
      </c>
      <c r="W26" s="123">
        <f t="shared" si="6"/>
        <v>85.334758378502173</v>
      </c>
      <c r="X26" s="122">
        <f t="shared" si="0"/>
        <v>-368</v>
      </c>
      <c r="Y26" s="123">
        <f t="shared" si="8"/>
        <v>238.96103896103895</v>
      </c>
      <c r="Z26" s="122">
        <f t="shared" si="1"/>
        <v>40986</v>
      </c>
      <c r="AA26" s="124">
        <f t="shared" si="7"/>
        <v>92.446148641028543</v>
      </c>
      <c r="AB26" s="5"/>
    </row>
    <row r="27" spans="1:32" s="14" customFormat="1" ht="12" hidden="1" customHeight="1">
      <c r="A27" s="62"/>
      <c r="B27" s="27" t="s">
        <v>77</v>
      </c>
      <c r="C27" s="42" t="s">
        <v>78</v>
      </c>
      <c r="D27" s="67">
        <v>31331</v>
      </c>
      <c r="E27" s="93">
        <f t="shared" si="2"/>
        <v>96.948974224092581</v>
      </c>
      <c r="F27" s="70"/>
      <c r="G27" s="93"/>
      <c r="H27" s="70"/>
      <c r="I27" s="93"/>
      <c r="J27" s="70">
        <v>7245</v>
      </c>
      <c r="K27" s="93">
        <f t="shared" si="3"/>
        <v>96.458527493010251</v>
      </c>
      <c r="L27" s="70"/>
      <c r="M27" s="93"/>
      <c r="N27" s="70"/>
      <c r="O27" s="93"/>
      <c r="P27" s="70"/>
      <c r="Q27" s="93"/>
      <c r="R27" s="70">
        <v>38576</v>
      </c>
      <c r="S27" s="93">
        <f t="shared" si="4"/>
        <v>96.856482876368389</v>
      </c>
      <c r="T27" s="122">
        <v>10442</v>
      </c>
      <c r="U27" s="123">
        <f t="shared" si="5"/>
        <v>87.329597725181912</v>
      </c>
      <c r="V27" s="122">
        <v>10158</v>
      </c>
      <c r="W27" s="123">
        <f t="shared" si="6"/>
        <v>85.375693393847712</v>
      </c>
      <c r="X27" s="122">
        <f t="shared" si="0"/>
        <v>-284</v>
      </c>
      <c r="Y27" s="123">
        <f t="shared" si="8"/>
        <v>481.35593220338978</v>
      </c>
      <c r="Z27" s="122">
        <f t="shared" si="1"/>
        <v>38292</v>
      </c>
      <c r="AA27" s="124">
        <f t="shared" si="7"/>
        <v>96.286051950011313</v>
      </c>
      <c r="AB27" s="5"/>
    </row>
    <row r="28" spans="1:32" s="14" customFormat="1" ht="12" hidden="1" customHeight="1">
      <c r="A28" s="62"/>
      <c r="B28" s="27" t="s">
        <v>79</v>
      </c>
      <c r="C28" s="42" t="s">
        <v>80</v>
      </c>
      <c r="D28" s="67">
        <v>29909</v>
      </c>
      <c r="E28" s="93">
        <f t="shared" si="2"/>
        <v>93.626545625293474</v>
      </c>
      <c r="F28" s="70"/>
      <c r="G28" s="93"/>
      <c r="H28" s="70"/>
      <c r="I28" s="93"/>
      <c r="J28" s="70">
        <v>6931</v>
      </c>
      <c r="K28" s="93">
        <f t="shared" si="3"/>
        <v>93.058539205155739</v>
      </c>
      <c r="L28" s="70"/>
      <c r="M28" s="93"/>
      <c r="N28" s="70"/>
      <c r="O28" s="93"/>
      <c r="P28" s="70"/>
      <c r="Q28" s="93"/>
      <c r="R28" s="70">
        <v>36840</v>
      </c>
      <c r="S28" s="93">
        <f t="shared" si="4"/>
        <v>93.519153149036626</v>
      </c>
      <c r="T28" s="122">
        <v>10767</v>
      </c>
      <c r="U28" s="123">
        <f t="shared" si="5"/>
        <v>85.404933766954869</v>
      </c>
      <c r="V28" s="122">
        <v>10430</v>
      </c>
      <c r="W28" s="123">
        <f t="shared" si="6"/>
        <v>84.357813005499835</v>
      </c>
      <c r="X28" s="122">
        <f t="shared" si="0"/>
        <v>-337</v>
      </c>
      <c r="Y28" s="123">
        <f t="shared" si="8"/>
        <v>138.68312757201647</v>
      </c>
      <c r="Z28" s="122">
        <f t="shared" si="1"/>
        <v>36503</v>
      </c>
      <c r="AA28" s="124">
        <f t="shared" si="7"/>
        <v>93.238825031928485</v>
      </c>
      <c r="AB28" s="30"/>
      <c r="AD28" s="63"/>
      <c r="AE28" s="63"/>
      <c r="AF28" s="63"/>
    </row>
    <row r="29" spans="1:32" s="14" customFormat="1" ht="12" hidden="1" customHeight="1">
      <c r="A29" s="62"/>
      <c r="B29" s="27" t="s">
        <v>89</v>
      </c>
      <c r="C29" s="42" t="s">
        <v>90</v>
      </c>
      <c r="D29" s="67">
        <v>28694</v>
      </c>
      <c r="E29" s="93">
        <f t="shared" si="2"/>
        <v>98.012023500478207</v>
      </c>
      <c r="F29" s="70"/>
      <c r="G29" s="93"/>
      <c r="H29" s="70"/>
      <c r="I29" s="93"/>
      <c r="J29" s="70">
        <v>6457</v>
      </c>
      <c r="K29" s="93">
        <f>J29/J17*100</f>
        <v>95.574304322084075</v>
      </c>
      <c r="L29" s="70"/>
      <c r="M29" s="93"/>
      <c r="N29" s="70"/>
      <c r="O29" s="93"/>
      <c r="P29" s="70"/>
      <c r="Q29" s="93"/>
      <c r="R29" s="70">
        <v>35151</v>
      </c>
      <c r="S29" s="93">
        <f t="shared" si="4"/>
        <v>97.554951154529306</v>
      </c>
      <c r="T29" s="122">
        <v>9792</v>
      </c>
      <c r="U29" s="123">
        <f t="shared" si="5"/>
        <v>92.368644467503074</v>
      </c>
      <c r="V29" s="122">
        <v>9563</v>
      </c>
      <c r="W29" s="123">
        <f t="shared" si="6"/>
        <v>90.799468287124952</v>
      </c>
      <c r="X29" s="122">
        <f t="shared" si="0"/>
        <v>-229</v>
      </c>
      <c r="Y29" s="123">
        <f t="shared" si="8"/>
        <v>331.8840579710145</v>
      </c>
      <c r="Z29" s="122">
        <f t="shared" si="1"/>
        <v>34922</v>
      </c>
      <c r="AA29" s="124">
        <f t="shared" si="7"/>
        <v>97.105358284903929</v>
      </c>
      <c r="AB29" s="5"/>
      <c r="AF29" s="63"/>
    </row>
    <row r="30" spans="1:32" s="14" customFormat="1" ht="12" hidden="1" customHeight="1">
      <c r="A30" s="62"/>
      <c r="B30" s="27" t="s">
        <v>83</v>
      </c>
      <c r="C30" s="42" t="s">
        <v>84</v>
      </c>
      <c r="D30" s="67">
        <v>29710</v>
      </c>
      <c r="E30" s="93">
        <f t="shared" si="2"/>
        <v>100.85545522438726</v>
      </c>
      <c r="F30" s="70"/>
      <c r="G30" s="93"/>
      <c r="H30" s="70"/>
      <c r="I30" s="93"/>
      <c r="J30" s="70">
        <v>6400</v>
      </c>
      <c r="K30" s="93">
        <f t="shared" si="3"/>
        <v>104.47273914462944</v>
      </c>
      <c r="L30" s="70"/>
      <c r="M30" s="93"/>
      <c r="N30" s="70"/>
      <c r="O30" s="93"/>
      <c r="P30" s="70"/>
      <c r="Q30" s="93"/>
      <c r="R30" s="70">
        <v>36110</v>
      </c>
      <c r="S30" s="93">
        <f t="shared" si="4"/>
        <v>101.47819244604317</v>
      </c>
      <c r="T30" s="122">
        <v>9660</v>
      </c>
      <c r="U30" s="123">
        <f t="shared" si="5"/>
        <v>98.140810728436463</v>
      </c>
      <c r="V30" s="122">
        <v>9488</v>
      </c>
      <c r="W30" s="123">
        <f t="shared" si="6"/>
        <v>96.110210696920589</v>
      </c>
      <c r="X30" s="122">
        <f t="shared" si="0"/>
        <v>-172</v>
      </c>
      <c r="Y30" s="123" t="s">
        <v>205</v>
      </c>
      <c r="Z30" s="122">
        <f t="shared" si="1"/>
        <v>35938</v>
      </c>
      <c r="AA30" s="124">
        <f t="shared" si="7"/>
        <v>100.91258809985118</v>
      </c>
      <c r="AB30" s="5"/>
      <c r="AF30" s="63"/>
    </row>
    <row r="31" spans="1:32" s="14" customFormat="1" ht="12" hidden="1" customHeight="1">
      <c r="A31" s="62"/>
      <c r="B31" s="28" t="s">
        <v>85</v>
      </c>
      <c r="C31" s="44" t="s">
        <v>86</v>
      </c>
      <c r="D31" s="68">
        <v>29230</v>
      </c>
      <c r="E31" s="94">
        <f t="shared" si="2"/>
        <v>96.708023159636056</v>
      </c>
      <c r="F31" s="100"/>
      <c r="G31" s="94"/>
      <c r="H31" s="100"/>
      <c r="I31" s="94"/>
      <c r="J31" s="71">
        <v>6955</v>
      </c>
      <c r="K31" s="94">
        <f t="shared" si="3"/>
        <v>98.2205903121028</v>
      </c>
      <c r="L31" s="103"/>
      <c r="M31" s="94"/>
      <c r="N31" s="104"/>
      <c r="O31" s="94"/>
      <c r="P31" s="104"/>
      <c r="Q31" s="94"/>
      <c r="R31" s="71">
        <v>36185</v>
      </c>
      <c r="S31" s="94">
        <f t="shared" si="4"/>
        <v>96.995121428188497</v>
      </c>
      <c r="T31" s="125">
        <v>10174</v>
      </c>
      <c r="U31" s="126">
        <f t="shared" si="5"/>
        <v>96.490895295902874</v>
      </c>
      <c r="V31" s="125">
        <v>9988</v>
      </c>
      <c r="W31" s="126">
        <f t="shared" si="6"/>
        <v>95.123809523809527</v>
      </c>
      <c r="X31" s="125">
        <f t="shared" si="0"/>
        <v>-186</v>
      </c>
      <c r="Y31" s="126">
        <f t="shared" si="8"/>
        <v>422.72727272727275</v>
      </c>
      <c r="Z31" s="125">
        <f t="shared" si="1"/>
        <v>35999</v>
      </c>
      <c r="AA31" s="127">
        <f t="shared" si="7"/>
        <v>96.61048789651656</v>
      </c>
      <c r="AB31" s="5"/>
    </row>
    <row r="32" spans="1:32" s="14" customFormat="1" ht="12" hidden="1" customHeight="1">
      <c r="A32" s="62"/>
      <c r="B32" s="26" t="s">
        <v>91</v>
      </c>
      <c r="C32" s="42" t="s">
        <v>92</v>
      </c>
      <c r="D32" s="69">
        <v>29121</v>
      </c>
      <c r="E32" s="95">
        <f t="shared" si="2"/>
        <v>96.172391017173055</v>
      </c>
      <c r="F32" s="72"/>
      <c r="G32" s="95"/>
      <c r="H32" s="72"/>
      <c r="I32" s="95"/>
      <c r="J32" s="72">
        <v>6991</v>
      </c>
      <c r="K32" s="95">
        <f t="shared" si="3"/>
        <v>98.215790952514752</v>
      </c>
      <c r="L32" s="72"/>
      <c r="M32" s="95"/>
      <c r="N32" s="72"/>
      <c r="O32" s="95"/>
      <c r="P32" s="72"/>
      <c r="Q32" s="95"/>
      <c r="R32" s="72">
        <v>36112</v>
      </c>
      <c r="S32" s="95">
        <f t="shared" si="4"/>
        <v>96.561313439221351</v>
      </c>
      <c r="T32" s="119">
        <v>9819</v>
      </c>
      <c r="U32" s="120">
        <f t="shared" si="5"/>
        <v>91.59514925373135</v>
      </c>
      <c r="V32" s="119">
        <v>9712</v>
      </c>
      <c r="W32" s="120">
        <f t="shared" si="6"/>
        <v>94.126768753634423</v>
      </c>
      <c r="X32" s="119">
        <f t="shared" si="0"/>
        <v>-107</v>
      </c>
      <c r="Y32" s="120">
        <f t="shared" si="8"/>
        <v>26.616915422885572</v>
      </c>
      <c r="Z32" s="119">
        <f t="shared" si="1"/>
        <v>36005</v>
      </c>
      <c r="AA32" s="121">
        <f t="shared" si="7"/>
        <v>97.321332035895765</v>
      </c>
      <c r="AB32" s="5"/>
      <c r="AE32" s="8"/>
    </row>
    <row r="33" spans="1:31" s="14" customFormat="1" ht="12" hidden="1" customHeight="1">
      <c r="A33" s="62"/>
      <c r="B33" s="27" t="s">
        <v>65</v>
      </c>
      <c r="C33" s="42" t="s">
        <v>66</v>
      </c>
      <c r="D33" s="67">
        <v>32067</v>
      </c>
      <c r="E33" s="93">
        <f t="shared" si="2"/>
        <v>98.371065709552724</v>
      </c>
      <c r="F33" s="70"/>
      <c r="G33" s="93"/>
      <c r="H33" s="70"/>
      <c r="I33" s="93"/>
      <c r="J33" s="70">
        <v>7758</v>
      </c>
      <c r="K33" s="93">
        <f t="shared" si="3"/>
        <v>102.94585987261146</v>
      </c>
      <c r="L33" s="70"/>
      <c r="M33" s="93"/>
      <c r="N33" s="70"/>
      <c r="O33" s="93"/>
      <c r="P33" s="70"/>
      <c r="Q33" s="93"/>
      <c r="R33" s="70">
        <v>39825</v>
      </c>
      <c r="S33" s="93">
        <f t="shared" si="4"/>
        <v>99.230079234564201</v>
      </c>
      <c r="T33" s="122">
        <v>10758</v>
      </c>
      <c r="U33" s="123">
        <f t="shared" si="5"/>
        <v>100.0278940027894</v>
      </c>
      <c r="V33" s="122">
        <v>10704</v>
      </c>
      <c r="W33" s="123">
        <f t="shared" si="6"/>
        <v>101.00018871485186</v>
      </c>
      <c r="X33" s="122">
        <f t="shared" si="0"/>
        <v>-54</v>
      </c>
      <c r="Y33" s="123">
        <f t="shared" si="8"/>
        <v>34.394904458598724</v>
      </c>
      <c r="Z33" s="122">
        <f t="shared" si="1"/>
        <v>39771</v>
      </c>
      <c r="AA33" s="124">
        <f t="shared" si="7"/>
        <v>99.484703704630164</v>
      </c>
      <c r="AB33" s="5"/>
    </row>
    <row r="34" spans="1:31" s="14" customFormat="1" ht="12" hidden="1" customHeight="1">
      <c r="A34" s="62"/>
      <c r="B34" s="27" t="s">
        <v>67</v>
      </c>
      <c r="C34" s="42" t="s">
        <v>68</v>
      </c>
      <c r="D34" s="67">
        <v>32372</v>
      </c>
      <c r="E34" s="93">
        <f t="shared" si="2"/>
        <v>96.434210134350138</v>
      </c>
      <c r="F34" s="70"/>
      <c r="G34" s="93"/>
      <c r="H34" s="70"/>
      <c r="I34" s="93"/>
      <c r="J34" s="70">
        <v>7862</v>
      </c>
      <c r="K34" s="93">
        <f t="shared" si="3"/>
        <v>96.312630160480211</v>
      </c>
      <c r="L34" s="70"/>
      <c r="M34" s="93"/>
      <c r="N34" s="70"/>
      <c r="O34" s="93"/>
      <c r="P34" s="70"/>
      <c r="Q34" s="93"/>
      <c r="R34" s="70">
        <v>40234</v>
      </c>
      <c r="S34" s="93">
        <f t="shared" si="4"/>
        <v>96.41042844819323</v>
      </c>
      <c r="T34" s="122">
        <v>10804</v>
      </c>
      <c r="U34" s="123">
        <f t="shared" si="5"/>
        <v>94.382807722547398</v>
      </c>
      <c r="V34" s="122">
        <v>10676</v>
      </c>
      <c r="W34" s="123">
        <f t="shared" si="6"/>
        <v>95.568883716766635</v>
      </c>
      <c r="X34" s="122">
        <f t="shared" si="0"/>
        <v>-128</v>
      </c>
      <c r="Y34" s="123">
        <f t="shared" si="8"/>
        <v>46.376811594202898</v>
      </c>
      <c r="Z34" s="122">
        <f t="shared" si="1"/>
        <v>40106</v>
      </c>
      <c r="AA34" s="124">
        <f t="shared" si="7"/>
        <v>96.743535314550371</v>
      </c>
      <c r="AB34" s="5"/>
    </row>
    <row r="35" spans="1:31" s="14" customFormat="1" ht="12" hidden="1" customHeight="1">
      <c r="A35" s="62"/>
      <c r="B35" s="27" t="s">
        <v>69</v>
      </c>
      <c r="C35" s="42" t="s">
        <v>70</v>
      </c>
      <c r="D35" s="67">
        <v>32882</v>
      </c>
      <c r="E35" s="93">
        <f t="shared" si="2"/>
        <v>100.97033716145674</v>
      </c>
      <c r="F35" s="70"/>
      <c r="G35" s="93"/>
      <c r="H35" s="70"/>
      <c r="I35" s="93"/>
      <c r="J35" s="70">
        <v>6617</v>
      </c>
      <c r="K35" s="93">
        <f t="shared" si="3"/>
        <v>80.97161037689672</v>
      </c>
      <c r="L35" s="70"/>
      <c r="M35" s="93"/>
      <c r="N35" s="70"/>
      <c r="O35" s="93"/>
      <c r="P35" s="70"/>
      <c r="Q35" s="93"/>
      <c r="R35" s="70">
        <v>39499</v>
      </c>
      <c r="S35" s="93">
        <f t="shared" si="4"/>
        <v>96.958613579458984</v>
      </c>
      <c r="T35" s="122">
        <v>11510</v>
      </c>
      <c r="U35" s="123">
        <f t="shared" si="5"/>
        <v>97.74116847826086</v>
      </c>
      <c r="V35" s="122">
        <v>11060</v>
      </c>
      <c r="W35" s="123">
        <f t="shared" si="6"/>
        <v>98.136645962732914</v>
      </c>
      <c r="X35" s="122">
        <f t="shared" si="0"/>
        <v>-450</v>
      </c>
      <c r="Y35" s="123">
        <f t="shared" si="8"/>
        <v>88.932806324110672</v>
      </c>
      <c r="Z35" s="122">
        <f t="shared" si="1"/>
        <v>39049</v>
      </c>
      <c r="AA35" s="124">
        <f t="shared" si="7"/>
        <v>97.059554583416187</v>
      </c>
      <c r="AB35" s="5"/>
    </row>
    <row r="36" spans="1:31" s="14" customFormat="1" ht="12" hidden="1" customHeight="1">
      <c r="A36" s="62"/>
      <c r="B36" s="27" t="s">
        <v>71</v>
      </c>
      <c r="C36" s="42" t="s">
        <v>72</v>
      </c>
      <c r="D36" s="67">
        <v>30291</v>
      </c>
      <c r="E36" s="93">
        <f t="shared" si="2"/>
        <v>102.01737841842922</v>
      </c>
      <c r="F36" s="70"/>
      <c r="G36" s="93"/>
      <c r="H36" s="70"/>
      <c r="I36" s="93"/>
      <c r="J36" s="70">
        <v>6312</v>
      </c>
      <c r="K36" s="93">
        <f t="shared" si="3"/>
        <v>75.838039168569026</v>
      </c>
      <c r="L36" s="70"/>
      <c r="M36" s="93"/>
      <c r="N36" s="70"/>
      <c r="O36" s="93"/>
      <c r="P36" s="70"/>
      <c r="Q36" s="93"/>
      <c r="R36" s="70">
        <v>36603</v>
      </c>
      <c r="S36" s="93">
        <f t="shared" si="4"/>
        <v>96.285676706563194</v>
      </c>
      <c r="T36" s="122">
        <v>11876</v>
      </c>
      <c r="U36" s="123">
        <f t="shared" si="5"/>
        <v>101.92241675248886</v>
      </c>
      <c r="V36" s="122">
        <v>11644</v>
      </c>
      <c r="W36" s="123">
        <f t="shared" si="6"/>
        <v>105.10922549196606</v>
      </c>
      <c r="X36" s="122">
        <f t="shared" si="0"/>
        <v>-232</v>
      </c>
      <c r="Y36" s="123">
        <f t="shared" si="8"/>
        <v>40.418118466898953</v>
      </c>
      <c r="Z36" s="122">
        <f t="shared" si="1"/>
        <v>36371</v>
      </c>
      <c r="AA36" s="124">
        <f t="shared" si="7"/>
        <v>97.142170348014218</v>
      </c>
      <c r="AB36" s="5"/>
      <c r="AE36" s="9"/>
    </row>
    <row r="37" spans="1:31" s="14" customFormat="1" ht="12" hidden="1" customHeight="1">
      <c r="A37" s="62"/>
      <c r="B37" s="27" t="s">
        <v>73</v>
      </c>
      <c r="C37" s="42" t="s">
        <v>74</v>
      </c>
      <c r="D37" s="67">
        <v>35921</v>
      </c>
      <c r="E37" s="93">
        <f t="shared" si="2"/>
        <v>103.64118987853084</v>
      </c>
      <c r="F37" s="70"/>
      <c r="G37" s="93"/>
      <c r="H37" s="70"/>
      <c r="I37" s="93"/>
      <c r="J37" s="70">
        <v>5868</v>
      </c>
      <c r="K37" s="93">
        <f t="shared" si="3"/>
        <v>71.543525969275791</v>
      </c>
      <c r="L37" s="70"/>
      <c r="M37" s="93"/>
      <c r="N37" s="70"/>
      <c r="O37" s="93"/>
      <c r="P37" s="70"/>
      <c r="Q37" s="93"/>
      <c r="R37" s="70">
        <v>41789</v>
      </c>
      <c r="S37" s="93">
        <f t="shared" si="4"/>
        <v>97.498891766407695</v>
      </c>
      <c r="T37" s="122">
        <v>12532</v>
      </c>
      <c r="U37" s="123">
        <f t="shared" si="5"/>
        <v>105.27553763440861</v>
      </c>
      <c r="V37" s="122">
        <v>12080</v>
      </c>
      <c r="W37" s="123">
        <f t="shared" si="6"/>
        <v>104.27276650841605</v>
      </c>
      <c r="X37" s="122">
        <f t="shared" si="0"/>
        <v>-452</v>
      </c>
      <c r="Y37" s="123">
        <f t="shared" si="8"/>
        <v>141.69278996865205</v>
      </c>
      <c r="Z37" s="122">
        <f t="shared" si="1"/>
        <v>41337</v>
      </c>
      <c r="AA37" s="124">
        <f t="shared" si="7"/>
        <v>97.16750505382916</v>
      </c>
      <c r="AB37" s="5"/>
      <c r="AE37" s="9"/>
    </row>
    <row r="38" spans="1:31" s="14" customFormat="1" ht="12" hidden="1" customHeight="1">
      <c r="A38" s="62"/>
      <c r="B38" s="27" t="s">
        <v>75</v>
      </c>
      <c r="C38" s="42" t="s">
        <v>76</v>
      </c>
      <c r="D38" s="67">
        <v>35129</v>
      </c>
      <c r="E38" s="93">
        <f t="shared" si="2"/>
        <v>105.42917166866748</v>
      </c>
      <c r="F38" s="70"/>
      <c r="G38" s="93"/>
      <c r="H38" s="70"/>
      <c r="I38" s="93"/>
      <c r="J38" s="70">
        <v>5555</v>
      </c>
      <c r="K38" s="93">
        <f t="shared" si="3"/>
        <v>69.143639531989038</v>
      </c>
      <c r="L38" s="70"/>
      <c r="M38" s="93"/>
      <c r="N38" s="70"/>
      <c r="O38" s="93"/>
      <c r="P38" s="70"/>
      <c r="Q38" s="93"/>
      <c r="R38" s="70">
        <v>40684</v>
      </c>
      <c r="S38" s="93">
        <f t="shared" si="4"/>
        <v>98.379842336896075</v>
      </c>
      <c r="T38" s="122">
        <v>12434</v>
      </c>
      <c r="U38" s="123">
        <f t="shared" si="5"/>
        <v>107.69097522951671</v>
      </c>
      <c r="V38" s="122">
        <v>12147</v>
      </c>
      <c r="W38" s="123">
        <f t="shared" si="6"/>
        <v>108.6688137412775</v>
      </c>
      <c r="X38" s="122">
        <f t="shared" si="0"/>
        <v>-287</v>
      </c>
      <c r="Y38" s="123">
        <f t="shared" si="8"/>
        <v>77.989130434782609</v>
      </c>
      <c r="Z38" s="122">
        <f t="shared" si="1"/>
        <v>40397</v>
      </c>
      <c r="AA38" s="124">
        <f t="shared" si="7"/>
        <v>98.562923925242757</v>
      </c>
      <c r="AB38" s="5"/>
      <c r="AE38" s="9"/>
    </row>
    <row r="39" spans="1:31" s="14" customFormat="1" ht="12" hidden="1" customHeight="1">
      <c r="A39" s="62"/>
      <c r="B39" s="27" t="s">
        <v>77</v>
      </c>
      <c r="C39" s="42" t="s">
        <v>78</v>
      </c>
      <c r="D39" s="67">
        <v>32900</v>
      </c>
      <c r="E39" s="93">
        <f t="shared" si="2"/>
        <v>105.00781973125659</v>
      </c>
      <c r="F39" s="70"/>
      <c r="G39" s="93"/>
      <c r="H39" s="70"/>
      <c r="I39" s="93"/>
      <c r="J39" s="70">
        <v>5170</v>
      </c>
      <c r="K39" s="93">
        <f t="shared" si="3"/>
        <v>71.359558316080054</v>
      </c>
      <c r="L39" s="70"/>
      <c r="M39" s="93"/>
      <c r="N39" s="70"/>
      <c r="O39" s="93"/>
      <c r="P39" s="70"/>
      <c r="Q39" s="93"/>
      <c r="R39" s="70">
        <v>38070</v>
      </c>
      <c r="S39" s="93">
        <f t="shared" si="4"/>
        <v>98.688303608461212</v>
      </c>
      <c r="T39" s="122">
        <v>12155</v>
      </c>
      <c r="U39" s="123">
        <f t="shared" si="5"/>
        <v>116.40490327523463</v>
      </c>
      <c r="V39" s="122">
        <v>11812</v>
      </c>
      <c r="W39" s="123">
        <f t="shared" si="6"/>
        <v>116.28273282142155</v>
      </c>
      <c r="X39" s="122">
        <f t="shared" si="0"/>
        <v>-343</v>
      </c>
      <c r="Y39" s="123">
        <f t="shared" si="8"/>
        <v>120.77464788732395</v>
      </c>
      <c r="Z39" s="122">
        <f t="shared" si="1"/>
        <v>37727</v>
      </c>
      <c r="AA39" s="124">
        <f t="shared" si="7"/>
        <v>98.524495978272213</v>
      </c>
      <c r="AB39" s="5"/>
      <c r="AE39" s="9"/>
    </row>
    <row r="40" spans="1:31" s="14" customFormat="1" ht="12" hidden="1" customHeight="1">
      <c r="A40" s="62"/>
      <c r="B40" s="27" t="s">
        <v>79</v>
      </c>
      <c r="C40" s="42" t="s">
        <v>80</v>
      </c>
      <c r="D40" s="67">
        <v>31385</v>
      </c>
      <c r="E40" s="93">
        <f t="shared" si="2"/>
        <v>104.93496940720183</v>
      </c>
      <c r="F40" s="70"/>
      <c r="G40" s="93"/>
      <c r="H40" s="70"/>
      <c r="I40" s="93"/>
      <c r="J40" s="70">
        <v>5161</v>
      </c>
      <c r="K40" s="93">
        <f t="shared" si="3"/>
        <v>74.462559515221471</v>
      </c>
      <c r="L40" s="70"/>
      <c r="M40" s="93"/>
      <c r="N40" s="70"/>
      <c r="O40" s="93"/>
      <c r="P40" s="70"/>
      <c r="Q40" s="93"/>
      <c r="R40" s="70">
        <v>36546</v>
      </c>
      <c r="S40" s="93">
        <f t="shared" si="4"/>
        <v>99.201954397394132</v>
      </c>
      <c r="T40" s="122">
        <v>11590</v>
      </c>
      <c r="U40" s="123">
        <f t="shared" si="5"/>
        <v>107.64372620042724</v>
      </c>
      <c r="V40" s="122">
        <v>11156</v>
      </c>
      <c r="W40" s="123">
        <f t="shared" si="6"/>
        <v>106.96069031639502</v>
      </c>
      <c r="X40" s="122">
        <f t="shared" si="0"/>
        <v>-434</v>
      </c>
      <c r="Y40" s="123">
        <f t="shared" si="8"/>
        <v>128.7833827893175</v>
      </c>
      <c r="Z40" s="122">
        <f t="shared" si="1"/>
        <v>36112</v>
      </c>
      <c r="AA40" s="124">
        <f t="shared" si="7"/>
        <v>98.928855162589386</v>
      </c>
      <c r="AB40" s="30"/>
      <c r="AD40" s="63"/>
      <c r="AE40" s="63"/>
    </row>
    <row r="41" spans="1:31" s="14" customFormat="1" ht="12" hidden="1" customHeight="1">
      <c r="A41" s="62"/>
      <c r="B41" s="27" t="s">
        <v>93</v>
      </c>
      <c r="C41" s="42" t="s">
        <v>94</v>
      </c>
      <c r="D41" s="67">
        <v>31488</v>
      </c>
      <c r="E41" s="93">
        <f t="shared" si="2"/>
        <v>109.73722729490486</v>
      </c>
      <c r="F41" s="70"/>
      <c r="G41" s="93"/>
      <c r="H41" s="70"/>
      <c r="I41" s="93"/>
      <c r="J41" s="70">
        <v>5248</v>
      </c>
      <c r="K41" s="93">
        <f t="shared" si="3"/>
        <v>81.276134427752822</v>
      </c>
      <c r="L41" s="70"/>
      <c r="M41" s="93"/>
      <c r="N41" s="70"/>
      <c r="O41" s="93"/>
      <c r="P41" s="70"/>
      <c r="Q41" s="93"/>
      <c r="R41" s="70">
        <v>36736</v>
      </c>
      <c r="S41" s="93">
        <f t="shared" si="4"/>
        <v>104.50911780603683</v>
      </c>
      <c r="T41" s="122">
        <v>10841</v>
      </c>
      <c r="U41" s="123">
        <f t="shared" si="5"/>
        <v>110.71282679738562</v>
      </c>
      <c r="V41" s="122">
        <v>10516</v>
      </c>
      <c r="W41" s="123">
        <f t="shared" si="6"/>
        <v>109.96549200041828</v>
      </c>
      <c r="X41" s="122">
        <f t="shared" si="0"/>
        <v>-325</v>
      </c>
      <c r="Y41" s="123">
        <f t="shared" si="8"/>
        <v>141.92139737991266</v>
      </c>
      <c r="Z41" s="122">
        <f t="shared" si="1"/>
        <v>36411</v>
      </c>
      <c r="AA41" s="124">
        <f t="shared" si="7"/>
        <v>104.26378787011052</v>
      </c>
      <c r="AB41" s="5"/>
      <c r="AE41" s="63"/>
    </row>
    <row r="42" spans="1:31" s="14" customFormat="1" ht="12" hidden="1" customHeight="1">
      <c r="A42" s="62"/>
      <c r="B42" s="27" t="s">
        <v>83</v>
      </c>
      <c r="C42" s="42" t="s">
        <v>84</v>
      </c>
      <c r="D42" s="67">
        <v>30245</v>
      </c>
      <c r="E42" s="93">
        <f t="shared" si="2"/>
        <v>101.80074049141703</v>
      </c>
      <c r="F42" s="70"/>
      <c r="G42" s="93"/>
      <c r="H42" s="70"/>
      <c r="I42" s="93"/>
      <c r="J42" s="70">
        <v>4932</v>
      </c>
      <c r="K42" s="93">
        <f t="shared" si="3"/>
        <v>77.0625</v>
      </c>
      <c r="L42" s="70"/>
      <c r="M42" s="93"/>
      <c r="N42" s="70"/>
      <c r="O42" s="93"/>
      <c r="P42" s="70"/>
      <c r="Q42" s="93"/>
      <c r="R42" s="70">
        <v>35177</v>
      </c>
      <c r="S42" s="93">
        <f t="shared" si="4"/>
        <v>97.416228191636662</v>
      </c>
      <c r="T42" s="122">
        <v>10823</v>
      </c>
      <c r="U42" s="123">
        <f t="shared" si="5"/>
        <v>112.03933747412009</v>
      </c>
      <c r="V42" s="122">
        <v>10510</v>
      </c>
      <c r="W42" s="123">
        <f t="shared" si="6"/>
        <v>110.77150084317032</v>
      </c>
      <c r="X42" s="122">
        <f t="shared" si="0"/>
        <v>-313</v>
      </c>
      <c r="Y42" s="123">
        <f t="shared" si="8"/>
        <v>181.97674418604649</v>
      </c>
      <c r="Z42" s="122">
        <f t="shared" si="1"/>
        <v>34864</v>
      </c>
      <c r="AA42" s="124">
        <f t="shared" si="7"/>
        <v>97.011519839723974</v>
      </c>
      <c r="AB42" s="5"/>
      <c r="AE42" s="9"/>
    </row>
    <row r="43" spans="1:31" s="14" customFormat="1" ht="12" hidden="1" customHeight="1">
      <c r="A43" s="62"/>
      <c r="B43" s="28" t="s">
        <v>85</v>
      </c>
      <c r="C43" s="42" t="s">
        <v>86</v>
      </c>
      <c r="D43" s="68">
        <v>31907</v>
      </c>
      <c r="E43" s="94">
        <f t="shared" si="2"/>
        <v>109.15839890523435</v>
      </c>
      <c r="F43" s="100"/>
      <c r="G43" s="94"/>
      <c r="H43" s="100"/>
      <c r="I43" s="94"/>
      <c r="J43" s="71">
        <v>5846</v>
      </c>
      <c r="K43" s="94">
        <f t="shared" si="3"/>
        <v>84.054636951833217</v>
      </c>
      <c r="L43" s="103"/>
      <c r="M43" s="94"/>
      <c r="N43" s="104"/>
      <c r="O43" s="94"/>
      <c r="P43" s="104"/>
      <c r="Q43" s="94"/>
      <c r="R43" s="71">
        <v>37753</v>
      </c>
      <c r="S43" s="94">
        <f t="shared" si="4"/>
        <v>104.33328727373221</v>
      </c>
      <c r="T43" s="125">
        <v>11840</v>
      </c>
      <c r="U43" s="126">
        <f t="shared" si="5"/>
        <v>116.37507371731866</v>
      </c>
      <c r="V43" s="125">
        <v>11298</v>
      </c>
      <c r="W43" s="126">
        <f t="shared" si="6"/>
        <v>113.11573888666399</v>
      </c>
      <c r="X43" s="125">
        <f t="shared" si="0"/>
        <v>-542</v>
      </c>
      <c r="Y43" s="126">
        <f t="shared" si="8"/>
        <v>291.39784946236557</v>
      </c>
      <c r="Z43" s="125">
        <f t="shared" si="1"/>
        <v>37211</v>
      </c>
      <c r="AA43" s="127">
        <f t="shared" si="7"/>
        <v>103.36676018778299</v>
      </c>
      <c r="AB43" s="5"/>
      <c r="AE43" s="9"/>
    </row>
    <row r="44" spans="1:31" s="8" customFormat="1" ht="12" hidden="1" customHeight="1">
      <c r="A44" s="62"/>
      <c r="B44" s="26" t="s">
        <v>95</v>
      </c>
      <c r="C44" s="43" t="s">
        <v>96</v>
      </c>
      <c r="D44" s="69">
        <v>31616</v>
      </c>
      <c r="E44" s="95">
        <f t="shared" si="2"/>
        <v>108.56770028501768</v>
      </c>
      <c r="F44" s="72"/>
      <c r="G44" s="95"/>
      <c r="H44" s="72"/>
      <c r="I44" s="95"/>
      <c r="J44" s="72">
        <v>5621</v>
      </c>
      <c r="K44" s="95">
        <f t="shared" si="3"/>
        <v>80.403375768845663</v>
      </c>
      <c r="L44" s="72"/>
      <c r="M44" s="95"/>
      <c r="N44" s="72"/>
      <c r="O44" s="95"/>
      <c r="P44" s="72"/>
      <c r="Q44" s="95"/>
      <c r="R44" s="72">
        <v>37237</v>
      </c>
      <c r="S44" s="95">
        <f t="shared" si="4"/>
        <v>103.1153079308817</v>
      </c>
      <c r="T44" s="119">
        <v>10979</v>
      </c>
      <c r="U44" s="120">
        <f t="shared" si="5"/>
        <v>111.81383032895407</v>
      </c>
      <c r="V44" s="119">
        <v>10741</v>
      </c>
      <c r="W44" s="120">
        <f t="shared" si="6"/>
        <v>110.59514003294892</v>
      </c>
      <c r="X44" s="119">
        <f t="shared" si="0"/>
        <v>-238</v>
      </c>
      <c r="Y44" s="120">
        <f t="shared" si="8"/>
        <v>222.42990654205607</v>
      </c>
      <c r="Z44" s="119">
        <f t="shared" si="1"/>
        <v>36999</v>
      </c>
      <c r="AA44" s="121">
        <f t="shared" si="7"/>
        <v>102.76072767671155</v>
      </c>
      <c r="AB44" s="1"/>
      <c r="AE44" s="9"/>
    </row>
    <row r="45" spans="1:31" s="14" customFormat="1" ht="12" hidden="1" customHeight="1">
      <c r="A45" s="62"/>
      <c r="B45" s="27" t="s">
        <v>65</v>
      </c>
      <c r="C45" s="42" t="s">
        <v>66</v>
      </c>
      <c r="D45" s="67">
        <v>34858</v>
      </c>
      <c r="E45" s="93">
        <f t="shared" si="2"/>
        <v>108.703651729192</v>
      </c>
      <c r="F45" s="70"/>
      <c r="G45" s="93"/>
      <c r="H45" s="70"/>
      <c r="I45" s="93"/>
      <c r="J45" s="70">
        <v>5992</v>
      </c>
      <c r="K45" s="93">
        <f t="shared" si="3"/>
        <v>77.23640113431297</v>
      </c>
      <c r="L45" s="70"/>
      <c r="M45" s="93"/>
      <c r="N45" s="70"/>
      <c r="O45" s="93"/>
      <c r="P45" s="70"/>
      <c r="Q45" s="93"/>
      <c r="R45" s="70">
        <v>40850</v>
      </c>
      <c r="S45" s="93">
        <f t="shared" si="4"/>
        <v>102.57376020087885</v>
      </c>
      <c r="T45" s="122">
        <v>11179</v>
      </c>
      <c r="U45" s="123">
        <f t="shared" si="5"/>
        <v>103.91336679680239</v>
      </c>
      <c r="V45" s="122">
        <v>10958</v>
      </c>
      <c r="W45" s="123">
        <f t="shared" si="6"/>
        <v>102.37294469357249</v>
      </c>
      <c r="X45" s="122">
        <f t="shared" si="0"/>
        <v>-221</v>
      </c>
      <c r="Y45" s="123">
        <f t="shared" si="8"/>
        <v>409.25925925925924</v>
      </c>
      <c r="Z45" s="122">
        <f t="shared" si="1"/>
        <v>40629</v>
      </c>
      <c r="AA45" s="124">
        <f t="shared" si="7"/>
        <v>102.1573508335219</v>
      </c>
      <c r="AB45" s="5"/>
      <c r="AE45" s="9"/>
    </row>
    <row r="46" spans="1:31" s="14" customFormat="1" ht="12" hidden="1" customHeight="1">
      <c r="A46" s="62"/>
      <c r="B46" s="27" t="s">
        <v>67</v>
      </c>
      <c r="C46" s="42" t="s">
        <v>68</v>
      </c>
      <c r="D46" s="67">
        <v>35069</v>
      </c>
      <c r="E46" s="93">
        <f t="shared" si="2"/>
        <v>108.33127394044236</v>
      </c>
      <c r="F46" s="70"/>
      <c r="G46" s="93"/>
      <c r="H46" s="70"/>
      <c r="I46" s="93"/>
      <c r="J46" s="70">
        <v>5933</v>
      </c>
      <c r="K46" s="93">
        <f t="shared" si="3"/>
        <v>75.464258458407528</v>
      </c>
      <c r="L46" s="70"/>
      <c r="M46" s="93"/>
      <c r="N46" s="70"/>
      <c r="O46" s="93"/>
      <c r="P46" s="70"/>
      <c r="Q46" s="93"/>
      <c r="R46" s="70">
        <v>41002</v>
      </c>
      <c r="S46" s="93">
        <f t="shared" si="4"/>
        <v>101.90883332504848</v>
      </c>
      <c r="T46" s="122">
        <v>11728</v>
      </c>
      <c r="U46" s="123">
        <f t="shared" si="5"/>
        <v>108.5523880044428</v>
      </c>
      <c r="V46" s="122">
        <v>11565</v>
      </c>
      <c r="W46" s="123">
        <f t="shared" si="6"/>
        <v>108.32708879730235</v>
      </c>
      <c r="X46" s="122">
        <f t="shared" si="0"/>
        <v>-163</v>
      </c>
      <c r="Y46" s="123">
        <f t="shared" si="8"/>
        <v>127.34375</v>
      </c>
      <c r="Z46" s="122">
        <f t="shared" si="1"/>
        <v>40839</v>
      </c>
      <c r="AA46" s="124">
        <f t="shared" si="7"/>
        <v>101.82765670971925</v>
      </c>
      <c r="AB46" s="5"/>
      <c r="AE46" s="9"/>
    </row>
    <row r="47" spans="1:31" s="14" customFormat="1" ht="12" hidden="1" customHeight="1">
      <c r="A47" s="62"/>
      <c r="B47" s="27" t="s">
        <v>69</v>
      </c>
      <c r="C47" s="42" t="s">
        <v>70</v>
      </c>
      <c r="D47" s="67">
        <v>34841</v>
      </c>
      <c r="E47" s="93">
        <f t="shared" si="2"/>
        <v>105.95766680858829</v>
      </c>
      <c r="F47" s="70"/>
      <c r="G47" s="93"/>
      <c r="H47" s="70"/>
      <c r="I47" s="93"/>
      <c r="J47" s="70">
        <v>6447</v>
      </c>
      <c r="K47" s="93">
        <f t="shared" si="3"/>
        <v>97.430859906301947</v>
      </c>
      <c r="L47" s="70"/>
      <c r="M47" s="93"/>
      <c r="N47" s="70"/>
      <c r="O47" s="93"/>
      <c r="P47" s="70"/>
      <c r="Q47" s="93"/>
      <c r="R47" s="70">
        <v>41288</v>
      </c>
      <c r="S47" s="93">
        <f t="shared" si="4"/>
        <v>104.52922858806552</v>
      </c>
      <c r="T47" s="122">
        <v>12947</v>
      </c>
      <c r="U47" s="123">
        <f t="shared" si="5"/>
        <v>112.48479582971329</v>
      </c>
      <c r="V47" s="122">
        <v>12663</v>
      </c>
      <c r="W47" s="123">
        <f t="shared" si="6"/>
        <v>114.49367088607596</v>
      </c>
      <c r="X47" s="122">
        <f t="shared" si="0"/>
        <v>-284</v>
      </c>
      <c r="Y47" s="123">
        <f t="shared" si="8"/>
        <v>63.111111111111107</v>
      </c>
      <c r="Z47" s="122">
        <f t="shared" si="1"/>
        <v>41004</v>
      </c>
      <c r="AA47" s="124">
        <f t="shared" si="7"/>
        <v>105.00653025685678</v>
      </c>
      <c r="AB47" s="5"/>
      <c r="AE47" s="9"/>
    </row>
    <row r="48" spans="1:31" ht="12" hidden="1" customHeight="1">
      <c r="B48" s="27" t="s">
        <v>71</v>
      </c>
      <c r="C48" s="42" t="s">
        <v>72</v>
      </c>
      <c r="D48" s="67">
        <v>31420</v>
      </c>
      <c r="E48" s="93">
        <f t="shared" si="2"/>
        <v>103.72717969033707</v>
      </c>
      <c r="F48" s="70"/>
      <c r="G48" s="93"/>
      <c r="H48" s="70"/>
      <c r="I48" s="93"/>
      <c r="J48" s="70">
        <v>6287</v>
      </c>
      <c r="K48" s="93">
        <f t="shared" si="3"/>
        <v>99.603929024081111</v>
      </c>
      <c r="L48" s="70"/>
      <c r="M48" s="93"/>
      <c r="N48" s="70"/>
      <c r="O48" s="93"/>
      <c r="P48" s="70"/>
      <c r="Q48" s="93"/>
      <c r="R48" s="70">
        <v>37707</v>
      </c>
      <c r="S48" s="93">
        <f t="shared" si="4"/>
        <v>103.01614621752316</v>
      </c>
      <c r="T48" s="122">
        <v>12743</v>
      </c>
      <c r="U48" s="123">
        <f t="shared" si="5"/>
        <v>107.30043785786461</v>
      </c>
      <c r="V48" s="122">
        <v>12445</v>
      </c>
      <c r="W48" s="123">
        <f t="shared" si="6"/>
        <v>106.87907935417383</v>
      </c>
      <c r="X48" s="122">
        <f t="shared" si="0"/>
        <v>-298</v>
      </c>
      <c r="Y48" s="123">
        <f t="shared" si="8"/>
        <v>128.44827586206898</v>
      </c>
      <c r="Z48" s="122">
        <f t="shared" si="1"/>
        <v>37409</v>
      </c>
      <c r="AA48" s="124">
        <f t="shared" si="7"/>
        <v>102.85392208077863</v>
      </c>
    </row>
    <row r="49" spans="1:32" ht="12" hidden="1" customHeight="1">
      <c r="B49" s="27" t="s">
        <v>73</v>
      </c>
      <c r="C49" s="42" t="s">
        <v>74</v>
      </c>
      <c r="D49" s="67">
        <v>34783</v>
      </c>
      <c r="E49" s="93">
        <f t="shared" si="2"/>
        <v>96.831936750090478</v>
      </c>
      <c r="F49" s="70"/>
      <c r="G49" s="93"/>
      <c r="H49" s="70"/>
      <c r="I49" s="93"/>
      <c r="J49" s="70">
        <v>5867</v>
      </c>
      <c r="K49" s="93">
        <f t="shared" si="3"/>
        <v>99.982958418541244</v>
      </c>
      <c r="L49" s="70"/>
      <c r="M49" s="93"/>
      <c r="N49" s="70"/>
      <c r="O49" s="93"/>
      <c r="P49" s="70"/>
      <c r="Q49" s="93"/>
      <c r="R49" s="70">
        <v>40650</v>
      </c>
      <c r="S49" s="93">
        <f t="shared" si="4"/>
        <v>97.274402354686643</v>
      </c>
      <c r="T49" s="122">
        <v>12522</v>
      </c>
      <c r="U49" s="123">
        <f t="shared" si="5"/>
        <v>99.920204277050743</v>
      </c>
      <c r="V49" s="122">
        <v>12216</v>
      </c>
      <c r="W49" s="123">
        <f t="shared" si="6"/>
        <v>101.12582781456953</v>
      </c>
      <c r="X49" s="122">
        <f t="shared" si="0"/>
        <v>-306</v>
      </c>
      <c r="Y49" s="123">
        <f t="shared" si="8"/>
        <v>67.69911504424779</v>
      </c>
      <c r="Z49" s="122">
        <f t="shared" si="1"/>
        <v>40344</v>
      </c>
      <c r="AA49" s="124">
        <f t="shared" si="7"/>
        <v>97.597793744103342</v>
      </c>
    </row>
    <row r="50" spans="1:32" ht="12" hidden="1" customHeight="1">
      <c r="B50" s="27" t="s">
        <v>75</v>
      </c>
      <c r="C50" s="42" t="s">
        <v>76</v>
      </c>
      <c r="D50" s="67">
        <v>34643</v>
      </c>
      <c r="E50" s="93">
        <f t="shared" si="2"/>
        <v>98.616527655213631</v>
      </c>
      <c r="F50" s="70"/>
      <c r="G50" s="93"/>
      <c r="H50" s="70"/>
      <c r="I50" s="93"/>
      <c r="J50" s="70">
        <v>5791</v>
      </c>
      <c r="K50" s="93">
        <f t="shared" si="3"/>
        <v>104.24842484248424</v>
      </c>
      <c r="L50" s="70"/>
      <c r="M50" s="93"/>
      <c r="N50" s="70"/>
      <c r="O50" s="93"/>
      <c r="P50" s="70"/>
      <c r="Q50" s="93"/>
      <c r="R50" s="70">
        <v>40434</v>
      </c>
      <c r="S50" s="93">
        <f t="shared" si="4"/>
        <v>99.385507816340578</v>
      </c>
      <c r="T50" s="122">
        <v>12410</v>
      </c>
      <c r="U50" s="123">
        <f t="shared" si="5"/>
        <v>99.806980858935177</v>
      </c>
      <c r="V50" s="122">
        <v>12064</v>
      </c>
      <c r="W50" s="123">
        <f t="shared" si="6"/>
        <v>99.316703712850909</v>
      </c>
      <c r="X50" s="122">
        <f t="shared" si="0"/>
        <v>-346</v>
      </c>
      <c r="Y50" s="123">
        <f t="shared" si="8"/>
        <v>120.55749128919861</v>
      </c>
      <c r="Z50" s="122">
        <f t="shared" si="1"/>
        <v>40088</v>
      </c>
      <c r="AA50" s="124">
        <f t="shared" si="7"/>
        <v>99.235091714731297</v>
      </c>
    </row>
    <row r="51" spans="1:32" ht="12" hidden="1" customHeight="1">
      <c r="B51" s="27" t="s">
        <v>77</v>
      </c>
      <c r="C51" s="42" t="s">
        <v>78</v>
      </c>
      <c r="D51" s="67">
        <v>31710</v>
      </c>
      <c r="E51" s="93">
        <f t="shared" si="2"/>
        <v>96.38297872340425</v>
      </c>
      <c r="F51" s="70"/>
      <c r="G51" s="93"/>
      <c r="H51" s="70"/>
      <c r="I51" s="93"/>
      <c r="J51" s="70">
        <v>5104</v>
      </c>
      <c r="K51" s="93">
        <f t="shared" si="3"/>
        <v>98.723404255319153</v>
      </c>
      <c r="L51" s="70"/>
      <c r="M51" s="93"/>
      <c r="N51" s="70"/>
      <c r="O51" s="93"/>
      <c r="P51" s="70"/>
      <c r="Q51" s="93"/>
      <c r="R51" s="70">
        <v>36814</v>
      </c>
      <c r="S51" s="93">
        <f t="shared" si="4"/>
        <v>96.700814289466777</v>
      </c>
      <c r="T51" s="122">
        <v>11208</v>
      </c>
      <c r="U51" s="123">
        <f t="shared" si="5"/>
        <v>92.208967503085148</v>
      </c>
      <c r="V51" s="122">
        <v>10844</v>
      </c>
      <c r="W51" s="123">
        <f t="shared" si="6"/>
        <v>91.804944124619041</v>
      </c>
      <c r="X51" s="122">
        <f t="shared" si="0"/>
        <v>-364</v>
      </c>
      <c r="Y51" s="123">
        <f t="shared" si="8"/>
        <v>106.12244897959184</v>
      </c>
      <c r="Z51" s="122">
        <f t="shared" si="1"/>
        <v>36450</v>
      </c>
      <c r="AA51" s="124">
        <f t="shared" si="7"/>
        <v>96.615156254141596</v>
      </c>
    </row>
    <row r="52" spans="1:32" ht="12" hidden="1" customHeight="1">
      <c r="B52" s="27" t="s">
        <v>79</v>
      </c>
      <c r="C52" s="42" t="s">
        <v>80</v>
      </c>
      <c r="D52" s="67">
        <v>29698</v>
      </c>
      <c r="E52" s="93">
        <f t="shared" si="2"/>
        <v>94.624820774255213</v>
      </c>
      <c r="F52" s="70"/>
      <c r="G52" s="93"/>
      <c r="H52" s="70"/>
      <c r="I52" s="93"/>
      <c r="J52" s="70">
        <v>4900</v>
      </c>
      <c r="K52" s="93">
        <f t="shared" si="3"/>
        <v>94.942840534780089</v>
      </c>
      <c r="L52" s="70"/>
      <c r="M52" s="93"/>
      <c r="N52" s="70"/>
      <c r="O52" s="93"/>
      <c r="P52" s="70"/>
      <c r="Q52" s="93"/>
      <c r="R52" s="70">
        <v>34598</v>
      </c>
      <c r="S52" s="93">
        <f t="shared" si="4"/>
        <v>94.669731297542825</v>
      </c>
      <c r="T52" s="122">
        <v>11148</v>
      </c>
      <c r="U52" s="123">
        <f t="shared" si="5"/>
        <v>96.186367558239866</v>
      </c>
      <c r="V52" s="122">
        <v>10639</v>
      </c>
      <c r="W52" s="123">
        <f t="shared" si="6"/>
        <v>95.36572248117605</v>
      </c>
      <c r="X52" s="122">
        <f t="shared" si="0"/>
        <v>-509</v>
      </c>
      <c r="Y52" s="123">
        <f t="shared" si="8"/>
        <v>117.2811059907834</v>
      </c>
      <c r="Z52" s="122">
        <f t="shared" si="1"/>
        <v>34089</v>
      </c>
      <c r="AA52" s="124">
        <f t="shared" si="7"/>
        <v>94.397984049623389</v>
      </c>
      <c r="AB52" s="30"/>
      <c r="AD52" s="63"/>
      <c r="AE52" s="63"/>
    </row>
    <row r="53" spans="1:32" s="63" customFormat="1" ht="12" hidden="1" customHeight="1">
      <c r="A53" s="62"/>
      <c r="B53" s="27" t="s">
        <v>97</v>
      </c>
      <c r="C53" s="42" t="s">
        <v>98</v>
      </c>
      <c r="D53" s="81">
        <v>29273</v>
      </c>
      <c r="E53" s="92">
        <f t="shared" si="2"/>
        <v>92.965574186991873</v>
      </c>
      <c r="F53" s="83"/>
      <c r="G53" s="92"/>
      <c r="H53" s="83"/>
      <c r="I53" s="92"/>
      <c r="J53" s="83">
        <v>3957</v>
      </c>
      <c r="K53" s="92">
        <f t="shared" si="3"/>
        <v>75.400152439024396</v>
      </c>
      <c r="L53" s="83"/>
      <c r="M53" s="92"/>
      <c r="N53" s="83"/>
      <c r="O53" s="92"/>
      <c r="P53" s="83"/>
      <c r="Q53" s="92"/>
      <c r="R53" s="83">
        <v>33230</v>
      </c>
      <c r="S53" s="92">
        <f t="shared" si="4"/>
        <v>90.456228222996515</v>
      </c>
      <c r="T53" s="109">
        <v>10187</v>
      </c>
      <c r="U53" s="108">
        <f t="shared" si="5"/>
        <v>93.967346185776222</v>
      </c>
      <c r="V53" s="109">
        <v>9850</v>
      </c>
      <c r="W53" s="108">
        <f t="shared" si="6"/>
        <v>93.66679345758844</v>
      </c>
      <c r="X53" s="109">
        <f t="shared" si="0"/>
        <v>-337</v>
      </c>
      <c r="Y53" s="108">
        <f t="shared" si="8"/>
        <v>103.69230769230768</v>
      </c>
      <c r="Z53" s="109">
        <f t="shared" si="1"/>
        <v>32893</v>
      </c>
      <c r="AA53" s="110">
        <f t="shared" si="7"/>
        <v>90.338084644750211</v>
      </c>
      <c r="AB53" s="62"/>
      <c r="AE53" s="9"/>
    </row>
    <row r="54" spans="1:32" ht="12" hidden="1" customHeight="1">
      <c r="B54" s="27" t="s">
        <v>83</v>
      </c>
      <c r="C54" s="42" t="s">
        <v>84</v>
      </c>
      <c r="D54" s="67">
        <v>28023</v>
      </c>
      <c r="E54" s="93">
        <f t="shared" si="2"/>
        <v>92.653331129112246</v>
      </c>
      <c r="F54" s="70"/>
      <c r="G54" s="93"/>
      <c r="H54" s="70"/>
      <c r="I54" s="93"/>
      <c r="J54" s="70">
        <v>3883</v>
      </c>
      <c r="K54" s="93">
        <f t="shared" si="3"/>
        <v>78.730738037307376</v>
      </c>
      <c r="L54" s="70"/>
      <c r="M54" s="93"/>
      <c r="N54" s="70"/>
      <c r="O54" s="93"/>
      <c r="P54" s="70"/>
      <c r="Q54" s="93"/>
      <c r="R54" s="70">
        <v>31906</v>
      </c>
      <c r="S54" s="93">
        <f t="shared" si="4"/>
        <v>90.701310515393587</v>
      </c>
      <c r="T54" s="122">
        <v>8660</v>
      </c>
      <c r="U54" s="123">
        <f t="shared" si="5"/>
        <v>80.01478333179341</v>
      </c>
      <c r="V54" s="122">
        <v>8616</v>
      </c>
      <c r="W54" s="123">
        <f t="shared" si="6"/>
        <v>81.9790675547098</v>
      </c>
      <c r="X54" s="122">
        <f t="shared" si="0"/>
        <v>-44</v>
      </c>
      <c r="Y54" s="123">
        <f t="shared" si="8"/>
        <v>14.057507987220447</v>
      </c>
      <c r="Z54" s="122">
        <f t="shared" si="1"/>
        <v>31862</v>
      </c>
      <c r="AA54" s="124">
        <f t="shared" si="7"/>
        <v>91.389398806792116</v>
      </c>
    </row>
    <row r="55" spans="1:32" ht="12" hidden="1" customHeight="1">
      <c r="B55" s="28" t="s">
        <v>85</v>
      </c>
      <c r="C55" s="44" t="s">
        <v>86</v>
      </c>
      <c r="D55" s="68">
        <v>27913</v>
      </c>
      <c r="E55" s="94">
        <f t="shared" si="2"/>
        <v>87.482370639671544</v>
      </c>
      <c r="F55" s="100"/>
      <c r="G55" s="94"/>
      <c r="H55" s="100"/>
      <c r="I55" s="94"/>
      <c r="J55" s="71">
        <v>3991</v>
      </c>
      <c r="K55" s="94">
        <f t="shared" si="3"/>
        <v>68.268901813205602</v>
      </c>
      <c r="L55" s="103"/>
      <c r="M55" s="94"/>
      <c r="N55" s="104"/>
      <c r="O55" s="94"/>
      <c r="P55" s="104"/>
      <c r="Q55" s="94"/>
      <c r="R55" s="71">
        <v>31904</v>
      </c>
      <c r="S55" s="94">
        <f t="shared" si="4"/>
        <v>84.507191481471665</v>
      </c>
      <c r="T55" s="125">
        <v>9595</v>
      </c>
      <c r="U55" s="126">
        <f t="shared" si="5"/>
        <v>81.038851351351354</v>
      </c>
      <c r="V55" s="125">
        <v>9480</v>
      </c>
      <c r="W55" s="126">
        <f t="shared" si="6"/>
        <v>83.908656399362727</v>
      </c>
      <c r="X55" s="125">
        <f t="shared" si="0"/>
        <v>-115</v>
      </c>
      <c r="Y55" s="126">
        <f t="shared" si="8"/>
        <v>21.217712177121772</v>
      </c>
      <c r="Z55" s="125">
        <f t="shared" si="1"/>
        <v>31789</v>
      </c>
      <c r="AA55" s="127">
        <f t="shared" si="7"/>
        <v>85.42903980005913</v>
      </c>
    </row>
    <row r="56" spans="1:32" ht="12" hidden="1" customHeight="1">
      <c r="B56" s="26" t="s">
        <v>99</v>
      </c>
      <c r="C56" s="42" t="s">
        <v>100</v>
      </c>
      <c r="D56" s="69">
        <v>29978</v>
      </c>
      <c r="E56" s="95">
        <f t="shared" si="2"/>
        <v>94.819078947368425</v>
      </c>
      <c r="F56" s="72"/>
      <c r="G56" s="95"/>
      <c r="H56" s="72"/>
      <c r="I56" s="95"/>
      <c r="J56" s="72">
        <v>3992</v>
      </c>
      <c r="K56" s="95">
        <f t="shared" si="3"/>
        <v>71.019391567336783</v>
      </c>
      <c r="L56" s="72"/>
      <c r="M56" s="95"/>
      <c r="N56" s="72"/>
      <c r="O56" s="95"/>
      <c r="P56" s="72"/>
      <c r="Q56" s="95"/>
      <c r="R56" s="72">
        <v>33970</v>
      </c>
      <c r="S56" s="95">
        <f t="shared" si="4"/>
        <v>91.226468297660929</v>
      </c>
      <c r="T56" s="119">
        <v>12641</v>
      </c>
      <c r="U56" s="120">
        <f t="shared" si="5"/>
        <v>115.13799070953638</v>
      </c>
      <c r="V56" s="119">
        <v>12155</v>
      </c>
      <c r="W56" s="120">
        <f t="shared" si="6"/>
        <v>113.1645098221767</v>
      </c>
      <c r="X56" s="119">
        <f t="shared" si="0"/>
        <v>-486</v>
      </c>
      <c r="Y56" s="120">
        <f t="shared" si="8"/>
        <v>204.20168067226888</v>
      </c>
      <c r="Z56" s="119">
        <f t="shared" si="1"/>
        <v>33484</v>
      </c>
      <c r="AA56" s="121">
        <f t="shared" si="7"/>
        <v>90.499743236303686</v>
      </c>
    </row>
    <row r="57" spans="1:32" ht="12" hidden="1" customHeight="1">
      <c r="B57" s="27" t="s">
        <v>65</v>
      </c>
      <c r="C57" s="42" t="s">
        <v>66</v>
      </c>
      <c r="D57" s="67">
        <v>33731</v>
      </c>
      <c r="E57" s="93">
        <f t="shared" si="2"/>
        <v>96.766882781570942</v>
      </c>
      <c r="F57" s="70"/>
      <c r="G57" s="93"/>
      <c r="H57" s="70"/>
      <c r="I57" s="93"/>
      <c r="J57" s="70">
        <v>3649</v>
      </c>
      <c r="K57" s="93">
        <f t="shared" si="3"/>
        <v>60.897863818424568</v>
      </c>
      <c r="L57" s="70"/>
      <c r="M57" s="93"/>
      <c r="N57" s="70"/>
      <c r="O57" s="93"/>
      <c r="P57" s="70"/>
      <c r="Q57" s="93"/>
      <c r="R57" s="70">
        <v>37380</v>
      </c>
      <c r="S57" s="93">
        <f t="shared" si="4"/>
        <v>91.505507955936352</v>
      </c>
      <c r="T57" s="122">
        <v>14615</v>
      </c>
      <c r="U57" s="123">
        <f t="shared" si="5"/>
        <v>130.73620180695949</v>
      </c>
      <c r="V57" s="122">
        <v>12535</v>
      </c>
      <c r="W57" s="123">
        <f t="shared" si="6"/>
        <v>114.39131228326337</v>
      </c>
      <c r="X57" s="122">
        <f t="shared" si="0"/>
        <v>-2080</v>
      </c>
      <c r="Y57" s="123">
        <f t="shared" si="8"/>
        <v>941.17647058823536</v>
      </c>
      <c r="Z57" s="122">
        <f t="shared" si="1"/>
        <v>35300</v>
      </c>
      <c r="AA57" s="124">
        <f t="shared" si="7"/>
        <v>86.883752984321532</v>
      </c>
    </row>
    <row r="58" spans="1:32" ht="12" hidden="1" customHeight="1">
      <c r="B58" s="27" t="s">
        <v>67</v>
      </c>
      <c r="C58" s="42" t="s">
        <v>68</v>
      </c>
      <c r="D58" s="67">
        <v>34621</v>
      </c>
      <c r="E58" s="93">
        <f t="shared" si="2"/>
        <v>98.722518463600323</v>
      </c>
      <c r="F58" s="70"/>
      <c r="G58" s="93"/>
      <c r="H58" s="70"/>
      <c r="I58" s="93"/>
      <c r="J58" s="70">
        <v>4824</v>
      </c>
      <c r="K58" s="93">
        <f t="shared" si="3"/>
        <v>81.307938648238661</v>
      </c>
      <c r="L58" s="70"/>
      <c r="M58" s="93"/>
      <c r="N58" s="70"/>
      <c r="O58" s="93"/>
      <c r="P58" s="70"/>
      <c r="Q58" s="93"/>
      <c r="R58" s="70">
        <v>39445</v>
      </c>
      <c r="S58" s="93">
        <f t="shared" si="4"/>
        <v>96.202624262231112</v>
      </c>
      <c r="T58" s="122">
        <v>14526</v>
      </c>
      <c r="U58" s="123">
        <f t="shared" si="5"/>
        <v>123.8574351978172</v>
      </c>
      <c r="V58" s="122">
        <v>12706</v>
      </c>
      <c r="W58" s="123">
        <f t="shared" si="6"/>
        <v>109.86597492434069</v>
      </c>
      <c r="X58" s="122">
        <f t="shared" si="0"/>
        <v>-1820</v>
      </c>
      <c r="Y58" s="123">
        <f t="shared" si="8"/>
        <v>1116.564417177914</v>
      </c>
      <c r="Z58" s="122">
        <f t="shared" si="1"/>
        <v>37625</v>
      </c>
      <c r="AA58" s="124">
        <f t="shared" si="7"/>
        <v>92.130071745145571</v>
      </c>
    </row>
    <row r="59" spans="1:32" ht="12" hidden="1" customHeight="1">
      <c r="B59" s="27" t="s">
        <v>69</v>
      </c>
      <c r="C59" s="42" t="s">
        <v>70</v>
      </c>
      <c r="D59" s="67">
        <v>34993</v>
      </c>
      <c r="E59" s="93">
        <f t="shared" si="2"/>
        <v>100.43626761574006</v>
      </c>
      <c r="F59" s="70"/>
      <c r="G59" s="93"/>
      <c r="H59" s="70"/>
      <c r="I59" s="93"/>
      <c r="J59" s="70">
        <v>4888</v>
      </c>
      <c r="K59" s="93">
        <f t="shared" si="3"/>
        <v>75.818210020164429</v>
      </c>
      <c r="L59" s="70"/>
      <c r="M59" s="93"/>
      <c r="N59" s="70"/>
      <c r="O59" s="93"/>
      <c r="P59" s="70"/>
      <c r="Q59" s="93"/>
      <c r="R59" s="70">
        <v>39881</v>
      </c>
      <c r="S59" s="93">
        <f t="shared" si="4"/>
        <v>96.592230187948076</v>
      </c>
      <c r="T59" s="122">
        <v>15127</v>
      </c>
      <c r="U59" s="123">
        <f t="shared" si="5"/>
        <v>116.83787750057928</v>
      </c>
      <c r="V59" s="122">
        <v>13110</v>
      </c>
      <c r="W59" s="123">
        <f t="shared" si="6"/>
        <v>103.529969201611</v>
      </c>
      <c r="X59" s="122">
        <f t="shared" si="0"/>
        <v>-2017</v>
      </c>
      <c r="Y59" s="123">
        <f t="shared" si="8"/>
        <v>710.21126760563379</v>
      </c>
      <c r="Z59" s="122">
        <f t="shared" si="1"/>
        <v>37864</v>
      </c>
      <c r="AA59" s="124">
        <f t="shared" si="7"/>
        <v>92.342210516047217</v>
      </c>
    </row>
    <row r="60" spans="1:32" ht="12" hidden="1" customHeight="1">
      <c r="B60" s="27" t="s">
        <v>71</v>
      </c>
      <c r="C60" s="42" t="s">
        <v>72</v>
      </c>
      <c r="D60" s="67">
        <v>31778</v>
      </c>
      <c r="E60" s="93">
        <f t="shared" si="2"/>
        <v>101.13940165499682</v>
      </c>
      <c r="F60" s="70"/>
      <c r="G60" s="93"/>
      <c r="H60" s="70"/>
      <c r="I60" s="93"/>
      <c r="J60" s="70">
        <v>4571</v>
      </c>
      <c r="K60" s="93">
        <f t="shared" si="3"/>
        <v>72.705582948942265</v>
      </c>
      <c r="L60" s="70"/>
      <c r="M60" s="93"/>
      <c r="N60" s="70"/>
      <c r="O60" s="93"/>
      <c r="P60" s="70"/>
      <c r="Q60" s="93"/>
      <c r="R60" s="70">
        <v>36349</v>
      </c>
      <c r="S60" s="93">
        <f t="shared" si="4"/>
        <v>96.398546688943696</v>
      </c>
      <c r="T60" s="122">
        <v>15277</v>
      </c>
      <c r="U60" s="123">
        <f t="shared" si="5"/>
        <v>119.885427293416</v>
      </c>
      <c r="V60" s="122">
        <v>13125</v>
      </c>
      <c r="W60" s="123">
        <f t="shared" si="6"/>
        <v>105.46404178384894</v>
      </c>
      <c r="X60" s="122">
        <f t="shared" si="0"/>
        <v>-2152</v>
      </c>
      <c r="Y60" s="123">
        <f t="shared" si="8"/>
        <v>722.14765100671138</v>
      </c>
      <c r="Z60" s="122">
        <f t="shared" si="1"/>
        <v>34197</v>
      </c>
      <c r="AA60" s="124">
        <f t="shared" si="7"/>
        <v>91.413830896308383</v>
      </c>
    </row>
    <row r="61" spans="1:32" ht="12" hidden="1" customHeight="1">
      <c r="B61" s="27" t="s">
        <v>73</v>
      </c>
      <c r="C61" s="42" t="s">
        <v>74</v>
      </c>
      <c r="D61" s="67">
        <v>35913</v>
      </c>
      <c r="E61" s="93">
        <f t="shared" si="2"/>
        <v>103.24871345197366</v>
      </c>
      <c r="F61" s="70"/>
      <c r="G61" s="93"/>
      <c r="H61" s="70"/>
      <c r="I61" s="93"/>
      <c r="J61" s="70">
        <v>4499</v>
      </c>
      <c r="K61" s="93">
        <f t="shared" si="3"/>
        <v>76.683143003238456</v>
      </c>
      <c r="L61" s="70"/>
      <c r="M61" s="93"/>
      <c r="N61" s="70"/>
      <c r="O61" s="93"/>
      <c r="P61" s="70"/>
      <c r="Q61" s="93"/>
      <c r="R61" s="70">
        <v>40412</v>
      </c>
      <c r="S61" s="93">
        <f t="shared" si="4"/>
        <v>99.414514145141453</v>
      </c>
      <c r="T61" s="122">
        <v>15273</v>
      </c>
      <c r="U61" s="123">
        <f t="shared" si="5"/>
        <v>121.9693339722089</v>
      </c>
      <c r="V61" s="122">
        <v>13177</v>
      </c>
      <c r="W61" s="123">
        <f t="shared" si="6"/>
        <v>107.8667321545514</v>
      </c>
      <c r="X61" s="122">
        <f t="shared" si="0"/>
        <v>-2096</v>
      </c>
      <c r="Y61" s="123">
        <f t="shared" si="8"/>
        <v>684.96732026143786</v>
      </c>
      <c r="Z61" s="122">
        <f t="shared" si="1"/>
        <v>38316</v>
      </c>
      <c r="AA61" s="124">
        <f t="shared" si="7"/>
        <v>94.973230220107069</v>
      </c>
    </row>
    <row r="62" spans="1:32" ht="12" hidden="1" customHeight="1">
      <c r="B62" s="27" t="s">
        <v>75</v>
      </c>
      <c r="C62" s="42" t="s">
        <v>76</v>
      </c>
      <c r="D62" s="67">
        <v>35822</v>
      </c>
      <c r="E62" s="93">
        <f t="shared" si="2"/>
        <v>103.40328493490749</v>
      </c>
      <c r="F62" s="70"/>
      <c r="G62" s="93"/>
      <c r="H62" s="70"/>
      <c r="I62" s="93"/>
      <c r="J62" s="70">
        <v>4820</v>
      </c>
      <c r="K62" s="93">
        <f t="shared" si="3"/>
        <v>83.232602313935416</v>
      </c>
      <c r="L62" s="70"/>
      <c r="M62" s="93"/>
      <c r="N62" s="70"/>
      <c r="O62" s="93"/>
      <c r="P62" s="70"/>
      <c r="Q62" s="93"/>
      <c r="R62" s="70">
        <v>40642</v>
      </c>
      <c r="S62" s="93">
        <f t="shared" si="4"/>
        <v>100.51441855863877</v>
      </c>
      <c r="T62" s="122">
        <v>14756</v>
      </c>
      <c r="U62" s="123">
        <f t="shared" si="5"/>
        <v>118.9041095890411</v>
      </c>
      <c r="V62" s="122">
        <v>12844</v>
      </c>
      <c r="W62" s="123">
        <f t="shared" si="6"/>
        <v>106.46551724137932</v>
      </c>
      <c r="X62" s="122">
        <f t="shared" si="0"/>
        <v>-1912</v>
      </c>
      <c r="Y62" s="123">
        <f t="shared" si="8"/>
        <v>552.60115606936415</v>
      </c>
      <c r="Z62" s="122">
        <f t="shared" si="1"/>
        <v>38730</v>
      </c>
      <c r="AA62" s="124">
        <f t="shared" si="7"/>
        <v>96.612452604270601</v>
      </c>
    </row>
    <row r="63" spans="1:32" ht="12" hidden="1" customHeight="1">
      <c r="B63" s="27" t="s">
        <v>77</v>
      </c>
      <c r="C63" s="42" t="s">
        <v>78</v>
      </c>
      <c r="D63" s="67">
        <v>32253</v>
      </c>
      <c r="E63" s="93">
        <f t="shared" si="2"/>
        <v>101.71239356669821</v>
      </c>
      <c r="F63" s="70"/>
      <c r="G63" s="93"/>
      <c r="H63" s="70"/>
      <c r="I63" s="93"/>
      <c r="J63" s="70">
        <v>3232</v>
      </c>
      <c r="K63" s="93">
        <f t="shared" si="3"/>
        <v>63.322884012539184</v>
      </c>
      <c r="L63" s="70"/>
      <c r="M63" s="93"/>
      <c r="N63" s="70"/>
      <c r="O63" s="93"/>
      <c r="P63" s="70"/>
      <c r="Q63" s="93"/>
      <c r="R63" s="70">
        <v>35485</v>
      </c>
      <c r="S63" s="93">
        <f t="shared" si="4"/>
        <v>96.389960341174557</v>
      </c>
      <c r="T63" s="122">
        <v>13924</v>
      </c>
      <c r="U63" s="123">
        <f t="shared" si="5"/>
        <v>124.23269093504639</v>
      </c>
      <c r="V63" s="122">
        <v>12159</v>
      </c>
      <c r="W63" s="123">
        <f t="shared" si="6"/>
        <v>112.12652157875323</v>
      </c>
      <c r="X63" s="122">
        <f t="shared" si="0"/>
        <v>-1765</v>
      </c>
      <c r="Y63" s="123">
        <f t="shared" si="8"/>
        <v>484.89010989010984</v>
      </c>
      <c r="Z63" s="122">
        <f t="shared" si="1"/>
        <v>33720</v>
      </c>
      <c r="AA63" s="124">
        <f t="shared" si="7"/>
        <v>92.510288065843625</v>
      </c>
    </row>
    <row r="64" spans="1:32" ht="12" hidden="1" customHeight="1">
      <c r="B64" s="27" t="s">
        <v>79</v>
      </c>
      <c r="C64" s="42" t="s">
        <v>80</v>
      </c>
      <c r="D64" s="67">
        <v>30752</v>
      </c>
      <c r="E64" s="93">
        <f t="shared" si="2"/>
        <v>103.54906054279749</v>
      </c>
      <c r="F64" s="70"/>
      <c r="G64" s="93"/>
      <c r="H64" s="70"/>
      <c r="I64" s="93"/>
      <c r="J64" s="70">
        <v>3266</v>
      </c>
      <c r="K64" s="93">
        <f t="shared" si="3"/>
        <v>66.65306122448979</v>
      </c>
      <c r="L64" s="70"/>
      <c r="M64" s="93"/>
      <c r="N64" s="70"/>
      <c r="O64" s="93"/>
      <c r="P64" s="70"/>
      <c r="Q64" s="93"/>
      <c r="R64" s="70">
        <v>34018</v>
      </c>
      <c r="S64" s="93">
        <f t="shared" si="4"/>
        <v>98.323602520376895</v>
      </c>
      <c r="T64" s="122">
        <v>13405</v>
      </c>
      <c r="U64" s="123">
        <f t="shared" si="5"/>
        <v>120.24578399712954</v>
      </c>
      <c r="V64" s="122">
        <v>11432</v>
      </c>
      <c r="W64" s="123">
        <f t="shared" si="6"/>
        <v>107.45370805526835</v>
      </c>
      <c r="X64" s="122">
        <f t="shared" si="0"/>
        <v>-1973</v>
      </c>
      <c r="Y64" s="123">
        <f t="shared" si="8"/>
        <v>387.62278978388997</v>
      </c>
      <c r="Z64" s="122">
        <f t="shared" si="1"/>
        <v>32045</v>
      </c>
      <c r="AA64" s="124">
        <f t="shared" si="7"/>
        <v>94.003930886796326</v>
      </c>
      <c r="AB64" s="30"/>
      <c r="AD64" s="63"/>
      <c r="AE64" s="63"/>
      <c r="AF64" s="63"/>
    </row>
    <row r="65" spans="2:31" ht="12" hidden="1" customHeight="1">
      <c r="B65" s="27" t="s">
        <v>101</v>
      </c>
      <c r="C65" s="42" t="s">
        <v>102</v>
      </c>
      <c r="D65" s="67">
        <v>31308</v>
      </c>
      <c r="E65" s="93">
        <f t="shared" si="2"/>
        <v>106.95179858572746</v>
      </c>
      <c r="F65" s="70"/>
      <c r="G65" s="93"/>
      <c r="H65" s="70"/>
      <c r="I65" s="93"/>
      <c r="J65" s="70">
        <v>3990</v>
      </c>
      <c r="K65" s="93">
        <f t="shared" si="3"/>
        <v>100.83396512509478</v>
      </c>
      <c r="L65" s="70"/>
      <c r="M65" s="93"/>
      <c r="N65" s="70"/>
      <c r="O65" s="93"/>
      <c r="P65" s="70"/>
      <c r="Q65" s="93"/>
      <c r="R65" s="70">
        <v>35298</v>
      </c>
      <c r="S65" s="93">
        <f t="shared" si="4"/>
        <v>106.22329220583811</v>
      </c>
      <c r="T65" s="122">
        <v>12902</v>
      </c>
      <c r="U65" s="123">
        <f t="shared" si="5"/>
        <v>126.65161480318052</v>
      </c>
      <c r="V65" s="122">
        <v>11085</v>
      </c>
      <c r="W65" s="123">
        <f t="shared" si="6"/>
        <v>112.53807106598985</v>
      </c>
      <c r="X65" s="122">
        <f t="shared" si="0"/>
        <v>-1817</v>
      </c>
      <c r="Y65" s="123">
        <f t="shared" si="8"/>
        <v>539.16913946587533</v>
      </c>
      <c r="Z65" s="122">
        <f t="shared" si="1"/>
        <v>33481</v>
      </c>
      <c r="AA65" s="124">
        <f t="shared" si="7"/>
        <v>101.78761438603958</v>
      </c>
    </row>
    <row r="66" spans="2:31" ht="12" hidden="1" customHeight="1">
      <c r="B66" s="27" t="s">
        <v>83</v>
      </c>
      <c r="C66" s="42" t="s">
        <v>84</v>
      </c>
      <c r="D66" s="67">
        <v>30265</v>
      </c>
      <c r="E66" s="93">
        <f t="shared" si="2"/>
        <v>108.00057095956892</v>
      </c>
      <c r="F66" s="70"/>
      <c r="G66" s="93"/>
      <c r="H66" s="70"/>
      <c r="I66" s="93"/>
      <c r="J66" s="70">
        <v>3947</v>
      </c>
      <c r="K66" s="93">
        <f t="shared" si="3"/>
        <v>101.64821014679373</v>
      </c>
      <c r="L66" s="70"/>
      <c r="M66" s="93"/>
      <c r="N66" s="70"/>
      <c r="O66" s="93"/>
      <c r="P66" s="70"/>
      <c r="Q66" s="93"/>
      <c r="R66" s="70">
        <v>34212</v>
      </c>
      <c r="S66" s="93">
        <f t="shared" si="4"/>
        <v>107.22748072462861</v>
      </c>
      <c r="T66" s="122">
        <v>10438</v>
      </c>
      <c r="U66" s="123">
        <f t="shared" si="5"/>
        <v>120.53117782909931</v>
      </c>
      <c r="V66" s="122">
        <v>9021</v>
      </c>
      <c r="W66" s="123">
        <f t="shared" si="6"/>
        <v>104.70055710306407</v>
      </c>
      <c r="X66" s="122">
        <f t="shared" si="0"/>
        <v>-1417</v>
      </c>
      <c r="Y66" s="123">
        <f>X66/X54*100</f>
        <v>3220.4545454545455</v>
      </c>
      <c r="Z66" s="122">
        <f t="shared" si="1"/>
        <v>32795</v>
      </c>
      <c r="AA66" s="124">
        <f t="shared" si="7"/>
        <v>102.9282530914569</v>
      </c>
    </row>
    <row r="67" spans="2:31" ht="12" hidden="1" customHeight="1">
      <c r="B67" s="28" t="s">
        <v>85</v>
      </c>
      <c r="C67" s="42" t="s">
        <v>86</v>
      </c>
      <c r="D67" s="68">
        <v>31170</v>
      </c>
      <c r="E67" s="94">
        <f t="shared" si="2"/>
        <v>111.66839823738044</v>
      </c>
      <c r="F67" s="100"/>
      <c r="G67" s="94"/>
      <c r="H67" s="100"/>
      <c r="I67" s="94"/>
      <c r="J67" s="71">
        <v>4931</v>
      </c>
      <c r="K67" s="94">
        <f t="shared" si="3"/>
        <v>123.55299423703332</v>
      </c>
      <c r="L67" s="103"/>
      <c r="M67" s="94"/>
      <c r="N67" s="104"/>
      <c r="O67" s="94"/>
      <c r="P67" s="104"/>
      <c r="Q67" s="94"/>
      <c r="R67" s="71">
        <v>36101</v>
      </c>
      <c r="S67" s="94">
        <f t="shared" si="4"/>
        <v>113.15509027081244</v>
      </c>
      <c r="T67" s="125">
        <v>12130</v>
      </c>
      <c r="U67" s="126">
        <f t="shared" si="5"/>
        <v>126.42001042209483</v>
      </c>
      <c r="V67" s="125">
        <v>10203</v>
      </c>
      <c r="W67" s="126">
        <f t="shared" si="6"/>
        <v>107.62658227848101</v>
      </c>
      <c r="X67" s="125">
        <f t="shared" si="0"/>
        <v>-1927</v>
      </c>
      <c r="Y67" s="126">
        <f t="shared" si="8"/>
        <v>1675.6521739130435</v>
      </c>
      <c r="Z67" s="125">
        <f t="shared" si="1"/>
        <v>34174</v>
      </c>
      <c r="AA67" s="127">
        <f t="shared" si="7"/>
        <v>107.50259523734624</v>
      </c>
    </row>
    <row r="68" spans="2:31" ht="12" hidden="1" customHeight="1">
      <c r="B68" s="26" t="s">
        <v>103</v>
      </c>
      <c r="C68" s="43" t="s">
        <v>104</v>
      </c>
      <c r="D68" s="69">
        <v>33210</v>
      </c>
      <c r="E68" s="95">
        <f t="shared" si="2"/>
        <v>110.78123957568884</v>
      </c>
      <c r="F68" s="72">
        <v>1421</v>
      </c>
      <c r="G68" s="72" t="s">
        <v>4</v>
      </c>
      <c r="H68" s="72"/>
      <c r="I68" s="95"/>
      <c r="J68" s="72">
        <v>5193</v>
      </c>
      <c r="K68" s="95">
        <f t="shared" si="3"/>
        <v>130.08517034068137</v>
      </c>
      <c r="L68" s="72" t="s">
        <v>192</v>
      </c>
      <c r="M68" s="72" t="s">
        <v>4</v>
      </c>
      <c r="N68" s="76">
        <f>J68-P68</f>
        <v>2768</v>
      </c>
      <c r="O68" s="72" t="s">
        <v>4</v>
      </c>
      <c r="P68" s="72">
        <v>2425</v>
      </c>
      <c r="Q68" s="72" t="s">
        <v>4</v>
      </c>
      <c r="R68" s="72">
        <v>38403</v>
      </c>
      <c r="S68" s="95">
        <f t="shared" si="4"/>
        <v>113.04974977921695</v>
      </c>
      <c r="T68" s="119">
        <v>12502</v>
      </c>
      <c r="U68" s="120">
        <f t="shared" si="5"/>
        <v>98.900403449094227</v>
      </c>
      <c r="V68" s="119">
        <v>10423</v>
      </c>
      <c r="W68" s="120">
        <f t="shared" si="6"/>
        <v>85.750719868366929</v>
      </c>
      <c r="X68" s="119">
        <f t="shared" si="0"/>
        <v>-2079</v>
      </c>
      <c r="Y68" s="120">
        <f t="shared" si="8"/>
        <v>427.77777777777777</v>
      </c>
      <c r="Z68" s="119">
        <f t="shared" si="1"/>
        <v>36324</v>
      </c>
      <c r="AA68" s="121">
        <f t="shared" si="7"/>
        <v>108.48166288376537</v>
      </c>
    </row>
    <row r="69" spans="2:31" ht="12" hidden="1" customHeight="1">
      <c r="B69" s="27" t="s">
        <v>65</v>
      </c>
      <c r="C69" s="42" t="s">
        <v>66</v>
      </c>
      <c r="D69" s="67">
        <v>35964</v>
      </c>
      <c r="E69" s="93">
        <f t="shared" si="2"/>
        <v>106.62002312412915</v>
      </c>
      <c r="F69" s="70">
        <v>1304</v>
      </c>
      <c r="G69" s="70" t="s">
        <v>4</v>
      </c>
      <c r="H69" s="70"/>
      <c r="I69" s="93"/>
      <c r="J69" s="70">
        <v>5703</v>
      </c>
      <c r="K69" s="93">
        <f t="shared" si="3"/>
        <v>156.28939435461771</v>
      </c>
      <c r="L69" s="70" t="s">
        <v>192</v>
      </c>
      <c r="M69" s="70" t="s">
        <v>4</v>
      </c>
      <c r="N69" s="76">
        <f t="shared" ref="N69:N76" si="9">J69-P69</f>
        <v>3030</v>
      </c>
      <c r="O69" s="70" t="s">
        <v>4</v>
      </c>
      <c r="P69" s="70">
        <v>2673</v>
      </c>
      <c r="Q69" s="70" t="s">
        <v>4</v>
      </c>
      <c r="R69" s="70">
        <v>41667</v>
      </c>
      <c r="S69" s="93">
        <f t="shared" si="4"/>
        <v>111.46869983948635</v>
      </c>
      <c r="T69" s="122">
        <v>11569</v>
      </c>
      <c r="U69" s="123">
        <f t="shared" si="5"/>
        <v>79.15839890523435</v>
      </c>
      <c r="V69" s="122">
        <v>10616</v>
      </c>
      <c r="W69" s="123">
        <f t="shared" si="6"/>
        <v>84.690865576386116</v>
      </c>
      <c r="X69" s="122">
        <f t="shared" si="0"/>
        <v>-953</v>
      </c>
      <c r="Y69" s="123">
        <f t="shared" si="8"/>
        <v>45.817307692307693</v>
      </c>
      <c r="Z69" s="122">
        <f t="shared" si="1"/>
        <v>40714</v>
      </c>
      <c r="AA69" s="124">
        <f t="shared" si="7"/>
        <v>115.33711048158639</v>
      </c>
    </row>
    <row r="70" spans="2:31" ht="12" hidden="1" customHeight="1">
      <c r="B70" s="27" t="s">
        <v>67</v>
      </c>
      <c r="C70" s="42" t="s">
        <v>68</v>
      </c>
      <c r="D70" s="67">
        <v>35777</v>
      </c>
      <c r="E70" s="93">
        <f t="shared" si="2"/>
        <v>103.33901389330175</v>
      </c>
      <c r="F70" s="70">
        <v>1098</v>
      </c>
      <c r="G70" s="70" t="s">
        <v>4</v>
      </c>
      <c r="H70" s="70"/>
      <c r="I70" s="93"/>
      <c r="J70" s="70">
        <v>5761</v>
      </c>
      <c r="K70" s="93">
        <f t="shared" si="3"/>
        <v>119.42371475953566</v>
      </c>
      <c r="L70" s="70" t="s">
        <v>192</v>
      </c>
      <c r="M70" s="70" t="s">
        <v>4</v>
      </c>
      <c r="N70" s="76">
        <f t="shared" si="9"/>
        <v>3018</v>
      </c>
      <c r="O70" s="70" t="s">
        <v>4</v>
      </c>
      <c r="P70" s="70">
        <v>2743</v>
      </c>
      <c r="Q70" s="70" t="s">
        <v>4</v>
      </c>
      <c r="R70" s="70">
        <v>41538</v>
      </c>
      <c r="S70" s="93">
        <f t="shared" si="4"/>
        <v>105.30612244897959</v>
      </c>
      <c r="T70" s="122">
        <v>13079</v>
      </c>
      <c r="U70" s="123">
        <f t="shared" si="5"/>
        <v>90.038551562715128</v>
      </c>
      <c r="V70" s="122">
        <v>10534</v>
      </c>
      <c r="W70" s="123">
        <f t="shared" si="6"/>
        <v>82.905713835982993</v>
      </c>
      <c r="X70" s="122">
        <f t="shared" si="0"/>
        <v>-2545</v>
      </c>
      <c r="Y70" s="123">
        <f t="shared" si="8"/>
        <v>139.83516483516482</v>
      </c>
      <c r="Z70" s="122">
        <f t="shared" si="1"/>
        <v>38993</v>
      </c>
      <c r="AA70" s="124">
        <f t="shared" si="7"/>
        <v>103.63588039867109</v>
      </c>
    </row>
    <row r="71" spans="2:31" ht="12" hidden="1" customHeight="1">
      <c r="B71" s="27" t="s">
        <v>69</v>
      </c>
      <c r="C71" s="42" t="s">
        <v>70</v>
      </c>
      <c r="D71" s="67">
        <v>34877</v>
      </c>
      <c r="E71" s="93">
        <f t="shared" si="2"/>
        <v>99.668505129597349</v>
      </c>
      <c r="F71" s="70">
        <v>1341</v>
      </c>
      <c r="G71" s="70" t="s">
        <v>4</v>
      </c>
      <c r="H71" s="70"/>
      <c r="I71" s="93"/>
      <c r="J71" s="70">
        <v>6032</v>
      </c>
      <c r="K71" s="93">
        <f t="shared" si="3"/>
        <v>123.40425531914893</v>
      </c>
      <c r="L71" s="70" t="s">
        <v>192</v>
      </c>
      <c r="M71" s="70" t="s">
        <v>4</v>
      </c>
      <c r="N71" s="76">
        <f t="shared" si="9"/>
        <v>3228</v>
      </c>
      <c r="O71" s="70" t="s">
        <v>4</v>
      </c>
      <c r="P71" s="70">
        <v>2804</v>
      </c>
      <c r="Q71" s="70" t="s">
        <v>4</v>
      </c>
      <c r="R71" s="70">
        <v>40909</v>
      </c>
      <c r="S71" s="93">
        <f t="shared" si="4"/>
        <v>102.57766856397782</v>
      </c>
      <c r="T71" s="122">
        <v>15295</v>
      </c>
      <c r="U71" s="123">
        <f t="shared" si="5"/>
        <v>101.1105969458584</v>
      </c>
      <c r="V71" s="122">
        <v>12018</v>
      </c>
      <c r="W71" s="123">
        <f t="shared" si="6"/>
        <v>91.670480549199084</v>
      </c>
      <c r="X71" s="122">
        <f t="shared" si="0"/>
        <v>-3277</v>
      </c>
      <c r="Y71" s="123">
        <f t="shared" si="8"/>
        <v>162.46901338621714</v>
      </c>
      <c r="Z71" s="122">
        <f t="shared" si="1"/>
        <v>37632</v>
      </c>
      <c r="AA71" s="124">
        <f t="shared" si="7"/>
        <v>99.387280794422139</v>
      </c>
    </row>
    <row r="72" spans="2:31" ht="12" hidden="1" customHeight="1">
      <c r="B72" s="27" t="s">
        <v>71</v>
      </c>
      <c r="C72" s="42" t="s">
        <v>72</v>
      </c>
      <c r="D72" s="67">
        <v>32587</v>
      </c>
      <c r="E72" s="93">
        <f t="shared" si="2"/>
        <v>102.54578639310215</v>
      </c>
      <c r="F72" s="70">
        <v>1396</v>
      </c>
      <c r="G72" s="70" t="s">
        <v>4</v>
      </c>
      <c r="H72" s="70"/>
      <c r="I72" s="93"/>
      <c r="J72" s="70">
        <v>6366</v>
      </c>
      <c r="K72" s="93">
        <f t="shared" si="3"/>
        <v>139.26930649748414</v>
      </c>
      <c r="L72" s="70" t="s">
        <v>192</v>
      </c>
      <c r="M72" s="70" t="s">
        <v>4</v>
      </c>
      <c r="N72" s="76">
        <f t="shared" si="9"/>
        <v>3378</v>
      </c>
      <c r="O72" s="70" t="s">
        <v>4</v>
      </c>
      <c r="P72" s="70">
        <v>2988</v>
      </c>
      <c r="Q72" s="70" t="s">
        <v>4</v>
      </c>
      <c r="R72" s="70">
        <v>38953</v>
      </c>
      <c r="S72" s="93">
        <f t="shared" si="4"/>
        <v>107.1638834630939</v>
      </c>
      <c r="T72" s="122">
        <v>15499</v>
      </c>
      <c r="U72" s="123">
        <f t="shared" si="5"/>
        <v>101.45316488839431</v>
      </c>
      <c r="V72" s="122">
        <v>11485</v>
      </c>
      <c r="W72" s="123">
        <f t="shared" si="6"/>
        <v>87.504761904761907</v>
      </c>
      <c r="X72" s="122">
        <f t="shared" si="0"/>
        <v>-4014</v>
      </c>
      <c r="Y72" s="123">
        <f t="shared" si="8"/>
        <v>186.52416356877325</v>
      </c>
      <c r="Z72" s="122">
        <f t="shared" si="1"/>
        <v>34939</v>
      </c>
      <c r="AA72" s="124">
        <f t="shared" si="7"/>
        <v>102.16978097493931</v>
      </c>
    </row>
    <row r="73" spans="2:31" ht="12" hidden="1" customHeight="1">
      <c r="B73" s="27" t="s">
        <v>73</v>
      </c>
      <c r="C73" s="42" t="s">
        <v>74</v>
      </c>
      <c r="D73" s="67">
        <v>36783</v>
      </c>
      <c r="E73" s="93">
        <f t="shared" si="2"/>
        <v>102.42252109264054</v>
      </c>
      <c r="F73" s="70">
        <v>1761</v>
      </c>
      <c r="G73" s="70" t="s">
        <v>4</v>
      </c>
      <c r="H73" s="70"/>
      <c r="I73" s="93"/>
      <c r="J73" s="70">
        <v>6213</v>
      </c>
      <c r="K73" s="93">
        <f t="shared" si="3"/>
        <v>138.09735496777063</v>
      </c>
      <c r="L73" s="70" t="s">
        <v>192</v>
      </c>
      <c r="M73" s="70" t="s">
        <v>4</v>
      </c>
      <c r="N73" s="76">
        <f t="shared" si="9"/>
        <v>3241</v>
      </c>
      <c r="O73" s="70" t="s">
        <v>4</v>
      </c>
      <c r="P73" s="70">
        <v>2972</v>
      </c>
      <c r="Q73" s="70" t="s">
        <v>4</v>
      </c>
      <c r="R73" s="70">
        <v>42996</v>
      </c>
      <c r="S73" s="93">
        <f t="shared" si="4"/>
        <v>106.3941403543502</v>
      </c>
      <c r="T73" s="122">
        <v>15356</v>
      </c>
      <c r="U73" s="123">
        <f t="shared" si="5"/>
        <v>100.54344267661888</v>
      </c>
      <c r="V73" s="122">
        <v>11910</v>
      </c>
      <c r="W73" s="123">
        <f t="shared" si="6"/>
        <v>90.384761326553843</v>
      </c>
      <c r="X73" s="122">
        <f t="shared" ref="X73:X136" si="10">V73-T73</f>
        <v>-3446</v>
      </c>
      <c r="Y73" s="123">
        <f t="shared" si="8"/>
        <v>164.40839694656489</v>
      </c>
      <c r="Z73" s="122">
        <f t="shared" ref="Z73:Z136" si="11">R73+X73</f>
        <v>39550</v>
      </c>
      <c r="AA73" s="124">
        <f t="shared" si="7"/>
        <v>103.22058670007308</v>
      </c>
    </row>
    <row r="74" spans="2:31" ht="12" hidden="1" customHeight="1">
      <c r="B74" s="27" t="s">
        <v>75</v>
      </c>
      <c r="C74" s="42" t="s">
        <v>76</v>
      </c>
      <c r="D74" s="67">
        <v>35795</v>
      </c>
      <c r="E74" s="93">
        <f t="shared" si="2"/>
        <v>99.924627323990848</v>
      </c>
      <c r="F74" s="70">
        <v>1807</v>
      </c>
      <c r="G74" s="70" t="s">
        <v>4</v>
      </c>
      <c r="H74" s="70"/>
      <c r="I74" s="93"/>
      <c r="J74" s="70">
        <v>5472</v>
      </c>
      <c r="K74" s="93">
        <f t="shared" si="3"/>
        <v>113.52697095435684</v>
      </c>
      <c r="L74" s="70" t="s">
        <v>192</v>
      </c>
      <c r="M74" s="70" t="s">
        <v>4</v>
      </c>
      <c r="N74" s="76">
        <f t="shared" si="9"/>
        <v>2953</v>
      </c>
      <c r="O74" s="70" t="s">
        <v>4</v>
      </c>
      <c r="P74" s="70">
        <v>2519</v>
      </c>
      <c r="Q74" s="70" t="s">
        <v>4</v>
      </c>
      <c r="R74" s="70">
        <v>41267</v>
      </c>
      <c r="S74" s="93">
        <f t="shared" si="4"/>
        <v>101.53781802076669</v>
      </c>
      <c r="T74" s="122">
        <v>14560</v>
      </c>
      <c r="U74" s="123">
        <f t="shared" si="5"/>
        <v>98.671726755218216</v>
      </c>
      <c r="V74" s="122">
        <v>11395</v>
      </c>
      <c r="W74" s="123">
        <f t="shared" si="6"/>
        <v>88.718467767050768</v>
      </c>
      <c r="X74" s="122">
        <f t="shared" si="10"/>
        <v>-3165</v>
      </c>
      <c r="Y74" s="123">
        <f t="shared" si="8"/>
        <v>165.53347280334728</v>
      </c>
      <c r="Z74" s="122">
        <f t="shared" si="11"/>
        <v>38102</v>
      </c>
      <c r="AA74" s="124">
        <f t="shared" si="7"/>
        <v>98.378517944745681</v>
      </c>
    </row>
    <row r="75" spans="2:31" ht="12" hidden="1" customHeight="1">
      <c r="B75" s="27" t="s">
        <v>77</v>
      </c>
      <c r="C75" s="42" t="s">
        <v>78</v>
      </c>
      <c r="D75" s="67">
        <v>32965</v>
      </c>
      <c r="E75" s="93">
        <f t="shared" si="2"/>
        <v>102.20754658481381</v>
      </c>
      <c r="F75" s="70">
        <v>1749</v>
      </c>
      <c r="G75" s="70" t="s">
        <v>4</v>
      </c>
      <c r="H75" s="70"/>
      <c r="I75" s="93"/>
      <c r="J75" s="70">
        <v>4916</v>
      </c>
      <c r="K75" s="93">
        <f t="shared" si="3"/>
        <v>152.10396039603958</v>
      </c>
      <c r="L75" s="70" t="s">
        <v>192</v>
      </c>
      <c r="M75" s="70" t="s">
        <v>4</v>
      </c>
      <c r="N75" s="76">
        <f t="shared" si="9"/>
        <v>2673</v>
      </c>
      <c r="O75" s="70" t="s">
        <v>4</v>
      </c>
      <c r="P75" s="70">
        <v>2243</v>
      </c>
      <c r="Q75" s="70" t="s">
        <v>4</v>
      </c>
      <c r="R75" s="70">
        <v>37881</v>
      </c>
      <c r="S75" s="93">
        <f t="shared" si="4"/>
        <v>106.7521487952656</v>
      </c>
      <c r="T75" s="122">
        <v>13232</v>
      </c>
      <c r="U75" s="123">
        <f t="shared" si="5"/>
        <v>95.030163746049993</v>
      </c>
      <c r="V75" s="122">
        <v>10316</v>
      </c>
      <c r="W75" s="123">
        <f t="shared" si="6"/>
        <v>84.842503495353242</v>
      </c>
      <c r="X75" s="122">
        <f t="shared" si="10"/>
        <v>-2916</v>
      </c>
      <c r="Y75" s="123">
        <f t="shared" si="8"/>
        <v>165.21246458923514</v>
      </c>
      <c r="Z75" s="122">
        <f t="shared" si="11"/>
        <v>34965</v>
      </c>
      <c r="AA75" s="124">
        <f t="shared" si="7"/>
        <v>103.69217081850535</v>
      </c>
    </row>
    <row r="76" spans="2:31" ht="12" hidden="1" customHeight="1">
      <c r="B76" s="27" t="s">
        <v>79</v>
      </c>
      <c r="C76" s="42" t="s">
        <v>80</v>
      </c>
      <c r="D76" s="67">
        <v>31593</v>
      </c>
      <c r="E76" s="93">
        <f t="shared" si="2"/>
        <v>102.73478147762746</v>
      </c>
      <c r="F76" s="70">
        <v>1568</v>
      </c>
      <c r="G76" s="70" t="s">
        <v>4</v>
      </c>
      <c r="H76" s="70"/>
      <c r="I76" s="93"/>
      <c r="J76" s="70">
        <v>4580</v>
      </c>
      <c r="K76" s="93">
        <f t="shared" si="3"/>
        <v>140.23270055113289</v>
      </c>
      <c r="L76" s="70" t="s">
        <v>192</v>
      </c>
      <c r="M76" s="70" t="s">
        <v>4</v>
      </c>
      <c r="N76" s="76">
        <f t="shared" si="9"/>
        <v>2372</v>
      </c>
      <c r="O76" s="70" t="s">
        <v>4</v>
      </c>
      <c r="P76" s="70">
        <v>2208</v>
      </c>
      <c r="Q76" s="70" t="s">
        <v>4</v>
      </c>
      <c r="R76" s="70">
        <v>36173</v>
      </c>
      <c r="S76" s="93">
        <f t="shared" si="4"/>
        <v>106.3348815333059</v>
      </c>
      <c r="T76" s="122">
        <v>12850</v>
      </c>
      <c r="U76" s="123">
        <f t="shared" si="5"/>
        <v>95.859753823200293</v>
      </c>
      <c r="V76" s="122">
        <v>9850</v>
      </c>
      <c r="W76" s="123">
        <f t="shared" si="6"/>
        <v>86.16165150454863</v>
      </c>
      <c r="X76" s="122">
        <f t="shared" si="10"/>
        <v>-3000</v>
      </c>
      <c r="Y76" s="123">
        <f t="shared" si="8"/>
        <v>152.05271160669031</v>
      </c>
      <c r="Z76" s="122">
        <f t="shared" si="11"/>
        <v>33173</v>
      </c>
      <c r="AA76" s="124">
        <f t="shared" si="7"/>
        <v>103.52004992978623</v>
      </c>
      <c r="AB76" s="30"/>
      <c r="AC76" s="30"/>
      <c r="AD76" s="63"/>
      <c r="AE76" s="63"/>
    </row>
    <row r="77" spans="2:31" ht="12" hidden="1" customHeight="1">
      <c r="B77" s="27" t="s">
        <v>105</v>
      </c>
      <c r="C77" s="42" t="s">
        <v>106</v>
      </c>
      <c r="D77" s="67">
        <v>31808</v>
      </c>
      <c r="E77" s="93">
        <f t="shared" si="2"/>
        <v>101.59703590136706</v>
      </c>
      <c r="F77" s="73">
        <v>1335</v>
      </c>
      <c r="G77" s="70" t="s">
        <v>4</v>
      </c>
      <c r="H77" s="70"/>
      <c r="I77" s="93"/>
      <c r="J77" s="70">
        <v>4715</v>
      </c>
      <c r="K77" s="93">
        <f t="shared" si="3"/>
        <v>118.1704260651629</v>
      </c>
      <c r="L77" s="70" t="s">
        <v>192</v>
      </c>
      <c r="M77" s="70" t="s">
        <v>4</v>
      </c>
      <c r="N77" s="76">
        <f t="shared" ref="N77:N88" si="12">J77-P77</f>
        <v>2394</v>
      </c>
      <c r="O77" s="70" t="s">
        <v>4</v>
      </c>
      <c r="P77" s="76">
        <v>2321</v>
      </c>
      <c r="Q77" s="70" t="s">
        <v>4</v>
      </c>
      <c r="R77" s="76">
        <v>36523</v>
      </c>
      <c r="S77" s="93">
        <f t="shared" si="4"/>
        <v>103.47045158365913</v>
      </c>
      <c r="T77" s="122">
        <v>12919</v>
      </c>
      <c r="U77" s="123">
        <f t="shared" si="5"/>
        <v>100.13176251743916</v>
      </c>
      <c r="V77" s="122">
        <v>9643</v>
      </c>
      <c r="W77" s="123">
        <f t="shared" si="6"/>
        <v>86.991429860171394</v>
      </c>
      <c r="X77" s="122">
        <f t="shared" si="10"/>
        <v>-3276</v>
      </c>
      <c r="Y77" s="123">
        <f t="shared" si="8"/>
        <v>180.29719317556413</v>
      </c>
      <c r="Z77" s="122">
        <f t="shared" si="11"/>
        <v>33247</v>
      </c>
      <c r="AA77" s="124">
        <f t="shared" si="7"/>
        <v>99.301096144081711</v>
      </c>
    </row>
    <row r="78" spans="2:31" ht="12" hidden="1" customHeight="1">
      <c r="B78" s="27" t="s">
        <v>83</v>
      </c>
      <c r="C78" s="42" t="s">
        <v>84</v>
      </c>
      <c r="D78" s="67">
        <v>31569</v>
      </c>
      <c r="E78" s="93">
        <f t="shared" si="2"/>
        <v>104.30860730216422</v>
      </c>
      <c r="F78" s="73">
        <v>1347</v>
      </c>
      <c r="G78" s="70" t="s">
        <v>4</v>
      </c>
      <c r="H78" s="70"/>
      <c r="I78" s="93"/>
      <c r="J78" s="70">
        <v>4444</v>
      </c>
      <c r="K78" s="93">
        <f t="shared" si="3"/>
        <v>112.59184190524449</v>
      </c>
      <c r="L78" s="70" t="s">
        <v>192</v>
      </c>
      <c r="M78" s="70" t="s">
        <v>4</v>
      </c>
      <c r="N78" s="76">
        <f t="shared" si="12"/>
        <v>2221</v>
      </c>
      <c r="O78" s="70" t="s">
        <v>4</v>
      </c>
      <c r="P78" s="76">
        <v>2223</v>
      </c>
      <c r="Q78" s="70" t="s">
        <v>4</v>
      </c>
      <c r="R78" s="76">
        <v>36013</v>
      </c>
      <c r="S78" s="93">
        <f t="shared" si="4"/>
        <v>105.26423477142524</v>
      </c>
      <c r="T78" s="122">
        <v>12374</v>
      </c>
      <c r="U78" s="123">
        <f t="shared" si="5"/>
        <v>118.54761448553364</v>
      </c>
      <c r="V78" s="122">
        <v>9465</v>
      </c>
      <c r="W78" s="123">
        <f t="shared" si="6"/>
        <v>104.92184901895575</v>
      </c>
      <c r="X78" s="122">
        <f t="shared" si="10"/>
        <v>-2909</v>
      </c>
      <c r="Y78" s="123">
        <f t="shared" si="8"/>
        <v>205.2928722653493</v>
      </c>
      <c r="Z78" s="122">
        <f t="shared" si="11"/>
        <v>33104</v>
      </c>
      <c r="AA78" s="124">
        <f t="shared" si="7"/>
        <v>100.94221680134167</v>
      </c>
    </row>
    <row r="79" spans="2:31" ht="12" hidden="1" customHeight="1">
      <c r="B79" s="28" t="s">
        <v>85</v>
      </c>
      <c r="C79" s="44" t="s">
        <v>86</v>
      </c>
      <c r="D79" s="68">
        <v>31957</v>
      </c>
      <c r="E79" s="94">
        <f t="shared" si="2"/>
        <v>102.52486365094641</v>
      </c>
      <c r="F79" s="74">
        <v>1367</v>
      </c>
      <c r="G79" s="70" t="s">
        <v>4</v>
      </c>
      <c r="H79" s="100"/>
      <c r="I79" s="94"/>
      <c r="J79" s="71">
        <v>4869</v>
      </c>
      <c r="K79" s="94">
        <f t="shared" si="3"/>
        <v>98.742648549989866</v>
      </c>
      <c r="L79" s="138" t="s">
        <v>192</v>
      </c>
      <c r="M79" s="70" t="s">
        <v>4</v>
      </c>
      <c r="N79" s="77">
        <f t="shared" si="12"/>
        <v>2549</v>
      </c>
      <c r="O79" s="71" t="s">
        <v>4</v>
      </c>
      <c r="P79" s="77">
        <v>2320</v>
      </c>
      <c r="Q79" s="70" t="s">
        <v>4</v>
      </c>
      <c r="R79" s="77">
        <v>36826</v>
      </c>
      <c r="S79" s="94">
        <f t="shared" si="4"/>
        <v>102.00825461898562</v>
      </c>
      <c r="T79" s="125">
        <v>13029</v>
      </c>
      <c r="U79" s="126">
        <f t="shared" si="5"/>
        <v>107.4113767518549</v>
      </c>
      <c r="V79" s="125">
        <v>10116</v>
      </c>
      <c r="W79" s="126">
        <f t="shared" si="6"/>
        <v>99.147309614819164</v>
      </c>
      <c r="X79" s="125">
        <f t="shared" si="10"/>
        <v>-2913</v>
      </c>
      <c r="Y79" s="126">
        <f t="shared" si="8"/>
        <v>151.16761805915934</v>
      </c>
      <c r="Z79" s="125">
        <f t="shared" si="11"/>
        <v>33913</v>
      </c>
      <c r="AA79" s="127">
        <f t="shared" si="7"/>
        <v>99.236261485339725</v>
      </c>
    </row>
    <row r="80" spans="2:31" ht="12" hidden="1" customHeight="1">
      <c r="B80" s="26" t="s">
        <v>107</v>
      </c>
      <c r="C80" s="42" t="s">
        <v>108</v>
      </c>
      <c r="D80" s="69">
        <v>32311</v>
      </c>
      <c r="E80" s="95">
        <f t="shared" si="2"/>
        <v>97.292984040951524</v>
      </c>
      <c r="F80" s="75">
        <v>1208</v>
      </c>
      <c r="G80" s="95">
        <f t="shared" ref="G80:G91" si="13">F80/F68*100</f>
        <v>85.010555946516547</v>
      </c>
      <c r="H80" s="72"/>
      <c r="I80" s="95"/>
      <c r="J80" s="72">
        <v>5351</v>
      </c>
      <c r="K80" s="95">
        <f t="shared" si="3"/>
        <v>103.0425572886578</v>
      </c>
      <c r="L80" s="72" t="s">
        <v>192</v>
      </c>
      <c r="M80" s="72" t="s">
        <v>64</v>
      </c>
      <c r="N80" s="78">
        <f>J80-P80</f>
        <v>2570</v>
      </c>
      <c r="O80" s="93">
        <f>N80/N68*100</f>
        <v>92.846820809248555</v>
      </c>
      <c r="P80" s="78">
        <v>2781</v>
      </c>
      <c r="Q80" s="95">
        <f>P80/P68*100</f>
        <v>114.68041237113403</v>
      </c>
      <c r="R80" s="78">
        <v>37662</v>
      </c>
      <c r="S80" s="95">
        <f t="shared" si="4"/>
        <v>98.070463245058974</v>
      </c>
      <c r="T80" s="119">
        <v>13547</v>
      </c>
      <c r="U80" s="120">
        <f t="shared" si="5"/>
        <v>108.35866261398178</v>
      </c>
      <c r="V80" s="119">
        <v>10910</v>
      </c>
      <c r="W80" s="120">
        <f t="shared" si="6"/>
        <v>104.67235920560299</v>
      </c>
      <c r="X80" s="119">
        <f t="shared" si="10"/>
        <v>-2637</v>
      </c>
      <c r="Y80" s="120">
        <f t="shared" si="8"/>
        <v>126.83982683982684</v>
      </c>
      <c r="Z80" s="119">
        <f t="shared" si="11"/>
        <v>35025</v>
      </c>
      <c r="AA80" s="121">
        <f t="shared" si="7"/>
        <v>96.423851998678558</v>
      </c>
    </row>
    <row r="81" spans="1:31" ht="12" hidden="1" customHeight="1">
      <c r="B81" s="27" t="s">
        <v>65</v>
      </c>
      <c r="C81" s="42" t="s">
        <v>14</v>
      </c>
      <c r="D81" s="67">
        <v>34192</v>
      </c>
      <c r="E81" s="93">
        <f t="shared" si="2"/>
        <v>95.072850628406187</v>
      </c>
      <c r="F81" s="73">
        <v>1154</v>
      </c>
      <c r="G81" s="93">
        <f t="shared" si="13"/>
        <v>88.49693251533742</v>
      </c>
      <c r="H81" s="70"/>
      <c r="I81" s="93"/>
      <c r="J81" s="70">
        <v>5371</v>
      </c>
      <c r="K81" s="93">
        <f t="shared" si="3"/>
        <v>94.178502542521485</v>
      </c>
      <c r="L81" s="70" t="s">
        <v>192</v>
      </c>
      <c r="M81" s="70" t="s">
        <v>64</v>
      </c>
      <c r="N81" s="76">
        <f t="shared" si="12"/>
        <v>2747</v>
      </c>
      <c r="O81" s="93">
        <f t="shared" ref="O81:O88" si="14">N81/N69*100</f>
        <v>90.660066006600658</v>
      </c>
      <c r="P81" s="76">
        <v>2624</v>
      </c>
      <c r="Q81" s="93">
        <f t="shared" ref="Q81:Q91" si="15">P81/P69*100</f>
        <v>98.166853722409272</v>
      </c>
      <c r="R81" s="76">
        <v>39563</v>
      </c>
      <c r="S81" s="93">
        <f t="shared" si="4"/>
        <v>94.950440396476836</v>
      </c>
      <c r="T81" s="122">
        <v>13689</v>
      </c>
      <c r="U81" s="123">
        <f t="shared" si="5"/>
        <v>118.32483360705332</v>
      </c>
      <c r="V81" s="122">
        <v>11013</v>
      </c>
      <c r="W81" s="123">
        <f t="shared" si="6"/>
        <v>103.73963828183874</v>
      </c>
      <c r="X81" s="122">
        <f t="shared" si="10"/>
        <v>-2676</v>
      </c>
      <c r="Y81" s="123">
        <f t="shared" si="8"/>
        <v>280.79748163693597</v>
      </c>
      <c r="Z81" s="122">
        <f t="shared" si="11"/>
        <v>36887</v>
      </c>
      <c r="AA81" s="124">
        <f t="shared" si="7"/>
        <v>90.60028491428011</v>
      </c>
    </row>
    <row r="82" spans="1:31" ht="12" hidden="1" customHeight="1">
      <c r="B82" s="27" t="s">
        <v>67</v>
      </c>
      <c r="C82" s="42" t="s">
        <v>6</v>
      </c>
      <c r="D82" s="67">
        <v>35971</v>
      </c>
      <c r="E82" s="93">
        <f t="shared" si="2"/>
        <v>100.54224781284064</v>
      </c>
      <c r="F82" s="73">
        <v>946</v>
      </c>
      <c r="G82" s="93">
        <f t="shared" si="13"/>
        <v>86.156648451730419</v>
      </c>
      <c r="H82" s="70"/>
      <c r="I82" s="93"/>
      <c r="J82" s="70">
        <v>5892</v>
      </c>
      <c r="K82" s="93">
        <f t="shared" si="3"/>
        <v>102.27391077937857</v>
      </c>
      <c r="L82" s="70" t="s">
        <v>192</v>
      </c>
      <c r="M82" s="70" t="s">
        <v>64</v>
      </c>
      <c r="N82" s="76">
        <f t="shared" si="12"/>
        <v>3186</v>
      </c>
      <c r="O82" s="93">
        <f t="shared" si="14"/>
        <v>105.56660039761432</v>
      </c>
      <c r="P82" s="76">
        <v>2706</v>
      </c>
      <c r="Q82" s="93">
        <f t="shared" si="15"/>
        <v>98.651111921254099</v>
      </c>
      <c r="R82" s="76">
        <v>41863</v>
      </c>
      <c r="S82" s="93">
        <f t="shared" si="4"/>
        <v>100.78241610091965</v>
      </c>
      <c r="T82" s="122">
        <v>14418</v>
      </c>
      <c r="U82" s="123">
        <f t="shared" si="5"/>
        <v>110.23778576343757</v>
      </c>
      <c r="V82" s="122">
        <v>12124</v>
      </c>
      <c r="W82" s="123">
        <f t="shared" si="6"/>
        <v>115.09398139358269</v>
      </c>
      <c r="X82" s="122">
        <f t="shared" si="10"/>
        <v>-2294</v>
      </c>
      <c r="Y82" s="123">
        <f t="shared" si="8"/>
        <v>90.13752455795678</v>
      </c>
      <c r="Z82" s="122">
        <f t="shared" si="11"/>
        <v>39569</v>
      </c>
      <c r="AA82" s="124">
        <f t="shared" si="7"/>
        <v>101.47718821326906</v>
      </c>
    </row>
    <row r="83" spans="1:31" ht="12" hidden="1" customHeight="1">
      <c r="B83" s="27" t="s">
        <v>69</v>
      </c>
      <c r="C83" s="42" t="s">
        <v>7</v>
      </c>
      <c r="D83" s="67">
        <v>34318</v>
      </c>
      <c r="E83" s="93">
        <f t="shared" si="2"/>
        <v>98.397224531926483</v>
      </c>
      <c r="F83" s="73">
        <v>1274</v>
      </c>
      <c r="G83" s="93">
        <f t="shared" si="13"/>
        <v>95.003728560775542</v>
      </c>
      <c r="H83" s="70"/>
      <c r="I83" s="93"/>
      <c r="J83" s="70">
        <v>6237</v>
      </c>
      <c r="K83" s="93">
        <f t="shared" si="3"/>
        <v>103.39854111405835</v>
      </c>
      <c r="L83" s="70" t="s">
        <v>192</v>
      </c>
      <c r="M83" s="70" t="s">
        <v>64</v>
      </c>
      <c r="N83" s="76">
        <f t="shared" si="12"/>
        <v>3257</v>
      </c>
      <c r="O83" s="93">
        <f t="shared" si="14"/>
        <v>100.89838909541511</v>
      </c>
      <c r="P83" s="76">
        <v>2980</v>
      </c>
      <c r="Q83" s="93">
        <f t="shared" si="15"/>
        <v>106.27674750356633</v>
      </c>
      <c r="R83" s="76">
        <v>40555</v>
      </c>
      <c r="S83" s="93">
        <f t="shared" si="4"/>
        <v>99.134664743699432</v>
      </c>
      <c r="T83" s="122">
        <v>13896</v>
      </c>
      <c r="U83" s="123">
        <f t="shared" si="5"/>
        <v>90.853220006538081</v>
      </c>
      <c r="V83" s="122">
        <v>12845</v>
      </c>
      <c r="W83" s="123">
        <f t="shared" si="6"/>
        <v>106.88134464969212</v>
      </c>
      <c r="X83" s="122">
        <f t="shared" si="10"/>
        <v>-1051</v>
      </c>
      <c r="Y83" s="123">
        <f t="shared" si="8"/>
        <v>32.072017088800727</v>
      </c>
      <c r="Z83" s="122">
        <f t="shared" si="11"/>
        <v>39504</v>
      </c>
      <c r="AA83" s="124">
        <f t="shared" si="7"/>
        <v>104.97448979591837</v>
      </c>
    </row>
    <row r="84" spans="1:31" ht="12" hidden="1" customHeight="1">
      <c r="B84" s="27" t="s">
        <v>71</v>
      </c>
      <c r="C84" s="42" t="s">
        <v>8</v>
      </c>
      <c r="D84" s="67">
        <v>30424</v>
      </c>
      <c r="E84" s="93">
        <f t="shared" si="2"/>
        <v>93.362383772670086</v>
      </c>
      <c r="F84" s="73">
        <v>1439</v>
      </c>
      <c r="G84" s="93">
        <f t="shared" si="13"/>
        <v>103.08022922636104</v>
      </c>
      <c r="H84" s="70"/>
      <c r="I84" s="93"/>
      <c r="J84" s="70">
        <v>6170</v>
      </c>
      <c r="K84" s="93">
        <f t="shared" si="3"/>
        <v>96.921143575243491</v>
      </c>
      <c r="L84" s="70" t="s">
        <v>192</v>
      </c>
      <c r="M84" s="70" t="s">
        <v>64</v>
      </c>
      <c r="N84" s="76">
        <f t="shared" si="12"/>
        <v>3392</v>
      </c>
      <c r="O84" s="93">
        <f t="shared" si="14"/>
        <v>100.41444641799882</v>
      </c>
      <c r="P84" s="76">
        <v>2778</v>
      </c>
      <c r="Q84" s="93">
        <f t="shared" si="15"/>
        <v>92.971887550200805</v>
      </c>
      <c r="R84" s="76">
        <v>36594</v>
      </c>
      <c r="S84" s="93">
        <f t="shared" si="4"/>
        <v>93.943983775318969</v>
      </c>
      <c r="T84" s="122">
        <v>13069</v>
      </c>
      <c r="U84" s="123">
        <f t="shared" si="5"/>
        <v>84.321569133492474</v>
      </c>
      <c r="V84" s="122">
        <v>12435</v>
      </c>
      <c r="W84" s="123">
        <f t="shared" si="6"/>
        <v>108.27165868524162</v>
      </c>
      <c r="X84" s="122">
        <f t="shared" si="10"/>
        <v>-634</v>
      </c>
      <c r="Y84" s="123">
        <f t="shared" si="8"/>
        <v>15.794718485301445</v>
      </c>
      <c r="Z84" s="122">
        <f t="shared" si="11"/>
        <v>35960</v>
      </c>
      <c r="AA84" s="124">
        <f t="shared" si="7"/>
        <v>102.92223589684879</v>
      </c>
      <c r="AE84" s="14"/>
    </row>
    <row r="85" spans="1:31" ht="12" hidden="1" customHeight="1">
      <c r="B85" s="27" t="s">
        <v>73</v>
      </c>
      <c r="C85" s="42" t="s">
        <v>9</v>
      </c>
      <c r="D85" s="67">
        <v>34394</v>
      </c>
      <c r="E85" s="93">
        <f t="shared" ref="E85:G148" si="16">D85/D73*100</f>
        <v>93.505151836446188</v>
      </c>
      <c r="F85" s="73">
        <v>1852</v>
      </c>
      <c r="G85" s="93">
        <f t="shared" si="13"/>
        <v>105.16751845542305</v>
      </c>
      <c r="H85" s="70"/>
      <c r="I85" s="93"/>
      <c r="J85" s="70">
        <v>5816</v>
      </c>
      <c r="K85" s="93">
        <f t="shared" ref="K85:K148" si="17">J85/J73*100</f>
        <v>93.610172219539677</v>
      </c>
      <c r="L85" s="70" t="s">
        <v>192</v>
      </c>
      <c r="M85" s="70" t="s">
        <v>64</v>
      </c>
      <c r="N85" s="76">
        <f t="shared" si="12"/>
        <v>3099</v>
      </c>
      <c r="O85" s="93">
        <f t="shared" si="14"/>
        <v>95.618636223387838</v>
      </c>
      <c r="P85" s="76">
        <v>2717</v>
      </c>
      <c r="Q85" s="93">
        <f t="shared" si="15"/>
        <v>91.41991924629879</v>
      </c>
      <c r="R85" s="76">
        <v>40210</v>
      </c>
      <c r="S85" s="93">
        <f t="shared" ref="S85:S148" si="18">R85/R73*100</f>
        <v>93.520327472323004</v>
      </c>
      <c r="T85" s="122">
        <v>12767</v>
      </c>
      <c r="U85" s="123">
        <f t="shared" ref="U85:U148" si="19">T85/T73*100</f>
        <v>83.140140661630639</v>
      </c>
      <c r="V85" s="122">
        <v>12085</v>
      </c>
      <c r="W85" s="123">
        <f t="shared" ref="W85:W148" si="20">V85/V73*100</f>
        <v>101.46935348446684</v>
      </c>
      <c r="X85" s="122">
        <f t="shared" si="10"/>
        <v>-682</v>
      </c>
      <c r="Y85" s="123">
        <f t="shared" ref="Y85:Y148" si="21">X85/X73*100</f>
        <v>19.79106210098665</v>
      </c>
      <c r="Z85" s="122">
        <f t="shared" si="11"/>
        <v>39528</v>
      </c>
      <c r="AA85" s="124">
        <f t="shared" ref="AA85:AA148" si="22">Z85/Z73*100</f>
        <v>99.944374209860925</v>
      </c>
      <c r="AE85" s="14"/>
    </row>
    <row r="86" spans="1:31" ht="12" hidden="1" customHeight="1">
      <c r="B86" s="27" t="s">
        <v>75</v>
      </c>
      <c r="C86" s="42" t="s">
        <v>10</v>
      </c>
      <c r="D86" s="67">
        <v>32387</v>
      </c>
      <c r="E86" s="93">
        <f t="shared" si="16"/>
        <v>90.479117195138983</v>
      </c>
      <c r="F86" s="73">
        <v>1498</v>
      </c>
      <c r="G86" s="93">
        <f t="shared" si="13"/>
        <v>82.899833978970676</v>
      </c>
      <c r="H86" s="70"/>
      <c r="I86" s="93"/>
      <c r="J86" s="70">
        <v>5212</v>
      </c>
      <c r="K86" s="93">
        <f t="shared" si="17"/>
        <v>95.248538011695899</v>
      </c>
      <c r="L86" s="70" t="s">
        <v>192</v>
      </c>
      <c r="M86" s="70" t="s">
        <v>64</v>
      </c>
      <c r="N86" s="76">
        <f t="shared" si="12"/>
        <v>2731</v>
      </c>
      <c r="O86" s="93">
        <f t="shared" si="14"/>
        <v>92.482221469691837</v>
      </c>
      <c r="P86" s="76">
        <v>2481</v>
      </c>
      <c r="Q86" s="93">
        <f t="shared" si="15"/>
        <v>98.49146486701072</v>
      </c>
      <c r="R86" s="76">
        <v>37599</v>
      </c>
      <c r="S86" s="93">
        <f t="shared" si="18"/>
        <v>91.111541910000724</v>
      </c>
      <c r="T86" s="122">
        <v>12113</v>
      </c>
      <c r="U86" s="123">
        <f t="shared" si="19"/>
        <v>83.193681318681328</v>
      </c>
      <c r="V86" s="122">
        <v>11565</v>
      </c>
      <c r="W86" s="123">
        <f t="shared" si="20"/>
        <v>101.49188240456341</v>
      </c>
      <c r="X86" s="122">
        <f t="shared" si="10"/>
        <v>-548</v>
      </c>
      <c r="Y86" s="123">
        <f t="shared" si="21"/>
        <v>17.314375987361768</v>
      </c>
      <c r="Z86" s="122">
        <f t="shared" si="11"/>
        <v>37051</v>
      </c>
      <c r="AA86" s="124">
        <f t="shared" si="22"/>
        <v>97.241614613406128</v>
      </c>
      <c r="AE86" s="14"/>
    </row>
    <row r="87" spans="1:31" ht="12" hidden="1" customHeight="1">
      <c r="B87" s="27" t="s">
        <v>77</v>
      </c>
      <c r="C87" s="42" t="s">
        <v>11</v>
      </c>
      <c r="D87" s="67">
        <v>31352</v>
      </c>
      <c r="E87" s="93">
        <f t="shared" si="16"/>
        <v>95.106931594114968</v>
      </c>
      <c r="F87" s="73">
        <v>1550</v>
      </c>
      <c r="G87" s="93">
        <f t="shared" si="13"/>
        <v>88.62206975414523</v>
      </c>
      <c r="H87" s="70"/>
      <c r="I87" s="93"/>
      <c r="J87" s="70">
        <v>4602</v>
      </c>
      <c r="K87" s="93">
        <f t="shared" si="17"/>
        <v>93.612693246541895</v>
      </c>
      <c r="L87" s="70" t="s">
        <v>192</v>
      </c>
      <c r="M87" s="70" t="s">
        <v>64</v>
      </c>
      <c r="N87" s="76">
        <f t="shared" si="12"/>
        <v>2195</v>
      </c>
      <c r="O87" s="93">
        <f>N87/N75*100</f>
        <v>82.117471006359892</v>
      </c>
      <c r="P87" s="76">
        <v>2407</v>
      </c>
      <c r="Q87" s="93">
        <f>P87/P75*100</f>
        <v>107.31163620151582</v>
      </c>
      <c r="R87" s="76">
        <v>35954</v>
      </c>
      <c r="S87" s="93">
        <f t="shared" si="18"/>
        <v>94.913017079802543</v>
      </c>
      <c r="T87" s="122">
        <v>11754</v>
      </c>
      <c r="U87" s="123">
        <f t="shared" si="19"/>
        <v>88.830108827085851</v>
      </c>
      <c r="V87" s="122">
        <v>11209</v>
      </c>
      <c r="W87" s="123">
        <f t="shared" si="20"/>
        <v>108.65645599069407</v>
      </c>
      <c r="X87" s="122">
        <f t="shared" si="10"/>
        <v>-545</v>
      </c>
      <c r="Y87" s="123">
        <f t="shared" si="21"/>
        <v>18.689986282578875</v>
      </c>
      <c r="Z87" s="122">
        <f t="shared" si="11"/>
        <v>35409</v>
      </c>
      <c r="AA87" s="124">
        <f t="shared" si="22"/>
        <v>101.26984126984127</v>
      </c>
      <c r="AE87" s="14"/>
    </row>
    <row r="88" spans="1:31" ht="12" hidden="1" customHeight="1">
      <c r="B88" s="27" t="s">
        <v>79</v>
      </c>
      <c r="C88" s="42" t="s">
        <v>12</v>
      </c>
      <c r="D88" s="67">
        <v>30087</v>
      </c>
      <c r="E88" s="93">
        <f t="shared" si="16"/>
        <v>95.233121261038832</v>
      </c>
      <c r="F88" s="73">
        <v>1788</v>
      </c>
      <c r="G88" s="93">
        <f t="shared" si="13"/>
        <v>114.03061224489797</v>
      </c>
      <c r="H88" s="70"/>
      <c r="I88" s="93"/>
      <c r="J88" s="70">
        <v>4389</v>
      </c>
      <c r="K88" s="93">
        <f t="shared" si="17"/>
        <v>95.829694323144111</v>
      </c>
      <c r="L88" s="70" t="s">
        <v>192</v>
      </c>
      <c r="M88" s="70" t="s">
        <v>64</v>
      </c>
      <c r="N88" s="76">
        <f t="shared" si="12"/>
        <v>2036</v>
      </c>
      <c r="O88" s="93">
        <f t="shared" si="14"/>
        <v>85.834738617200685</v>
      </c>
      <c r="P88" s="76">
        <v>2353</v>
      </c>
      <c r="Q88" s="93">
        <f t="shared" si="15"/>
        <v>106.56702898550725</v>
      </c>
      <c r="R88" s="76">
        <v>34476</v>
      </c>
      <c r="S88" s="93">
        <f t="shared" si="18"/>
        <v>95.308655627125205</v>
      </c>
      <c r="T88" s="122">
        <v>11772</v>
      </c>
      <c r="U88" s="123">
        <f t="shared" si="19"/>
        <v>91.610894941634243</v>
      </c>
      <c r="V88" s="122">
        <v>11218</v>
      </c>
      <c r="W88" s="123">
        <f t="shared" si="20"/>
        <v>113.88832487309644</v>
      </c>
      <c r="X88" s="122">
        <f t="shared" si="10"/>
        <v>-554</v>
      </c>
      <c r="Y88" s="123">
        <f t="shared" si="21"/>
        <v>18.466666666666669</v>
      </c>
      <c r="Z88" s="122">
        <f t="shared" si="11"/>
        <v>33922</v>
      </c>
      <c r="AA88" s="124">
        <f t="shared" si="22"/>
        <v>102.25786030808189</v>
      </c>
      <c r="AB88" s="30"/>
      <c r="AD88" s="63"/>
      <c r="AE88" s="63"/>
    </row>
    <row r="89" spans="1:31" ht="12" hidden="1" customHeight="1">
      <c r="B89" s="27" t="s">
        <v>109</v>
      </c>
      <c r="C89" s="42" t="s">
        <v>110</v>
      </c>
      <c r="D89" s="67">
        <v>29249</v>
      </c>
      <c r="E89" s="93">
        <f t="shared" si="16"/>
        <v>91.954854124748493</v>
      </c>
      <c r="F89" s="70">
        <v>1481</v>
      </c>
      <c r="G89" s="93">
        <f t="shared" si="13"/>
        <v>110.93632958801498</v>
      </c>
      <c r="H89" s="70"/>
      <c r="I89" s="93"/>
      <c r="J89" s="70">
        <v>4335</v>
      </c>
      <c r="K89" s="93">
        <f t="shared" si="17"/>
        <v>91.940615058324497</v>
      </c>
      <c r="L89" s="70" t="s">
        <v>192</v>
      </c>
      <c r="M89" s="70" t="s">
        <v>64</v>
      </c>
      <c r="N89" s="70">
        <f t="shared" ref="N89:N144" si="23">J89-P89</f>
        <v>1928</v>
      </c>
      <c r="O89" s="93">
        <f t="shared" ref="O89:O91" si="24">N89/N77*100</f>
        <v>80.534670008354212</v>
      </c>
      <c r="P89" s="70">
        <v>2407</v>
      </c>
      <c r="Q89" s="93">
        <f t="shared" si="15"/>
        <v>103.70529943989659</v>
      </c>
      <c r="R89" s="70">
        <v>33584</v>
      </c>
      <c r="S89" s="93">
        <f t="shared" si="18"/>
        <v>91.953015907784135</v>
      </c>
      <c r="T89" s="122">
        <v>10740</v>
      </c>
      <c r="U89" s="123">
        <f t="shared" si="19"/>
        <v>83.133369455840239</v>
      </c>
      <c r="V89" s="122">
        <v>10454</v>
      </c>
      <c r="W89" s="123">
        <f t="shared" si="20"/>
        <v>108.41024577413667</v>
      </c>
      <c r="X89" s="122">
        <f t="shared" si="10"/>
        <v>-286</v>
      </c>
      <c r="Y89" s="123">
        <f t="shared" si="21"/>
        <v>8.7301587301587293</v>
      </c>
      <c r="Z89" s="122">
        <f t="shared" si="11"/>
        <v>33298</v>
      </c>
      <c r="AA89" s="124">
        <f t="shared" si="22"/>
        <v>100.15339729900444</v>
      </c>
      <c r="AB89" s="1"/>
      <c r="AE89" s="14"/>
    </row>
    <row r="90" spans="1:31" ht="12" hidden="1" customHeight="1">
      <c r="B90" s="27" t="s">
        <v>83</v>
      </c>
      <c r="C90" s="42" t="s">
        <v>15</v>
      </c>
      <c r="D90" s="67">
        <v>28697</v>
      </c>
      <c r="E90" s="93">
        <f t="shared" si="16"/>
        <v>90.90246761063068</v>
      </c>
      <c r="F90" s="70">
        <v>1675</v>
      </c>
      <c r="G90" s="93">
        <f t="shared" si="13"/>
        <v>124.35040831477357</v>
      </c>
      <c r="H90" s="70"/>
      <c r="I90" s="93"/>
      <c r="J90" s="70">
        <v>3960</v>
      </c>
      <c r="K90" s="93">
        <f t="shared" si="17"/>
        <v>89.10891089108911</v>
      </c>
      <c r="L90" s="70" t="s">
        <v>192</v>
      </c>
      <c r="M90" s="70" t="s">
        <v>64</v>
      </c>
      <c r="N90" s="70">
        <f t="shared" si="23"/>
        <v>1773</v>
      </c>
      <c r="O90" s="93">
        <f t="shared" si="24"/>
        <v>79.828905898244031</v>
      </c>
      <c r="P90" s="70">
        <v>2187</v>
      </c>
      <c r="Q90" s="93">
        <f t="shared" si="15"/>
        <v>98.380566801619423</v>
      </c>
      <c r="R90" s="70">
        <v>32657</v>
      </c>
      <c r="S90" s="93">
        <f t="shared" si="18"/>
        <v>90.681142920612004</v>
      </c>
      <c r="T90" s="122">
        <v>10485</v>
      </c>
      <c r="U90" s="123">
        <f t="shared" si="19"/>
        <v>84.734119928883146</v>
      </c>
      <c r="V90" s="122">
        <v>10043</v>
      </c>
      <c r="W90" s="123">
        <f t="shared" si="20"/>
        <v>106.10670892762811</v>
      </c>
      <c r="X90" s="122">
        <f t="shared" si="10"/>
        <v>-442</v>
      </c>
      <c r="Y90" s="123">
        <f t="shared" si="21"/>
        <v>15.194224819525608</v>
      </c>
      <c r="Z90" s="122">
        <f t="shared" si="11"/>
        <v>32215</v>
      </c>
      <c r="AA90" s="124">
        <f t="shared" si="22"/>
        <v>97.314523924601261</v>
      </c>
      <c r="AB90" s="1"/>
      <c r="AE90" s="14"/>
    </row>
    <row r="91" spans="1:31" ht="12" hidden="1" customHeight="1">
      <c r="B91" s="28" t="s">
        <v>85</v>
      </c>
      <c r="C91" s="42" t="s">
        <v>16</v>
      </c>
      <c r="D91" s="68">
        <v>29707</v>
      </c>
      <c r="E91" s="94">
        <f t="shared" si="16"/>
        <v>92.959289044653758</v>
      </c>
      <c r="F91" s="74">
        <v>1754</v>
      </c>
      <c r="G91" s="93">
        <f t="shared" si="13"/>
        <v>128.31016825164593</v>
      </c>
      <c r="H91" s="100"/>
      <c r="I91" s="94"/>
      <c r="J91" s="79">
        <v>4399</v>
      </c>
      <c r="K91" s="94">
        <f t="shared" si="17"/>
        <v>90.347093859108654</v>
      </c>
      <c r="L91" s="138" t="s">
        <v>192</v>
      </c>
      <c r="M91" s="70" t="s">
        <v>64</v>
      </c>
      <c r="N91" s="71">
        <f t="shared" si="23"/>
        <v>1973</v>
      </c>
      <c r="O91" s="93">
        <f t="shared" si="24"/>
        <v>77.402903099254601</v>
      </c>
      <c r="P91" s="77">
        <v>2426</v>
      </c>
      <c r="Q91" s="94">
        <f t="shared" si="15"/>
        <v>104.56896551724138</v>
      </c>
      <c r="R91" s="79">
        <v>34106</v>
      </c>
      <c r="S91" s="94">
        <f t="shared" si="18"/>
        <v>92.613914082441752</v>
      </c>
      <c r="T91" s="125">
        <v>11311</v>
      </c>
      <c r="U91" s="126">
        <f t="shared" si="19"/>
        <v>86.814030240233336</v>
      </c>
      <c r="V91" s="125">
        <v>10725</v>
      </c>
      <c r="W91" s="126">
        <f t="shared" si="20"/>
        <v>106.02016607354685</v>
      </c>
      <c r="X91" s="125">
        <f t="shared" si="10"/>
        <v>-586</v>
      </c>
      <c r="Y91" s="126">
        <f t="shared" si="21"/>
        <v>20.116718159972539</v>
      </c>
      <c r="Z91" s="125">
        <f t="shared" si="11"/>
        <v>33520</v>
      </c>
      <c r="AA91" s="127">
        <f t="shared" si="22"/>
        <v>98.841152360451744</v>
      </c>
      <c r="AB91" s="1"/>
      <c r="AE91" s="14"/>
    </row>
    <row r="92" spans="1:31" ht="12" hidden="1" customHeight="1">
      <c r="B92" s="26" t="s">
        <v>111</v>
      </c>
      <c r="C92" s="43" t="s">
        <v>112</v>
      </c>
      <c r="D92" s="69">
        <v>30239</v>
      </c>
      <c r="E92" s="95">
        <f t="shared" si="16"/>
        <v>93.587323202624489</v>
      </c>
      <c r="F92" s="72">
        <v>1680</v>
      </c>
      <c r="G92" s="95">
        <f t="shared" si="16"/>
        <v>139.0728476821192</v>
      </c>
      <c r="H92" s="72"/>
      <c r="I92" s="95"/>
      <c r="J92" s="72">
        <v>4769</v>
      </c>
      <c r="K92" s="95">
        <f t="shared" si="17"/>
        <v>89.123528312464956</v>
      </c>
      <c r="L92" s="72" t="s">
        <v>192</v>
      </c>
      <c r="M92" s="72" t="s">
        <v>4</v>
      </c>
      <c r="N92" s="70">
        <f t="shared" si="23"/>
        <v>2319</v>
      </c>
      <c r="O92" s="95">
        <f t="shared" ref="O92:O155" si="25">N92/N80*100</f>
        <v>90.233463035019454</v>
      </c>
      <c r="P92" s="72">
        <v>2450</v>
      </c>
      <c r="Q92" s="95">
        <f t="shared" ref="Q92:Q155" si="26">P92/P80*100</f>
        <v>88.097806544408485</v>
      </c>
      <c r="R92" s="72">
        <v>35008</v>
      </c>
      <c r="S92" s="95">
        <f t="shared" si="18"/>
        <v>92.953109234772441</v>
      </c>
      <c r="T92" s="119">
        <v>11323</v>
      </c>
      <c r="U92" s="120">
        <f t="shared" si="19"/>
        <v>83.58308112497231</v>
      </c>
      <c r="V92" s="119">
        <v>10827</v>
      </c>
      <c r="W92" s="120">
        <f t="shared" si="20"/>
        <v>99.239230064161319</v>
      </c>
      <c r="X92" s="119">
        <f t="shared" si="10"/>
        <v>-496</v>
      </c>
      <c r="Y92" s="120">
        <f t="shared" si="21"/>
        <v>18.809252938945772</v>
      </c>
      <c r="Z92" s="119">
        <f t="shared" si="11"/>
        <v>34512</v>
      </c>
      <c r="AA92" s="121">
        <f t="shared" si="22"/>
        <v>98.53533190578159</v>
      </c>
      <c r="AB92" s="1"/>
      <c r="AE92" s="14"/>
    </row>
    <row r="93" spans="1:31" ht="12" hidden="1" customHeight="1">
      <c r="B93" s="27" t="s">
        <v>65</v>
      </c>
      <c r="C93" s="42" t="s">
        <v>14</v>
      </c>
      <c r="D93" s="67">
        <v>32429</v>
      </c>
      <c r="E93" s="93">
        <f t="shared" si="16"/>
        <v>94.843823116518493</v>
      </c>
      <c r="F93" s="70">
        <v>1376</v>
      </c>
      <c r="G93" s="93">
        <f t="shared" si="16"/>
        <v>119.2374350086655</v>
      </c>
      <c r="H93" s="70"/>
      <c r="I93" s="93"/>
      <c r="J93" s="70">
        <v>4690</v>
      </c>
      <c r="K93" s="93">
        <f t="shared" si="17"/>
        <v>87.320796872090853</v>
      </c>
      <c r="L93" s="70" t="s">
        <v>192</v>
      </c>
      <c r="M93" s="70" t="s">
        <v>4</v>
      </c>
      <c r="N93" s="70">
        <f t="shared" si="23"/>
        <v>2392</v>
      </c>
      <c r="O93" s="93">
        <f t="shared" si="25"/>
        <v>87.076811066618134</v>
      </c>
      <c r="P93" s="70">
        <v>2298</v>
      </c>
      <c r="Q93" s="93">
        <f t="shared" si="26"/>
        <v>87.576219512195124</v>
      </c>
      <c r="R93" s="70">
        <v>37119</v>
      </c>
      <c r="S93" s="93">
        <f t="shared" si="18"/>
        <v>93.822510931931347</v>
      </c>
      <c r="T93" s="122">
        <v>11607</v>
      </c>
      <c r="U93" s="123">
        <f t="shared" si="19"/>
        <v>84.790707867630942</v>
      </c>
      <c r="V93" s="122">
        <v>10913</v>
      </c>
      <c r="W93" s="123">
        <f t="shared" si="20"/>
        <v>99.091982202851185</v>
      </c>
      <c r="X93" s="122">
        <f t="shared" si="10"/>
        <v>-694</v>
      </c>
      <c r="Y93" s="123">
        <f t="shared" si="21"/>
        <v>25.934230194319881</v>
      </c>
      <c r="Z93" s="122">
        <f t="shared" si="11"/>
        <v>36425</v>
      </c>
      <c r="AA93" s="124">
        <f t="shared" si="22"/>
        <v>98.747526228752676</v>
      </c>
      <c r="AB93" s="1"/>
      <c r="AE93" s="14"/>
    </row>
    <row r="94" spans="1:31" ht="12" hidden="1" customHeight="1">
      <c r="B94" s="27" t="s">
        <v>67</v>
      </c>
      <c r="C94" s="42" t="s">
        <v>6</v>
      </c>
      <c r="D94" s="67">
        <v>33479</v>
      </c>
      <c r="E94" s="93">
        <f t="shared" si="16"/>
        <v>93.0721970476217</v>
      </c>
      <c r="F94" s="70">
        <v>1210</v>
      </c>
      <c r="G94" s="93">
        <f t="shared" si="16"/>
        <v>127.90697674418605</v>
      </c>
      <c r="H94" s="70"/>
      <c r="I94" s="93"/>
      <c r="J94" s="70">
        <v>5440</v>
      </c>
      <c r="K94" s="93">
        <f t="shared" si="17"/>
        <v>92.328581126951804</v>
      </c>
      <c r="L94" s="70" t="s">
        <v>192</v>
      </c>
      <c r="M94" s="70" t="s">
        <v>4</v>
      </c>
      <c r="N94" s="70">
        <f t="shared" si="23"/>
        <v>2890</v>
      </c>
      <c r="O94" s="93">
        <f t="shared" si="25"/>
        <v>90.709353421217827</v>
      </c>
      <c r="P94" s="70">
        <v>2550</v>
      </c>
      <c r="Q94" s="93">
        <f t="shared" si="26"/>
        <v>94.235033259423503</v>
      </c>
      <c r="R94" s="70">
        <v>38919</v>
      </c>
      <c r="S94" s="93">
        <f t="shared" si="18"/>
        <v>92.967536965817061</v>
      </c>
      <c r="T94" s="122">
        <v>11646</v>
      </c>
      <c r="U94" s="123">
        <f t="shared" si="19"/>
        <v>80.774032459425712</v>
      </c>
      <c r="V94" s="122">
        <v>10886</v>
      </c>
      <c r="W94" s="123">
        <f t="shared" si="20"/>
        <v>89.78884856483009</v>
      </c>
      <c r="X94" s="122">
        <f t="shared" si="10"/>
        <v>-760</v>
      </c>
      <c r="Y94" s="123">
        <f t="shared" si="21"/>
        <v>33.129904097646033</v>
      </c>
      <c r="Z94" s="122">
        <f t="shared" si="11"/>
        <v>38159</v>
      </c>
      <c r="AA94" s="124">
        <f t="shared" si="22"/>
        <v>96.436604412545179</v>
      </c>
      <c r="AB94" s="1"/>
      <c r="AE94" s="14"/>
    </row>
    <row r="95" spans="1:31" ht="12" hidden="1" customHeight="1">
      <c r="B95" s="27" t="s">
        <v>69</v>
      </c>
      <c r="C95" s="42" t="s">
        <v>7</v>
      </c>
      <c r="D95" s="67">
        <v>32910</v>
      </c>
      <c r="E95" s="93">
        <f t="shared" si="16"/>
        <v>95.897196806340702</v>
      </c>
      <c r="F95" s="70">
        <v>1704</v>
      </c>
      <c r="G95" s="93">
        <f t="shared" si="16"/>
        <v>133.7519623233909</v>
      </c>
      <c r="H95" s="70"/>
      <c r="I95" s="93"/>
      <c r="J95" s="70">
        <v>5443</v>
      </c>
      <c r="K95" s="93">
        <f t="shared" si="17"/>
        <v>87.26952060285393</v>
      </c>
      <c r="L95" s="70" t="s">
        <v>192</v>
      </c>
      <c r="M95" s="70" t="s">
        <v>4</v>
      </c>
      <c r="N95" s="70">
        <f t="shared" si="23"/>
        <v>2814</v>
      </c>
      <c r="O95" s="93">
        <f t="shared" si="25"/>
        <v>86.398526251151367</v>
      </c>
      <c r="P95" s="70">
        <v>2629</v>
      </c>
      <c r="Q95" s="93">
        <f t="shared" si="26"/>
        <v>88.221476510067106</v>
      </c>
      <c r="R95" s="70">
        <v>38353</v>
      </c>
      <c r="S95" s="93">
        <f t="shared" si="18"/>
        <v>94.57033657995315</v>
      </c>
      <c r="T95" s="122">
        <v>11964</v>
      </c>
      <c r="U95" s="123">
        <f t="shared" si="19"/>
        <v>86.096718480138165</v>
      </c>
      <c r="V95" s="122">
        <v>11242</v>
      </c>
      <c r="W95" s="123">
        <f t="shared" si="20"/>
        <v>87.520435967302461</v>
      </c>
      <c r="X95" s="122">
        <f t="shared" si="10"/>
        <v>-722</v>
      </c>
      <c r="Y95" s="123">
        <f t="shared" si="21"/>
        <v>68.696479543292099</v>
      </c>
      <c r="Z95" s="122">
        <f t="shared" si="11"/>
        <v>37631</v>
      </c>
      <c r="AA95" s="124">
        <f t="shared" si="22"/>
        <v>95.258707978938844</v>
      </c>
      <c r="AB95" s="1"/>
      <c r="AE95" s="14"/>
    </row>
    <row r="96" spans="1:31" s="14" customFormat="1" ht="12" hidden="1" customHeight="1">
      <c r="A96" s="62"/>
      <c r="B96" s="27" t="s">
        <v>71</v>
      </c>
      <c r="C96" s="42" t="s">
        <v>8</v>
      </c>
      <c r="D96" s="67">
        <v>30007</v>
      </c>
      <c r="E96" s="93">
        <f t="shared" si="16"/>
        <v>98.629371548777272</v>
      </c>
      <c r="F96" s="70">
        <v>1816</v>
      </c>
      <c r="G96" s="93">
        <f t="shared" si="16"/>
        <v>126.19874913134122</v>
      </c>
      <c r="H96" s="70"/>
      <c r="I96" s="93"/>
      <c r="J96" s="70">
        <v>5704</v>
      </c>
      <c r="K96" s="93">
        <f t="shared" si="17"/>
        <v>92.447325769854132</v>
      </c>
      <c r="L96" s="70" t="s">
        <v>192</v>
      </c>
      <c r="M96" s="70" t="s">
        <v>4</v>
      </c>
      <c r="N96" s="70">
        <f t="shared" si="23"/>
        <v>3016</v>
      </c>
      <c r="O96" s="93">
        <f t="shared" si="25"/>
        <v>88.915094339622641</v>
      </c>
      <c r="P96" s="70">
        <v>2688</v>
      </c>
      <c r="Q96" s="93">
        <f t="shared" si="26"/>
        <v>96.76025917926566</v>
      </c>
      <c r="R96" s="70">
        <v>35711</v>
      </c>
      <c r="S96" s="93">
        <f t="shared" si="18"/>
        <v>97.587036126140902</v>
      </c>
      <c r="T96" s="122">
        <v>12558</v>
      </c>
      <c r="U96" s="123">
        <f t="shared" si="19"/>
        <v>96.089983931440813</v>
      </c>
      <c r="V96" s="122">
        <v>11461</v>
      </c>
      <c r="W96" s="123">
        <f t="shared" si="20"/>
        <v>92.167269802975468</v>
      </c>
      <c r="X96" s="122">
        <f t="shared" si="10"/>
        <v>-1097</v>
      </c>
      <c r="Y96" s="123">
        <f t="shared" si="21"/>
        <v>173.02839116719241</v>
      </c>
      <c r="Z96" s="122">
        <f t="shared" si="11"/>
        <v>34614</v>
      </c>
      <c r="AA96" s="124">
        <f t="shared" si="22"/>
        <v>96.256952169076754</v>
      </c>
      <c r="AB96" s="1"/>
    </row>
    <row r="97" spans="1:31" s="14" customFormat="1" ht="12" hidden="1" customHeight="1">
      <c r="A97" s="62"/>
      <c r="B97" s="27" t="s">
        <v>73</v>
      </c>
      <c r="C97" s="42" t="s">
        <v>9</v>
      </c>
      <c r="D97" s="67">
        <v>33895</v>
      </c>
      <c r="E97" s="93">
        <f t="shared" si="16"/>
        <v>98.549165552131186</v>
      </c>
      <c r="F97" s="70">
        <v>1999</v>
      </c>
      <c r="G97" s="93">
        <f t="shared" si="16"/>
        <v>107.93736501079914</v>
      </c>
      <c r="H97" s="70"/>
      <c r="I97" s="93"/>
      <c r="J97" s="70">
        <v>5530</v>
      </c>
      <c r="K97" s="93">
        <f t="shared" si="17"/>
        <v>95.082530949105916</v>
      </c>
      <c r="L97" s="70" t="s">
        <v>192</v>
      </c>
      <c r="M97" s="70" t="s">
        <v>4</v>
      </c>
      <c r="N97" s="70">
        <f t="shared" si="23"/>
        <v>2879</v>
      </c>
      <c r="O97" s="93">
        <f t="shared" si="25"/>
        <v>92.900935785737332</v>
      </c>
      <c r="P97" s="70">
        <v>2651</v>
      </c>
      <c r="Q97" s="93">
        <f t="shared" si="26"/>
        <v>97.570850202429142</v>
      </c>
      <c r="R97" s="70">
        <v>39425</v>
      </c>
      <c r="S97" s="93">
        <f t="shared" si="18"/>
        <v>98.047749316090531</v>
      </c>
      <c r="T97" s="122">
        <v>12471</v>
      </c>
      <c r="U97" s="123">
        <f t="shared" si="19"/>
        <v>97.681522675648154</v>
      </c>
      <c r="V97" s="122">
        <v>11973</v>
      </c>
      <c r="W97" s="123">
        <f t="shared" si="20"/>
        <v>99.073231278444354</v>
      </c>
      <c r="X97" s="122">
        <f t="shared" si="10"/>
        <v>-498</v>
      </c>
      <c r="Y97" s="123">
        <f t="shared" si="21"/>
        <v>73.020527859237532</v>
      </c>
      <c r="Z97" s="122">
        <f t="shared" si="11"/>
        <v>38927</v>
      </c>
      <c r="AA97" s="124">
        <f t="shared" si="22"/>
        <v>98.479558793766444</v>
      </c>
      <c r="AB97" s="1"/>
    </row>
    <row r="98" spans="1:31" s="14" customFormat="1" ht="12" hidden="1" customHeight="1">
      <c r="A98" s="62"/>
      <c r="B98" s="27" t="s">
        <v>75</v>
      </c>
      <c r="C98" s="42" t="s">
        <v>10</v>
      </c>
      <c r="D98" s="67">
        <v>33319</v>
      </c>
      <c r="E98" s="93">
        <f t="shared" si="16"/>
        <v>102.87769784172663</v>
      </c>
      <c r="F98" s="70">
        <v>1839</v>
      </c>
      <c r="G98" s="93">
        <f t="shared" si="16"/>
        <v>122.76368491321763</v>
      </c>
      <c r="H98" s="70"/>
      <c r="I98" s="93"/>
      <c r="J98" s="70">
        <v>4977</v>
      </c>
      <c r="K98" s="93">
        <f t="shared" si="17"/>
        <v>95.491174213353801</v>
      </c>
      <c r="L98" s="70" t="s">
        <v>192</v>
      </c>
      <c r="M98" s="70" t="s">
        <v>4</v>
      </c>
      <c r="N98" s="70">
        <f t="shared" si="23"/>
        <v>2544</v>
      </c>
      <c r="O98" s="93">
        <f t="shared" si="25"/>
        <v>93.152691321860132</v>
      </c>
      <c r="P98" s="70">
        <v>2433</v>
      </c>
      <c r="Q98" s="93">
        <f t="shared" si="26"/>
        <v>98.065296251511498</v>
      </c>
      <c r="R98" s="70">
        <v>38296</v>
      </c>
      <c r="S98" s="93">
        <f t="shared" si="18"/>
        <v>101.85377270672092</v>
      </c>
      <c r="T98" s="122">
        <v>12179</v>
      </c>
      <c r="U98" s="123">
        <f t="shared" si="19"/>
        <v>100.54486914884835</v>
      </c>
      <c r="V98" s="122">
        <v>11438</v>
      </c>
      <c r="W98" s="123">
        <f t="shared" si="20"/>
        <v>98.901859057501085</v>
      </c>
      <c r="X98" s="122">
        <f t="shared" si="10"/>
        <v>-741</v>
      </c>
      <c r="Y98" s="123">
        <f t="shared" si="21"/>
        <v>135.21897810218979</v>
      </c>
      <c r="Z98" s="122">
        <f t="shared" si="11"/>
        <v>37555</v>
      </c>
      <c r="AA98" s="124">
        <f t="shared" si="22"/>
        <v>101.36028717173626</v>
      </c>
      <c r="AB98" s="1"/>
    </row>
    <row r="99" spans="1:31" s="14" customFormat="1" ht="12" hidden="1" customHeight="1">
      <c r="A99" s="62"/>
      <c r="B99" s="27" t="s">
        <v>77</v>
      </c>
      <c r="C99" s="42" t="s">
        <v>11</v>
      </c>
      <c r="D99" s="67">
        <v>30891</v>
      </c>
      <c r="E99" s="93">
        <f t="shared" si="16"/>
        <v>98.529599387598878</v>
      </c>
      <c r="F99" s="70">
        <v>2086</v>
      </c>
      <c r="G99" s="93">
        <f t="shared" si="16"/>
        <v>134.58064516129031</v>
      </c>
      <c r="H99" s="70"/>
      <c r="I99" s="93"/>
      <c r="J99" s="70">
        <v>4232</v>
      </c>
      <c r="K99" s="93">
        <f t="shared" si="17"/>
        <v>91.960017383746191</v>
      </c>
      <c r="L99" s="70" t="s">
        <v>192</v>
      </c>
      <c r="M99" s="70" t="s">
        <v>4</v>
      </c>
      <c r="N99" s="70">
        <f t="shared" si="23"/>
        <v>2078</v>
      </c>
      <c r="O99" s="93">
        <f t="shared" si="25"/>
        <v>94.669703872437367</v>
      </c>
      <c r="P99" s="70">
        <v>2154</v>
      </c>
      <c r="Q99" s="93">
        <f t="shared" si="26"/>
        <v>89.488990444536768</v>
      </c>
      <c r="R99" s="70">
        <v>35123</v>
      </c>
      <c r="S99" s="93">
        <f t="shared" si="18"/>
        <v>97.688713355954832</v>
      </c>
      <c r="T99" s="122">
        <v>11153</v>
      </c>
      <c r="U99" s="123">
        <f t="shared" si="19"/>
        <v>94.886847030798023</v>
      </c>
      <c r="V99" s="122">
        <v>10215</v>
      </c>
      <c r="W99" s="123">
        <f t="shared" si="20"/>
        <v>91.132125970202509</v>
      </c>
      <c r="X99" s="122">
        <f t="shared" si="10"/>
        <v>-938</v>
      </c>
      <c r="Y99" s="123">
        <f t="shared" si="21"/>
        <v>172.11009174311926</v>
      </c>
      <c r="Z99" s="122">
        <f t="shared" si="11"/>
        <v>34185</v>
      </c>
      <c r="AA99" s="124">
        <f t="shared" si="22"/>
        <v>96.543251715665519</v>
      </c>
      <c r="AB99" s="1"/>
    </row>
    <row r="100" spans="1:31" s="14" customFormat="1" ht="12" hidden="1" customHeight="1">
      <c r="A100" s="62"/>
      <c r="B100" s="27" t="s">
        <v>79</v>
      </c>
      <c r="C100" s="42" t="s">
        <v>12</v>
      </c>
      <c r="D100" s="67">
        <v>28939</v>
      </c>
      <c r="E100" s="93">
        <f t="shared" si="16"/>
        <v>96.184398577458708</v>
      </c>
      <c r="F100" s="70">
        <v>2097</v>
      </c>
      <c r="G100" s="93">
        <f t="shared" si="16"/>
        <v>117.28187919463086</v>
      </c>
      <c r="H100" s="70"/>
      <c r="I100" s="93"/>
      <c r="J100" s="70">
        <v>3810</v>
      </c>
      <c r="K100" s="93">
        <f t="shared" si="17"/>
        <v>86.807928913192072</v>
      </c>
      <c r="L100" s="70" t="s">
        <v>192</v>
      </c>
      <c r="M100" s="70" t="s">
        <v>4</v>
      </c>
      <c r="N100" s="70">
        <f t="shared" si="23"/>
        <v>1772</v>
      </c>
      <c r="O100" s="93">
        <f t="shared" si="25"/>
        <v>87.033398821218071</v>
      </c>
      <c r="P100" s="70">
        <v>2038</v>
      </c>
      <c r="Q100" s="93">
        <f t="shared" si="26"/>
        <v>86.612834679133016</v>
      </c>
      <c r="R100" s="70">
        <v>32749</v>
      </c>
      <c r="S100" s="93">
        <f t="shared" si="18"/>
        <v>94.990718180763437</v>
      </c>
      <c r="T100" s="122">
        <v>11814</v>
      </c>
      <c r="U100" s="123">
        <f t="shared" si="19"/>
        <v>100.35677879714578</v>
      </c>
      <c r="V100" s="122">
        <v>10582</v>
      </c>
      <c r="W100" s="123">
        <f t="shared" si="20"/>
        <v>94.33054020324478</v>
      </c>
      <c r="X100" s="122">
        <f t="shared" si="10"/>
        <v>-1232</v>
      </c>
      <c r="Y100" s="123">
        <f t="shared" si="21"/>
        <v>222.38267148014441</v>
      </c>
      <c r="Z100" s="122">
        <f t="shared" si="11"/>
        <v>31517</v>
      </c>
      <c r="AA100" s="124">
        <f t="shared" si="22"/>
        <v>92.910205766169454</v>
      </c>
      <c r="AB100" s="30"/>
      <c r="AD100" s="63"/>
      <c r="AE100" s="63"/>
    </row>
    <row r="101" spans="1:31" s="14" customFormat="1" ht="12" hidden="1" customHeight="1">
      <c r="A101" s="62"/>
      <c r="B101" s="27" t="s">
        <v>113</v>
      </c>
      <c r="C101" s="42" t="s">
        <v>114</v>
      </c>
      <c r="D101" s="67">
        <v>28864</v>
      </c>
      <c r="E101" s="93">
        <f t="shared" si="16"/>
        <v>98.683715682587433</v>
      </c>
      <c r="F101" s="70">
        <v>1682</v>
      </c>
      <c r="G101" s="93">
        <f t="shared" si="16"/>
        <v>113.57191087103308</v>
      </c>
      <c r="H101" s="70"/>
      <c r="I101" s="93"/>
      <c r="J101" s="70">
        <v>4150</v>
      </c>
      <c r="K101" s="93">
        <f t="shared" si="17"/>
        <v>95.732410611303337</v>
      </c>
      <c r="L101" s="70" t="s">
        <v>192</v>
      </c>
      <c r="M101" s="70" t="s">
        <v>4</v>
      </c>
      <c r="N101" s="70">
        <f t="shared" si="23"/>
        <v>2010</v>
      </c>
      <c r="O101" s="93">
        <f t="shared" si="25"/>
        <v>104.25311203319502</v>
      </c>
      <c r="P101" s="70">
        <v>2140</v>
      </c>
      <c r="Q101" s="93">
        <f t="shared" si="26"/>
        <v>88.907353552139597</v>
      </c>
      <c r="R101" s="70">
        <v>33014</v>
      </c>
      <c r="S101" s="93">
        <f t="shared" si="18"/>
        <v>98.302763220581227</v>
      </c>
      <c r="T101" s="122">
        <v>11458</v>
      </c>
      <c r="U101" s="123">
        <f t="shared" si="19"/>
        <v>106.6852886405959</v>
      </c>
      <c r="V101" s="122">
        <v>10751</v>
      </c>
      <c r="W101" s="123">
        <f t="shared" si="20"/>
        <v>102.84101779223265</v>
      </c>
      <c r="X101" s="122">
        <f t="shared" si="10"/>
        <v>-707</v>
      </c>
      <c r="Y101" s="123">
        <f t="shared" si="21"/>
        <v>247.2027972027972</v>
      </c>
      <c r="Z101" s="122">
        <f t="shared" si="11"/>
        <v>32307</v>
      </c>
      <c r="AA101" s="124">
        <f t="shared" si="22"/>
        <v>97.023845275992542</v>
      </c>
      <c r="AB101" s="1"/>
      <c r="AE101" s="8"/>
    </row>
    <row r="102" spans="1:31" s="14" customFormat="1" ht="12" hidden="1" customHeight="1">
      <c r="A102" s="62"/>
      <c r="B102" s="27" t="s">
        <v>83</v>
      </c>
      <c r="C102" s="42" t="s">
        <v>84</v>
      </c>
      <c r="D102" s="67">
        <v>27692</v>
      </c>
      <c r="E102" s="93">
        <f t="shared" si="16"/>
        <v>96.497891765689786</v>
      </c>
      <c r="F102" s="70">
        <v>1400</v>
      </c>
      <c r="G102" s="93">
        <f t="shared" si="16"/>
        <v>83.582089552238799</v>
      </c>
      <c r="H102" s="70"/>
      <c r="I102" s="93"/>
      <c r="J102" s="70">
        <v>3537</v>
      </c>
      <c r="K102" s="93">
        <f t="shared" si="17"/>
        <v>89.318181818181813</v>
      </c>
      <c r="L102" s="70" t="s">
        <v>192</v>
      </c>
      <c r="M102" s="70" t="s">
        <v>4</v>
      </c>
      <c r="N102" s="70">
        <f t="shared" si="23"/>
        <v>1749</v>
      </c>
      <c r="O102" s="93">
        <f t="shared" si="25"/>
        <v>98.646362098138752</v>
      </c>
      <c r="P102" s="70">
        <v>1788</v>
      </c>
      <c r="Q102" s="93">
        <f t="shared" si="26"/>
        <v>81.755829903978054</v>
      </c>
      <c r="R102" s="70">
        <v>31229</v>
      </c>
      <c r="S102" s="93">
        <f t="shared" si="18"/>
        <v>95.627277459656426</v>
      </c>
      <c r="T102" s="122">
        <v>10747</v>
      </c>
      <c r="U102" s="123">
        <f t="shared" si="19"/>
        <v>102.49880782069623</v>
      </c>
      <c r="V102" s="122">
        <v>10047</v>
      </c>
      <c r="W102" s="123">
        <f t="shared" si="20"/>
        <v>100.03982873643334</v>
      </c>
      <c r="X102" s="122">
        <f t="shared" si="10"/>
        <v>-700</v>
      </c>
      <c r="Y102" s="123">
        <f t="shared" si="21"/>
        <v>158.37104072398191</v>
      </c>
      <c r="Z102" s="122">
        <f t="shared" si="11"/>
        <v>30529</v>
      </c>
      <c r="AA102" s="124">
        <f t="shared" si="22"/>
        <v>94.766413161570696</v>
      </c>
      <c r="AB102" s="1"/>
      <c r="AE102" s="8"/>
    </row>
    <row r="103" spans="1:31" s="14" customFormat="1" ht="12" hidden="1" customHeight="1">
      <c r="A103" s="62"/>
      <c r="B103" s="28" t="s">
        <v>85</v>
      </c>
      <c r="C103" s="44" t="s">
        <v>16</v>
      </c>
      <c r="D103" s="68">
        <v>28919</v>
      </c>
      <c r="E103" s="94">
        <f t="shared" si="16"/>
        <v>97.347426532467097</v>
      </c>
      <c r="F103" s="74">
        <v>2047</v>
      </c>
      <c r="G103" s="93">
        <f t="shared" si="16"/>
        <v>116.70467502850627</v>
      </c>
      <c r="H103" s="100"/>
      <c r="I103" s="94"/>
      <c r="J103" s="79">
        <v>3706</v>
      </c>
      <c r="K103" s="94">
        <f t="shared" si="17"/>
        <v>84.246419640827469</v>
      </c>
      <c r="L103" s="138" t="s">
        <v>192</v>
      </c>
      <c r="M103" s="70" t="s">
        <v>4</v>
      </c>
      <c r="N103" s="70">
        <f t="shared" si="23"/>
        <v>1879</v>
      </c>
      <c r="O103" s="94">
        <f t="shared" si="25"/>
        <v>95.235681702990377</v>
      </c>
      <c r="P103" s="77">
        <v>1827</v>
      </c>
      <c r="Q103" s="94">
        <f t="shared" si="26"/>
        <v>75.309150865622428</v>
      </c>
      <c r="R103" s="79">
        <v>32625</v>
      </c>
      <c r="S103" s="94">
        <f t="shared" si="18"/>
        <v>95.657655544478985</v>
      </c>
      <c r="T103" s="125">
        <v>11967</v>
      </c>
      <c r="U103" s="126">
        <f t="shared" si="19"/>
        <v>105.79966404385112</v>
      </c>
      <c r="V103" s="125">
        <v>11192</v>
      </c>
      <c r="W103" s="126">
        <f t="shared" si="20"/>
        <v>104.35431235431236</v>
      </c>
      <c r="X103" s="125">
        <f t="shared" si="10"/>
        <v>-775</v>
      </c>
      <c r="Y103" s="126">
        <f t="shared" si="21"/>
        <v>132.25255972696246</v>
      </c>
      <c r="Z103" s="125">
        <f t="shared" si="11"/>
        <v>31850</v>
      </c>
      <c r="AA103" s="127">
        <f t="shared" si="22"/>
        <v>95.017899761336508</v>
      </c>
      <c r="AB103" s="1"/>
      <c r="AE103" s="8"/>
    </row>
    <row r="104" spans="1:31" s="14" customFormat="1" ht="12" hidden="1" customHeight="1">
      <c r="A104" s="62"/>
      <c r="B104" s="26" t="s">
        <v>115</v>
      </c>
      <c r="C104" s="42" t="s">
        <v>116</v>
      </c>
      <c r="D104" s="69">
        <v>29036</v>
      </c>
      <c r="E104" s="95">
        <f t="shared" si="16"/>
        <v>96.021693839081976</v>
      </c>
      <c r="F104" s="72">
        <v>1664</v>
      </c>
      <c r="G104" s="95">
        <f t="shared" si="16"/>
        <v>99.047619047619051</v>
      </c>
      <c r="H104" s="72"/>
      <c r="I104" s="95"/>
      <c r="J104" s="72">
        <v>1721</v>
      </c>
      <c r="K104" s="95">
        <f t="shared" si="17"/>
        <v>36.08723002725938</v>
      </c>
      <c r="L104" s="72" t="s">
        <v>192</v>
      </c>
      <c r="M104" s="72" t="s">
        <v>4</v>
      </c>
      <c r="N104" s="72">
        <f t="shared" si="23"/>
        <v>810</v>
      </c>
      <c r="O104" s="95">
        <f t="shared" si="25"/>
        <v>34.928848641655883</v>
      </c>
      <c r="P104" s="72">
        <v>911</v>
      </c>
      <c r="Q104" s="95">
        <f t="shared" si="26"/>
        <v>37.183673469387756</v>
      </c>
      <c r="R104" s="72">
        <v>30757</v>
      </c>
      <c r="S104" s="95">
        <f t="shared" si="18"/>
        <v>87.857061243144415</v>
      </c>
      <c r="T104" s="119">
        <v>10217</v>
      </c>
      <c r="U104" s="120">
        <f t="shared" si="19"/>
        <v>90.232270599664403</v>
      </c>
      <c r="V104" s="119">
        <v>9759</v>
      </c>
      <c r="W104" s="120">
        <f t="shared" si="20"/>
        <v>90.135771681906334</v>
      </c>
      <c r="X104" s="119">
        <f t="shared" si="10"/>
        <v>-458</v>
      </c>
      <c r="Y104" s="120">
        <f t="shared" si="21"/>
        <v>92.338709677419345</v>
      </c>
      <c r="Z104" s="119">
        <f t="shared" si="11"/>
        <v>30299</v>
      </c>
      <c r="AA104" s="121">
        <f t="shared" si="22"/>
        <v>87.792651831247099</v>
      </c>
      <c r="AB104" s="1"/>
      <c r="AE104" s="8"/>
    </row>
    <row r="105" spans="1:31" s="14" customFormat="1" ht="12" hidden="1" customHeight="1">
      <c r="A105" s="62"/>
      <c r="B105" s="27" t="s">
        <v>65</v>
      </c>
      <c r="C105" s="42" t="s">
        <v>14</v>
      </c>
      <c r="D105" s="67">
        <v>31283</v>
      </c>
      <c r="E105" s="93">
        <f t="shared" si="16"/>
        <v>96.466125998334832</v>
      </c>
      <c r="F105" s="70">
        <v>1480</v>
      </c>
      <c r="G105" s="93">
        <f t="shared" si="16"/>
        <v>107.55813953488371</v>
      </c>
      <c r="H105" s="70"/>
      <c r="I105" s="93"/>
      <c r="J105" s="70">
        <v>1828</v>
      </c>
      <c r="K105" s="93">
        <f t="shared" si="17"/>
        <v>38.976545842217483</v>
      </c>
      <c r="L105" s="70" t="s">
        <v>192</v>
      </c>
      <c r="M105" s="70" t="s">
        <v>4</v>
      </c>
      <c r="N105" s="70">
        <f t="shared" si="23"/>
        <v>916</v>
      </c>
      <c r="O105" s="93">
        <f t="shared" si="25"/>
        <v>38.294314381270908</v>
      </c>
      <c r="P105" s="70">
        <v>912</v>
      </c>
      <c r="Q105" s="93">
        <f t="shared" si="26"/>
        <v>39.686684073107045</v>
      </c>
      <c r="R105" s="70">
        <v>33111</v>
      </c>
      <c r="S105" s="93">
        <f t="shared" si="18"/>
        <v>89.202295320455832</v>
      </c>
      <c r="T105" s="122">
        <v>9987</v>
      </c>
      <c r="U105" s="123">
        <f t="shared" si="19"/>
        <v>86.042905143447925</v>
      </c>
      <c r="V105" s="122">
        <v>9824</v>
      </c>
      <c r="W105" s="123">
        <f t="shared" si="20"/>
        <v>90.021075781178411</v>
      </c>
      <c r="X105" s="122">
        <f t="shared" si="10"/>
        <v>-163</v>
      </c>
      <c r="Y105" s="123">
        <f t="shared" si="21"/>
        <v>23.487031700288185</v>
      </c>
      <c r="Z105" s="122">
        <f t="shared" si="11"/>
        <v>32948</v>
      </c>
      <c r="AA105" s="124">
        <f t="shared" si="22"/>
        <v>90.454358270418666</v>
      </c>
      <c r="AB105" s="1"/>
      <c r="AE105" s="8"/>
    </row>
    <row r="106" spans="1:31" s="14" customFormat="1" ht="12" hidden="1" customHeight="1">
      <c r="A106" s="62"/>
      <c r="B106" s="27" t="s">
        <v>67</v>
      </c>
      <c r="C106" s="42" t="s">
        <v>6</v>
      </c>
      <c r="D106" s="67">
        <v>31791</v>
      </c>
      <c r="E106" s="93">
        <f t="shared" si="16"/>
        <v>94.958033394067925</v>
      </c>
      <c r="F106" s="70">
        <v>1362</v>
      </c>
      <c r="G106" s="93">
        <f t="shared" si="16"/>
        <v>112.56198347107438</v>
      </c>
      <c r="H106" s="70"/>
      <c r="I106" s="93"/>
      <c r="J106" s="70">
        <v>1860</v>
      </c>
      <c r="K106" s="93">
        <f t="shared" si="17"/>
        <v>34.191176470588239</v>
      </c>
      <c r="L106" s="70" t="s">
        <v>192</v>
      </c>
      <c r="M106" s="70" t="s">
        <v>4</v>
      </c>
      <c r="N106" s="70">
        <f t="shared" si="23"/>
        <v>934</v>
      </c>
      <c r="O106" s="93">
        <f t="shared" si="25"/>
        <v>32.318339100346023</v>
      </c>
      <c r="P106" s="70">
        <v>926</v>
      </c>
      <c r="Q106" s="93">
        <f t="shared" si="26"/>
        <v>36.313725490196077</v>
      </c>
      <c r="R106" s="70">
        <v>33651</v>
      </c>
      <c r="S106" s="93">
        <f t="shared" si="18"/>
        <v>86.464194866260698</v>
      </c>
      <c r="T106" s="122">
        <v>9878</v>
      </c>
      <c r="U106" s="123">
        <f t="shared" si="19"/>
        <v>84.818821913103221</v>
      </c>
      <c r="V106" s="122">
        <v>9879</v>
      </c>
      <c r="W106" s="123">
        <f t="shared" si="20"/>
        <v>90.749586625022957</v>
      </c>
      <c r="X106" s="122">
        <f t="shared" si="10"/>
        <v>1</v>
      </c>
      <c r="Y106" s="123" t="s">
        <v>206</v>
      </c>
      <c r="Z106" s="122">
        <f t="shared" si="11"/>
        <v>33652</v>
      </c>
      <c r="AA106" s="124">
        <f t="shared" si="22"/>
        <v>88.188893838937076</v>
      </c>
      <c r="AB106" s="5"/>
      <c r="AE106" s="8"/>
    </row>
    <row r="107" spans="1:31" s="14" customFormat="1" ht="12" hidden="1" customHeight="1">
      <c r="A107" s="62"/>
      <c r="B107" s="27" t="s">
        <v>69</v>
      </c>
      <c r="C107" s="42" t="s">
        <v>70</v>
      </c>
      <c r="D107" s="67">
        <v>30493</v>
      </c>
      <c r="E107" s="93">
        <f t="shared" si="16"/>
        <v>92.655727742327571</v>
      </c>
      <c r="F107" s="70">
        <v>1674</v>
      </c>
      <c r="G107" s="93">
        <f t="shared" si="16"/>
        <v>98.239436619718319</v>
      </c>
      <c r="H107" s="73"/>
      <c r="I107" s="93"/>
      <c r="J107" s="70">
        <v>1937</v>
      </c>
      <c r="K107" s="93">
        <f t="shared" si="17"/>
        <v>35.586992467389308</v>
      </c>
      <c r="L107" s="70" t="s">
        <v>192</v>
      </c>
      <c r="M107" s="70" t="s">
        <v>4</v>
      </c>
      <c r="N107" s="70">
        <f t="shared" si="23"/>
        <v>967</v>
      </c>
      <c r="O107" s="93">
        <f t="shared" si="25"/>
        <v>34.363894811656003</v>
      </c>
      <c r="P107" s="70">
        <v>970</v>
      </c>
      <c r="Q107" s="93">
        <f t="shared" si="26"/>
        <v>36.896158235070367</v>
      </c>
      <c r="R107" s="70">
        <v>32430</v>
      </c>
      <c r="S107" s="93">
        <f t="shared" si="18"/>
        <v>84.55661877819206</v>
      </c>
      <c r="T107" s="122">
        <v>9869</v>
      </c>
      <c r="U107" s="123">
        <f t="shared" si="19"/>
        <v>82.489134068873284</v>
      </c>
      <c r="V107" s="122">
        <v>10210</v>
      </c>
      <c r="W107" s="123">
        <f t="shared" si="20"/>
        <v>90.820138765344254</v>
      </c>
      <c r="X107" s="122">
        <f t="shared" si="10"/>
        <v>341</v>
      </c>
      <c r="Y107" s="123" t="s">
        <v>207</v>
      </c>
      <c r="Z107" s="122">
        <f t="shared" si="11"/>
        <v>32771</v>
      </c>
      <c r="AA107" s="124">
        <f t="shared" si="22"/>
        <v>87.085115994791522</v>
      </c>
      <c r="AB107" s="5"/>
      <c r="AE107" s="8"/>
    </row>
    <row r="108" spans="1:31" s="14" customFormat="1" ht="12" hidden="1" customHeight="1">
      <c r="A108" s="62"/>
      <c r="B108" s="27" t="s">
        <v>71</v>
      </c>
      <c r="C108" s="42" t="s">
        <v>72</v>
      </c>
      <c r="D108" s="67">
        <v>28599</v>
      </c>
      <c r="E108" s="93">
        <f t="shared" si="16"/>
        <v>95.307761522311466</v>
      </c>
      <c r="F108" s="70">
        <v>1498</v>
      </c>
      <c r="G108" s="93">
        <f t="shared" si="16"/>
        <v>82.488986784140977</v>
      </c>
      <c r="H108" s="73"/>
      <c r="I108" s="93"/>
      <c r="J108" s="70">
        <v>1970</v>
      </c>
      <c r="K108" s="93">
        <f t="shared" si="17"/>
        <v>34.537166900420758</v>
      </c>
      <c r="L108" s="70" t="s">
        <v>192</v>
      </c>
      <c r="M108" s="70" t="s">
        <v>4</v>
      </c>
      <c r="N108" s="70">
        <f t="shared" si="23"/>
        <v>910</v>
      </c>
      <c r="O108" s="93">
        <f t="shared" si="25"/>
        <v>30.172413793103448</v>
      </c>
      <c r="P108" s="70">
        <v>1060</v>
      </c>
      <c r="Q108" s="93">
        <f t="shared" si="26"/>
        <v>39.43452380952381</v>
      </c>
      <c r="R108" s="70">
        <v>30569</v>
      </c>
      <c r="S108" s="93">
        <f t="shared" si="18"/>
        <v>85.601075298927498</v>
      </c>
      <c r="T108" s="122">
        <v>10368</v>
      </c>
      <c r="U108" s="123">
        <f t="shared" si="19"/>
        <v>82.560917343526043</v>
      </c>
      <c r="V108" s="122">
        <v>10422</v>
      </c>
      <c r="W108" s="123">
        <f t="shared" si="20"/>
        <v>90.934473431637727</v>
      </c>
      <c r="X108" s="122">
        <f t="shared" si="10"/>
        <v>54</v>
      </c>
      <c r="Y108" s="123" t="s">
        <v>207</v>
      </c>
      <c r="Z108" s="122">
        <f t="shared" si="11"/>
        <v>30623</v>
      </c>
      <c r="AA108" s="124">
        <f t="shared" si="22"/>
        <v>88.469983243774195</v>
      </c>
      <c r="AB108" s="1"/>
      <c r="AE108" s="8"/>
    </row>
    <row r="109" spans="1:31" s="14" customFormat="1" ht="12" hidden="1" customHeight="1">
      <c r="A109" s="62"/>
      <c r="B109" s="27" t="s">
        <v>73</v>
      </c>
      <c r="C109" s="42" t="s">
        <v>9</v>
      </c>
      <c r="D109" s="67">
        <v>32089</v>
      </c>
      <c r="E109" s="93">
        <f t="shared" si="16"/>
        <v>94.671780498598608</v>
      </c>
      <c r="F109" s="70">
        <v>1702</v>
      </c>
      <c r="G109" s="93">
        <f t="shared" si="16"/>
        <v>85.142571285642816</v>
      </c>
      <c r="H109" s="73"/>
      <c r="I109" s="93"/>
      <c r="J109" s="70">
        <v>1816</v>
      </c>
      <c r="K109" s="93">
        <f t="shared" si="17"/>
        <v>32.839059674502714</v>
      </c>
      <c r="L109" s="70" t="s">
        <v>192</v>
      </c>
      <c r="M109" s="70" t="s">
        <v>4</v>
      </c>
      <c r="N109" s="70">
        <f t="shared" si="23"/>
        <v>868</v>
      </c>
      <c r="O109" s="93">
        <f t="shared" si="25"/>
        <v>30.149357415769362</v>
      </c>
      <c r="P109" s="70">
        <v>948</v>
      </c>
      <c r="Q109" s="93">
        <f t="shared" si="26"/>
        <v>35.760090531874766</v>
      </c>
      <c r="R109" s="70">
        <v>33905</v>
      </c>
      <c r="S109" s="93">
        <f t="shared" si="18"/>
        <v>85.998731769181987</v>
      </c>
      <c r="T109" s="122">
        <v>9985</v>
      </c>
      <c r="U109" s="123">
        <f t="shared" si="19"/>
        <v>80.065752545906506</v>
      </c>
      <c r="V109" s="122">
        <v>9898</v>
      </c>
      <c r="W109" s="123">
        <f t="shared" si="20"/>
        <v>82.669339346863779</v>
      </c>
      <c r="X109" s="122">
        <f t="shared" si="10"/>
        <v>-87</v>
      </c>
      <c r="Y109" s="123">
        <f t="shared" si="21"/>
        <v>17.46987951807229</v>
      </c>
      <c r="Z109" s="122">
        <f t="shared" si="11"/>
        <v>33818</v>
      </c>
      <c r="AA109" s="124">
        <f t="shared" si="22"/>
        <v>86.875433503737767</v>
      </c>
      <c r="AB109" s="1"/>
      <c r="AE109" s="8"/>
    </row>
    <row r="110" spans="1:31" s="14" customFormat="1" ht="12" hidden="1" customHeight="1">
      <c r="A110" s="62"/>
      <c r="B110" s="27" t="s">
        <v>75</v>
      </c>
      <c r="C110" s="42" t="s">
        <v>10</v>
      </c>
      <c r="D110" s="67">
        <v>32547</v>
      </c>
      <c r="E110" s="93">
        <f t="shared" si="16"/>
        <v>97.683003691587373</v>
      </c>
      <c r="F110" s="70">
        <v>1906</v>
      </c>
      <c r="G110" s="93">
        <f t="shared" si="16"/>
        <v>103.64328439369221</v>
      </c>
      <c r="H110" s="73"/>
      <c r="I110" s="93"/>
      <c r="J110" s="70">
        <v>1892</v>
      </c>
      <c r="K110" s="93">
        <f t="shared" si="17"/>
        <v>38.014868394615235</v>
      </c>
      <c r="L110" s="70" t="s">
        <v>192</v>
      </c>
      <c r="M110" s="70" t="s">
        <v>4</v>
      </c>
      <c r="N110" s="70">
        <f t="shared" si="23"/>
        <v>971</v>
      </c>
      <c r="O110" s="93">
        <f t="shared" si="25"/>
        <v>38.168238993710688</v>
      </c>
      <c r="P110" s="70">
        <v>921</v>
      </c>
      <c r="Q110" s="93">
        <f t="shared" si="26"/>
        <v>37.854500616522813</v>
      </c>
      <c r="R110" s="70">
        <v>34439</v>
      </c>
      <c r="S110" s="93">
        <f t="shared" si="18"/>
        <v>89.928452057656145</v>
      </c>
      <c r="T110" s="122">
        <v>9937</v>
      </c>
      <c r="U110" s="123">
        <f t="shared" si="19"/>
        <v>81.591263650546026</v>
      </c>
      <c r="V110" s="122">
        <v>9787</v>
      </c>
      <c r="W110" s="123">
        <f t="shared" si="20"/>
        <v>85.565658331876207</v>
      </c>
      <c r="X110" s="122">
        <f t="shared" si="10"/>
        <v>-150</v>
      </c>
      <c r="Y110" s="123">
        <f t="shared" si="21"/>
        <v>20.242914979757085</v>
      </c>
      <c r="Z110" s="122">
        <f t="shared" si="11"/>
        <v>34289</v>
      </c>
      <c r="AA110" s="124">
        <f t="shared" si="22"/>
        <v>91.303421648249241</v>
      </c>
      <c r="AB110" s="1"/>
      <c r="AE110" s="8"/>
    </row>
    <row r="111" spans="1:31" s="14" customFormat="1" ht="12" hidden="1" customHeight="1">
      <c r="A111" s="62"/>
      <c r="B111" s="27" t="s">
        <v>77</v>
      </c>
      <c r="C111" s="42" t="s">
        <v>11</v>
      </c>
      <c r="D111" s="67">
        <v>29564</v>
      </c>
      <c r="E111" s="93">
        <f t="shared" si="16"/>
        <v>95.704250428927523</v>
      </c>
      <c r="F111" s="70">
        <v>1653</v>
      </c>
      <c r="G111" s="93">
        <f t="shared" si="16"/>
        <v>79.242569511025891</v>
      </c>
      <c r="H111" s="73"/>
      <c r="I111" s="93"/>
      <c r="J111" s="70">
        <v>1630</v>
      </c>
      <c r="K111" s="93">
        <f t="shared" si="17"/>
        <v>38.516068052930059</v>
      </c>
      <c r="L111" s="70" t="s">
        <v>192</v>
      </c>
      <c r="M111" s="70" t="s">
        <v>4</v>
      </c>
      <c r="N111" s="70">
        <f t="shared" si="23"/>
        <v>799</v>
      </c>
      <c r="O111" s="93">
        <f t="shared" si="25"/>
        <v>38.450433108758418</v>
      </c>
      <c r="P111" s="70">
        <v>831</v>
      </c>
      <c r="Q111" s="93">
        <f t="shared" si="26"/>
        <v>38.579387186629525</v>
      </c>
      <c r="R111" s="70">
        <v>31194</v>
      </c>
      <c r="S111" s="93">
        <f t="shared" si="18"/>
        <v>88.813597927284121</v>
      </c>
      <c r="T111" s="122">
        <v>9148</v>
      </c>
      <c r="U111" s="123">
        <f t="shared" si="19"/>
        <v>82.022774141486593</v>
      </c>
      <c r="V111" s="122">
        <v>8970</v>
      </c>
      <c r="W111" s="123">
        <f t="shared" si="20"/>
        <v>87.812041116005872</v>
      </c>
      <c r="X111" s="122">
        <f t="shared" si="10"/>
        <v>-178</v>
      </c>
      <c r="Y111" s="123">
        <f t="shared" si="21"/>
        <v>18.976545842217483</v>
      </c>
      <c r="Z111" s="122">
        <f t="shared" si="11"/>
        <v>31016</v>
      </c>
      <c r="AA111" s="124">
        <f t="shared" si="22"/>
        <v>90.729852274389359</v>
      </c>
      <c r="AB111" s="1"/>
      <c r="AE111" s="8"/>
    </row>
    <row r="112" spans="1:31" s="8" customFormat="1" ht="12" hidden="1" customHeight="1">
      <c r="A112" s="62"/>
      <c r="B112" s="27" t="s">
        <v>79</v>
      </c>
      <c r="C112" s="42" t="s">
        <v>12</v>
      </c>
      <c r="D112" s="67">
        <v>28411</v>
      </c>
      <c r="E112" s="93">
        <f t="shared" si="16"/>
        <v>98.175472545699577</v>
      </c>
      <c r="F112" s="70">
        <v>2142</v>
      </c>
      <c r="G112" s="93">
        <f t="shared" si="16"/>
        <v>102.14592274678111</v>
      </c>
      <c r="H112" s="73"/>
      <c r="I112" s="93"/>
      <c r="J112" s="70">
        <v>1530</v>
      </c>
      <c r="K112" s="93">
        <f t="shared" si="17"/>
        <v>40.15748031496063</v>
      </c>
      <c r="L112" s="70" t="s">
        <v>192</v>
      </c>
      <c r="M112" s="70" t="s">
        <v>4</v>
      </c>
      <c r="N112" s="70">
        <f t="shared" si="23"/>
        <v>734</v>
      </c>
      <c r="O112" s="93">
        <f t="shared" si="25"/>
        <v>41.42212189616253</v>
      </c>
      <c r="P112" s="70">
        <v>796</v>
      </c>
      <c r="Q112" s="93">
        <f t="shared" si="26"/>
        <v>39.057899901864573</v>
      </c>
      <c r="R112" s="70">
        <v>29941</v>
      </c>
      <c r="S112" s="93">
        <f t="shared" si="18"/>
        <v>91.425692387553809</v>
      </c>
      <c r="T112" s="122">
        <v>9088</v>
      </c>
      <c r="U112" s="123">
        <f t="shared" si="19"/>
        <v>76.925681394955134</v>
      </c>
      <c r="V112" s="122">
        <v>8608</v>
      </c>
      <c r="W112" s="123">
        <f t="shared" si="20"/>
        <v>81.345681345681342</v>
      </c>
      <c r="X112" s="122">
        <f t="shared" si="10"/>
        <v>-480</v>
      </c>
      <c r="Y112" s="123">
        <f t="shared" si="21"/>
        <v>38.961038961038966</v>
      </c>
      <c r="Z112" s="122">
        <f t="shared" si="11"/>
        <v>29461</v>
      </c>
      <c r="AA112" s="124">
        <f t="shared" si="22"/>
        <v>93.476536472379991</v>
      </c>
      <c r="AB112" s="30"/>
      <c r="AD112" s="63"/>
      <c r="AE112" s="63"/>
    </row>
    <row r="113" spans="1:31" s="8" customFormat="1" ht="12" hidden="1" customHeight="1">
      <c r="A113" s="62"/>
      <c r="B113" s="27" t="s">
        <v>117</v>
      </c>
      <c r="C113" s="42" t="s">
        <v>118</v>
      </c>
      <c r="D113" s="67">
        <v>28373</v>
      </c>
      <c r="E113" s="93">
        <f t="shared" si="16"/>
        <v>98.29891906873614</v>
      </c>
      <c r="F113" s="70">
        <v>1734</v>
      </c>
      <c r="G113" s="93">
        <f t="shared" si="16"/>
        <v>103.09155766944113</v>
      </c>
      <c r="H113" s="73">
        <v>4013</v>
      </c>
      <c r="I113" s="70" t="s">
        <v>64</v>
      </c>
      <c r="J113" s="70">
        <v>1545</v>
      </c>
      <c r="K113" s="93">
        <f t="shared" si="17"/>
        <v>37.2289156626506</v>
      </c>
      <c r="L113" s="70" t="s">
        <v>192</v>
      </c>
      <c r="M113" s="70" t="s">
        <v>4</v>
      </c>
      <c r="N113" s="70">
        <f t="shared" si="23"/>
        <v>580</v>
      </c>
      <c r="O113" s="93">
        <f t="shared" si="25"/>
        <v>28.855721393034827</v>
      </c>
      <c r="P113" s="70">
        <v>965</v>
      </c>
      <c r="Q113" s="93">
        <f t="shared" si="26"/>
        <v>45.093457943925237</v>
      </c>
      <c r="R113" s="70">
        <v>29918</v>
      </c>
      <c r="S113" s="93">
        <f t="shared" si="18"/>
        <v>90.622160295632156</v>
      </c>
      <c r="T113" s="122">
        <v>10574</v>
      </c>
      <c r="U113" s="123">
        <f t="shared" si="19"/>
        <v>92.284866468842736</v>
      </c>
      <c r="V113" s="122">
        <v>10480</v>
      </c>
      <c r="W113" s="123">
        <f t="shared" si="20"/>
        <v>97.47930425076737</v>
      </c>
      <c r="X113" s="122">
        <f t="shared" si="10"/>
        <v>-94</v>
      </c>
      <c r="Y113" s="123">
        <f t="shared" si="21"/>
        <v>13.295615275813297</v>
      </c>
      <c r="Z113" s="122">
        <f t="shared" si="11"/>
        <v>29824</v>
      </c>
      <c r="AA113" s="124">
        <f t="shared" si="22"/>
        <v>92.314359117219183</v>
      </c>
      <c r="AB113" s="1"/>
    </row>
    <row r="114" spans="1:31" s="8" customFormat="1" ht="12" hidden="1" customHeight="1">
      <c r="A114" s="62"/>
      <c r="B114" s="27" t="s">
        <v>83</v>
      </c>
      <c r="C114" s="42" t="s">
        <v>84</v>
      </c>
      <c r="D114" s="67">
        <v>27536</v>
      </c>
      <c r="E114" s="93">
        <f t="shared" si="16"/>
        <v>99.436660407337868</v>
      </c>
      <c r="F114" s="70">
        <v>1884</v>
      </c>
      <c r="G114" s="93">
        <f t="shared" si="16"/>
        <v>134.57142857142856</v>
      </c>
      <c r="H114" s="73">
        <v>4420</v>
      </c>
      <c r="I114" s="70" t="s">
        <v>64</v>
      </c>
      <c r="J114" s="70">
        <v>1111</v>
      </c>
      <c r="K114" s="93">
        <f t="shared" si="17"/>
        <v>31.410800113090186</v>
      </c>
      <c r="L114" s="70" t="s">
        <v>192</v>
      </c>
      <c r="M114" s="70" t="s">
        <v>4</v>
      </c>
      <c r="N114" s="70">
        <f t="shared" si="23"/>
        <v>277</v>
      </c>
      <c r="O114" s="93">
        <f t="shared" si="25"/>
        <v>15.837621497998859</v>
      </c>
      <c r="P114" s="70">
        <v>834</v>
      </c>
      <c r="Q114" s="93">
        <f t="shared" si="26"/>
        <v>46.644295302013425</v>
      </c>
      <c r="R114" s="70">
        <v>28647</v>
      </c>
      <c r="S114" s="93">
        <f t="shared" si="18"/>
        <v>91.732043933523329</v>
      </c>
      <c r="T114" s="122">
        <v>10409</v>
      </c>
      <c r="U114" s="123">
        <f t="shared" si="19"/>
        <v>96.854936261282219</v>
      </c>
      <c r="V114" s="122">
        <v>10188</v>
      </c>
      <c r="W114" s="123">
        <f t="shared" si="20"/>
        <v>101.40340400119439</v>
      </c>
      <c r="X114" s="122">
        <f t="shared" si="10"/>
        <v>-221</v>
      </c>
      <c r="Y114" s="123">
        <f t="shared" si="21"/>
        <v>31.571428571428573</v>
      </c>
      <c r="Z114" s="122">
        <f t="shared" si="11"/>
        <v>28426</v>
      </c>
      <c r="AA114" s="124">
        <f t="shared" si="22"/>
        <v>93.111467784729271</v>
      </c>
      <c r="AB114" s="1"/>
    </row>
    <row r="115" spans="1:31" s="8" customFormat="1" ht="12" hidden="1" customHeight="1">
      <c r="A115" s="62"/>
      <c r="B115" s="28" t="s">
        <v>85</v>
      </c>
      <c r="C115" s="42" t="s">
        <v>16</v>
      </c>
      <c r="D115" s="68">
        <v>27629</v>
      </c>
      <c r="E115" s="94">
        <f t="shared" si="16"/>
        <v>95.539264843182679</v>
      </c>
      <c r="F115" s="74">
        <v>1904</v>
      </c>
      <c r="G115" s="93">
        <f t="shared" si="16"/>
        <v>93.014167073766487</v>
      </c>
      <c r="H115" s="74">
        <v>2706</v>
      </c>
      <c r="I115" s="71" t="s">
        <v>64</v>
      </c>
      <c r="J115" s="79">
        <v>1204</v>
      </c>
      <c r="K115" s="94">
        <f t="shared" si="17"/>
        <v>32.487857528332434</v>
      </c>
      <c r="L115" s="138" t="s">
        <v>192</v>
      </c>
      <c r="M115" s="70" t="s">
        <v>4</v>
      </c>
      <c r="N115" s="71">
        <f t="shared" si="23"/>
        <v>346</v>
      </c>
      <c r="O115" s="94">
        <f t="shared" si="25"/>
        <v>18.4140500266099</v>
      </c>
      <c r="P115" s="77">
        <v>858</v>
      </c>
      <c r="Q115" s="94">
        <f t="shared" si="26"/>
        <v>46.962233169129718</v>
      </c>
      <c r="R115" s="79">
        <v>28833</v>
      </c>
      <c r="S115" s="94">
        <f t="shared" si="18"/>
        <v>88.377011494252883</v>
      </c>
      <c r="T115" s="125">
        <v>11512</v>
      </c>
      <c r="U115" s="126">
        <f t="shared" si="19"/>
        <v>96.197877496448569</v>
      </c>
      <c r="V115" s="125">
        <v>11098</v>
      </c>
      <c r="W115" s="126">
        <f t="shared" si="20"/>
        <v>99.160114367405299</v>
      </c>
      <c r="X115" s="125">
        <f t="shared" si="10"/>
        <v>-414</v>
      </c>
      <c r="Y115" s="126">
        <f t="shared" si="21"/>
        <v>53.41935483870968</v>
      </c>
      <c r="Z115" s="125">
        <f t="shared" si="11"/>
        <v>28419</v>
      </c>
      <c r="AA115" s="127">
        <f t="shared" si="22"/>
        <v>89.2276295133438</v>
      </c>
      <c r="AB115" s="1"/>
    </row>
    <row r="116" spans="1:31" s="8" customFormat="1" ht="12" hidden="1" customHeight="1">
      <c r="A116" s="62"/>
      <c r="B116" s="26" t="s">
        <v>119</v>
      </c>
      <c r="C116" s="43" t="s">
        <v>120</v>
      </c>
      <c r="D116" s="69">
        <v>27898</v>
      </c>
      <c r="E116" s="95">
        <f t="shared" si="16"/>
        <v>96.080727372916371</v>
      </c>
      <c r="F116" s="72">
        <v>1753</v>
      </c>
      <c r="G116" s="95">
        <f t="shared" si="16"/>
        <v>105.34855769230769</v>
      </c>
      <c r="H116" s="75">
        <v>3237</v>
      </c>
      <c r="I116" s="70" t="s">
        <v>64</v>
      </c>
      <c r="J116" s="72">
        <v>1291</v>
      </c>
      <c r="K116" s="95">
        <f t="shared" si="17"/>
        <v>75.014526438117372</v>
      </c>
      <c r="L116" s="72" t="s">
        <v>192</v>
      </c>
      <c r="M116" s="72" t="s">
        <v>4</v>
      </c>
      <c r="N116" s="70">
        <f t="shared" si="23"/>
        <v>368</v>
      </c>
      <c r="O116" s="95">
        <f t="shared" si="25"/>
        <v>45.432098765432102</v>
      </c>
      <c r="P116" s="72">
        <v>923</v>
      </c>
      <c r="Q116" s="95">
        <f t="shared" si="26"/>
        <v>101.31723380900111</v>
      </c>
      <c r="R116" s="72">
        <v>29189</v>
      </c>
      <c r="S116" s="95">
        <f t="shared" si="18"/>
        <v>94.90197353447995</v>
      </c>
      <c r="T116" s="119">
        <v>11088</v>
      </c>
      <c r="U116" s="120">
        <f t="shared" si="19"/>
        <v>108.52500734070667</v>
      </c>
      <c r="V116" s="119">
        <v>11025</v>
      </c>
      <c r="W116" s="120">
        <f t="shared" si="20"/>
        <v>112.97264063940978</v>
      </c>
      <c r="X116" s="119">
        <f t="shared" si="10"/>
        <v>-63</v>
      </c>
      <c r="Y116" s="120">
        <f t="shared" si="21"/>
        <v>13.755458515283841</v>
      </c>
      <c r="Z116" s="119">
        <f t="shared" si="11"/>
        <v>29126</v>
      </c>
      <c r="AA116" s="121">
        <f t="shared" si="22"/>
        <v>96.128585101818544</v>
      </c>
      <c r="AB116" s="1"/>
      <c r="AE116" s="63"/>
    </row>
    <row r="117" spans="1:31" s="8" customFormat="1" ht="12" hidden="1" customHeight="1">
      <c r="A117" s="62"/>
      <c r="B117" s="27" t="s">
        <v>65</v>
      </c>
      <c r="C117" s="42" t="s">
        <v>14</v>
      </c>
      <c r="D117" s="67">
        <v>31276</v>
      </c>
      <c r="E117" s="93">
        <f t="shared" si="16"/>
        <v>99.977623629447294</v>
      </c>
      <c r="F117" s="70">
        <v>1768</v>
      </c>
      <c r="G117" s="93">
        <f t="shared" si="16"/>
        <v>119.45945945945947</v>
      </c>
      <c r="H117" s="73">
        <v>4853</v>
      </c>
      <c r="I117" s="70" t="s">
        <v>64</v>
      </c>
      <c r="J117" s="70">
        <v>1321</v>
      </c>
      <c r="K117" s="93">
        <f t="shared" si="17"/>
        <v>72.264770240700216</v>
      </c>
      <c r="L117" s="70" t="s">
        <v>192</v>
      </c>
      <c r="M117" s="70" t="s">
        <v>208</v>
      </c>
      <c r="N117" s="70">
        <f t="shared" si="23"/>
        <v>382</v>
      </c>
      <c r="O117" s="93">
        <f t="shared" si="25"/>
        <v>41.703056768558952</v>
      </c>
      <c r="P117" s="70">
        <v>939</v>
      </c>
      <c r="Q117" s="93">
        <f t="shared" si="26"/>
        <v>102.96052631578947</v>
      </c>
      <c r="R117" s="70">
        <v>32597</v>
      </c>
      <c r="S117" s="93">
        <f t="shared" si="18"/>
        <v>98.447645797469121</v>
      </c>
      <c r="T117" s="122">
        <v>11509</v>
      </c>
      <c r="U117" s="123">
        <f t="shared" si="19"/>
        <v>115.23981175528186</v>
      </c>
      <c r="V117" s="122">
        <v>11446</v>
      </c>
      <c r="W117" s="123">
        <f t="shared" si="20"/>
        <v>116.51058631921825</v>
      </c>
      <c r="X117" s="122">
        <f t="shared" si="10"/>
        <v>-63</v>
      </c>
      <c r="Y117" s="123">
        <f t="shared" si="21"/>
        <v>38.650306748466257</v>
      </c>
      <c r="Z117" s="122">
        <f t="shared" si="11"/>
        <v>32534</v>
      </c>
      <c r="AA117" s="124">
        <f t="shared" si="22"/>
        <v>98.743474565982751</v>
      </c>
      <c r="AB117" s="1"/>
      <c r="AE117" s="63"/>
    </row>
    <row r="118" spans="1:31" s="8" customFormat="1" ht="12" hidden="1" customHeight="1">
      <c r="A118" s="62"/>
      <c r="B118" s="27" t="s">
        <v>67</v>
      </c>
      <c r="C118" s="42" t="s">
        <v>6</v>
      </c>
      <c r="D118" s="67">
        <v>30732</v>
      </c>
      <c r="E118" s="93">
        <f t="shared" si="16"/>
        <v>96.668868547702175</v>
      </c>
      <c r="F118" s="70">
        <v>1541</v>
      </c>
      <c r="G118" s="93">
        <f t="shared" si="16"/>
        <v>113.1424375917768</v>
      </c>
      <c r="H118" s="73">
        <v>4939</v>
      </c>
      <c r="I118" s="70" t="s">
        <v>64</v>
      </c>
      <c r="J118" s="70">
        <v>1353</v>
      </c>
      <c r="K118" s="93">
        <f t="shared" si="17"/>
        <v>72.741935483870961</v>
      </c>
      <c r="L118" s="70" t="s">
        <v>192</v>
      </c>
      <c r="M118" s="70" t="s">
        <v>4</v>
      </c>
      <c r="N118" s="70">
        <f t="shared" si="23"/>
        <v>364</v>
      </c>
      <c r="O118" s="93">
        <f t="shared" si="25"/>
        <v>38.972162740899357</v>
      </c>
      <c r="P118" s="70">
        <v>989</v>
      </c>
      <c r="Q118" s="93">
        <f t="shared" si="26"/>
        <v>106.8034557235421</v>
      </c>
      <c r="R118" s="70">
        <v>32085</v>
      </c>
      <c r="S118" s="93">
        <f t="shared" si="18"/>
        <v>95.346349291254356</v>
      </c>
      <c r="T118" s="122">
        <v>11212</v>
      </c>
      <c r="U118" s="123">
        <f t="shared" si="19"/>
        <v>113.5047580481879</v>
      </c>
      <c r="V118" s="122">
        <v>11116</v>
      </c>
      <c r="W118" s="123">
        <f t="shared" si="20"/>
        <v>112.52151027431927</v>
      </c>
      <c r="X118" s="122">
        <f t="shared" si="10"/>
        <v>-96</v>
      </c>
      <c r="Y118" s="123" t="s">
        <v>207</v>
      </c>
      <c r="Z118" s="122">
        <f t="shared" si="11"/>
        <v>31989</v>
      </c>
      <c r="AA118" s="124">
        <f t="shared" si="22"/>
        <v>95.058243195055269</v>
      </c>
      <c r="AB118" s="1"/>
      <c r="AE118" s="63"/>
    </row>
    <row r="119" spans="1:31" s="8" customFormat="1" ht="12" hidden="1" customHeight="1">
      <c r="A119" s="62"/>
      <c r="B119" s="27" t="s">
        <v>69</v>
      </c>
      <c r="C119" s="42" t="s">
        <v>70</v>
      </c>
      <c r="D119" s="67">
        <v>31281</v>
      </c>
      <c r="E119" s="93">
        <f t="shared" si="16"/>
        <v>102.58419965237924</v>
      </c>
      <c r="F119" s="70">
        <v>1673</v>
      </c>
      <c r="G119" s="93">
        <f t="shared" si="16"/>
        <v>99.940262843488654</v>
      </c>
      <c r="H119" s="73">
        <v>3183</v>
      </c>
      <c r="I119" s="70" t="s">
        <v>64</v>
      </c>
      <c r="J119" s="70">
        <v>1372</v>
      </c>
      <c r="K119" s="93">
        <f t="shared" si="17"/>
        <v>70.831182240578215</v>
      </c>
      <c r="L119" s="70" t="s">
        <v>192</v>
      </c>
      <c r="M119" s="70" t="s">
        <v>4</v>
      </c>
      <c r="N119" s="70">
        <f t="shared" si="23"/>
        <v>392</v>
      </c>
      <c r="O119" s="93">
        <f t="shared" si="25"/>
        <v>40.537745604963803</v>
      </c>
      <c r="P119" s="70">
        <v>980</v>
      </c>
      <c r="Q119" s="93">
        <f t="shared" si="26"/>
        <v>101.03092783505154</v>
      </c>
      <c r="R119" s="70">
        <v>32653</v>
      </c>
      <c r="S119" s="93">
        <f t="shared" si="18"/>
        <v>100.68763490595127</v>
      </c>
      <c r="T119" s="122">
        <v>12509</v>
      </c>
      <c r="U119" s="123">
        <f t="shared" si="19"/>
        <v>126.75043064140237</v>
      </c>
      <c r="V119" s="122">
        <v>11564</v>
      </c>
      <c r="W119" s="123">
        <f t="shared" si="20"/>
        <v>113.26150832517141</v>
      </c>
      <c r="X119" s="122">
        <f t="shared" si="10"/>
        <v>-945</v>
      </c>
      <c r="Y119" s="123" t="s">
        <v>209</v>
      </c>
      <c r="Z119" s="122">
        <f t="shared" si="11"/>
        <v>31708</v>
      </c>
      <c r="AA119" s="124">
        <f t="shared" si="22"/>
        <v>96.756278416892982</v>
      </c>
      <c r="AB119" s="1"/>
      <c r="AE119" s="63"/>
    </row>
    <row r="120" spans="1:31" s="8" customFormat="1" ht="12" hidden="1" customHeight="1">
      <c r="A120" s="62"/>
      <c r="B120" s="27" t="s">
        <v>71</v>
      </c>
      <c r="C120" s="42" t="s">
        <v>72</v>
      </c>
      <c r="D120" s="67">
        <v>29457</v>
      </c>
      <c r="E120" s="93">
        <f t="shared" si="16"/>
        <v>103.00010489877269</v>
      </c>
      <c r="F120" s="70">
        <v>2035</v>
      </c>
      <c r="G120" s="93">
        <f t="shared" si="16"/>
        <v>135.84779706275035</v>
      </c>
      <c r="H120" s="73">
        <v>42</v>
      </c>
      <c r="I120" s="70" t="s">
        <v>64</v>
      </c>
      <c r="J120" s="70">
        <v>1451</v>
      </c>
      <c r="K120" s="93">
        <f t="shared" si="17"/>
        <v>73.654822335025386</v>
      </c>
      <c r="L120" s="70" t="s">
        <v>192</v>
      </c>
      <c r="M120" s="70" t="s">
        <v>4</v>
      </c>
      <c r="N120" s="70">
        <f t="shared" si="23"/>
        <v>399</v>
      </c>
      <c r="O120" s="93">
        <f t="shared" si="25"/>
        <v>43.846153846153847</v>
      </c>
      <c r="P120" s="70">
        <v>1052</v>
      </c>
      <c r="Q120" s="93">
        <f t="shared" si="26"/>
        <v>99.245283018867923</v>
      </c>
      <c r="R120" s="70">
        <v>30908</v>
      </c>
      <c r="S120" s="93">
        <f t="shared" si="18"/>
        <v>101.10896660015047</v>
      </c>
      <c r="T120" s="122">
        <v>12336</v>
      </c>
      <c r="U120" s="123">
        <f t="shared" si="19"/>
        <v>118.9814814814815</v>
      </c>
      <c r="V120" s="122">
        <v>11386</v>
      </c>
      <c r="W120" s="123">
        <f t="shared" si="20"/>
        <v>109.24966417194398</v>
      </c>
      <c r="X120" s="122">
        <f t="shared" si="10"/>
        <v>-950</v>
      </c>
      <c r="Y120" s="123" t="s">
        <v>207</v>
      </c>
      <c r="Z120" s="122">
        <f t="shared" si="11"/>
        <v>29958</v>
      </c>
      <c r="AA120" s="124">
        <f t="shared" si="22"/>
        <v>97.828429611729746</v>
      </c>
      <c r="AB120" s="1"/>
      <c r="AE120" s="63"/>
    </row>
    <row r="121" spans="1:31" s="8" customFormat="1" ht="12" hidden="1" customHeight="1">
      <c r="A121" s="62"/>
      <c r="B121" s="27" t="s">
        <v>73</v>
      </c>
      <c r="C121" s="42" t="s">
        <v>9</v>
      </c>
      <c r="D121" s="67">
        <v>32398</v>
      </c>
      <c r="E121" s="93">
        <f t="shared" si="16"/>
        <v>100.96294680420081</v>
      </c>
      <c r="F121" s="70">
        <v>2067</v>
      </c>
      <c r="G121" s="93">
        <f t="shared" si="16"/>
        <v>121.44535840188013</v>
      </c>
      <c r="H121" s="73">
        <v>4388</v>
      </c>
      <c r="I121" s="70" t="s">
        <v>64</v>
      </c>
      <c r="J121" s="70">
        <v>1349</v>
      </c>
      <c r="K121" s="93">
        <f t="shared" si="17"/>
        <v>74.284140969162991</v>
      </c>
      <c r="L121" s="70" t="s">
        <v>192</v>
      </c>
      <c r="M121" s="70" t="s">
        <v>4</v>
      </c>
      <c r="N121" s="70">
        <f t="shared" si="23"/>
        <v>360</v>
      </c>
      <c r="O121" s="93">
        <f t="shared" si="25"/>
        <v>41.474654377880185</v>
      </c>
      <c r="P121" s="70">
        <v>989</v>
      </c>
      <c r="Q121" s="93">
        <f t="shared" si="26"/>
        <v>104.32489451476795</v>
      </c>
      <c r="R121" s="70">
        <v>33747</v>
      </c>
      <c r="S121" s="93">
        <f t="shared" si="18"/>
        <v>99.533992036572769</v>
      </c>
      <c r="T121" s="122">
        <v>12616</v>
      </c>
      <c r="U121" s="123">
        <f t="shared" si="19"/>
        <v>126.34952428642964</v>
      </c>
      <c r="V121" s="122">
        <v>11958</v>
      </c>
      <c r="W121" s="123">
        <f t="shared" si="20"/>
        <v>120.81228531016366</v>
      </c>
      <c r="X121" s="122">
        <f t="shared" si="10"/>
        <v>-658</v>
      </c>
      <c r="Y121" s="123">
        <f t="shared" si="21"/>
        <v>756.32183908045977</v>
      </c>
      <c r="Z121" s="122">
        <f t="shared" si="11"/>
        <v>33089</v>
      </c>
      <c r="AA121" s="124">
        <f t="shared" si="22"/>
        <v>97.844343249157248</v>
      </c>
      <c r="AB121" s="1"/>
      <c r="AE121" s="63"/>
    </row>
    <row r="122" spans="1:31" s="8" customFormat="1" ht="12" hidden="1" customHeight="1">
      <c r="A122" s="62"/>
      <c r="B122" s="27" t="s">
        <v>75</v>
      </c>
      <c r="C122" s="42" t="s">
        <v>10</v>
      </c>
      <c r="D122" s="67">
        <v>31570</v>
      </c>
      <c r="E122" s="93">
        <f t="shared" si="16"/>
        <v>96.998187236918923</v>
      </c>
      <c r="F122" s="70">
        <v>2134</v>
      </c>
      <c r="G122" s="93">
        <f t="shared" si="16"/>
        <v>111.96222455403988</v>
      </c>
      <c r="H122" s="73">
        <v>5101</v>
      </c>
      <c r="I122" s="70" t="s">
        <v>64</v>
      </c>
      <c r="J122" s="70">
        <v>1383</v>
      </c>
      <c r="K122" s="93">
        <f t="shared" si="17"/>
        <v>73.097251585623681</v>
      </c>
      <c r="L122" s="70" t="s">
        <v>192</v>
      </c>
      <c r="M122" s="70" t="s">
        <v>4</v>
      </c>
      <c r="N122" s="70">
        <f t="shared" si="23"/>
        <v>408</v>
      </c>
      <c r="O122" s="93">
        <f t="shared" si="25"/>
        <v>42.018537590113283</v>
      </c>
      <c r="P122" s="70">
        <v>975</v>
      </c>
      <c r="Q122" s="93">
        <f t="shared" si="26"/>
        <v>105.86319218241043</v>
      </c>
      <c r="R122" s="70">
        <v>32953</v>
      </c>
      <c r="S122" s="93">
        <f t="shared" si="18"/>
        <v>95.685124422892656</v>
      </c>
      <c r="T122" s="122">
        <v>12108</v>
      </c>
      <c r="U122" s="123">
        <f t="shared" si="19"/>
        <v>121.84764013283686</v>
      </c>
      <c r="V122" s="122">
        <v>11787</v>
      </c>
      <c r="W122" s="123">
        <f t="shared" si="20"/>
        <v>120.43527127822622</v>
      </c>
      <c r="X122" s="122">
        <f t="shared" si="10"/>
        <v>-321</v>
      </c>
      <c r="Y122" s="123">
        <f t="shared" si="21"/>
        <v>214</v>
      </c>
      <c r="Z122" s="122">
        <f t="shared" si="11"/>
        <v>32632</v>
      </c>
      <c r="AA122" s="124">
        <f t="shared" si="22"/>
        <v>95.167546443465838</v>
      </c>
      <c r="AB122" s="1"/>
      <c r="AE122" s="63"/>
    </row>
    <row r="123" spans="1:31" s="8" customFormat="1" ht="12" hidden="1" customHeight="1">
      <c r="A123" s="62"/>
      <c r="B123" s="27" t="s">
        <v>77</v>
      </c>
      <c r="C123" s="42" t="s">
        <v>11</v>
      </c>
      <c r="D123" s="67">
        <v>29786</v>
      </c>
      <c r="E123" s="93">
        <f t="shared" si="16"/>
        <v>100.75091327289947</v>
      </c>
      <c r="F123" s="70">
        <v>2529</v>
      </c>
      <c r="G123" s="93">
        <f t="shared" si="16"/>
        <v>152.994555353902</v>
      </c>
      <c r="H123" s="73">
        <v>4760</v>
      </c>
      <c r="I123" s="70" t="s">
        <v>64</v>
      </c>
      <c r="J123" s="70">
        <v>1195</v>
      </c>
      <c r="K123" s="93">
        <f t="shared" si="17"/>
        <v>73.312883435582819</v>
      </c>
      <c r="L123" s="70" t="s">
        <v>192</v>
      </c>
      <c r="M123" s="70" t="s">
        <v>4</v>
      </c>
      <c r="N123" s="70">
        <f t="shared" si="23"/>
        <v>353</v>
      </c>
      <c r="O123" s="93">
        <f t="shared" si="25"/>
        <v>44.180225281602006</v>
      </c>
      <c r="P123" s="70">
        <v>842</v>
      </c>
      <c r="Q123" s="93">
        <f t="shared" si="26"/>
        <v>101.32370637785799</v>
      </c>
      <c r="R123" s="70">
        <v>30981</v>
      </c>
      <c r="S123" s="93">
        <f t="shared" si="18"/>
        <v>99.317176380073093</v>
      </c>
      <c r="T123" s="122">
        <v>11660</v>
      </c>
      <c r="U123" s="123">
        <f t="shared" si="19"/>
        <v>127.4595540008745</v>
      </c>
      <c r="V123" s="122">
        <v>10871</v>
      </c>
      <c r="W123" s="123">
        <f t="shared" si="20"/>
        <v>121.19286510590858</v>
      </c>
      <c r="X123" s="122">
        <f t="shared" si="10"/>
        <v>-789</v>
      </c>
      <c r="Y123" s="123">
        <f t="shared" si="21"/>
        <v>443.25842696629218</v>
      </c>
      <c r="Z123" s="122">
        <f t="shared" si="11"/>
        <v>30192</v>
      </c>
      <c r="AA123" s="124">
        <f t="shared" si="22"/>
        <v>97.343306680422998</v>
      </c>
      <c r="AB123" s="1"/>
      <c r="AE123" s="63"/>
    </row>
    <row r="124" spans="1:31" s="8" customFormat="1" ht="12" hidden="1" customHeight="1">
      <c r="A124" s="62"/>
      <c r="B124" s="27" t="s">
        <v>79</v>
      </c>
      <c r="C124" s="42" t="s">
        <v>12</v>
      </c>
      <c r="D124" s="67">
        <v>28373</v>
      </c>
      <c r="E124" s="93">
        <f t="shared" si="16"/>
        <v>99.866248988068008</v>
      </c>
      <c r="F124" s="70">
        <v>2608</v>
      </c>
      <c r="G124" s="93">
        <f t="shared" si="16"/>
        <v>121.75536881419234</v>
      </c>
      <c r="H124" s="73">
        <v>3455</v>
      </c>
      <c r="I124" s="70" t="s">
        <v>64</v>
      </c>
      <c r="J124" s="70">
        <v>1168</v>
      </c>
      <c r="K124" s="93">
        <f t="shared" si="17"/>
        <v>76.33986928104575</v>
      </c>
      <c r="L124" s="70">
        <v>2</v>
      </c>
      <c r="M124" s="70" t="s">
        <v>4</v>
      </c>
      <c r="N124" s="70">
        <f t="shared" si="23"/>
        <v>341</v>
      </c>
      <c r="O124" s="93">
        <f t="shared" si="25"/>
        <v>46.457765667574932</v>
      </c>
      <c r="P124" s="70">
        <v>827</v>
      </c>
      <c r="Q124" s="93">
        <f t="shared" si="26"/>
        <v>103.89447236180904</v>
      </c>
      <c r="R124" s="70">
        <v>29541</v>
      </c>
      <c r="S124" s="93">
        <f t="shared" si="18"/>
        <v>98.664039277245251</v>
      </c>
      <c r="T124" s="122">
        <v>11629</v>
      </c>
      <c r="U124" s="123">
        <f t="shared" si="19"/>
        <v>127.95994718309859</v>
      </c>
      <c r="V124" s="122">
        <v>10515</v>
      </c>
      <c r="W124" s="123">
        <f t="shared" si="20"/>
        <v>122.15381040892193</v>
      </c>
      <c r="X124" s="122">
        <f t="shared" si="10"/>
        <v>-1114</v>
      </c>
      <c r="Y124" s="123">
        <f t="shared" si="21"/>
        <v>232.08333333333334</v>
      </c>
      <c r="Z124" s="122">
        <f t="shared" si="11"/>
        <v>28427</v>
      </c>
      <c r="AA124" s="124">
        <f t="shared" si="22"/>
        <v>96.49027527918264</v>
      </c>
      <c r="AB124" s="30"/>
      <c r="AD124" s="63"/>
      <c r="AE124" s="63"/>
    </row>
    <row r="125" spans="1:31" s="8" customFormat="1" ht="12" hidden="1" customHeight="1">
      <c r="A125" s="62"/>
      <c r="B125" s="27" t="s">
        <v>121</v>
      </c>
      <c r="C125" s="42" t="s">
        <v>122</v>
      </c>
      <c r="D125" s="67">
        <v>28141</v>
      </c>
      <c r="E125" s="93">
        <f t="shared" si="16"/>
        <v>99.182321220879004</v>
      </c>
      <c r="F125" s="70">
        <v>1810</v>
      </c>
      <c r="G125" s="93">
        <f t="shared" si="16"/>
        <v>104.38292964244522</v>
      </c>
      <c r="H125" s="73">
        <v>4173</v>
      </c>
      <c r="I125" s="93">
        <f t="shared" ref="I125:I188" si="27">H125/H113*100</f>
        <v>103.98704211313232</v>
      </c>
      <c r="J125" s="70">
        <v>1157</v>
      </c>
      <c r="K125" s="93">
        <f t="shared" si="17"/>
        <v>74.886731391585755</v>
      </c>
      <c r="L125" s="70">
        <v>2</v>
      </c>
      <c r="M125" s="70" t="s">
        <v>4</v>
      </c>
      <c r="N125" s="70">
        <f t="shared" si="23"/>
        <v>335</v>
      </c>
      <c r="O125" s="93">
        <f t="shared" si="25"/>
        <v>57.758620689655174</v>
      </c>
      <c r="P125" s="70">
        <v>822</v>
      </c>
      <c r="Q125" s="93">
        <f t="shared" si="26"/>
        <v>85.181347150259072</v>
      </c>
      <c r="R125" s="70">
        <v>29298</v>
      </c>
      <c r="S125" s="93">
        <f t="shared" si="18"/>
        <v>97.927668961828999</v>
      </c>
      <c r="T125" s="122">
        <v>11078</v>
      </c>
      <c r="U125" s="123">
        <f t="shared" si="19"/>
        <v>104.76640817098544</v>
      </c>
      <c r="V125" s="122">
        <v>10138</v>
      </c>
      <c r="W125" s="123">
        <f t="shared" si="20"/>
        <v>96.736641221374043</v>
      </c>
      <c r="X125" s="122">
        <f t="shared" si="10"/>
        <v>-940</v>
      </c>
      <c r="Y125" s="123">
        <f t="shared" si="21"/>
        <v>1000</v>
      </c>
      <c r="Z125" s="122">
        <f t="shared" si="11"/>
        <v>28358</v>
      </c>
      <c r="AA125" s="124">
        <f t="shared" si="22"/>
        <v>95.084495708154506</v>
      </c>
      <c r="AB125" s="1"/>
      <c r="AC125" s="91"/>
      <c r="AE125" s="63"/>
    </row>
    <row r="126" spans="1:31" s="8" customFormat="1" ht="12" hidden="1" customHeight="1">
      <c r="A126" s="62"/>
      <c r="B126" s="27" t="s">
        <v>83</v>
      </c>
      <c r="C126" s="42" t="s">
        <v>84</v>
      </c>
      <c r="D126" s="67">
        <v>27745</v>
      </c>
      <c r="E126" s="93">
        <f t="shared" si="16"/>
        <v>100.75900639163278</v>
      </c>
      <c r="F126" s="70">
        <v>2080</v>
      </c>
      <c r="G126" s="93">
        <f t="shared" si="16"/>
        <v>110.40339702760085</v>
      </c>
      <c r="H126" s="73">
        <v>4736</v>
      </c>
      <c r="I126" s="93">
        <f t="shared" si="27"/>
        <v>107.14932126696833</v>
      </c>
      <c r="J126" s="70">
        <v>1122</v>
      </c>
      <c r="K126" s="93">
        <f t="shared" si="17"/>
        <v>100.99009900990099</v>
      </c>
      <c r="L126" s="70">
        <v>1</v>
      </c>
      <c r="M126" s="70" t="s">
        <v>4</v>
      </c>
      <c r="N126" s="70">
        <f t="shared" si="23"/>
        <v>329</v>
      </c>
      <c r="O126" s="93">
        <f t="shared" si="25"/>
        <v>118.7725631768953</v>
      </c>
      <c r="P126" s="70">
        <v>793</v>
      </c>
      <c r="Q126" s="93">
        <f t="shared" si="26"/>
        <v>95.08393285371703</v>
      </c>
      <c r="R126" s="70">
        <v>28867</v>
      </c>
      <c r="S126" s="93">
        <f t="shared" si="18"/>
        <v>100.76796872272837</v>
      </c>
      <c r="T126" s="122">
        <v>10938</v>
      </c>
      <c r="U126" s="123">
        <f t="shared" si="19"/>
        <v>105.08214045537517</v>
      </c>
      <c r="V126" s="122">
        <v>10047</v>
      </c>
      <c r="W126" s="123">
        <f t="shared" si="20"/>
        <v>98.616018845700822</v>
      </c>
      <c r="X126" s="122">
        <f t="shared" si="10"/>
        <v>-891</v>
      </c>
      <c r="Y126" s="123">
        <f t="shared" si="21"/>
        <v>403.16742081447961</v>
      </c>
      <c r="Z126" s="122">
        <f t="shared" si="11"/>
        <v>27976</v>
      </c>
      <c r="AA126" s="124">
        <f t="shared" si="22"/>
        <v>98.416942235981139</v>
      </c>
      <c r="AB126" s="1"/>
      <c r="AE126" s="63"/>
    </row>
    <row r="127" spans="1:31" s="8" customFormat="1" ht="12" hidden="1" customHeight="1">
      <c r="A127" s="62"/>
      <c r="B127" s="28" t="s">
        <v>85</v>
      </c>
      <c r="C127" s="44" t="s">
        <v>16</v>
      </c>
      <c r="D127" s="68">
        <v>28258</v>
      </c>
      <c r="E127" s="94">
        <f t="shared" si="16"/>
        <v>102.27659343443483</v>
      </c>
      <c r="F127" s="74">
        <v>2653</v>
      </c>
      <c r="G127" s="93">
        <f t="shared" si="16"/>
        <v>139.33823529411765</v>
      </c>
      <c r="H127" s="74">
        <v>3000</v>
      </c>
      <c r="I127" s="94">
        <f t="shared" si="27"/>
        <v>110.86474501108647</v>
      </c>
      <c r="J127" s="79">
        <v>1187</v>
      </c>
      <c r="K127" s="94">
        <f t="shared" si="17"/>
        <v>98.588039867109629</v>
      </c>
      <c r="L127" s="70">
        <v>1</v>
      </c>
      <c r="M127" s="70" t="s">
        <v>4</v>
      </c>
      <c r="N127" s="70">
        <f t="shared" si="23"/>
        <v>345</v>
      </c>
      <c r="O127" s="94">
        <f t="shared" si="25"/>
        <v>99.710982658959537</v>
      </c>
      <c r="P127" s="77">
        <v>842</v>
      </c>
      <c r="Q127" s="94">
        <f t="shared" si="26"/>
        <v>98.135198135198138</v>
      </c>
      <c r="R127" s="79">
        <v>29445</v>
      </c>
      <c r="S127" s="94">
        <f t="shared" si="18"/>
        <v>102.12256789095828</v>
      </c>
      <c r="T127" s="125">
        <v>11795</v>
      </c>
      <c r="U127" s="126">
        <f t="shared" si="19"/>
        <v>102.45830437804031</v>
      </c>
      <c r="V127" s="125">
        <v>10704</v>
      </c>
      <c r="W127" s="126">
        <f t="shared" si="20"/>
        <v>96.449810776716532</v>
      </c>
      <c r="X127" s="125">
        <f t="shared" si="10"/>
        <v>-1091</v>
      </c>
      <c r="Y127" s="126">
        <f t="shared" si="21"/>
        <v>263.52657004830917</v>
      </c>
      <c r="Z127" s="125">
        <f t="shared" si="11"/>
        <v>28354</v>
      </c>
      <c r="AA127" s="127">
        <f t="shared" si="22"/>
        <v>99.771279777613557</v>
      </c>
      <c r="AB127" s="5"/>
      <c r="AE127" s="63"/>
    </row>
    <row r="128" spans="1:31" s="63" customFormat="1" ht="12" hidden="1" customHeight="1">
      <c r="A128" s="62"/>
      <c r="B128" s="26" t="s">
        <v>123</v>
      </c>
      <c r="C128" s="42" t="s">
        <v>124</v>
      </c>
      <c r="D128" s="80">
        <v>28259</v>
      </c>
      <c r="E128" s="96">
        <f t="shared" si="16"/>
        <v>101.29399956986165</v>
      </c>
      <c r="F128" s="82">
        <v>2421</v>
      </c>
      <c r="G128" s="96">
        <f t="shared" si="16"/>
        <v>138.10610382201941</v>
      </c>
      <c r="H128" s="84">
        <v>3552</v>
      </c>
      <c r="I128" s="96">
        <f t="shared" si="27"/>
        <v>109.73123262279888</v>
      </c>
      <c r="J128" s="82">
        <v>1198</v>
      </c>
      <c r="K128" s="96">
        <f t="shared" si="17"/>
        <v>92.796281951975217</v>
      </c>
      <c r="L128" s="82" t="s">
        <v>192</v>
      </c>
      <c r="M128" s="82" t="s">
        <v>4</v>
      </c>
      <c r="N128" s="82">
        <f t="shared" si="23"/>
        <v>342</v>
      </c>
      <c r="O128" s="96">
        <f t="shared" si="25"/>
        <v>92.934782608695656</v>
      </c>
      <c r="P128" s="82">
        <v>856</v>
      </c>
      <c r="Q128" s="96">
        <f t="shared" si="26"/>
        <v>92.741061755146262</v>
      </c>
      <c r="R128" s="82">
        <v>29457</v>
      </c>
      <c r="S128" s="96">
        <f t="shared" si="18"/>
        <v>100.91815409914693</v>
      </c>
      <c r="T128" s="131">
        <v>11169</v>
      </c>
      <c r="U128" s="132">
        <f t="shared" si="19"/>
        <v>100.73051948051948</v>
      </c>
      <c r="V128" s="131">
        <v>10387</v>
      </c>
      <c r="W128" s="132">
        <f t="shared" si="20"/>
        <v>94.21315192743765</v>
      </c>
      <c r="X128" s="131">
        <f t="shared" si="10"/>
        <v>-782</v>
      </c>
      <c r="Y128" s="132">
        <f t="shared" si="21"/>
        <v>1241.2698412698412</v>
      </c>
      <c r="Z128" s="131">
        <f t="shared" si="11"/>
        <v>28675</v>
      </c>
      <c r="AA128" s="133">
        <f t="shared" si="22"/>
        <v>98.451555311405613</v>
      </c>
      <c r="AB128" s="62"/>
    </row>
    <row r="129" spans="1:29" s="63" customFormat="1" ht="12" hidden="1" customHeight="1">
      <c r="A129" s="62"/>
      <c r="B129" s="27" t="s">
        <v>65</v>
      </c>
      <c r="C129" s="42" t="s">
        <v>14</v>
      </c>
      <c r="D129" s="81">
        <v>29905</v>
      </c>
      <c r="E129" s="92">
        <f t="shared" si="16"/>
        <v>95.616447115999492</v>
      </c>
      <c r="F129" s="83">
        <v>2143</v>
      </c>
      <c r="G129" s="92">
        <f t="shared" si="16"/>
        <v>121.21040723981899</v>
      </c>
      <c r="H129" s="85">
        <v>4703</v>
      </c>
      <c r="I129" s="92">
        <f t="shared" si="27"/>
        <v>96.909128374201529</v>
      </c>
      <c r="J129" s="83">
        <v>1272</v>
      </c>
      <c r="K129" s="92">
        <f t="shared" si="17"/>
        <v>96.290688872066625</v>
      </c>
      <c r="L129" s="83" t="s">
        <v>192</v>
      </c>
      <c r="M129" s="83" t="s">
        <v>4</v>
      </c>
      <c r="N129" s="83">
        <f t="shared" si="23"/>
        <v>343</v>
      </c>
      <c r="O129" s="92">
        <f t="shared" si="25"/>
        <v>89.790575916230367</v>
      </c>
      <c r="P129" s="83">
        <v>929</v>
      </c>
      <c r="Q129" s="92">
        <f t="shared" si="26"/>
        <v>98.935037273695428</v>
      </c>
      <c r="R129" s="83">
        <v>31177</v>
      </c>
      <c r="S129" s="92">
        <f t="shared" si="18"/>
        <v>95.64377089916249</v>
      </c>
      <c r="T129" s="109">
        <v>11334</v>
      </c>
      <c r="U129" s="108">
        <f t="shared" si="19"/>
        <v>98.479450864540794</v>
      </c>
      <c r="V129" s="109">
        <v>10638</v>
      </c>
      <c r="W129" s="108">
        <f t="shared" si="20"/>
        <v>92.940765332867386</v>
      </c>
      <c r="X129" s="109">
        <f t="shared" si="10"/>
        <v>-696</v>
      </c>
      <c r="Y129" s="108">
        <f t="shared" si="21"/>
        <v>1104.7619047619048</v>
      </c>
      <c r="Z129" s="109">
        <f t="shared" si="11"/>
        <v>30481</v>
      </c>
      <c r="AA129" s="110">
        <f t="shared" si="22"/>
        <v>93.689678490194865</v>
      </c>
      <c r="AB129" s="62"/>
    </row>
    <row r="130" spans="1:29" s="63" customFormat="1" ht="12" hidden="1" customHeight="1">
      <c r="A130" s="62"/>
      <c r="B130" s="27" t="s">
        <v>67</v>
      </c>
      <c r="C130" s="42" t="s">
        <v>6</v>
      </c>
      <c r="D130" s="81">
        <v>30467</v>
      </c>
      <c r="E130" s="92">
        <f t="shared" si="16"/>
        <v>99.137706625016264</v>
      </c>
      <c r="F130" s="83">
        <v>2195</v>
      </c>
      <c r="G130" s="92">
        <f t="shared" si="16"/>
        <v>142.43997404282933</v>
      </c>
      <c r="H130" s="85">
        <v>5250</v>
      </c>
      <c r="I130" s="92">
        <f t="shared" si="27"/>
        <v>106.29682121887021</v>
      </c>
      <c r="J130" s="83">
        <v>1292</v>
      </c>
      <c r="K130" s="92">
        <f t="shared" si="17"/>
        <v>95.491500369549158</v>
      </c>
      <c r="L130" s="83" t="s">
        <v>192</v>
      </c>
      <c r="M130" s="83" t="s">
        <v>4</v>
      </c>
      <c r="N130" s="83">
        <f t="shared" si="23"/>
        <v>353</v>
      </c>
      <c r="O130" s="92">
        <f t="shared" si="25"/>
        <v>96.978021978021971</v>
      </c>
      <c r="P130" s="83">
        <v>939</v>
      </c>
      <c r="Q130" s="92">
        <f t="shared" si="26"/>
        <v>94.944388270980781</v>
      </c>
      <c r="R130" s="83">
        <v>31759</v>
      </c>
      <c r="S130" s="92">
        <f t="shared" si="18"/>
        <v>98.983948885772165</v>
      </c>
      <c r="T130" s="109">
        <v>11363</v>
      </c>
      <c r="U130" s="108">
        <f t="shared" si="19"/>
        <v>101.34677131644668</v>
      </c>
      <c r="V130" s="109">
        <v>10599</v>
      </c>
      <c r="W130" s="108">
        <f t="shared" si="20"/>
        <v>95.349046419575387</v>
      </c>
      <c r="X130" s="109">
        <f t="shared" si="10"/>
        <v>-764</v>
      </c>
      <c r="Y130" s="108">
        <f t="shared" si="21"/>
        <v>795.83333333333326</v>
      </c>
      <c r="Z130" s="109">
        <f t="shared" si="11"/>
        <v>30995</v>
      </c>
      <c r="AA130" s="110">
        <f t="shared" si="22"/>
        <v>96.892681859389157</v>
      </c>
      <c r="AB130" s="62"/>
    </row>
    <row r="131" spans="1:29" s="63" customFormat="1" ht="12" hidden="1" customHeight="1">
      <c r="A131" s="62"/>
      <c r="B131" s="27" t="s">
        <v>69</v>
      </c>
      <c r="C131" s="42" t="s">
        <v>70</v>
      </c>
      <c r="D131" s="81">
        <v>30674</v>
      </c>
      <c r="E131" s="92">
        <f t="shared" si="16"/>
        <v>98.059524951248363</v>
      </c>
      <c r="F131" s="83">
        <v>2246</v>
      </c>
      <c r="G131" s="92">
        <f t="shared" si="16"/>
        <v>134.2498505678422</v>
      </c>
      <c r="H131" s="85">
        <v>3218</v>
      </c>
      <c r="I131" s="92">
        <f t="shared" si="27"/>
        <v>101.09959158027017</v>
      </c>
      <c r="J131" s="83">
        <v>1448</v>
      </c>
      <c r="K131" s="92">
        <f t="shared" si="17"/>
        <v>105.5393586005831</v>
      </c>
      <c r="L131" s="83" t="s">
        <v>192</v>
      </c>
      <c r="M131" s="83" t="s">
        <v>4</v>
      </c>
      <c r="N131" s="83">
        <f t="shared" si="23"/>
        <v>382</v>
      </c>
      <c r="O131" s="92">
        <f t="shared" si="25"/>
        <v>97.448979591836732</v>
      </c>
      <c r="P131" s="83">
        <v>1066</v>
      </c>
      <c r="Q131" s="92">
        <f t="shared" si="26"/>
        <v>108.77551020408163</v>
      </c>
      <c r="R131" s="83">
        <v>32122</v>
      </c>
      <c r="S131" s="92">
        <f t="shared" si="18"/>
        <v>98.373809450892722</v>
      </c>
      <c r="T131" s="109">
        <v>12104</v>
      </c>
      <c r="U131" s="108">
        <f t="shared" si="19"/>
        <v>96.762331121592453</v>
      </c>
      <c r="V131" s="109">
        <v>11265</v>
      </c>
      <c r="W131" s="108">
        <f t="shared" si="20"/>
        <v>97.414389484607398</v>
      </c>
      <c r="X131" s="109">
        <f t="shared" si="10"/>
        <v>-839</v>
      </c>
      <c r="Y131" s="108">
        <f t="shared" si="21"/>
        <v>88.783068783068785</v>
      </c>
      <c r="Z131" s="109">
        <f t="shared" si="11"/>
        <v>31283</v>
      </c>
      <c r="AA131" s="110">
        <f t="shared" si="22"/>
        <v>98.659644253816069</v>
      </c>
      <c r="AB131" s="62"/>
    </row>
    <row r="132" spans="1:29" s="63" customFormat="1" ht="12" hidden="1" customHeight="1">
      <c r="A132" s="62"/>
      <c r="B132" s="27" t="s">
        <v>71</v>
      </c>
      <c r="C132" s="42" t="s">
        <v>72</v>
      </c>
      <c r="D132" s="81">
        <v>27045</v>
      </c>
      <c r="E132" s="92">
        <f t="shared" si="16"/>
        <v>91.811793461655981</v>
      </c>
      <c r="F132" s="83">
        <v>1882</v>
      </c>
      <c r="G132" s="92">
        <f t="shared" si="16"/>
        <v>92.481572481572485</v>
      </c>
      <c r="H132" s="85">
        <v>152</v>
      </c>
      <c r="I132" s="92">
        <f t="shared" si="27"/>
        <v>361.90476190476193</v>
      </c>
      <c r="J132" s="83">
        <v>1403</v>
      </c>
      <c r="K132" s="92">
        <f t="shared" si="17"/>
        <v>96.691936595451409</v>
      </c>
      <c r="L132" s="83" t="s">
        <v>192</v>
      </c>
      <c r="M132" s="83" t="s">
        <v>4</v>
      </c>
      <c r="N132" s="83">
        <f t="shared" si="23"/>
        <v>353</v>
      </c>
      <c r="O132" s="92">
        <f t="shared" si="25"/>
        <v>88.471177944862163</v>
      </c>
      <c r="P132" s="83">
        <v>1050</v>
      </c>
      <c r="Q132" s="92">
        <f t="shared" si="26"/>
        <v>99.809885931558938</v>
      </c>
      <c r="R132" s="83">
        <v>28448</v>
      </c>
      <c r="S132" s="92">
        <f t="shared" si="18"/>
        <v>92.040895561019795</v>
      </c>
      <c r="T132" s="109">
        <v>11023</v>
      </c>
      <c r="U132" s="108">
        <f t="shared" si="19"/>
        <v>89.356355382619981</v>
      </c>
      <c r="V132" s="109">
        <v>10397</v>
      </c>
      <c r="W132" s="108">
        <f t="shared" si="20"/>
        <v>91.313894256103993</v>
      </c>
      <c r="X132" s="109">
        <f t="shared" si="10"/>
        <v>-626</v>
      </c>
      <c r="Y132" s="108">
        <f t="shared" si="21"/>
        <v>65.89473684210526</v>
      </c>
      <c r="Z132" s="109">
        <f t="shared" si="11"/>
        <v>27822</v>
      </c>
      <c r="AA132" s="110">
        <f t="shared" si="22"/>
        <v>92.870018025235339</v>
      </c>
      <c r="AB132" s="62"/>
    </row>
    <row r="133" spans="1:29" s="63" customFormat="1" ht="12" hidden="1" customHeight="1">
      <c r="A133" s="62"/>
      <c r="B133" s="27" t="s">
        <v>73</v>
      </c>
      <c r="C133" s="42" t="s">
        <v>9</v>
      </c>
      <c r="D133" s="81">
        <v>31274</v>
      </c>
      <c r="E133" s="92">
        <f t="shared" si="16"/>
        <v>96.530650040125934</v>
      </c>
      <c r="F133" s="83">
        <v>2484</v>
      </c>
      <c r="G133" s="92">
        <f t="shared" si="16"/>
        <v>120.17416545718433</v>
      </c>
      <c r="H133" s="85">
        <v>4820</v>
      </c>
      <c r="I133" s="92">
        <f t="shared" si="27"/>
        <v>109.845031905196</v>
      </c>
      <c r="J133" s="83">
        <v>1435</v>
      </c>
      <c r="K133" s="92">
        <f t="shared" si="17"/>
        <v>106.37509266123052</v>
      </c>
      <c r="L133" s="83" t="s">
        <v>192</v>
      </c>
      <c r="M133" s="83" t="s">
        <v>4</v>
      </c>
      <c r="N133" s="83">
        <f t="shared" si="23"/>
        <v>366</v>
      </c>
      <c r="O133" s="92">
        <f t="shared" si="25"/>
        <v>101.66666666666666</v>
      </c>
      <c r="P133" s="83">
        <v>1069</v>
      </c>
      <c r="Q133" s="92">
        <f t="shared" si="26"/>
        <v>108.08897876643073</v>
      </c>
      <c r="R133" s="83">
        <v>32709</v>
      </c>
      <c r="S133" s="92">
        <f t="shared" si="18"/>
        <v>96.924171037425538</v>
      </c>
      <c r="T133" s="109">
        <v>12109</v>
      </c>
      <c r="U133" s="108">
        <f t="shared" si="19"/>
        <v>95.981293595434366</v>
      </c>
      <c r="V133" s="109">
        <v>11455</v>
      </c>
      <c r="W133" s="108">
        <f t="shared" si="20"/>
        <v>95.793610971734395</v>
      </c>
      <c r="X133" s="109">
        <f t="shared" si="10"/>
        <v>-654</v>
      </c>
      <c r="Y133" s="108">
        <f t="shared" si="21"/>
        <v>99.392097264437695</v>
      </c>
      <c r="Z133" s="109">
        <f t="shared" si="11"/>
        <v>32055</v>
      </c>
      <c r="AA133" s="110">
        <f t="shared" si="22"/>
        <v>96.875094442261783</v>
      </c>
      <c r="AB133" s="62"/>
    </row>
    <row r="134" spans="1:29" s="63" customFormat="1" ht="12" hidden="1" customHeight="1">
      <c r="A134" s="62"/>
      <c r="B134" s="27" t="s">
        <v>75</v>
      </c>
      <c r="C134" s="42" t="s">
        <v>10</v>
      </c>
      <c r="D134" s="81">
        <v>30845</v>
      </c>
      <c r="E134" s="92">
        <f t="shared" si="16"/>
        <v>97.703515996198917</v>
      </c>
      <c r="F134" s="83">
        <v>2601</v>
      </c>
      <c r="G134" s="92">
        <f t="shared" si="16"/>
        <v>121.88378631677601</v>
      </c>
      <c r="H134" s="85">
        <v>4915</v>
      </c>
      <c r="I134" s="92">
        <f t="shared" si="27"/>
        <v>96.353656145853748</v>
      </c>
      <c r="J134" s="83">
        <v>1358</v>
      </c>
      <c r="K134" s="92">
        <f t="shared" si="17"/>
        <v>98.192335502530725</v>
      </c>
      <c r="L134" s="83" t="s">
        <v>192</v>
      </c>
      <c r="M134" s="83" t="s">
        <v>4</v>
      </c>
      <c r="N134" s="83">
        <f t="shared" si="23"/>
        <v>358</v>
      </c>
      <c r="O134" s="92">
        <f t="shared" si="25"/>
        <v>87.745098039215691</v>
      </c>
      <c r="P134" s="83">
        <v>1000</v>
      </c>
      <c r="Q134" s="92">
        <f t="shared" si="26"/>
        <v>102.56410256410255</v>
      </c>
      <c r="R134" s="83">
        <v>32203</v>
      </c>
      <c r="S134" s="92">
        <f t="shared" si="18"/>
        <v>97.724031195945742</v>
      </c>
      <c r="T134" s="109">
        <v>11985</v>
      </c>
      <c r="U134" s="108">
        <f t="shared" si="19"/>
        <v>98.984142715559969</v>
      </c>
      <c r="V134" s="109">
        <v>11232</v>
      </c>
      <c r="W134" s="108">
        <f t="shared" si="20"/>
        <v>95.291422753881392</v>
      </c>
      <c r="X134" s="109">
        <f t="shared" si="10"/>
        <v>-753</v>
      </c>
      <c r="Y134" s="108">
        <f t="shared" si="21"/>
        <v>234.57943925233647</v>
      </c>
      <c r="Z134" s="109">
        <f t="shared" si="11"/>
        <v>31450</v>
      </c>
      <c r="AA134" s="110">
        <f t="shared" si="22"/>
        <v>96.377788673694525</v>
      </c>
      <c r="AB134" s="62"/>
    </row>
    <row r="135" spans="1:29" s="63" customFormat="1" ht="12" hidden="1" customHeight="1">
      <c r="A135" s="62"/>
      <c r="B135" s="27" t="s">
        <v>125</v>
      </c>
      <c r="C135" s="42" t="s">
        <v>11</v>
      </c>
      <c r="D135" s="81">
        <v>27136</v>
      </c>
      <c r="E135" s="92">
        <f t="shared" si="16"/>
        <v>91.10320284697508</v>
      </c>
      <c r="F135" s="83">
        <v>2767</v>
      </c>
      <c r="G135" s="92">
        <f t="shared" si="16"/>
        <v>109.41083432186636</v>
      </c>
      <c r="H135" s="85">
        <v>4450</v>
      </c>
      <c r="I135" s="92">
        <f t="shared" si="27"/>
        <v>93.487394957983199</v>
      </c>
      <c r="J135" s="83">
        <v>1951</v>
      </c>
      <c r="K135" s="92">
        <f t="shared" si="17"/>
        <v>163.26359832635984</v>
      </c>
      <c r="L135" s="83" t="s">
        <v>192</v>
      </c>
      <c r="M135" s="83" t="s">
        <v>4</v>
      </c>
      <c r="N135" s="83">
        <f t="shared" si="23"/>
        <v>288</v>
      </c>
      <c r="O135" s="92">
        <f t="shared" si="25"/>
        <v>81.586402266288943</v>
      </c>
      <c r="P135" s="83">
        <v>1663</v>
      </c>
      <c r="Q135" s="92">
        <f t="shared" si="26"/>
        <v>197.50593824228028</v>
      </c>
      <c r="R135" s="83">
        <v>29087</v>
      </c>
      <c r="S135" s="92">
        <f t="shared" si="18"/>
        <v>93.886575643136112</v>
      </c>
      <c r="T135" s="109">
        <v>11196</v>
      </c>
      <c r="U135" s="108">
        <f t="shared" si="19"/>
        <v>96.020583190394518</v>
      </c>
      <c r="V135" s="109">
        <v>11083</v>
      </c>
      <c r="W135" s="108">
        <f t="shared" si="20"/>
        <v>101.95014258117929</v>
      </c>
      <c r="X135" s="109">
        <f t="shared" si="10"/>
        <v>-113</v>
      </c>
      <c r="Y135" s="108">
        <f t="shared" si="21"/>
        <v>14.321926489226868</v>
      </c>
      <c r="Z135" s="109">
        <f t="shared" si="11"/>
        <v>28974</v>
      </c>
      <c r="AA135" s="110">
        <f t="shared" si="22"/>
        <v>95.965818759936411</v>
      </c>
      <c r="AB135" s="62"/>
    </row>
    <row r="136" spans="1:29" s="63" customFormat="1" ht="12" hidden="1" customHeight="1">
      <c r="A136" s="62"/>
      <c r="B136" s="27" t="s">
        <v>126</v>
      </c>
      <c r="C136" s="42" t="s">
        <v>12</v>
      </c>
      <c r="D136" s="81">
        <v>26709</v>
      </c>
      <c r="E136" s="92">
        <f t="shared" si="16"/>
        <v>94.135269446304576</v>
      </c>
      <c r="F136" s="83">
        <v>2769</v>
      </c>
      <c r="G136" s="92">
        <f t="shared" si="16"/>
        <v>106.17331288343559</v>
      </c>
      <c r="H136" s="85">
        <v>3846</v>
      </c>
      <c r="I136" s="92">
        <f t="shared" si="27"/>
        <v>111.31693198263386</v>
      </c>
      <c r="J136" s="83">
        <v>2213</v>
      </c>
      <c r="K136" s="92">
        <f t="shared" si="17"/>
        <v>189.4691780821918</v>
      </c>
      <c r="L136" s="83" t="s">
        <v>192</v>
      </c>
      <c r="M136" s="83" t="s">
        <v>4</v>
      </c>
      <c r="N136" s="83">
        <f t="shared" si="23"/>
        <v>291</v>
      </c>
      <c r="O136" s="92">
        <f t="shared" si="25"/>
        <v>85.337243401759537</v>
      </c>
      <c r="P136" s="83">
        <v>1922</v>
      </c>
      <c r="Q136" s="92">
        <f t="shared" si="26"/>
        <v>232.40628778718261</v>
      </c>
      <c r="R136" s="83">
        <v>28922</v>
      </c>
      <c r="S136" s="92">
        <f t="shared" si="18"/>
        <v>97.904607156155848</v>
      </c>
      <c r="T136" s="109">
        <v>11239</v>
      </c>
      <c r="U136" s="108">
        <f t="shared" si="19"/>
        <v>96.646315246366839</v>
      </c>
      <c r="V136" s="109">
        <v>10336</v>
      </c>
      <c r="W136" s="108">
        <f t="shared" si="20"/>
        <v>98.297669995244888</v>
      </c>
      <c r="X136" s="109">
        <f t="shared" si="10"/>
        <v>-903</v>
      </c>
      <c r="Y136" s="108">
        <f t="shared" si="21"/>
        <v>81.059245960502693</v>
      </c>
      <c r="Z136" s="109">
        <f t="shared" si="11"/>
        <v>28019</v>
      </c>
      <c r="AA136" s="110">
        <f t="shared" si="22"/>
        <v>98.564744784887608</v>
      </c>
      <c r="AB136" s="30"/>
      <c r="AC136" s="30"/>
    </row>
    <row r="137" spans="1:29" s="63" customFormat="1" ht="12" hidden="1" customHeight="1">
      <c r="A137" s="62"/>
      <c r="B137" s="27" t="s">
        <v>127</v>
      </c>
      <c r="C137" s="42" t="s">
        <v>128</v>
      </c>
      <c r="D137" s="81">
        <v>25529</v>
      </c>
      <c r="E137" s="92">
        <f t="shared" si="16"/>
        <v>90.718169219288583</v>
      </c>
      <c r="F137" s="83">
        <v>2074</v>
      </c>
      <c r="G137" s="92">
        <f t="shared" si="16"/>
        <v>114.58563535911601</v>
      </c>
      <c r="H137" s="85">
        <v>3936</v>
      </c>
      <c r="I137" s="92">
        <f t="shared" si="27"/>
        <v>94.32063263838964</v>
      </c>
      <c r="J137" s="83">
        <v>2428</v>
      </c>
      <c r="K137" s="92">
        <f t="shared" si="17"/>
        <v>209.85306828003459</v>
      </c>
      <c r="L137" s="83" t="s">
        <v>192</v>
      </c>
      <c r="M137" s="83" t="s">
        <v>4</v>
      </c>
      <c r="N137" s="83">
        <f t="shared" si="23"/>
        <v>274</v>
      </c>
      <c r="O137" s="92">
        <f t="shared" si="25"/>
        <v>81.791044776119406</v>
      </c>
      <c r="P137" s="83">
        <v>2154</v>
      </c>
      <c r="Q137" s="92">
        <f>P137/P125*100</f>
        <v>262.04379562043795</v>
      </c>
      <c r="R137" s="83">
        <v>27957</v>
      </c>
      <c r="S137" s="92">
        <f t="shared" si="18"/>
        <v>95.422895760802788</v>
      </c>
      <c r="T137" s="109">
        <v>10333</v>
      </c>
      <c r="U137" s="108">
        <f t="shared" si="19"/>
        <v>93.274959378949276</v>
      </c>
      <c r="V137" s="109">
        <v>9871</v>
      </c>
      <c r="W137" s="108">
        <f t="shared" si="20"/>
        <v>97.366344446636418</v>
      </c>
      <c r="X137" s="109">
        <f t="shared" ref="X137:X196" si="28">V137-T137</f>
        <v>-462</v>
      </c>
      <c r="Y137" s="108">
        <f t="shared" si="21"/>
        <v>49.148936170212764</v>
      </c>
      <c r="Z137" s="109">
        <f t="shared" ref="Z137:Z196" si="29">R137+X137</f>
        <v>27495</v>
      </c>
      <c r="AA137" s="110">
        <f t="shared" si="22"/>
        <v>96.956767049862464</v>
      </c>
      <c r="AB137" s="62"/>
    </row>
    <row r="138" spans="1:29" s="63" customFormat="1" ht="12" hidden="1" customHeight="1">
      <c r="A138" s="62"/>
      <c r="B138" s="27" t="s">
        <v>129</v>
      </c>
      <c r="C138" s="42" t="s">
        <v>130</v>
      </c>
      <c r="D138" s="81">
        <v>25018</v>
      </c>
      <c r="E138" s="92">
        <f t="shared" si="16"/>
        <v>90.171202018381692</v>
      </c>
      <c r="F138" s="83">
        <v>1903</v>
      </c>
      <c r="G138" s="92">
        <f t="shared" si="16"/>
        <v>91.490384615384613</v>
      </c>
      <c r="H138" s="85">
        <v>4520</v>
      </c>
      <c r="I138" s="92">
        <f t="shared" si="27"/>
        <v>95.439189189189193</v>
      </c>
      <c r="J138" s="83">
        <v>2088</v>
      </c>
      <c r="K138" s="92">
        <f t="shared" si="17"/>
        <v>186.09625668449198</v>
      </c>
      <c r="L138" s="83" t="s">
        <v>192</v>
      </c>
      <c r="M138" s="83" t="s">
        <v>4</v>
      </c>
      <c r="N138" s="83">
        <f t="shared" si="23"/>
        <v>287</v>
      </c>
      <c r="O138" s="92">
        <f t="shared" si="25"/>
        <v>87.2340425531915</v>
      </c>
      <c r="P138" s="83">
        <v>1801</v>
      </c>
      <c r="Q138" s="92">
        <f t="shared" si="26"/>
        <v>227.11223203026481</v>
      </c>
      <c r="R138" s="83">
        <v>27106</v>
      </c>
      <c r="S138" s="92">
        <f t="shared" si="18"/>
        <v>93.899608549554856</v>
      </c>
      <c r="T138" s="109">
        <v>9633</v>
      </c>
      <c r="U138" s="108">
        <f t="shared" si="19"/>
        <v>88.069116840373013</v>
      </c>
      <c r="V138" s="109">
        <v>9134</v>
      </c>
      <c r="W138" s="108">
        <f t="shared" si="20"/>
        <v>90.912710261769675</v>
      </c>
      <c r="X138" s="109">
        <f t="shared" si="28"/>
        <v>-499</v>
      </c>
      <c r="Y138" s="108">
        <f t="shared" si="21"/>
        <v>56.004489337822669</v>
      </c>
      <c r="Z138" s="109">
        <f t="shared" si="29"/>
        <v>26607</v>
      </c>
      <c r="AA138" s="110">
        <f t="shared" si="22"/>
        <v>95.106519874177863</v>
      </c>
      <c r="AB138" s="62"/>
    </row>
    <row r="139" spans="1:29" s="63" customFormat="1" ht="12" hidden="1" customHeight="1">
      <c r="A139" s="62"/>
      <c r="B139" s="28" t="s">
        <v>131</v>
      </c>
      <c r="C139" s="42" t="s">
        <v>16</v>
      </c>
      <c r="D139" s="86">
        <v>28802</v>
      </c>
      <c r="E139" s="97">
        <f t="shared" si="16"/>
        <v>101.92511855049898</v>
      </c>
      <c r="F139" s="74">
        <v>2417</v>
      </c>
      <c r="G139" s="92">
        <f t="shared" si="16"/>
        <v>91.104410101771578</v>
      </c>
      <c r="H139" s="74">
        <v>3145</v>
      </c>
      <c r="I139" s="97">
        <f t="shared" si="27"/>
        <v>104.83333333333333</v>
      </c>
      <c r="J139" s="77">
        <v>2224</v>
      </c>
      <c r="K139" s="97">
        <f t="shared" si="17"/>
        <v>187.36310025273798</v>
      </c>
      <c r="L139" s="138" t="s">
        <v>192</v>
      </c>
      <c r="M139" s="83" t="s">
        <v>4</v>
      </c>
      <c r="N139" s="87">
        <f t="shared" si="23"/>
        <v>275</v>
      </c>
      <c r="O139" s="97">
        <f t="shared" si="25"/>
        <v>79.710144927536234</v>
      </c>
      <c r="P139" s="77">
        <v>1949</v>
      </c>
      <c r="Q139" s="97">
        <f t="shared" si="26"/>
        <v>231.47268408551068</v>
      </c>
      <c r="R139" s="77">
        <v>31026</v>
      </c>
      <c r="S139" s="97">
        <f t="shared" si="18"/>
        <v>105.36933265410087</v>
      </c>
      <c r="T139" s="128">
        <v>12615</v>
      </c>
      <c r="U139" s="129">
        <f t="shared" si="19"/>
        <v>106.9520983467571</v>
      </c>
      <c r="V139" s="128">
        <v>9482</v>
      </c>
      <c r="W139" s="129">
        <f t="shared" si="20"/>
        <v>88.583707025411059</v>
      </c>
      <c r="X139" s="128">
        <f t="shared" si="28"/>
        <v>-3133</v>
      </c>
      <c r="Y139" s="129">
        <f t="shared" si="21"/>
        <v>287.16773602199817</v>
      </c>
      <c r="Z139" s="128">
        <f t="shared" si="29"/>
        <v>27893</v>
      </c>
      <c r="AA139" s="130">
        <f t="shared" si="22"/>
        <v>98.374127107286441</v>
      </c>
      <c r="AB139" s="62"/>
    </row>
    <row r="140" spans="1:29" s="63" customFormat="1" ht="12" hidden="1" customHeight="1">
      <c r="A140" s="62"/>
      <c r="B140" s="26" t="s">
        <v>132</v>
      </c>
      <c r="C140" s="43" t="s">
        <v>133</v>
      </c>
      <c r="D140" s="80">
        <v>29474</v>
      </c>
      <c r="E140" s="96">
        <f t="shared" si="16"/>
        <v>104.29951519869776</v>
      </c>
      <c r="F140" s="82">
        <v>2420</v>
      </c>
      <c r="G140" s="96">
        <f t="shared" si="16"/>
        <v>99.95869475423379</v>
      </c>
      <c r="H140" s="84">
        <v>3684</v>
      </c>
      <c r="I140" s="96">
        <f t="shared" si="27"/>
        <v>103.71621621621621</v>
      </c>
      <c r="J140" s="82">
        <v>1576</v>
      </c>
      <c r="K140" s="96">
        <f t="shared" si="17"/>
        <v>131.5525876460768</v>
      </c>
      <c r="L140" s="82" t="s">
        <v>192</v>
      </c>
      <c r="M140" s="82" t="s">
        <v>4</v>
      </c>
      <c r="N140" s="83">
        <f t="shared" si="23"/>
        <v>133</v>
      </c>
      <c r="O140" s="96">
        <f t="shared" si="25"/>
        <v>38.888888888888893</v>
      </c>
      <c r="P140" s="82">
        <v>1443</v>
      </c>
      <c r="Q140" s="96">
        <f t="shared" si="26"/>
        <v>168.57476635514018</v>
      </c>
      <c r="R140" s="82">
        <v>31050</v>
      </c>
      <c r="S140" s="96">
        <f t="shared" si="18"/>
        <v>105.40788267644363</v>
      </c>
      <c r="T140" s="131">
        <v>12477</v>
      </c>
      <c r="U140" s="132">
        <f t="shared" si="19"/>
        <v>111.7109857641687</v>
      </c>
      <c r="V140" s="131">
        <v>9015</v>
      </c>
      <c r="W140" s="132">
        <f t="shared" si="20"/>
        <v>86.791181284297679</v>
      </c>
      <c r="X140" s="131">
        <f t="shared" si="28"/>
        <v>-3462</v>
      </c>
      <c r="Y140" s="132">
        <f t="shared" si="21"/>
        <v>442.71099744245521</v>
      </c>
      <c r="Z140" s="131">
        <f t="shared" si="29"/>
        <v>27588</v>
      </c>
      <c r="AA140" s="133">
        <f t="shared" si="22"/>
        <v>96.209241499564087</v>
      </c>
      <c r="AB140" s="62"/>
    </row>
    <row r="141" spans="1:29" s="63" customFormat="1" ht="12" hidden="1" customHeight="1">
      <c r="A141" s="62"/>
      <c r="B141" s="27" t="s">
        <v>134</v>
      </c>
      <c r="C141" s="42" t="s">
        <v>14</v>
      </c>
      <c r="D141" s="81">
        <v>30813</v>
      </c>
      <c r="E141" s="92">
        <f t="shared" si="16"/>
        <v>103.03628155826785</v>
      </c>
      <c r="F141" s="83">
        <v>2199</v>
      </c>
      <c r="G141" s="92">
        <f t="shared" si="16"/>
        <v>102.61315912272515</v>
      </c>
      <c r="H141" s="85">
        <v>4307</v>
      </c>
      <c r="I141" s="92">
        <f t="shared" si="27"/>
        <v>91.579842653625349</v>
      </c>
      <c r="J141" s="83">
        <v>2653</v>
      </c>
      <c r="K141" s="92">
        <f t="shared" si="17"/>
        <v>208.56918238993711</v>
      </c>
      <c r="L141" s="83" t="s">
        <v>192</v>
      </c>
      <c r="M141" s="83" t="s">
        <v>4</v>
      </c>
      <c r="N141" s="83">
        <f t="shared" si="23"/>
        <v>129</v>
      </c>
      <c r="O141" s="92">
        <f t="shared" si="25"/>
        <v>37.609329446064137</v>
      </c>
      <c r="P141" s="83">
        <v>2524</v>
      </c>
      <c r="Q141" s="92">
        <f t="shared" si="26"/>
        <v>271.68998923573736</v>
      </c>
      <c r="R141" s="83">
        <v>33466</v>
      </c>
      <c r="S141" s="92">
        <f t="shared" si="18"/>
        <v>107.34195079706194</v>
      </c>
      <c r="T141" s="109">
        <v>12665</v>
      </c>
      <c r="U141" s="108">
        <f t="shared" si="19"/>
        <v>111.7434268572437</v>
      </c>
      <c r="V141" s="109">
        <v>8999</v>
      </c>
      <c r="W141" s="108">
        <f t="shared" si="20"/>
        <v>84.592968603120894</v>
      </c>
      <c r="X141" s="109">
        <f t="shared" si="28"/>
        <v>-3666</v>
      </c>
      <c r="Y141" s="108">
        <f t="shared" si="21"/>
        <v>526.72413793103453</v>
      </c>
      <c r="Z141" s="109">
        <f t="shared" si="29"/>
        <v>29800</v>
      </c>
      <c r="AA141" s="110">
        <f t="shared" si="22"/>
        <v>97.765821331321149</v>
      </c>
      <c r="AB141" s="62"/>
    </row>
    <row r="142" spans="1:29" s="63" customFormat="1" ht="12" hidden="1" customHeight="1">
      <c r="A142" s="62"/>
      <c r="B142" s="27" t="s">
        <v>135</v>
      </c>
      <c r="C142" s="42" t="s">
        <v>6</v>
      </c>
      <c r="D142" s="81">
        <v>31319</v>
      </c>
      <c r="E142" s="92">
        <f t="shared" si="16"/>
        <v>102.79646830997473</v>
      </c>
      <c r="F142" s="83">
        <v>2078</v>
      </c>
      <c r="G142" s="92">
        <f t="shared" si="16"/>
        <v>94.669703872437367</v>
      </c>
      <c r="H142" s="85">
        <v>5313</v>
      </c>
      <c r="I142" s="92">
        <f t="shared" si="27"/>
        <v>101.2</v>
      </c>
      <c r="J142" s="83">
        <v>1893</v>
      </c>
      <c r="K142" s="92">
        <f t="shared" si="17"/>
        <v>146.51702786377709</v>
      </c>
      <c r="L142" s="83" t="s">
        <v>192</v>
      </c>
      <c r="M142" s="83" t="s">
        <v>4</v>
      </c>
      <c r="N142" s="83">
        <f t="shared" si="23"/>
        <v>162</v>
      </c>
      <c r="O142" s="92">
        <f t="shared" si="25"/>
        <v>45.892351274787536</v>
      </c>
      <c r="P142" s="83">
        <v>1731</v>
      </c>
      <c r="Q142" s="92">
        <f t="shared" si="26"/>
        <v>184.34504792332268</v>
      </c>
      <c r="R142" s="83">
        <v>33212</v>
      </c>
      <c r="S142" s="92">
        <f t="shared" si="18"/>
        <v>104.57508107937907</v>
      </c>
      <c r="T142" s="109">
        <v>12864</v>
      </c>
      <c r="U142" s="108">
        <f t="shared" si="19"/>
        <v>113.20953973422512</v>
      </c>
      <c r="V142" s="109">
        <v>9226</v>
      </c>
      <c r="W142" s="108">
        <f t="shared" si="20"/>
        <v>87.045947730918016</v>
      </c>
      <c r="X142" s="109">
        <f t="shared" si="28"/>
        <v>-3638</v>
      </c>
      <c r="Y142" s="108">
        <f t="shared" si="21"/>
        <v>476.17801047120417</v>
      </c>
      <c r="Z142" s="109">
        <f t="shared" si="29"/>
        <v>29574</v>
      </c>
      <c r="AA142" s="110">
        <f t="shared" si="22"/>
        <v>95.415389578964351</v>
      </c>
      <c r="AB142" s="62"/>
    </row>
    <row r="143" spans="1:29" s="63" customFormat="1" ht="12" hidden="1" customHeight="1">
      <c r="A143" s="62"/>
      <c r="B143" s="27" t="s">
        <v>136</v>
      </c>
      <c r="C143" s="42" t="s">
        <v>137</v>
      </c>
      <c r="D143" s="81">
        <v>30402</v>
      </c>
      <c r="E143" s="92">
        <f t="shared" si="16"/>
        <v>99.113255525852523</v>
      </c>
      <c r="F143" s="83">
        <v>2170</v>
      </c>
      <c r="G143" s="92">
        <f t="shared" si="16"/>
        <v>96.616206589492421</v>
      </c>
      <c r="H143" s="85">
        <v>2940</v>
      </c>
      <c r="I143" s="92">
        <f t="shared" si="27"/>
        <v>91.361093847110013</v>
      </c>
      <c r="J143" s="83">
        <v>3040</v>
      </c>
      <c r="K143" s="92">
        <f t="shared" si="17"/>
        <v>209.94475138121547</v>
      </c>
      <c r="L143" s="83" t="s">
        <v>192</v>
      </c>
      <c r="M143" s="83" t="s">
        <v>4</v>
      </c>
      <c r="N143" s="83">
        <f t="shared" si="23"/>
        <v>143</v>
      </c>
      <c r="O143" s="92">
        <f t="shared" si="25"/>
        <v>37.434554973821989</v>
      </c>
      <c r="P143" s="83">
        <v>2897</v>
      </c>
      <c r="Q143" s="92">
        <f t="shared" si="26"/>
        <v>271.76360225140712</v>
      </c>
      <c r="R143" s="83">
        <v>33442</v>
      </c>
      <c r="S143" s="92">
        <f t="shared" si="18"/>
        <v>104.10933316729967</v>
      </c>
      <c r="T143" s="109">
        <v>12689</v>
      </c>
      <c r="U143" s="108">
        <f t="shared" si="19"/>
        <v>104.83311302048909</v>
      </c>
      <c r="V143" s="109">
        <v>8965</v>
      </c>
      <c r="W143" s="108">
        <f t="shared" si="20"/>
        <v>79.582778517532176</v>
      </c>
      <c r="X143" s="109">
        <f t="shared" si="28"/>
        <v>-3724</v>
      </c>
      <c r="Y143" s="108">
        <f t="shared" si="21"/>
        <v>443.86174016686527</v>
      </c>
      <c r="Z143" s="109">
        <f t="shared" si="29"/>
        <v>29718</v>
      </c>
      <c r="AA143" s="110">
        <f t="shared" si="22"/>
        <v>94.997282869290032</v>
      </c>
      <c r="AB143" s="62"/>
    </row>
    <row r="144" spans="1:29" s="63" customFormat="1" ht="12" hidden="1" customHeight="1">
      <c r="A144" s="62"/>
      <c r="B144" s="27" t="s">
        <v>138</v>
      </c>
      <c r="C144" s="42" t="s">
        <v>139</v>
      </c>
      <c r="D144" s="81">
        <v>27321</v>
      </c>
      <c r="E144" s="92">
        <f t="shared" si="16"/>
        <v>101.02052135330007</v>
      </c>
      <c r="F144" s="83">
        <v>1966</v>
      </c>
      <c r="G144" s="92">
        <f t="shared" si="16"/>
        <v>104.46333687566418</v>
      </c>
      <c r="H144" s="85">
        <v>206</v>
      </c>
      <c r="I144" s="92">
        <f t="shared" si="27"/>
        <v>135.5263157894737</v>
      </c>
      <c r="J144" s="83">
        <v>3187</v>
      </c>
      <c r="K144" s="92">
        <f t="shared" si="17"/>
        <v>227.15609408410549</v>
      </c>
      <c r="L144" s="83" t="s">
        <v>192</v>
      </c>
      <c r="M144" s="83" t="s">
        <v>4</v>
      </c>
      <c r="N144" s="83">
        <f t="shared" si="23"/>
        <v>156</v>
      </c>
      <c r="O144" s="92">
        <f t="shared" si="25"/>
        <v>44.192634560906512</v>
      </c>
      <c r="P144" s="83">
        <v>3031</v>
      </c>
      <c r="Q144" s="92">
        <f t="shared" si="26"/>
        <v>288.66666666666669</v>
      </c>
      <c r="R144" s="83">
        <v>30508</v>
      </c>
      <c r="S144" s="92">
        <f t="shared" si="18"/>
        <v>107.24128233970754</v>
      </c>
      <c r="T144" s="109">
        <v>12048</v>
      </c>
      <c r="U144" s="108">
        <f t="shared" si="19"/>
        <v>109.29873900027216</v>
      </c>
      <c r="V144" s="109">
        <v>8709</v>
      </c>
      <c r="W144" s="108">
        <f t="shared" si="20"/>
        <v>83.764547465615081</v>
      </c>
      <c r="X144" s="109">
        <f t="shared" si="28"/>
        <v>-3339</v>
      </c>
      <c r="Y144" s="108">
        <f t="shared" si="21"/>
        <v>533.3865814696486</v>
      </c>
      <c r="Z144" s="109">
        <f t="shared" si="29"/>
        <v>27169</v>
      </c>
      <c r="AA144" s="110">
        <f t="shared" si="22"/>
        <v>97.652936525052112</v>
      </c>
      <c r="AB144" s="62"/>
    </row>
    <row r="145" spans="1:28" s="63" customFormat="1" ht="12" hidden="1" customHeight="1">
      <c r="A145" s="62"/>
      <c r="B145" s="27" t="s">
        <v>140</v>
      </c>
      <c r="C145" s="42" t="s">
        <v>9</v>
      </c>
      <c r="D145" s="81">
        <v>30718</v>
      </c>
      <c r="E145" s="92">
        <f t="shared" si="16"/>
        <v>98.222165376990461</v>
      </c>
      <c r="F145" s="83">
        <v>2061</v>
      </c>
      <c r="G145" s="92">
        <f t="shared" si="16"/>
        <v>82.971014492753625</v>
      </c>
      <c r="H145" s="85">
        <v>4558</v>
      </c>
      <c r="I145" s="92">
        <f t="shared" si="27"/>
        <v>94.564315352697093</v>
      </c>
      <c r="J145" s="83">
        <v>2951</v>
      </c>
      <c r="K145" s="92">
        <f t="shared" si="17"/>
        <v>205.64459930313589</v>
      </c>
      <c r="L145" s="83" t="s">
        <v>192</v>
      </c>
      <c r="M145" s="83" t="s">
        <v>4</v>
      </c>
      <c r="N145" s="83">
        <f t="shared" ref="N145:N196" si="30">J145-P145</f>
        <v>254</v>
      </c>
      <c r="O145" s="92">
        <f t="shared" si="25"/>
        <v>69.398907103825138</v>
      </c>
      <c r="P145" s="83">
        <v>2697</v>
      </c>
      <c r="Q145" s="92">
        <f t="shared" si="26"/>
        <v>252.29186155285313</v>
      </c>
      <c r="R145" s="83">
        <v>33669</v>
      </c>
      <c r="S145" s="92">
        <f t="shared" si="18"/>
        <v>102.93497202604786</v>
      </c>
      <c r="T145" s="109">
        <v>12406</v>
      </c>
      <c r="U145" s="108">
        <f t="shared" si="19"/>
        <v>102.4527211165249</v>
      </c>
      <c r="V145" s="109">
        <v>9030</v>
      </c>
      <c r="W145" s="108">
        <f t="shared" si="20"/>
        <v>78.830205150589265</v>
      </c>
      <c r="X145" s="109">
        <f t="shared" si="28"/>
        <v>-3376</v>
      </c>
      <c r="Y145" s="108">
        <f t="shared" si="21"/>
        <v>516.20795107033643</v>
      </c>
      <c r="Z145" s="109">
        <f t="shared" si="29"/>
        <v>30293</v>
      </c>
      <c r="AA145" s="110">
        <f t="shared" si="22"/>
        <v>94.503197629075032</v>
      </c>
      <c r="AB145" s="62"/>
    </row>
    <row r="146" spans="1:28" s="63" customFormat="1" ht="12" hidden="1" customHeight="1">
      <c r="A146" s="62"/>
      <c r="B146" s="27" t="s">
        <v>141</v>
      </c>
      <c r="C146" s="42" t="s">
        <v>10</v>
      </c>
      <c r="D146" s="81">
        <v>31824</v>
      </c>
      <c r="E146" s="92">
        <f t="shared" si="16"/>
        <v>103.17393418706435</v>
      </c>
      <c r="F146" s="83">
        <v>2161</v>
      </c>
      <c r="G146" s="92">
        <f t="shared" si="16"/>
        <v>83.083429450211455</v>
      </c>
      <c r="H146" s="85">
        <v>4525</v>
      </c>
      <c r="I146" s="92">
        <f t="shared" si="27"/>
        <v>92.065106815869797</v>
      </c>
      <c r="J146" s="83">
        <v>2265</v>
      </c>
      <c r="K146" s="92">
        <f t="shared" si="17"/>
        <v>166.78939617083947</v>
      </c>
      <c r="L146" s="83" t="s">
        <v>192</v>
      </c>
      <c r="M146" s="83" t="s">
        <v>4</v>
      </c>
      <c r="N146" s="83">
        <f t="shared" si="30"/>
        <v>228</v>
      </c>
      <c r="O146" s="92">
        <f t="shared" si="25"/>
        <v>63.687150837988824</v>
      </c>
      <c r="P146" s="83">
        <v>2037</v>
      </c>
      <c r="Q146" s="92">
        <f t="shared" si="26"/>
        <v>203.7</v>
      </c>
      <c r="R146" s="83">
        <v>34089</v>
      </c>
      <c r="S146" s="92">
        <f t="shared" si="18"/>
        <v>105.85659721143992</v>
      </c>
      <c r="T146" s="109">
        <v>13640</v>
      </c>
      <c r="U146" s="108">
        <f t="shared" si="19"/>
        <v>113.80892782644973</v>
      </c>
      <c r="V146" s="109">
        <v>10039</v>
      </c>
      <c r="W146" s="108">
        <f t="shared" si="20"/>
        <v>89.378561253561244</v>
      </c>
      <c r="X146" s="109">
        <f t="shared" si="28"/>
        <v>-3601</v>
      </c>
      <c r="Y146" s="108">
        <f t="shared" si="21"/>
        <v>478.22045152722444</v>
      </c>
      <c r="Z146" s="109">
        <f t="shared" si="29"/>
        <v>30488</v>
      </c>
      <c r="AA146" s="110">
        <f t="shared" si="22"/>
        <v>96.941176470588232</v>
      </c>
      <c r="AB146" s="62"/>
    </row>
    <row r="147" spans="1:28" s="63" customFormat="1" ht="12" hidden="1" customHeight="1">
      <c r="A147" s="62"/>
      <c r="B147" s="27" t="s">
        <v>125</v>
      </c>
      <c r="C147" s="42" t="s">
        <v>11</v>
      </c>
      <c r="D147" s="81">
        <v>29388</v>
      </c>
      <c r="E147" s="92">
        <f t="shared" si="16"/>
        <v>108.2989386792453</v>
      </c>
      <c r="F147" s="83">
        <v>2276</v>
      </c>
      <c r="G147" s="92">
        <f t="shared" si="16"/>
        <v>82.25514998192989</v>
      </c>
      <c r="H147" s="85">
        <v>4382</v>
      </c>
      <c r="I147" s="92">
        <f t="shared" si="27"/>
        <v>98.471910112359552</v>
      </c>
      <c r="J147" s="83">
        <v>2047</v>
      </c>
      <c r="K147" s="92">
        <f t="shared" si="17"/>
        <v>104.92055356227577</v>
      </c>
      <c r="L147" s="83" t="s">
        <v>192</v>
      </c>
      <c r="M147" s="83" t="s">
        <v>4</v>
      </c>
      <c r="N147" s="83">
        <f t="shared" si="30"/>
        <v>231</v>
      </c>
      <c r="O147" s="92">
        <f t="shared" si="25"/>
        <v>80.208333333333343</v>
      </c>
      <c r="P147" s="83">
        <v>1816</v>
      </c>
      <c r="Q147" s="92">
        <f t="shared" si="26"/>
        <v>109.20024052916418</v>
      </c>
      <c r="R147" s="83">
        <v>31435</v>
      </c>
      <c r="S147" s="92">
        <f t="shared" si="18"/>
        <v>108.07233471997799</v>
      </c>
      <c r="T147" s="109">
        <v>13009</v>
      </c>
      <c r="U147" s="108">
        <f t="shared" si="19"/>
        <v>116.19328331546981</v>
      </c>
      <c r="V147" s="109">
        <v>9785</v>
      </c>
      <c r="W147" s="108">
        <f t="shared" si="20"/>
        <v>88.288369575024817</v>
      </c>
      <c r="X147" s="109">
        <f t="shared" si="28"/>
        <v>-3224</v>
      </c>
      <c r="Y147" s="108">
        <f t="shared" si="21"/>
        <v>2853.0973451327432</v>
      </c>
      <c r="Z147" s="109">
        <f t="shared" si="29"/>
        <v>28211</v>
      </c>
      <c r="AA147" s="110">
        <f t="shared" si="22"/>
        <v>97.366604542003174</v>
      </c>
      <c r="AB147" s="62"/>
    </row>
    <row r="148" spans="1:28" s="63" customFormat="1" ht="12" hidden="1" customHeight="1">
      <c r="A148" s="62"/>
      <c r="B148" s="27" t="s">
        <v>126</v>
      </c>
      <c r="C148" s="42" t="s">
        <v>12</v>
      </c>
      <c r="D148" s="81">
        <v>28116</v>
      </c>
      <c r="E148" s="92">
        <f t="shared" si="16"/>
        <v>105.26788722902391</v>
      </c>
      <c r="F148" s="83">
        <v>1949</v>
      </c>
      <c r="G148" s="92">
        <f t="shared" si="16"/>
        <v>70.386421090646451</v>
      </c>
      <c r="H148" s="85">
        <v>3790</v>
      </c>
      <c r="I148" s="92">
        <f t="shared" si="27"/>
        <v>98.543941757670311</v>
      </c>
      <c r="J148" s="83">
        <v>1971</v>
      </c>
      <c r="K148" s="92">
        <f t="shared" si="17"/>
        <v>89.064618165386349</v>
      </c>
      <c r="L148" s="83" t="s">
        <v>192</v>
      </c>
      <c r="M148" s="83" t="s">
        <v>4</v>
      </c>
      <c r="N148" s="83">
        <f t="shared" si="30"/>
        <v>238</v>
      </c>
      <c r="O148" s="92">
        <f t="shared" si="25"/>
        <v>81.786941580756007</v>
      </c>
      <c r="P148" s="83">
        <v>1733</v>
      </c>
      <c r="Q148" s="92">
        <f t="shared" si="26"/>
        <v>90.166493236212276</v>
      </c>
      <c r="R148" s="83">
        <v>30087</v>
      </c>
      <c r="S148" s="92">
        <f t="shared" si="18"/>
        <v>104.02807551344996</v>
      </c>
      <c r="T148" s="109">
        <v>12611</v>
      </c>
      <c r="U148" s="108">
        <f t="shared" si="19"/>
        <v>112.2074917697304</v>
      </c>
      <c r="V148" s="109">
        <v>9102</v>
      </c>
      <c r="W148" s="108">
        <f t="shared" si="20"/>
        <v>88.061145510835914</v>
      </c>
      <c r="X148" s="109">
        <f t="shared" si="28"/>
        <v>-3509</v>
      </c>
      <c r="Y148" s="108">
        <f t="shared" si="21"/>
        <v>388.59357696567002</v>
      </c>
      <c r="Z148" s="109">
        <f t="shared" si="29"/>
        <v>26578</v>
      </c>
      <c r="AA148" s="110">
        <f t="shared" si="22"/>
        <v>94.857061279845823</v>
      </c>
      <c r="AB148" s="30"/>
    </row>
    <row r="149" spans="1:28" s="63" customFormat="1" ht="12" hidden="1" customHeight="1">
      <c r="A149" s="62"/>
      <c r="B149" s="27" t="s">
        <v>142</v>
      </c>
      <c r="C149" s="42" t="s">
        <v>143</v>
      </c>
      <c r="D149" s="81">
        <v>27345</v>
      </c>
      <c r="E149" s="92">
        <f t="shared" ref="E149:G196" si="31">D149/D137*100</f>
        <v>107.1134787888284</v>
      </c>
      <c r="F149" s="83">
        <v>1867</v>
      </c>
      <c r="G149" s="92">
        <f t="shared" si="31"/>
        <v>90.019286403085829</v>
      </c>
      <c r="H149" s="85">
        <v>3708</v>
      </c>
      <c r="I149" s="92">
        <f t="shared" si="27"/>
        <v>94.207317073170728</v>
      </c>
      <c r="J149" s="83">
        <v>2099</v>
      </c>
      <c r="K149" s="92">
        <f t="shared" ref="K149:K196" si="32">J149/J137*100</f>
        <v>86.449752883031309</v>
      </c>
      <c r="L149" s="83" t="s">
        <v>192</v>
      </c>
      <c r="M149" s="83" t="s">
        <v>4</v>
      </c>
      <c r="N149" s="83">
        <f t="shared" si="30"/>
        <v>224</v>
      </c>
      <c r="O149" s="92">
        <f t="shared" si="25"/>
        <v>81.751824817518255</v>
      </c>
      <c r="P149" s="83">
        <v>1875</v>
      </c>
      <c r="Q149" s="92">
        <f t="shared" si="26"/>
        <v>87.047353760445674</v>
      </c>
      <c r="R149" s="83">
        <v>29444</v>
      </c>
      <c r="S149" s="92">
        <f t="shared" ref="S149:S196" si="33">R149/R137*100</f>
        <v>105.31888256966056</v>
      </c>
      <c r="T149" s="109">
        <v>11562</v>
      </c>
      <c r="U149" s="108">
        <f t="shared" ref="U149:U196" si="34">T149/T137*100</f>
        <v>111.89393206232458</v>
      </c>
      <c r="V149" s="109">
        <v>8528</v>
      </c>
      <c r="W149" s="108">
        <f t="shared" ref="W149:W196" si="35">V149/V137*100</f>
        <v>86.394488906898985</v>
      </c>
      <c r="X149" s="109">
        <f t="shared" si="28"/>
        <v>-3034</v>
      </c>
      <c r="Y149" s="108">
        <f t="shared" ref="Y149:Y196" si="36">X149/X137*100</f>
        <v>656.70995670995671</v>
      </c>
      <c r="Z149" s="109">
        <f t="shared" si="29"/>
        <v>26410</v>
      </c>
      <c r="AA149" s="110">
        <f t="shared" ref="AA149:AA196" si="37">Z149/Z137*100</f>
        <v>96.053827968721578</v>
      </c>
      <c r="AB149" s="62"/>
    </row>
    <row r="150" spans="1:28" s="63" customFormat="1" ht="12" hidden="1" customHeight="1">
      <c r="A150" s="62"/>
      <c r="B150" s="27" t="s">
        <v>129</v>
      </c>
      <c r="C150" s="42" t="s">
        <v>130</v>
      </c>
      <c r="D150" s="81">
        <v>27040</v>
      </c>
      <c r="E150" s="92">
        <f t="shared" si="31"/>
        <v>108.08218082980254</v>
      </c>
      <c r="F150" s="83">
        <v>2038</v>
      </c>
      <c r="G150" s="92">
        <f t="shared" si="31"/>
        <v>107.09406200735681</v>
      </c>
      <c r="H150" s="85">
        <v>4533</v>
      </c>
      <c r="I150" s="92">
        <f t="shared" si="27"/>
        <v>100.28761061946902</v>
      </c>
      <c r="J150" s="83">
        <v>2020</v>
      </c>
      <c r="K150" s="92">
        <f t="shared" si="32"/>
        <v>96.743295019157088</v>
      </c>
      <c r="L150" s="83" t="s">
        <v>192</v>
      </c>
      <c r="M150" s="83" t="s">
        <v>4</v>
      </c>
      <c r="N150" s="83">
        <f t="shared" si="30"/>
        <v>235</v>
      </c>
      <c r="O150" s="92">
        <f t="shared" si="25"/>
        <v>81.881533101045306</v>
      </c>
      <c r="P150" s="83">
        <v>1785</v>
      </c>
      <c r="Q150" s="92">
        <f t="shared" si="26"/>
        <v>99.111604664075514</v>
      </c>
      <c r="R150" s="83">
        <v>29060</v>
      </c>
      <c r="S150" s="92">
        <f t="shared" si="33"/>
        <v>107.20873607319412</v>
      </c>
      <c r="T150" s="109">
        <v>11329</v>
      </c>
      <c r="U150" s="108">
        <f t="shared" si="34"/>
        <v>117.60614554136821</v>
      </c>
      <c r="V150" s="109">
        <v>8254</v>
      </c>
      <c r="W150" s="108">
        <f t="shared" si="35"/>
        <v>90.365666739654031</v>
      </c>
      <c r="X150" s="109">
        <f t="shared" si="28"/>
        <v>-3075</v>
      </c>
      <c r="Y150" s="108">
        <f t="shared" si="36"/>
        <v>616.2324649298597</v>
      </c>
      <c r="Z150" s="109">
        <f t="shared" si="29"/>
        <v>25985</v>
      </c>
      <c r="AA150" s="110">
        <f t="shared" si="37"/>
        <v>97.66226932762055</v>
      </c>
      <c r="AB150" s="62"/>
    </row>
    <row r="151" spans="1:28" s="63" customFormat="1" ht="12" hidden="1" customHeight="1">
      <c r="A151" s="62"/>
      <c r="B151" s="28" t="s">
        <v>131</v>
      </c>
      <c r="C151" s="44" t="s">
        <v>16</v>
      </c>
      <c r="D151" s="86">
        <v>27882</v>
      </c>
      <c r="E151" s="97">
        <f t="shared" si="31"/>
        <v>96.805777376571072</v>
      </c>
      <c r="F151" s="74">
        <v>2116</v>
      </c>
      <c r="G151" s="92">
        <f t="shared" si="31"/>
        <v>87.546545304095986</v>
      </c>
      <c r="H151" s="74">
        <v>3313</v>
      </c>
      <c r="I151" s="97">
        <f t="shared" si="27"/>
        <v>105.34181240063593</v>
      </c>
      <c r="J151" s="77">
        <v>2250</v>
      </c>
      <c r="K151" s="97">
        <f t="shared" si="32"/>
        <v>101.16906474820144</v>
      </c>
      <c r="L151" s="138" t="s">
        <v>192</v>
      </c>
      <c r="M151" s="83" t="s">
        <v>4</v>
      </c>
      <c r="N151" s="83">
        <f t="shared" si="30"/>
        <v>237</v>
      </c>
      <c r="O151" s="97">
        <f t="shared" si="25"/>
        <v>86.181818181818187</v>
      </c>
      <c r="P151" s="77">
        <v>2013</v>
      </c>
      <c r="Q151" s="97">
        <f t="shared" si="26"/>
        <v>103.28373524884556</v>
      </c>
      <c r="R151" s="77">
        <v>30132</v>
      </c>
      <c r="S151" s="97">
        <f t="shared" si="33"/>
        <v>97.118545735834459</v>
      </c>
      <c r="T151" s="128">
        <v>12482</v>
      </c>
      <c r="U151" s="129">
        <f t="shared" si="34"/>
        <v>98.945699564011107</v>
      </c>
      <c r="V151" s="128">
        <v>8922</v>
      </c>
      <c r="W151" s="129">
        <f t="shared" si="35"/>
        <v>94.094072980383885</v>
      </c>
      <c r="X151" s="128">
        <f t="shared" si="28"/>
        <v>-3560</v>
      </c>
      <c r="Y151" s="129">
        <f t="shared" si="36"/>
        <v>113.62910947973188</v>
      </c>
      <c r="Z151" s="128">
        <f t="shared" si="29"/>
        <v>26572</v>
      </c>
      <c r="AA151" s="130">
        <f t="shared" si="37"/>
        <v>95.264044742408487</v>
      </c>
      <c r="AB151" s="62"/>
    </row>
    <row r="152" spans="1:28" s="63" customFormat="1" ht="12" hidden="1" customHeight="1">
      <c r="A152" s="62"/>
      <c r="B152" s="26" t="s">
        <v>144</v>
      </c>
      <c r="C152" s="42" t="s">
        <v>145</v>
      </c>
      <c r="D152" s="80">
        <v>27561</v>
      </c>
      <c r="E152" s="96">
        <f t="shared" si="31"/>
        <v>93.509533826423279</v>
      </c>
      <c r="F152" s="82">
        <v>1587</v>
      </c>
      <c r="G152" s="96">
        <f t="shared" si="31"/>
        <v>65.578512396694208</v>
      </c>
      <c r="H152" s="84">
        <v>3481</v>
      </c>
      <c r="I152" s="96">
        <f t="shared" si="27"/>
        <v>94.48968512486428</v>
      </c>
      <c r="J152" s="82">
        <v>2330</v>
      </c>
      <c r="K152" s="96">
        <f t="shared" si="32"/>
        <v>147.84263959390861</v>
      </c>
      <c r="L152" s="82" t="s">
        <v>192</v>
      </c>
      <c r="M152" s="82" t="s">
        <v>4</v>
      </c>
      <c r="N152" s="82">
        <f t="shared" si="30"/>
        <v>260</v>
      </c>
      <c r="O152" s="96">
        <f t="shared" si="25"/>
        <v>195.48872180451127</v>
      </c>
      <c r="P152" s="82">
        <v>2070</v>
      </c>
      <c r="Q152" s="96">
        <f t="shared" si="26"/>
        <v>143.45114345114345</v>
      </c>
      <c r="R152" s="82">
        <v>29891</v>
      </c>
      <c r="S152" s="96">
        <f t="shared" si="33"/>
        <v>96.267310789049915</v>
      </c>
      <c r="T152" s="131">
        <v>12203</v>
      </c>
      <c r="U152" s="132">
        <f t="shared" si="34"/>
        <v>97.803959285084545</v>
      </c>
      <c r="V152" s="131">
        <v>8593</v>
      </c>
      <c r="W152" s="132">
        <f t="shared" si="35"/>
        <v>95.318912922906264</v>
      </c>
      <c r="X152" s="131">
        <f t="shared" si="28"/>
        <v>-3610</v>
      </c>
      <c r="Y152" s="132">
        <f t="shared" si="36"/>
        <v>104.27498555748123</v>
      </c>
      <c r="Z152" s="131">
        <f t="shared" si="29"/>
        <v>26281</v>
      </c>
      <c r="AA152" s="133">
        <f t="shared" si="37"/>
        <v>95.262432941858776</v>
      </c>
      <c r="AB152" s="62"/>
    </row>
    <row r="153" spans="1:28" s="63" customFormat="1" ht="12" hidden="1" customHeight="1">
      <c r="A153" s="62"/>
      <c r="B153" s="27" t="s">
        <v>134</v>
      </c>
      <c r="C153" s="42" t="s">
        <v>14</v>
      </c>
      <c r="D153" s="81">
        <v>29508</v>
      </c>
      <c r="E153" s="92">
        <f t="shared" si="31"/>
        <v>95.76477460811995</v>
      </c>
      <c r="F153" s="83">
        <v>2005</v>
      </c>
      <c r="G153" s="92">
        <f t="shared" si="31"/>
        <v>91.177808094588457</v>
      </c>
      <c r="H153" s="85">
        <v>4295</v>
      </c>
      <c r="I153" s="92">
        <f t="shared" si="27"/>
        <v>99.721383793824003</v>
      </c>
      <c r="J153" s="83">
        <v>2573</v>
      </c>
      <c r="K153" s="92">
        <f t="shared" si="32"/>
        <v>96.984545797210714</v>
      </c>
      <c r="L153" s="83" t="s">
        <v>192</v>
      </c>
      <c r="M153" s="83" t="s">
        <v>4</v>
      </c>
      <c r="N153" s="83">
        <f t="shared" si="30"/>
        <v>319</v>
      </c>
      <c r="O153" s="92">
        <f t="shared" si="25"/>
        <v>247.28682170542635</v>
      </c>
      <c r="P153" s="83">
        <v>2254</v>
      </c>
      <c r="Q153" s="92">
        <f t="shared" si="26"/>
        <v>89.302694136291606</v>
      </c>
      <c r="R153" s="83">
        <v>32081</v>
      </c>
      <c r="S153" s="92">
        <f t="shared" si="33"/>
        <v>95.86147134405067</v>
      </c>
      <c r="T153" s="109">
        <v>12579</v>
      </c>
      <c r="U153" s="108">
        <f t="shared" si="34"/>
        <v>99.320963284642716</v>
      </c>
      <c r="V153" s="109">
        <v>9006</v>
      </c>
      <c r="W153" s="108">
        <f t="shared" si="35"/>
        <v>100.07778642071341</v>
      </c>
      <c r="X153" s="109">
        <f t="shared" si="28"/>
        <v>-3573</v>
      </c>
      <c r="Y153" s="108">
        <f t="shared" si="36"/>
        <v>97.46317512274959</v>
      </c>
      <c r="Z153" s="109">
        <f t="shared" si="29"/>
        <v>28508</v>
      </c>
      <c r="AA153" s="110">
        <f t="shared" si="37"/>
        <v>95.664429530201346</v>
      </c>
      <c r="AB153" s="62"/>
    </row>
    <row r="154" spans="1:28" s="63" customFormat="1" ht="12" hidden="1" customHeight="1">
      <c r="A154" s="62"/>
      <c r="B154" s="27" t="s">
        <v>135</v>
      </c>
      <c r="C154" s="42" t="s">
        <v>6</v>
      </c>
      <c r="D154" s="81">
        <v>29447</v>
      </c>
      <c r="E154" s="92">
        <f t="shared" si="31"/>
        <v>94.022797662760624</v>
      </c>
      <c r="F154" s="83">
        <v>1960</v>
      </c>
      <c r="G154" s="92">
        <f t="shared" si="31"/>
        <v>94.321462945139558</v>
      </c>
      <c r="H154" s="85">
        <v>5222</v>
      </c>
      <c r="I154" s="92">
        <f t="shared" si="27"/>
        <v>98.287220026350468</v>
      </c>
      <c r="J154" s="83">
        <v>2620</v>
      </c>
      <c r="K154" s="92">
        <f t="shared" si="32"/>
        <v>138.40464870575806</v>
      </c>
      <c r="L154" s="83" t="s">
        <v>192</v>
      </c>
      <c r="M154" s="83" t="s">
        <v>4</v>
      </c>
      <c r="N154" s="83">
        <f t="shared" si="30"/>
        <v>353</v>
      </c>
      <c r="O154" s="92">
        <f t="shared" si="25"/>
        <v>217.90123456790121</v>
      </c>
      <c r="P154" s="83">
        <v>2267</v>
      </c>
      <c r="Q154" s="92">
        <f t="shared" si="26"/>
        <v>130.96476025418832</v>
      </c>
      <c r="R154" s="83">
        <v>32067</v>
      </c>
      <c r="S154" s="92">
        <f t="shared" si="33"/>
        <v>96.552450921353724</v>
      </c>
      <c r="T154" s="109">
        <v>11995</v>
      </c>
      <c r="U154" s="108">
        <f t="shared" si="34"/>
        <v>93.244713930348254</v>
      </c>
      <c r="V154" s="109">
        <v>9083</v>
      </c>
      <c r="W154" s="108">
        <f t="shared" si="35"/>
        <v>98.450032516800349</v>
      </c>
      <c r="X154" s="109">
        <f t="shared" si="28"/>
        <v>-2912</v>
      </c>
      <c r="Y154" s="108">
        <f t="shared" si="36"/>
        <v>80.043980208905992</v>
      </c>
      <c r="Z154" s="109">
        <f t="shared" si="29"/>
        <v>29155</v>
      </c>
      <c r="AA154" s="110">
        <f t="shared" si="37"/>
        <v>98.583214986136468</v>
      </c>
      <c r="AB154" s="62"/>
    </row>
    <row r="155" spans="1:28" s="63" customFormat="1" ht="12" hidden="1" customHeight="1">
      <c r="A155" s="62"/>
      <c r="B155" s="27" t="s">
        <v>136</v>
      </c>
      <c r="C155" s="42" t="s">
        <v>137</v>
      </c>
      <c r="D155" s="81">
        <v>30000</v>
      </c>
      <c r="E155" s="92">
        <f t="shared" si="31"/>
        <v>98.677718571146627</v>
      </c>
      <c r="F155" s="83">
        <v>1664</v>
      </c>
      <c r="G155" s="92">
        <f t="shared" si="31"/>
        <v>76.682027649769594</v>
      </c>
      <c r="H155" s="85">
        <v>2918</v>
      </c>
      <c r="I155" s="92">
        <f t="shared" si="27"/>
        <v>99.251700680272108</v>
      </c>
      <c r="J155" s="83">
        <v>2955</v>
      </c>
      <c r="K155" s="92">
        <f t="shared" si="32"/>
        <v>97.203947368421055</v>
      </c>
      <c r="L155" s="83" t="s">
        <v>192</v>
      </c>
      <c r="M155" s="83" t="s">
        <v>4</v>
      </c>
      <c r="N155" s="83">
        <f t="shared" si="30"/>
        <v>452</v>
      </c>
      <c r="O155" s="92">
        <f t="shared" si="25"/>
        <v>316.08391608391611</v>
      </c>
      <c r="P155" s="83">
        <v>2503</v>
      </c>
      <c r="Q155" s="92">
        <f t="shared" si="26"/>
        <v>86.399723852260962</v>
      </c>
      <c r="R155" s="83">
        <v>32955</v>
      </c>
      <c r="S155" s="92">
        <f t="shared" si="33"/>
        <v>98.543747383529691</v>
      </c>
      <c r="T155" s="109">
        <v>13358</v>
      </c>
      <c r="U155" s="108">
        <f t="shared" si="34"/>
        <v>105.27228307983292</v>
      </c>
      <c r="V155" s="109">
        <v>9084</v>
      </c>
      <c r="W155" s="108">
        <f t="shared" si="35"/>
        <v>101.32738427216954</v>
      </c>
      <c r="X155" s="109">
        <f t="shared" si="28"/>
        <v>-4274</v>
      </c>
      <c r="Y155" s="108">
        <f t="shared" si="36"/>
        <v>114.76906552094522</v>
      </c>
      <c r="Z155" s="109">
        <f t="shared" si="29"/>
        <v>28681</v>
      </c>
      <c r="AA155" s="110">
        <f t="shared" si="37"/>
        <v>96.510532337303985</v>
      </c>
      <c r="AB155" s="62"/>
    </row>
    <row r="156" spans="1:28" s="63" customFormat="1" ht="12" hidden="1" customHeight="1">
      <c r="A156" s="62"/>
      <c r="B156" s="27" t="s">
        <v>138</v>
      </c>
      <c r="C156" s="42" t="s">
        <v>139</v>
      </c>
      <c r="D156" s="81">
        <v>27893</v>
      </c>
      <c r="E156" s="92">
        <f t="shared" si="31"/>
        <v>102.09362761245929</v>
      </c>
      <c r="F156" s="83">
        <v>1781</v>
      </c>
      <c r="G156" s="92">
        <f t="shared" si="31"/>
        <v>90.590030518819944</v>
      </c>
      <c r="H156" s="85">
        <v>219</v>
      </c>
      <c r="I156" s="92">
        <f t="shared" si="27"/>
        <v>106.31067961165049</v>
      </c>
      <c r="J156" s="83">
        <v>2910</v>
      </c>
      <c r="K156" s="92">
        <f t="shared" si="32"/>
        <v>91.308440539692498</v>
      </c>
      <c r="L156" s="83" t="s">
        <v>192</v>
      </c>
      <c r="M156" s="83" t="s">
        <v>4</v>
      </c>
      <c r="N156" s="83">
        <f t="shared" si="30"/>
        <v>443</v>
      </c>
      <c r="O156" s="92">
        <f t="shared" ref="O156:O196" si="38">N156/N144*100</f>
        <v>283.97435897435901</v>
      </c>
      <c r="P156" s="83">
        <v>2467</v>
      </c>
      <c r="Q156" s="92">
        <f t="shared" ref="Q156:Q196" si="39">P156/P144*100</f>
        <v>81.392279775651602</v>
      </c>
      <c r="R156" s="83">
        <v>30803</v>
      </c>
      <c r="S156" s="92">
        <f t="shared" si="33"/>
        <v>100.96695948603644</v>
      </c>
      <c r="T156" s="109">
        <v>13252</v>
      </c>
      <c r="U156" s="108">
        <f t="shared" si="34"/>
        <v>109.9933598937583</v>
      </c>
      <c r="V156" s="109">
        <v>8924</v>
      </c>
      <c r="W156" s="108">
        <f t="shared" si="35"/>
        <v>102.46871052933746</v>
      </c>
      <c r="X156" s="109">
        <f t="shared" si="28"/>
        <v>-4328</v>
      </c>
      <c r="Y156" s="108">
        <f t="shared" si="36"/>
        <v>129.61964660077868</v>
      </c>
      <c r="Z156" s="109">
        <f t="shared" si="29"/>
        <v>26475</v>
      </c>
      <c r="AA156" s="110">
        <f t="shared" si="37"/>
        <v>97.445618167764735</v>
      </c>
      <c r="AB156" s="62"/>
    </row>
    <row r="157" spans="1:28" s="63" customFormat="1" ht="12" hidden="1" customHeight="1">
      <c r="A157" s="62"/>
      <c r="B157" s="27" t="s">
        <v>140</v>
      </c>
      <c r="C157" s="42" t="s">
        <v>9</v>
      </c>
      <c r="D157" s="81">
        <v>31633</v>
      </c>
      <c r="E157" s="92">
        <f t="shared" si="31"/>
        <v>102.97870955140309</v>
      </c>
      <c r="F157" s="83">
        <v>1914</v>
      </c>
      <c r="G157" s="92">
        <f t="shared" si="31"/>
        <v>92.867540029112078</v>
      </c>
      <c r="H157" s="85">
        <v>4652</v>
      </c>
      <c r="I157" s="92">
        <f t="shared" si="27"/>
        <v>102.06230802983765</v>
      </c>
      <c r="J157" s="83">
        <v>2911</v>
      </c>
      <c r="K157" s="92">
        <f t="shared" si="32"/>
        <v>98.644527278888518</v>
      </c>
      <c r="L157" s="83" t="s">
        <v>192</v>
      </c>
      <c r="M157" s="83" t="s">
        <v>4</v>
      </c>
      <c r="N157" s="83">
        <f t="shared" si="30"/>
        <v>466</v>
      </c>
      <c r="O157" s="92">
        <f t="shared" si="38"/>
        <v>183.46456692913387</v>
      </c>
      <c r="P157" s="83">
        <v>2445</v>
      </c>
      <c r="Q157" s="92">
        <f t="shared" si="39"/>
        <v>90.656284760845381</v>
      </c>
      <c r="R157" s="83">
        <v>34544</v>
      </c>
      <c r="S157" s="92">
        <f t="shared" si="33"/>
        <v>102.59882978407437</v>
      </c>
      <c r="T157" s="109">
        <v>13078</v>
      </c>
      <c r="U157" s="108">
        <f t="shared" si="34"/>
        <v>105.41673383846526</v>
      </c>
      <c r="V157" s="109">
        <v>9233</v>
      </c>
      <c r="W157" s="108">
        <f t="shared" si="35"/>
        <v>102.24806201550388</v>
      </c>
      <c r="X157" s="109">
        <f t="shared" si="28"/>
        <v>-3845</v>
      </c>
      <c r="Y157" s="108">
        <f t="shared" si="36"/>
        <v>113.89218009478672</v>
      </c>
      <c r="Z157" s="109">
        <f t="shared" si="29"/>
        <v>30699</v>
      </c>
      <c r="AA157" s="110">
        <f t="shared" si="37"/>
        <v>101.34024362063843</v>
      </c>
      <c r="AB157" s="62"/>
    </row>
    <row r="158" spans="1:28" s="63" customFormat="1" ht="12" hidden="1" customHeight="1">
      <c r="A158" s="62"/>
      <c r="B158" s="27" t="s">
        <v>141</v>
      </c>
      <c r="C158" s="42" t="s">
        <v>10</v>
      </c>
      <c r="D158" s="81">
        <v>30175</v>
      </c>
      <c r="E158" s="92">
        <f t="shared" si="31"/>
        <v>94.818376068376068</v>
      </c>
      <c r="F158" s="83">
        <v>1713</v>
      </c>
      <c r="G158" s="92">
        <f t="shared" si="31"/>
        <v>79.268857010643217</v>
      </c>
      <c r="H158" s="85">
        <v>4507</v>
      </c>
      <c r="I158" s="92">
        <f t="shared" si="27"/>
        <v>99.60220994475138</v>
      </c>
      <c r="J158" s="83">
        <v>2721</v>
      </c>
      <c r="K158" s="92">
        <f t="shared" si="32"/>
        <v>120.13245033112582</v>
      </c>
      <c r="L158" s="83" t="s">
        <v>192</v>
      </c>
      <c r="M158" s="83" t="s">
        <v>4</v>
      </c>
      <c r="N158" s="83">
        <f t="shared" si="30"/>
        <v>466</v>
      </c>
      <c r="O158" s="92">
        <f t="shared" si="38"/>
        <v>204.38596491228068</v>
      </c>
      <c r="P158" s="83">
        <v>2255</v>
      </c>
      <c r="Q158" s="92">
        <f t="shared" si="39"/>
        <v>110.70201276386844</v>
      </c>
      <c r="R158" s="83">
        <v>32896</v>
      </c>
      <c r="S158" s="92">
        <f t="shared" si="33"/>
        <v>96.50033735222506</v>
      </c>
      <c r="T158" s="109">
        <v>12742</v>
      </c>
      <c r="U158" s="108">
        <f t="shared" si="34"/>
        <v>93.416422287390034</v>
      </c>
      <c r="V158" s="109">
        <v>9077</v>
      </c>
      <c r="W158" s="108">
        <f t="shared" si="35"/>
        <v>90.417372248231899</v>
      </c>
      <c r="X158" s="109">
        <f t="shared" si="28"/>
        <v>-3665</v>
      </c>
      <c r="Y158" s="108">
        <f t="shared" si="36"/>
        <v>101.7772840877534</v>
      </c>
      <c r="Z158" s="109">
        <f t="shared" si="29"/>
        <v>29231</v>
      </c>
      <c r="AA158" s="110">
        <f t="shared" si="37"/>
        <v>95.877066386775127</v>
      </c>
      <c r="AB158" s="62"/>
    </row>
    <row r="159" spans="1:28" s="63" customFormat="1" ht="12" hidden="1" customHeight="1">
      <c r="A159" s="62"/>
      <c r="B159" s="27" t="s">
        <v>125</v>
      </c>
      <c r="C159" s="42" t="s">
        <v>11</v>
      </c>
      <c r="D159" s="81">
        <v>29048</v>
      </c>
      <c r="E159" s="92">
        <f t="shared" si="31"/>
        <v>98.843065196678907</v>
      </c>
      <c r="F159" s="83">
        <v>2465</v>
      </c>
      <c r="G159" s="92">
        <f t="shared" si="31"/>
        <v>108.30404217926186</v>
      </c>
      <c r="H159" s="85">
        <v>4599</v>
      </c>
      <c r="I159" s="92">
        <f t="shared" si="27"/>
        <v>104.9520766773163</v>
      </c>
      <c r="J159" s="83">
        <v>2546</v>
      </c>
      <c r="K159" s="92">
        <f t="shared" si="32"/>
        <v>124.37713727405959</v>
      </c>
      <c r="L159" s="83" t="s">
        <v>192</v>
      </c>
      <c r="M159" s="83" t="s">
        <v>4</v>
      </c>
      <c r="N159" s="83">
        <f t="shared" si="30"/>
        <v>437</v>
      </c>
      <c r="O159" s="92">
        <f t="shared" si="38"/>
        <v>189.17748917748918</v>
      </c>
      <c r="P159" s="83">
        <v>2109</v>
      </c>
      <c r="Q159" s="92">
        <f t="shared" si="39"/>
        <v>116.13436123348018</v>
      </c>
      <c r="R159" s="83">
        <v>31594</v>
      </c>
      <c r="S159" s="92">
        <f t="shared" si="33"/>
        <v>100.50580563066644</v>
      </c>
      <c r="T159" s="109">
        <v>12392</v>
      </c>
      <c r="U159" s="108">
        <f t="shared" si="34"/>
        <v>95.257129679452689</v>
      </c>
      <c r="V159" s="109">
        <v>9164</v>
      </c>
      <c r="W159" s="108">
        <f t="shared" si="35"/>
        <v>93.653551354113446</v>
      </c>
      <c r="X159" s="109">
        <f t="shared" si="28"/>
        <v>-3228</v>
      </c>
      <c r="Y159" s="108">
        <f t="shared" si="36"/>
        <v>100.1240694789082</v>
      </c>
      <c r="Z159" s="109">
        <f t="shared" si="29"/>
        <v>28366</v>
      </c>
      <c r="AA159" s="110">
        <f t="shared" si="37"/>
        <v>100.54943107298571</v>
      </c>
      <c r="AB159" s="62"/>
    </row>
    <row r="160" spans="1:28" s="63" customFormat="1" ht="12" hidden="1" customHeight="1">
      <c r="A160" s="62"/>
      <c r="B160" s="27" t="s">
        <v>126</v>
      </c>
      <c r="C160" s="42" t="s">
        <v>12</v>
      </c>
      <c r="D160" s="81">
        <v>28065</v>
      </c>
      <c r="E160" s="92">
        <f t="shared" si="31"/>
        <v>99.818608621425525</v>
      </c>
      <c r="F160" s="83">
        <v>2437</v>
      </c>
      <c r="G160" s="92">
        <f t="shared" si="31"/>
        <v>125.03848127244741</v>
      </c>
      <c r="H160" s="85">
        <v>3782</v>
      </c>
      <c r="I160" s="92">
        <f t="shared" si="27"/>
        <v>99.788918205804748</v>
      </c>
      <c r="J160" s="83">
        <v>2322</v>
      </c>
      <c r="K160" s="92">
        <f t="shared" si="32"/>
        <v>117.8082191780822</v>
      </c>
      <c r="L160" s="83" t="s">
        <v>192</v>
      </c>
      <c r="M160" s="83" t="s">
        <v>4</v>
      </c>
      <c r="N160" s="83">
        <f t="shared" si="30"/>
        <v>366</v>
      </c>
      <c r="O160" s="92">
        <f t="shared" si="38"/>
        <v>153.78151260504202</v>
      </c>
      <c r="P160" s="83">
        <v>1956</v>
      </c>
      <c r="Q160" s="92">
        <f t="shared" si="39"/>
        <v>112.86785920369302</v>
      </c>
      <c r="R160" s="83">
        <v>30387</v>
      </c>
      <c r="S160" s="92">
        <f t="shared" si="33"/>
        <v>100.99710838568153</v>
      </c>
      <c r="T160" s="109">
        <v>12675</v>
      </c>
      <c r="U160" s="108">
        <f t="shared" si="34"/>
        <v>100.50749345809213</v>
      </c>
      <c r="V160" s="109">
        <v>9534</v>
      </c>
      <c r="W160" s="108">
        <f t="shared" si="35"/>
        <v>104.7462096242584</v>
      </c>
      <c r="X160" s="109">
        <f t="shared" si="28"/>
        <v>-3141</v>
      </c>
      <c r="Y160" s="108">
        <f t="shared" si="36"/>
        <v>89.51268167569107</v>
      </c>
      <c r="Z160" s="109">
        <f t="shared" si="29"/>
        <v>27246</v>
      </c>
      <c r="AA160" s="110">
        <f t="shared" si="37"/>
        <v>102.51335691173151</v>
      </c>
      <c r="AB160" s="30"/>
    </row>
    <row r="161" spans="1:28" s="63" customFormat="1" ht="12" hidden="1" customHeight="1">
      <c r="A161" s="62"/>
      <c r="B161" s="27" t="s">
        <v>146</v>
      </c>
      <c r="C161" s="42" t="s">
        <v>147</v>
      </c>
      <c r="D161" s="81">
        <v>26322</v>
      </c>
      <c r="E161" s="92">
        <f t="shared" si="31"/>
        <v>96.258913878222714</v>
      </c>
      <c r="F161" s="83">
        <v>1529</v>
      </c>
      <c r="G161" s="92">
        <f t="shared" si="31"/>
        <v>81.896089983931446</v>
      </c>
      <c r="H161" s="85">
        <v>3683</v>
      </c>
      <c r="I161" s="92">
        <f t="shared" si="27"/>
        <v>99.325782092772386</v>
      </c>
      <c r="J161" s="83">
        <v>2362</v>
      </c>
      <c r="K161" s="92">
        <f t="shared" si="32"/>
        <v>112.52977608384944</v>
      </c>
      <c r="L161" s="83" t="s">
        <v>192</v>
      </c>
      <c r="M161" s="83" t="s">
        <v>4</v>
      </c>
      <c r="N161" s="83">
        <f t="shared" si="30"/>
        <v>381</v>
      </c>
      <c r="O161" s="92">
        <f t="shared" si="38"/>
        <v>170.08928571428572</v>
      </c>
      <c r="P161" s="83">
        <v>1981</v>
      </c>
      <c r="Q161" s="92">
        <f t="shared" si="39"/>
        <v>105.65333333333334</v>
      </c>
      <c r="R161" s="83">
        <v>28684</v>
      </c>
      <c r="S161" s="92">
        <f t="shared" si="33"/>
        <v>97.41882896345605</v>
      </c>
      <c r="T161" s="109">
        <v>11358</v>
      </c>
      <c r="U161" s="108">
        <f t="shared" si="34"/>
        <v>98.235599377270361</v>
      </c>
      <c r="V161" s="109">
        <v>8377</v>
      </c>
      <c r="W161" s="108">
        <f t="shared" si="35"/>
        <v>98.229362101313328</v>
      </c>
      <c r="X161" s="109">
        <f t="shared" si="28"/>
        <v>-2981</v>
      </c>
      <c r="Y161" s="108">
        <f t="shared" si="36"/>
        <v>98.253131179960448</v>
      </c>
      <c r="Z161" s="109">
        <f t="shared" si="29"/>
        <v>25703</v>
      </c>
      <c r="AA161" s="110">
        <f t="shared" si="37"/>
        <v>97.322983718288526</v>
      </c>
      <c r="AB161" s="62"/>
    </row>
    <row r="162" spans="1:28" s="63" customFormat="1" ht="12" hidden="1" customHeight="1">
      <c r="A162" s="62"/>
      <c r="B162" s="27" t="s">
        <v>129</v>
      </c>
      <c r="C162" s="42" t="s">
        <v>130</v>
      </c>
      <c r="D162" s="81">
        <v>25873</v>
      </c>
      <c r="E162" s="92">
        <f t="shared" si="31"/>
        <v>95.684171597633139</v>
      </c>
      <c r="F162" s="83">
        <v>1491</v>
      </c>
      <c r="G162" s="92">
        <f t="shared" si="31"/>
        <v>73.159960745829238</v>
      </c>
      <c r="H162" s="85">
        <v>4444</v>
      </c>
      <c r="I162" s="92">
        <f t="shared" si="27"/>
        <v>98.03662033973086</v>
      </c>
      <c r="J162" s="83">
        <v>2248</v>
      </c>
      <c r="K162" s="92">
        <f t="shared" si="32"/>
        <v>111.28712871287129</v>
      </c>
      <c r="L162" s="83" t="s">
        <v>192</v>
      </c>
      <c r="M162" s="83" t="s">
        <v>4</v>
      </c>
      <c r="N162" s="83">
        <f t="shared" si="30"/>
        <v>401</v>
      </c>
      <c r="O162" s="92">
        <f t="shared" si="38"/>
        <v>170.63829787234042</v>
      </c>
      <c r="P162" s="83">
        <v>1847</v>
      </c>
      <c r="Q162" s="92">
        <f t="shared" si="39"/>
        <v>103.47338935574231</v>
      </c>
      <c r="R162" s="83">
        <v>28121</v>
      </c>
      <c r="S162" s="92">
        <f t="shared" si="33"/>
        <v>96.768754301445284</v>
      </c>
      <c r="T162" s="109">
        <v>11292</v>
      </c>
      <c r="U162" s="108">
        <f t="shared" si="34"/>
        <v>99.673404537028858</v>
      </c>
      <c r="V162" s="109">
        <v>8434</v>
      </c>
      <c r="W162" s="108">
        <f t="shared" si="35"/>
        <v>102.18076084322753</v>
      </c>
      <c r="X162" s="109">
        <f t="shared" si="28"/>
        <v>-2858</v>
      </c>
      <c r="Y162" s="108">
        <f t="shared" si="36"/>
        <v>92.943089430894304</v>
      </c>
      <c r="Z162" s="109">
        <f t="shared" si="29"/>
        <v>25263</v>
      </c>
      <c r="AA162" s="110">
        <f t="shared" si="37"/>
        <v>97.221473927265734</v>
      </c>
      <c r="AB162" s="62"/>
    </row>
    <row r="163" spans="1:28" s="63" customFormat="1" ht="12" hidden="1" customHeight="1">
      <c r="A163" s="60"/>
      <c r="B163" s="28" t="s">
        <v>131</v>
      </c>
      <c r="C163" s="42" t="s">
        <v>16</v>
      </c>
      <c r="D163" s="86">
        <v>27827</v>
      </c>
      <c r="E163" s="97">
        <f t="shared" si="31"/>
        <v>99.802740119073235</v>
      </c>
      <c r="F163" s="74">
        <v>2016</v>
      </c>
      <c r="G163" s="92">
        <f t="shared" si="31"/>
        <v>95.274102079395078</v>
      </c>
      <c r="H163" s="74">
        <v>3193</v>
      </c>
      <c r="I163" s="97">
        <f t="shared" si="27"/>
        <v>96.377905221853311</v>
      </c>
      <c r="J163" s="77">
        <v>2335</v>
      </c>
      <c r="K163" s="97">
        <f t="shared" si="32"/>
        <v>103.77777777777777</v>
      </c>
      <c r="L163" s="138" t="s">
        <v>192</v>
      </c>
      <c r="M163" s="83" t="s">
        <v>4</v>
      </c>
      <c r="N163" s="87">
        <f t="shared" si="30"/>
        <v>291</v>
      </c>
      <c r="O163" s="97">
        <f t="shared" si="38"/>
        <v>122.78481012658229</v>
      </c>
      <c r="P163" s="77">
        <v>2044</v>
      </c>
      <c r="Q163" s="97">
        <f t="shared" si="39"/>
        <v>101.53999006458024</v>
      </c>
      <c r="R163" s="77">
        <v>30162</v>
      </c>
      <c r="S163" s="97">
        <f t="shared" si="33"/>
        <v>100.09956192751892</v>
      </c>
      <c r="T163" s="128">
        <v>13283</v>
      </c>
      <c r="U163" s="129">
        <f t="shared" si="34"/>
        <v>106.41724082679059</v>
      </c>
      <c r="V163" s="128">
        <v>8767</v>
      </c>
      <c r="W163" s="129">
        <f t="shared" si="35"/>
        <v>98.262721362923116</v>
      </c>
      <c r="X163" s="128">
        <f t="shared" si="28"/>
        <v>-4516</v>
      </c>
      <c r="Y163" s="129">
        <f t="shared" si="36"/>
        <v>126.85393258426967</v>
      </c>
      <c r="Z163" s="128">
        <f t="shared" si="29"/>
        <v>25646</v>
      </c>
      <c r="AA163" s="130">
        <f t="shared" si="37"/>
        <v>96.515128706909522</v>
      </c>
      <c r="AB163" s="62"/>
    </row>
    <row r="164" spans="1:28" s="63" customFormat="1" ht="12" hidden="1" customHeight="1">
      <c r="A164" s="62"/>
      <c r="B164" s="26" t="s">
        <v>148</v>
      </c>
      <c r="C164" s="43" t="s">
        <v>149</v>
      </c>
      <c r="D164" s="80">
        <v>28275</v>
      </c>
      <c r="E164" s="96">
        <f t="shared" si="31"/>
        <v>102.59061717644498</v>
      </c>
      <c r="F164" s="82">
        <v>2043</v>
      </c>
      <c r="G164" s="96">
        <f t="shared" si="31"/>
        <v>128.73345935727789</v>
      </c>
      <c r="H164" s="84">
        <v>3418</v>
      </c>
      <c r="I164" s="96">
        <f t="shared" si="27"/>
        <v>98.190175237000858</v>
      </c>
      <c r="J164" s="82">
        <v>2580</v>
      </c>
      <c r="K164" s="96">
        <f t="shared" si="32"/>
        <v>110.72961373390558</v>
      </c>
      <c r="L164" s="82" t="s">
        <v>192</v>
      </c>
      <c r="M164" s="82" t="s">
        <v>4</v>
      </c>
      <c r="N164" s="83">
        <f t="shared" si="30"/>
        <v>252</v>
      </c>
      <c r="O164" s="96">
        <f t="shared" si="38"/>
        <v>96.92307692307692</v>
      </c>
      <c r="P164" s="82">
        <v>2328</v>
      </c>
      <c r="Q164" s="96">
        <f t="shared" si="39"/>
        <v>112.46376811594203</v>
      </c>
      <c r="R164" s="82">
        <v>30855</v>
      </c>
      <c r="S164" s="96">
        <f t="shared" si="33"/>
        <v>103.22505101870128</v>
      </c>
      <c r="T164" s="131">
        <v>12480</v>
      </c>
      <c r="U164" s="132">
        <f t="shared" si="34"/>
        <v>102.26993362287962</v>
      </c>
      <c r="V164" s="131">
        <v>8930</v>
      </c>
      <c r="W164" s="132">
        <f t="shared" si="35"/>
        <v>103.92179681135809</v>
      </c>
      <c r="X164" s="131">
        <f t="shared" si="28"/>
        <v>-3550</v>
      </c>
      <c r="Y164" s="132">
        <f t="shared" si="36"/>
        <v>98.337950138504155</v>
      </c>
      <c r="Z164" s="131">
        <f t="shared" si="29"/>
        <v>27305</v>
      </c>
      <c r="AA164" s="133">
        <f t="shared" si="37"/>
        <v>103.89635097599026</v>
      </c>
      <c r="AB164" s="62"/>
    </row>
    <row r="165" spans="1:28" s="63" customFormat="1" ht="12" hidden="1" customHeight="1">
      <c r="A165" s="62"/>
      <c r="B165" s="27" t="s">
        <v>134</v>
      </c>
      <c r="C165" s="42" t="s">
        <v>14</v>
      </c>
      <c r="D165" s="81">
        <v>29775</v>
      </c>
      <c r="E165" s="92">
        <f t="shared" si="31"/>
        <v>100.90483936559578</v>
      </c>
      <c r="F165" s="83">
        <v>1843</v>
      </c>
      <c r="G165" s="92">
        <f t="shared" si="31"/>
        <v>91.920199501246884</v>
      </c>
      <c r="H165" s="85">
        <v>4455</v>
      </c>
      <c r="I165" s="92">
        <f t="shared" si="27"/>
        <v>103.72526193247961</v>
      </c>
      <c r="J165" s="83">
        <v>2822</v>
      </c>
      <c r="K165" s="92">
        <f t="shared" si="32"/>
        <v>109.6774193548387</v>
      </c>
      <c r="L165" s="83" t="s">
        <v>192</v>
      </c>
      <c r="M165" s="83" t="s">
        <v>4</v>
      </c>
      <c r="N165" s="83">
        <f t="shared" si="30"/>
        <v>117</v>
      </c>
      <c r="O165" s="92">
        <f t="shared" si="38"/>
        <v>36.677115987460816</v>
      </c>
      <c r="P165" s="83">
        <v>2705</v>
      </c>
      <c r="Q165" s="92">
        <f t="shared" si="39"/>
        <v>120.00887311446317</v>
      </c>
      <c r="R165" s="83">
        <v>32597</v>
      </c>
      <c r="S165" s="92">
        <f t="shared" si="33"/>
        <v>101.60842866494187</v>
      </c>
      <c r="T165" s="109">
        <v>12705</v>
      </c>
      <c r="U165" s="108">
        <f t="shared" si="34"/>
        <v>101.0016694490818</v>
      </c>
      <c r="V165" s="109">
        <v>9085</v>
      </c>
      <c r="W165" s="108">
        <f t="shared" si="35"/>
        <v>100.87719298245614</v>
      </c>
      <c r="X165" s="109">
        <f t="shared" si="28"/>
        <v>-3620</v>
      </c>
      <c r="Y165" s="108">
        <f t="shared" si="36"/>
        <v>101.31542121466555</v>
      </c>
      <c r="Z165" s="109">
        <f t="shared" si="29"/>
        <v>28977</v>
      </c>
      <c r="AA165" s="110">
        <f t="shared" si="37"/>
        <v>101.64515223796829</v>
      </c>
      <c r="AB165" s="62"/>
    </row>
    <row r="166" spans="1:28" s="63" customFormat="1" ht="12" hidden="1" customHeight="1">
      <c r="A166" s="62"/>
      <c r="B166" s="27" t="s">
        <v>135</v>
      </c>
      <c r="C166" s="42" t="s">
        <v>6</v>
      </c>
      <c r="D166" s="81">
        <v>29702</v>
      </c>
      <c r="E166" s="92">
        <f t="shared" si="31"/>
        <v>100.86596257683296</v>
      </c>
      <c r="F166" s="83">
        <v>1870</v>
      </c>
      <c r="G166" s="92">
        <f t="shared" si="31"/>
        <v>95.408163265306129</v>
      </c>
      <c r="H166" s="85">
        <v>5142</v>
      </c>
      <c r="I166" s="92">
        <f t="shared" si="27"/>
        <v>98.468019915741095</v>
      </c>
      <c r="J166" s="83">
        <v>2727</v>
      </c>
      <c r="K166" s="92">
        <f t="shared" si="32"/>
        <v>104.08396946564886</v>
      </c>
      <c r="L166" s="83" t="s">
        <v>192</v>
      </c>
      <c r="M166" s="83" t="s">
        <v>4</v>
      </c>
      <c r="N166" s="83">
        <f t="shared" si="30"/>
        <v>102</v>
      </c>
      <c r="O166" s="92">
        <f t="shared" si="38"/>
        <v>28.895184135977338</v>
      </c>
      <c r="P166" s="83">
        <v>2625</v>
      </c>
      <c r="Q166" s="92">
        <f t="shared" si="39"/>
        <v>115.79179532421702</v>
      </c>
      <c r="R166" s="83">
        <v>32429</v>
      </c>
      <c r="S166" s="92">
        <f t="shared" si="33"/>
        <v>101.12888639411233</v>
      </c>
      <c r="T166" s="109">
        <v>12114</v>
      </c>
      <c r="U166" s="108">
        <f t="shared" si="34"/>
        <v>100.99208003334724</v>
      </c>
      <c r="V166" s="109">
        <v>8936</v>
      </c>
      <c r="W166" s="108">
        <f t="shared" si="35"/>
        <v>98.381591985026972</v>
      </c>
      <c r="X166" s="109">
        <f t="shared" si="28"/>
        <v>-3178</v>
      </c>
      <c r="Y166" s="108">
        <f t="shared" si="36"/>
        <v>109.13461538461537</v>
      </c>
      <c r="Z166" s="109">
        <f t="shared" si="29"/>
        <v>29251</v>
      </c>
      <c r="AA166" s="110">
        <f t="shared" si="37"/>
        <v>100.32927456696964</v>
      </c>
      <c r="AB166" s="62"/>
    </row>
    <row r="167" spans="1:28" s="63" customFormat="1" ht="12" hidden="1" customHeight="1">
      <c r="A167" s="62"/>
      <c r="B167" s="27" t="s">
        <v>136</v>
      </c>
      <c r="C167" s="42" t="s">
        <v>137</v>
      </c>
      <c r="D167" s="81">
        <v>28073</v>
      </c>
      <c r="E167" s="92">
        <f t="shared" si="31"/>
        <v>93.576666666666668</v>
      </c>
      <c r="F167" s="83">
        <v>1411</v>
      </c>
      <c r="G167" s="92">
        <f t="shared" si="31"/>
        <v>84.795673076923066</v>
      </c>
      <c r="H167" s="85">
        <v>2939</v>
      </c>
      <c r="I167" s="92">
        <f t="shared" si="27"/>
        <v>100.7196710075394</v>
      </c>
      <c r="J167" s="83">
        <v>3118</v>
      </c>
      <c r="K167" s="92">
        <f t="shared" si="32"/>
        <v>105.5160744500846</v>
      </c>
      <c r="L167" s="83" t="s">
        <v>192</v>
      </c>
      <c r="M167" s="83" t="s">
        <v>4</v>
      </c>
      <c r="N167" s="83">
        <f t="shared" si="30"/>
        <v>138</v>
      </c>
      <c r="O167" s="92">
        <f t="shared" si="38"/>
        <v>30.53097345132743</v>
      </c>
      <c r="P167" s="83">
        <v>2980</v>
      </c>
      <c r="Q167" s="92">
        <f t="shared" si="39"/>
        <v>119.05713144226928</v>
      </c>
      <c r="R167" s="83">
        <v>31191</v>
      </c>
      <c r="S167" s="92">
        <f t="shared" si="33"/>
        <v>94.647246244879383</v>
      </c>
      <c r="T167" s="109">
        <v>11702</v>
      </c>
      <c r="U167" s="108">
        <f t="shared" si="34"/>
        <v>87.602934571043562</v>
      </c>
      <c r="V167" s="109">
        <v>8923</v>
      </c>
      <c r="W167" s="108">
        <f t="shared" si="35"/>
        <v>98.227653016292379</v>
      </c>
      <c r="X167" s="109">
        <f t="shared" si="28"/>
        <v>-2779</v>
      </c>
      <c r="Y167" s="108">
        <f t="shared" si="36"/>
        <v>65.021057557323346</v>
      </c>
      <c r="Z167" s="109">
        <f t="shared" si="29"/>
        <v>28412</v>
      </c>
      <c r="AA167" s="110">
        <f t="shared" si="37"/>
        <v>99.062096858547463</v>
      </c>
      <c r="AB167" s="62"/>
    </row>
    <row r="168" spans="1:28" s="63" customFormat="1" ht="12" hidden="1" customHeight="1">
      <c r="A168" s="62"/>
      <c r="B168" s="27" t="s">
        <v>138</v>
      </c>
      <c r="C168" s="42" t="s">
        <v>139</v>
      </c>
      <c r="D168" s="81">
        <v>26341</v>
      </c>
      <c r="E168" s="92">
        <f t="shared" si="31"/>
        <v>94.435879969884923</v>
      </c>
      <c r="F168" s="83">
        <v>1317</v>
      </c>
      <c r="G168" s="92">
        <f t="shared" si="31"/>
        <v>73.947220662549128</v>
      </c>
      <c r="H168" s="85">
        <v>371</v>
      </c>
      <c r="I168" s="92">
        <f t="shared" si="27"/>
        <v>169.40639269406392</v>
      </c>
      <c r="J168" s="83">
        <v>3128</v>
      </c>
      <c r="K168" s="92">
        <f t="shared" si="32"/>
        <v>107.49140893470791</v>
      </c>
      <c r="L168" s="83" t="s">
        <v>192</v>
      </c>
      <c r="M168" s="83" t="s">
        <v>4</v>
      </c>
      <c r="N168" s="83">
        <f t="shared" si="30"/>
        <v>106</v>
      </c>
      <c r="O168" s="92">
        <f t="shared" si="38"/>
        <v>23.927765237020317</v>
      </c>
      <c r="P168" s="83">
        <v>3022</v>
      </c>
      <c r="Q168" s="92">
        <f t="shared" si="39"/>
        <v>122.4969598702878</v>
      </c>
      <c r="R168" s="83">
        <v>29469</v>
      </c>
      <c r="S168" s="92">
        <f t="shared" si="33"/>
        <v>95.66925299483816</v>
      </c>
      <c r="T168" s="109">
        <v>11590</v>
      </c>
      <c r="U168" s="108">
        <f t="shared" si="34"/>
        <v>87.458496830667059</v>
      </c>
      <c r="V168" s="109">
        <v>8499</v>
      </c>
      <c r="W168" s="108">
        <f t="shared" si="35"/>
        <v>95.237561631555351</v>
      </c>
      <c r="X168" s="109">
        <f t="shared" si="28"/>
        <v>-3091</v>
      </c>
      <c r="Y168" s="108">
        <f t="shared" si="36"/>
        <v>71.418669131238445</v>
      </c>
      <c r="Z168" s="109">
        <f t="shared" si="29"/>
        <v>26378</v>
      </c>
      <c r="AA168" s="110">
        <f t="shared" si="37"/>
        <v>99.633616619452312</v>
      </c>
      <c r="AB168" s="62"/>
    </row>
    <row r="169" spans="1:28" s="63" customFormat="1" ht="12" hidden="1" customHeight="1">
      <c r="A169" s="62"/>
      <c r="B169" s="27" t="s">
        <v>140</v>
      </c>
      <c r="C169" s="42" t="s">
        <v>9</v>
      </c>
      <c r="D169" s="81">
        <v>28724</v>
      </c>
      <c r="E169" s="92">
        <f t="shared" si="31"/>
        <v>90.803907311984318</v>
      </c>
      <c r="F169" s="83">
        <v>1485</v>
      </c>
      <c r="G169" s="92">
        <f t="shared" si="31"/>
        <v>77.58620689655173</v>
      </c>
      <c r="H169" s="85">
        <v>4536</v>
      </c>
      <c r="I169" s="92">
        <f t="shared" si="27"/>
        <v>97.506448839208943</v>
      </c>
      <c r="J169" s="83">
        <v>2974</v>
      </c>
      <c r="K169" s="92">
        <f t="shared" si="32"/>
        <v>102.16420474063897</v>
      </c>
      <c r="L169" s="83" t="s">
        <v>192</v>
      </c>
      <c r="M169" s="83" t="s">
        <v>4</v>
      </c>
      <c r="N169" s="83">
        <f t="shared" si="30"/>
        <v>238</v>
      </c>
      <c r="O169" s="92">
        <f t="shared" si="38"/>
        <v>51.072961373390555</v>
      </c>
      <c r="P169" s="83">
        <v>2736</v>
      </c>
      <c r="Q169" s="92">
        <f t="shared" si="39"/>
        <v>111.90184049079754</v>
      </c>
      <c r="R169" s="83">
        <v>31698</v>
      </c>
      <c r="S169" s="92">
        <f t="shared" si="33"/>
        <v>91.761232051875879</v>
      </c>
      <c r="T169" s="109">
        <v>11360</v>
      </c>
      <c r="U169" s="108">
        <f t="shared" si="34"/>
        <v>86.863434775959618</v>
      </c>
      <c r="V169" s="109">
        <v>9077</v>
      </c>
      <c r="W169" s="108">
        <f t="shared" si="35"/>
        <v>98.310408317989811</v>
      </c>
      <c r="X169" s="109">
        <f t="shared" si="28"/>
        <v>-2283</v>
      </c>
      <c r="Y169" s="108">
        <f t="shared" si="36"/>
        <v>59.37581274382314</v>
      </c>
      <c r="Z169" s="109">
        <f t="shared" si="29"/>
        <v>29415</v>
      </c>
      <c r="AA169" s="110">
        <f t="shared" si="37"/>
        <v>95.817453337242256</v>
      </c>
      <c r="AB169" s="62"/>
    </row>
    <row r="170" spans="1:28" s="63" customFormat="1" ht="12" hidden="1" customHeight="1">
      <c r="A170" s="62"/>
      <c r="B170" s="27" t="s">
        <v>141</v>
      </c>
      <c r="C170" s="42" t="s">
        <v>10</v>
      </c>
      <c r="D170" s="81">
        <v>29019</v>
      </c>
      <c r="E170" s="92">
        <f t="shared" si="31"/>
        <v>96.16901408450704</v>
      </c>
      <c r="F170" s="83">
        <v>2091</v>
      </c>
      <c r="G170" s="92">
        <f t="shared" si="31"/>
        <v>122.06654991243433</v>
      </c>
      <c r="H170" s="85">
        <v>4672</v>
      </c>
      <c r="I170" s="92">
        <f t="shared" si="27"/>
        <v>103.66097182161083</v>
      </c>
      <c r="J170" s="83">
        <v>2896</v>
      </c>
      <c r="K170" s="92">
        <f t="shared" si="32"/>
        <v>106.43145902241822</v>
      </c>
      <c r="L170" s="83" t="s">
        <v>192</v>
      </c>
      <c r="M170" s="83" t="s">
        <v>4</v>
      </c>
      <c r="N170" s="83">
        <f t="shared" si="30"/>
        <v>248</v>
      </c>
      <c r="O170" s="92">
        <f t="shared" si="38"/>
        <v>53.218884120171673</v>
      </c>
      <c r="P170" s="83">
        <v>2648</v>
      </c>
      <c r="Q170" s="92">
        <f t="shared" si="39"/>
        <v>117.4279379157428</v>
      </c>
      <c r="R170" s="83">
        <v>31915</v>
      </c>
      <c r="S170" s="92">
        <f t="shared" si="33"/>
        <v>97.017874513618679</v>
      </c>
      <c r="T170" s="109">
        <v>11527</v>
      </c>
      <c r="U170" s="108">
        <f t="shared" si="34"/>
        <v>90.464605242505101</v>
      </c>
      <c r="V170" s="109">
        <v>9275</v>
      </c>
      <c r="W170" s="108">
        <f t="shared" si="35"/>
        <v>102.18133744629283</v>
      </c>
      <c r="X170" s="109">
        <f t="shared" si="28"/>
        <v>-2252</v>
      </c>
      <c r="Y170" s="108">
        <f t="shared" si="36"/>
        <v>61.446111869031384</v>
      </c>
      <c r="Z170" s="109">
        <f t="shared" si="29"/>
        <v>29663</v>
      </c>
      <c r="AA170" s="110">
        <f t="shared" si="37"/>
        <v>101.4778830693442</v>
      </c>
      <c r="AB170" s="62"/>
    </row>
    <row r="171" spans="1:28" s="63" customFormat="1" ht="12" hidden="1" customHeight="1">
      <c r="A171" s="62"/>
      <c r="B171" s="27" t="s">
        <v>125</v>
      </c>
      <c r="C171" s="42" t="s">
        <v>11</v>
      </c>
      <c r="D171" s="81">
        <v>27565</v>
      </c>
      <c r="E171" s="92">
        <f t="shared" si="31"/>
        <v>94.894657119250894</v>
      </c>
      <c r="F171" s="83">
        <v>2174</v>
      </c>
      <c r="G171" s="92">
        <f t="shared" si="31"/>
        <v>88.194726166328593</v>
      </c>
      <c r="H171" s="85">
        <v>4640</v>
      </c>
      <c r="I171" s="92">
        <f t="shared" si="27"/>
        <v>100.89149815177211</v>
      </c>
      <c r="J171" s="83">
        <v>2751</v>
      </c>
      <c r="K171" s="92">
        <f t="shared" si="32"/>
        <v>108.05184603299294</v>
      </c>
      <c r="L171" s="83" t="s">
        <v>192</v>
      </c>
      <c r="M171" s="83" t="s">
        <v>4</v>
      </c>
      <c r="N171" s="83">
        <f t="shared" si="30"/>
        <v>251</v>
      </c>
      <c r="O171" s="92">
        <f t="shared" si="38"/>
        <v>57.437070938215108</v>
      </c>
      <c r="P171" s="83">
        <v>2500</v>
      </c>
      <c r="Q171" s="92">
        <f t="shared" si="39"/>
        <v>118.53959222380274</v>
      </c>
      <c r="R171" s="83">
        <v>30316</v>
      </c>
      <c r="S171" s="92">
        <f t="shared" si="33"/>
        <v>95.954928150914725</v>
      </c>
      <c r="T171" s="109">
        <v>10805</v>
      </c>
      <c r="U171" s="108">
        <f t="shared" si="34"/>
        <v>87.193350548741122</v>
      </c>
      <c r="V171" s="109">
        <v>8932</v>
      </c>
      <c r="W171" s="108">
        <f t="shared" si="35"/>
        <v>97.468354430379748</v>
      </c>
      <c r="X171" s="109">
        <f t="shared" si="28"/>
        <v>-1873</v>
      </c>
      <c r="Y171" s="108">
        <f t="shared" si="36"/>
        <v>58.023543990086743</v>
      </c>
      <c r="Z171" s="109">
        <f t="shared" si="29"/>
        <v>28443</v>
      </c>
      <c r="AA171" s="110">
        <f t="shared" si="37"/>
        <v>100.27145173799619</v>
      </c>
    </row>
    <row r="172" spans="1:28" s="63" customFormat="1" ht="12" hidden="1" customHeight="1">
      <c r="A172" s="62"/>
      <c r="B172" s="27" t="s">
        <v>126</v>
      </c>
      <c r="C172" s="42" t="s">
        <v>12</v>
      </c>
      <c r="D172" s="81">
        <v>25851</v>
      </c>
      <c r="E172" s="92">
        <f t="shared" si="31"/>
        <v>92.111170497060385</v>
      </c>
      <c r="F172" s="83">
        <v>1768</v>
      </c>
      <c r="G172" s="92">
        <f t="shared" si="31"/>
        <v>72.548215018465328</v>
      </c>
      <c r="H172" s="85">
        <v>3576</v>
      </c>
      <c r="I172" s="92">
        <f t="shared" si="27"/>
        <v>94.553146483342147</v>
      </c>
      <c r="J172" s="83">
        <v>2697</v>
      </c>
      <c r="K172" s="92">
        <f t="shared" si="32"/>
        <v>116.14987080103359</v>
      </c>
      <c r="L172" s="83" t="s">
        <v>192</v>
      </c>
      <c r="M172" s="83" t="s">
        <v>4</v>
      </c>
      <c r="N172" s="83">
        <f t="shared" si="30"/>
        <v>254</v>
      </c>
      <c r="O172" s="92">
        <f t="shared" si="38"/>
        <v>69.398907103825138</v>
      </c>
      <c r="P172" s="83">
        <v>2443</v>
      </c>
      <c r="Q172" s="92">
        <f t="shared" si="39"/>
        <v>124.89775051124745</v>
      </c>
      <c r="R172" s="83">
        <v>28548</v>
      </c>
      <c r="S172" s="92">
        <f t="shared" si="33"/>
        <v>93.948069898311786</v>
      </c>
      <c r="T172" s="109">
        <v>10709</v>
      </c>
      <c r="U172" s="108">
        <f t="shared" si="34"/>
        <v>84.489151873767256</v>
      </c>
      <c r="V172" s="109">
        <v>8498</v>
      </c>
      <c r="W172" s="108">
        <f t="shared" si="35"/>
        <v>89.133627019089573</v>
      </c>
      <c r="X172" s="109">
        <f t="shared" si="28"/>
        <v>-2211</v>
      </c>
      <c r="Y172" s="108">
        <f t="shared" si="36"/>
        <v>70.391595033428842</v>
      </c>
      <c r="Z172" s="109">
        <f t="shared" si="29"/>
        <v>26337</v>
      </c>
      <c r="AA172" s="110">
        <f t="shared" si="37"/>
        <v>96.663730455846732</v>
      </c>
      <c r="AB172" s="30"/>
    </row>
    <row r="173" spans="1:28" s="63" customFormat="1" ht="12" hidden="1" customHeight="1">
      <c r="B173" s="27" t="s">
        <v>150</v>
      </c>
      <c r="C173" s="42" t="s">
        <v>151</v>
      </c>
      <c r="D173" s="81">
        <v>26381</v>
      </c>
      <c r="E173" s="92">
        <f t="shared" si="31"/>
        <v>100.22414710128409</v>
      </c>
      <c r="F173" s="88">
        <v>2264</v>
      </c>
      <c r="G173" s="92">
        <f t="shared" si="31"/>
        <v>148.07063440156963</v>
      </c>
      <c r="H173" s="85">
        <v>3915</v>
      </c>
      <c r="I173" s="92">
        <f t="shared" si="27"/>
        <v>106.29921259842521</v>
      </c>
      <c r="J173" s="83">
        <v>2681</v>
      </c>
      <c r="K173" s="92">
        <f t="shared" si="32"/>
        <v>113.50550381033023</v>
      </c>
      <c r="L173" s="83" t="s">
        <v>192</v>
      </c>
      <c r="M173" s="83" t="s">
        <v>4</v>
      </c>
      <c r="N173" s="83">
        <f t="shared" si="30"/>
        <v>91</v>
      </c>
      <c r="O173" s="92">
        <f t="shared" si="38"/>
        <v>23.884514435695539</v>
      </c>
      <c r="P173" s="83">
        <v>2590</v>
      </c>
      <c r="Q173" s="92">
        <f t="shared" si="39"/>
        <v>130.74204946996466</v>
      </c>
      <c r="R173" s="83">
        <v>29062</v>
      </c>
      <c r="S173" s="92">
        <f t="shared" si="33"/>
        <v>101.31780783712175</v>
      </c>
      <c r="T173" s="109">
        <v>11613</v>
      </c>
      <c r="U173" s="108">
        <f t="shared" si="34"/>
        <v>102.24511357633386</v>
      </c>
      <c r="V173" s="109">
        <v>8733</v>
      </c>
      <c r="W173" s="108">
        <f t="shared" si="35"/>
        <v>104.24973140742509</v>
      </c>
      <c r="X173" s="109">
        <f t="shared" si="28"/>
        <v>-2880</v>
      </c>
      <c r="Y173" s="108">
        <f t="shared" si="36"/>
        <v>96.611875209661193</v>
      </c>
      <c r="Z173" s="109">
        <f t="shared" si="29"/>
        <v>26182</v>
      </c>
      <c r="AA173" s="110">
        <f t="shared" si="37"/>
        <v>101.86359568921917</v>
      </c>
      <c r="AB173" s="62"/>
    </row>
    <row r="174" spans="1:28" s="63" customFormat="1" ht="12" hidden="1" customHeight="1">
      <c r="A174" s="62"/>
      <c r="B174" s="27" t="s">
        <v>129</v>
      </c>
      <c r="C174" s="42" t="s">
        <v>130</v>
      </c>
      <c r="D174" s="81">
        <v>25941</v>
      </c>
      <c r="E174" s="92">
        <f t="shared" si="31"/>
        <v>100.26282224713022</v>
      </c>
      <c r="F174" s="88">
        <v>1832</v>
      </c>
      <c r="G174" s="92">
        <f t="shared" si="31"/>
        <v>122.87055667337357</v>
      </c>
      <c r="H174" s="85">
        <v>4915</v>
      </c>
      <c r="I174" s="92">
        <f t="shared" si="27"/>
        <v>110.59855985598558</v>
      </c>
      <c r="J174" s="83">
        <v>2485</v>
      </c>
      <c r="K174" s="92">
        <f t="shared" si="32"/>
        <v>110.54270462633451</v>
      </c>
      <c r="L174" s="83" t="s">
        <v>192</v>
      </c>
      <c r="M174" s="83" t="s">
        <v>4</v>
      </c>
      <c r="N174" s="83">
        <f t="shared" si="30"/>
        <v>93</v>
      </c>
      <c r="O174" s="92">
        <f t="shared" si="38"/>
        <v>23.192019950124688</v>
      </c>
      <c r="P174" s="83">
        <v>2392</v>
      </c>
      <c r="Q174" s="92">
        <f t="shared" si="39"/>
        <v>129.50730914997294</v>
      </c>
      <c r="R174" s="83">
        <v>28426</v>
      </c>
      <c r="S174" s="92">
        <f t="shared" si="33"/>
        <v>101.08459869848157</v>
      </c>
      <c r="T174" s="109">
        <v>11073</v>
      </c>
      <c r="U174" s="108">
        <f t="shared" si="34"/>
        <v>98.0605738575983</v>
      </c>
      <c r="V174" s="109">
        <v>8367</v>
      </c>
      <c r="W174" s="108">
        <f t="shared" si="35"/>
        <v>99.205596395541846</v>
      </c>
      <c r="X174" s="109">
        <f t="shared" si="28"/>
        <v>-2706</v>
      </c>
      <c r="Y174" s="108">
        <f t="shared" si="36"/>
        <v>94.681595521343596</v>
      </c>
      <c r="Z174" s="109">
        <f t="shared" si="29"/>
        <v>25720</v>
      </c>
      <c r="AA174" s="110">
        <f t="shared" si="37"/>
        <v>101.80896963939358</v>
      </c>
      <c r="AB174" s="62"/>
    </row>
    <row r="175" spans="1:28" s="63" customFormat="1" ht="12" hidden="1" customHeight="1">
      <c r="A175" s="60"/>
      <c r="B175" s="28" t="s">
        <v>131</v>
      </c>
      <c r="C175" s="44" t="s">
        <v>16</v>
      </c>
      <c r="D175" s="86">
        <v>25197</v>
      </c>
      <c r="E175" s="97">
        <f t="shared" si="31"/>
        <v>90.548747619218744</v>
      </c>
      <c r="F175" s="74">
        <v>1856</v>
      </c>
      <c r="G175" s="92">
        <f t="shared" si="31"/>
        <v>92.063492063492063</v>
      </c>
      <c r="H175" s="74">
        <v>2978</v>
      </c>
      <c r="I175" s="97">
        <f t="shared" si="27"/>
        <v>93.266520513623547</v>
      </c>
      <c r="J175" s="77">
        <v>2731</v>
      </c>
      <c r="K175" s="97">
        <f t="shared" si="32"/>
        <v>116.95931477516059</v>
      </c>
      <c r="L175" s="138" t="s">
        <v>192</v>
      </c>
      <c r="M175" s="83" t="s">
        <v>4</v>
      </c>
      <c r="N175" s="83">
        <f t="shared" si="30"/>
        <v>129</v>
      </c>
      <c r="O175" s="97">
        <f t="shared" si="38"/>
        <v>44.329896907216494</v>
      </c>
      <c r="P175" s="77">
        <v>2602</v>
      </c>
      <c r="Q175" s="97">
        <f t="shared" si="39"/>
        <v>127.29941291585128</v>
      </c>
      <c r="R175" s="77">
        <v>27928</v>
      </c>
      <c r="S175" s="97">
        <f t="shared" si="33"/>
        <v>92.593329354817328</v>
      </c>
      <c r="T175" s="128">
        <v>11695</v>
      </c>
      <c r="U175" s="129">
        <f t="shared" si="34"/>
        <v>88.04486938191674</v>
      </c>
      <c r="V175" s="128">
        <v>8403</v>
      </c>
      <c r="W175" s="129">
        <f t="shared" si="35"/>
        <v>95.848066613436757</v>
      </c>
      <c r="X175" s="128">
        <f t="shared" si="28"/>
        <v>-3292</v>
      </c>
      <c r="Y175" s="129">
        <f t="shared" si="36"/>
        <v>72.896368467670499</v>
      </c>
      <c r="Z175" s="128">
        <f t="shared" si="29"/>
        <v>24636</v>
      </c>
      <c r="AA175" s="130">
        <f t="shared" si="37"/>
        <v>96.061764017780547</v>
      </c>
      <c r="AB175" s="62"/>
    </row>
    <row r="176" spans="1:28" s="63" customFormat="1" ht="12" hidden="1" customHeight="1">
      <c r="A176" s="62"/>
      <c r="B176" s="26" t="s">
        <v>152</v>
      </c>
      <c r="C176" s="42" t="s">
        <v>153</v>
      </c>
      <c r="D176" s="80">
        <v>26436</v>
      </c>
      <c r="E176" s="96">
        <f t="shared" si="31"/>
        <v>93.49602122015915</v>
      </c>
      <c r="F176" s="89">
        <v>2067</v>
      </c>
      <c r="G176" s="96">
        <f t="shared" si="31"/>
        <v>101.17474302496331</v>
      </c>
      <c r="H176" s="84">
        <v>3278</v>
      </c>
      <c r="I176" s="96">
        <f t="shared" si="27"/>
        <v>95.904037448800466</v>
      </c>
      <c r="J176" s="82">
        <v>2819</v>
      </c>
      <c r="K176" s="96">
        <f t="shared" si="32"/>
        <v>109.26356589147287</v>
      </c>
      <c r="L176" s="82" t="s">
        <v>192</v>
      </c>
      <c r="M176" s="82" t="s">
        <v>4</v>
      </c>
      <c r="N176" s="82">
        <f t="shared" si="30"/>
        <v>107</v>
      </c>
      <c r="O176" s="96">
        <f t="shared" si="38"/>
        <v>42.460317460317462</v>
      </c>
      <c r="P176" s="82">
        <v>2712</v>
      </c>
      <c r="Q176" s="96">
        <f t="shared" si="39"/>
        <v>116.49484536082475</v>
      </c>
      <c r="R176" s="82">
        <v>29255</v>
      </c>
      <c r="S176" s="96">
        <f t="shared" si="33"/>
        <v>94.814454707502833</v>
      </c>
      <c r="T176" s="131">
        <v>12354</v>
      </c>
      <c r="U176" s="132">
        <f t="shared" si="34"/>
        <v>98.990384615384613</v>
      </c>
      <c r="V176" s="131">
        <v>8558</v>
      </c>
      <c r="W176" s="132">
        <f t="shared" si="35"/>
        <v>95.834266517357221</v>
      </c>
      <c r="X176" s="131">
        <f t="shared" si="28"/>
        <v>-3796</v>
      </c>
      <c r="Y176" s="132">
        <f t="shared" si="36"/>
        <v>106.92957746478872</v>
      </c>
      <c r="Z176" s="131">
        <f t="shared" si="29"/>
        <v>25459</v>
      </c>
      <c r="AA176" s="133">
        <f t="shared" si="37"/>
        <v>93.239333455411099</v>
      </c>
      <c r="AB176" s="62"/>
    </row>
    <row r="177" spans="1:28" s="63" customFormat="1" ht="12" hidden="1" customHeight="1">
      <c r="A177" s="62"/>
      <c r="B177" s="27" t="s">
        <v>134</v>
      </c>
      <c r="C177" s="42" t="s">
        <v>14</v>
      </c>
      <c r="D177" s="81">
        <v>28500</v>
      </c>
      <c r="E177" s="92">
        <f t="shared" si="31"/>
        <v>95.71788413098237</v>
      </c>
      <c r="F177" s="88">
        <v>2015</v>
      </c>
      <c r="G177" s="92">
        <f t="shared" si="31"/>
        <v>109.33260987520347</v>
      </c>
      <c r="H177" s="85">
        <v>4687</v>
      </c>
      <c r="I177" s="92">
        <f t="shared" si="27"/>
        <v>105.20763187429853</v>
      </c>
      <c r="J177" s="83">
        <v>3100</v>
      </c>
      <c r="K177" s="92">
        <f t="shared" si="32"/>
        <v>109.85116938341602</v>
      </c>
      <c r="L177" s="83" t="s">
        <v>192</v>
      </c>
      <c r="M177" s="83" t="s">
        <v>4</v>
      </c>
      <c r="N177" s="83">
        <f t="shared" si="30"/>
        <v>114</v>
      </c>
      <c r="O177" s="92">
        <f t="shared" si="38"/>
        <v>97.435897435897431</v>
      </c>
      <c r="P177" s="83">
        <v>2986</v>
      </c>
      <c r="Q177" s="92">
        <f t="shared" si="39"/>
        <v>110.38817005545287</v>
      </c>
      <c r="R177" s="83">
        <v>31600</v>
      </c>
      <c r="S177" s="92">
        <f t="shared" si="33"/>
        <v>96.941436328496494</v>
      </c>
      <c r="T177" s="109">
        <v>12462</v>
      </c>
      <c r="U177" s="108">
        <f t="shared" si="34"/>
        <v>98.087367178276281</v>
      </c>
      <c r="V177" s="109">
        <v>8979</v>
      </c>
      <c r="W177" s="108">
        <f t="shared" si="35"/>
        <v>98.83324160704457</v>
      </c>
      <c r="X177" s="109">
        <f t="shared" si="28"/>
        <v>-3483</v>
      </c>
      <c r="Y177" s="108">
        <f t="shared" si="36"/>
        <v>96.215469613259657</v>
      </c>
      <c r="Z177" s="109">
        <f t="shared" si="29"/>
        <v>28117</v>
      </c>
      <c r="AA177" s="110">
        <f t="shared" si="37"/>
        <v>97.032128929840908</v>
      </c>
      <c r="AB177" s="62"/>
    </row>
    <row r="178" spans="1:28" s="63" customFormat="1" ht="12" hidden="1" customHeight="1">
      <c r="A178" s="62"/>
      <c r="B178" s="27" t="s">
        <v>135</v>
      </c>
      <c r="C178" s="42" t="s">
        <v>6</v>
      </c>
      <c r="D178" s="81">
        <v>28089</v>
      </c>
      <c r="E178" s="92">
        <f t="shared" si="31"/>
        <v>94.569389266716044</v>
      </c>
      <c r="F178" s="88">
        <v>1400</v>
      </c>
      <c r="G178" s="92">
        <f t="shared" si="31"/>
        <v>74.866310160427801</v>
      </c>
      <c r="H178" s="85">
        <v>4813</v>
      </c>
      <c r="I178" s="92">
        <f t="shared" si="27"/>
        <v>93.601711396343831</v>
      </c>
      <c r="J178" s="83">
        <v>3098</v>
      </c>
      <c r="K178" s="92">
        <f t="shared" si="32"/>
        <v>113.60469380271361</v>
      </c>
      <c r="L178" s="83" t="s">
        <v>192</v>
      </c>
      <c r="M178" s="83" t="s">
        <v>4</v>
      </c>
      <c r="N178" s="83">
        <f t="shared" si="30"/>
        <v>96</v>
      </c>
      <c r="O178" s="92">
        <f t="shared" si="38"/>
        <v>94.117647058823522</v>
      </c>
      <c r="P178" s="83">
        <v>3002</v>
      </c>
      <c r="Q178" s="92">
        <f t="shared" si="39"/>
        <v>114.36190476190475</v>
      </c>
      <c r="R178" s="83">
        <v>31187</v>
      </c>
      <c r="S178" s="92">
        <f t="shared" si="33"/>
        <v>96.170094668352405</v>
      </c>
      <c r="T178" s="109">
        <v>12272</v>
      </c>
      <c r="U178" s="108">
        <f t="shared" si="34"/>
        <v>101.30427604424632</v>
      </c>
      <c r="V178" s="109">
        <v>8529</v>
      </c>
      <c r="W178" s="108">
        <f t="shared" si="35"/>
        <v>95.445389435989256</v>
      </c>
      <c r="X178" s="109">
        <f t="shared" si="28"/>
        <v>-3743</v>
      </c>
      <c r="Y178" s="108">
        <f t="shared" si="36"/>
        <v>117.77847702957835</v>
      </c>
      <c r="Z178" s="109">
        <f t="shared" si="29"/>
        <v>27444</v>
      </c>
      <c r="AA178" s="110">
        <f t="shared" si="37"/>
        <v>93.822433421079623</v>
      </c>
      <c r="AB178" s="62"/>
    </row>
    <row r="179" spans="1:28" s="63" customFormat="1" ht="12" hidden="1" customHeight="1">
      <c r="A179" s="62"/>
      <c r="B179" s="27" t="s">
        <v>136</v>
      </c>
      <c r="C179" s="42" t="s">
        <v>137</v>
      </c>
      <c r="D179" s="81">
        <v>28755</v>
      </c>
      <c r="E179" s="92">
        <f t="shared" si="31"/>
        <v>102.42938054358279</v>
      </c>
      <c r="F179" s="88">
        <v>1639</v>
      </c>
      <c r="G179" s="92">
        <f t="shared" si="31"/>
        <v>116.15875265768958</v>
      </c>
      <c r="H179" s="85">
        <v>3120</v>
      </c>
      <c r="I179" s="92">
        <f t="shared" si="27"/>
        <v>106.15855733242599</v>
      </c>
      <c r="J179" s="83">
        <v>3481</v>
      </c>
      <c r="K179" s="92">
        <f t="shared" si="32"/>
        <v>111.64207825529185</v>
      </c>
      <c r="L179" s="83" t="s">
        <v>192</v>
      </c>
      <c r="M179" s="83" t="s">
        <v>4</v>
      </c>
      <c r="N179" s="83">
        <f t="shared" si="30"/>
        <v>104</v>
      </c>
      <c r="O179" s="92">
        <f t="shared" si="38"/>
        <v>75.362318840579718</v>
      </c>
      <c r="P179" s="83">
        <v>3377</v>
      </c>
      <c r="Q179" s="92">
        <f t="shared" si="39"/>
        <v>113.32214765100672</v>
      </c>
      <c r="R179" s="83">
        <v>32236</v>
      </c>
      <c r="S179" s="92">
        <f t="shared" si="33"/>
        <v>103.35032541438235</v>
      </c>
      <c r="T179" s="109">
        <v>13151</v>
      </c>
      <c r="U179" s="108">
        <f t="shared" si="34"/>
        <v>112.38249871816784</v>
      </c>
      <c r="V179" s="109">
        <v>9042</v>
      </c>
      <c r="W179" s="108">
        <f t="shared" si="35"/>
        <v>101.33363218648437</v>
      </c>
      <c r="X179" s="109">
        <f t="shared" si="28"/>
        <v>-4109</v>
      </c>
      <c r="Y179" s="108">
        <f t="shared" si="36"/>
        <v>147.85894206549119</v>
      </c>
      <c r="Z179" s="109">
        <f t="shared" si="29"/>
        <v>28127</v>
      </c>
      <c r="AA179" s="110">
        <f t="shared" si="37"/>
        <v>98.99690271716176</v>
      </c>
      <c r="AB179" s="62"/>
    </row>
    <row r="180" spans="1:28" s="63" customFormat="1" ht="12" hidden="1" customHeight="1">
      <c r="A180" s="62"/>
      <c r="B180" s="27" t="s">
        <v>138</v>
      </c>
      <c r="C180" s="42" t="s">
        <v>139</v>
      </c>
      <c r="D180" s="81">
        <v>26144</v>
      </c>
      <c r="E180" s="92">
        <f t="shared" si="31"/>
        <v>99.252116472419431</v>
      </c>
      <c r="F180" s="88">
        <v>1478</v>
      </c>
      <c r="G180" s="92">
        <f t="shared" si="31"/>
        <v>112.22475322703114</v>
      </c>
      <c r="H180" s="85">
        <v>280</v>
      </c>
      <c r="I180" s="92">
        <f t="shared" si="27"/>
        <v>75.471698113207552</v>
      </c>
      <c r="J180" s="83">
        <v>3413</v>
      </c>
      <c r="K180" s="92">
        <f t="shared" si="32"/>
        <v>109.11125319693096</v>
      </c>
      <c r="L180" s="83" t="s">
        <v>192</v>
      </c>
      <c r="M180" s="83" t="s">
        <v>4</v>
      </c>
      <c r="N180" s="83">
        <f t="shared" si="30"/>
        <v>117</v>
      </c>
      <c r="O180" s="92">
        <f t="shared" si="38"/>
        <v>110.37735849056605</v>
      </c>
      <c r="P180" s="83">
        <v>3296</v>
      </c>
      <c r="Q180" s="92">
        <f t="shared" si="39"/>
        <v>109.06684315023163</v>
      </c>
      <c r="R180" s="83">
        <v>29557</v>
      </c>
      <c r="S180" s="92">
        <f t="shared" si="33"/>
        <v>100.29861888764464</v>
      </c>
      <c r="T180" s="109">
        <v>13233</v>
      </c>
      <c r="U180" s="108">
        <f t="shared" si="34"/>
        <v>114.1760138050043</v>
      </c>
      <c r="V180" s="109">
        <v>8386</v>
      </c>
      <c r="W180" s="108">
        <f t="shared" si="35"/>
        <v>98.670431815507712</v>
      </c>
      <c r="X180" s="109">
        <f t="shared" si="28"/>
        <v>-4847</v>
      </c>
      <c r="Y180" s="108">
        <f t="shared" si="36"/>
        <v>156.81009382076999</v>
      </c>
      <c r="Z180" s="109">
        <f t="shared" si="29"/>
        <v>24710</v>
      </c>
      <c r="AA180" s="110">
        <f t="shared" si="37"/>
        <v>93.676548639017369</v>
      </c>
      <c r="AB180" s="62"/>
    </row>
    <row r="181" spans="1:28" s="63" customFormat="1" ht="12" hidden="1" customHeight="1">
      <c r="A181" s="62"/>
      <c r="B181" s="27" t="s">
        <v>140</v>
      </c>
      <c r="C181" s="42" t="s">
        <v>9</v>
      </c>
      <c r="D181" s="81">
        <v>29240</v>
      </c>
      <c r="E181" s="92">
        <f t="shared" si="31"/>
        <v>101.79640718562875</v>
      </c>
      <c r="F181" s="88">
        <v>1871</v>
      </c>
      <c r="G181" s="92">
        <f t="shared" si="31"/>
        <v>125.99326599326599</v>
      </c>
      <c r="H181" s="85">
        <v>4420</v>
      </c>
      <c r="I181" s="92">
        <f t="shared" si="27"/>
        <v>97.442680776014114</v>
      </c>
      <c r="J181" s="83">
        <v>3363</v>
      </c>
      <c r="K181" s="92">
        <f t="shared" si="32"/>
        <v>113.08002689979826</v>
      </c>
      <c r="L181" s="83" t="s">
        <v>192</v>
      </c>
      <c r="M181" s="83" t="s">
        <v>4</v>
      </c>
      <c r="N181" s="83">
        <f t="shared" si="30"/>
        <v>282</v>
      </c>
      <c r="O181" s="92">
        <f t="shared" si="38"/>
        <v>118.4873949579832</v>
      </c>
      <c r="P181" s="83">
        <v>3081</v>
      </c>
      <c r="Q181" s="92">
        <f t="shared" si="39"/>
        <v>112.60964912280701</v>
      </c>
      <c r="R181" s="83">
        <v>32603</v>
      </c>
      <c r="S181" s="92">
        <f t="shared" si="33"/>
        <v>102.85506972048711</v>
      </c>
      <c r="T181" s="109">
        <v>12924</v>
      </c>
      <c r="U181" s="108">
        <f t="shared" si="34"/>
        <v>113.76760563380282</v>
      </c>
      <c r="V181" s="109">
        <v>8972</v>
      </c>
      <c r="W181" s="108">
        <f t="shared" si="35"/>
        <v>98.843230142117449</v>
      </c>
      <c r="X181" s="109">
        <f t="shared" si="28"/>
        <v>-3952</v>
      </c>
      <c r="Y181" s="108">
        <f t="shared" si="36"/>
        <v>173.10556285589138</v>
      </c>
      <c r="Z181" s="109">
        <f t="shared" si="29"/>
        <v>28651</v>
      </c>
      <c r="AA181" s="110">
        <f t="shared" si="37"/>
        <v>97.402685704572505</v>
      </c>
      <c r="AB181" s="62"/>
    </row>
    <row r="182" spans="1:28" s="63" customFormat="1" ht="12" hidden="1" customHeight="1">
      <c r="A182" s="62"/>
      <c r="B182" s="27" t="s">
        <v>141</v>
      </c>
      <c r="C182" s="42" t="s">
        <v>10</v>
      </c>
      <c r="D182" s="81">
        <v>28709</v>
      </c>
      <c r="E182" s="92">
        <f t="shared" si="31"/>
        <v>98.931734380922848</v>
      </c>
      <c r="F182" s="88">
        <v>1834</v>
      </c>
      <c r="G182" s="92">
        <f t="shared" si="31"/>
        <v>87.7092300334768</v>
      </c>
      <c r="H182" s="85">
        <v>4889</v>
      </c>
      <c r="I182" s="92">
        <f t="shared" si="27"/>
        <v>104.64469178082192</v>
      </c>
      <c r="J182" s="83">
        <v>3548</v>
      </c>
      <c r="K182" s="92">
        <f t="shared" si="32"/>
        <v>122.51381215469613</v>
      </c>
      <c r="L182" s="83" t="s">
        <v>192</v>
      </c>
      <c r="M182" s="83" t="s">
        <v>4</v>
      </c>
      <c r="N182" s="83">
        <f t="shared" si="30"/>
        <v>318</v>
      </c>
      <c r="O182" s="92">
        <f t="shared" si="38"/>
        <v>128.2258064516129</v>
      </c>
      <c r="P182" s="83">
        <v>3230</v>
      </c>
      <c r="Q182" s="92">
        <f t="shared" si="39"/>
        <v>121.97885196374622</v>
      </c>
      <c r="R182" s="83">
        <v>32257</v>
      </c>
      <c r="S182" s="92">
        <f t="shared" si="33"/>
        <v>101.07159642801192</v>
      </c>
      <c r="T182" s="109">
        <v>12414</v>
      </c>
      <c r="U182" s="108">
        <f t="shared" si="34"/>
        <v>107.69497701049708</v>
      </c>
      <c r="V182" s="109">
        <v>9081</v>
      </c>
      <c r="W182" s="108">
        <f t="shared" si="35"/>
        <v>97.908355795148253</v>
      </c>
      <c r="X182" s="109">
        <f t="shared" si="28"/>
        <v>-3333</v>
      </c>
      <c r="Y182" s="108">
        <f t="shared" si="36"/>
        <v>148.00177619893429</v>
      </c>
      <c r="Z182" s="109">
        <f t="shared" si="29"/>
        <v>28924</v>
      </c>
      <c r="AA182" s="110">
        <f t="shared" si="37"/>
        <v>97.508680848194714</v>
      </c>
      <c r="AB182" s="62"/>
    </row>
    <row r="183" spans="1:28" s="63" customFormat="1" ht="12" hidden="1" customHeight="1">
      <c r="A183" s="62"/>
      <c r="B183" s="27" t="s">
        <v>125</v>
      </c>
      <c r="C183" s="42" t="s">
        <v>11</v>
      </c>
      <c r="D183" s="81">
        <v>26843</v>
      </c>
      <c r="E183" s="92">
        <f t="shared" si="31"/>
        <v>97.380736441139121</v>
      </c>
      <c r="F183" s="88">
        <v>2125</v>
      </c>
      <c r="G183" s="92">
        <f t="shared" si="31"/>
        <v>97.746090156393734</v>
      </c>
      <c r="H183" s="85">
        <v>4643</v>
      </c>
      <c r="I183" s="92">
        <f t="shared" si="27"/>
        <v>100.06465517241378</v>
      </c>
      <c r="J183" s="83">
        <v>3284</v>
      </c>
      <c r="K183" s="92">
        <f t="shared" si="32"/>
        <v>119.3747728098873</v>
      </c>
      <c r="L183" s="83" t="s">
        <v>192</v>
      </c>
      <c r="M183" s="83" t="s">
        <v>4</v>
      </c>
      <c r="N183" s="83">
        <f t="shared" si="30"/>
        <v>362</v>
      </c>
      <c r="O183" s="92">
        <f t="shared" si="38"/>
        <v>144.22310756972112</v>
      </c>
      <c r="P183" s="83">
        <v>2922</v>
      </c>
      <c r="Q183" s="92">
        <f t="shared" si="39"/>
        <v>116.88000000000001</v>
      </c>
      <c r="R183" s="83">
        <v>30127</v>
      </c>
      <c r="S183" s="92">
        <f t="shared" si="33"/>
        <v>99.376566829397021</v>
      </c>
      <c r="T183" s="109">
        <v>11927</v>
      </c>
      <c r="U183" s="108">
        <f t="shared" si="34"/>
        <v>110.38408144377603</v>
      </c>
      <c r="V183" s="109">
        <v>8878</v>
      </c>
      <c r="W183" s="108">
        <f t="shared" si="35"/>
        <v>99.395432154052841</v>
      </c>
      <c r="X183" s="109">
        <f t="shared" si="28"/>
        <v>-3049</v>
      </c>
      <c r="Y183" s="108">
        <f t="shared" si="36"/>
        <v>162.78697277095569</v>
      </c>
      <c r="Z183" s="109">
        <f t="shared" si="29"/>
        <v>27078</v>
      </c>
      <c r="AA183" s="110">
        <f t="shared" si="37"/>
        <v>95.200928172133743</v>
      </c>
      <c r="AB183" s="62"/>
    </row>
    <row r="184" spans="1:28" s="63" customFormat="1" ht="12" hidden="1" customHeight="1">
      <c r="A184" s="62"/>
      <c r="B184" s="27" t="s">
        <v>126</v>
      </c>
      <c r="C184" s="42" t="s">
        <v>12</v>
      </c>
      <c r="D184" s="81">
        <v>25645</v>
      </c>
      <c r="E184" s="92">
        <f t="shared" si="31"/>
        <v>99.203125604425352</v>
      </c>
      <c r="F184" s="88">
        <v>2181</v>
      </c>
      <c r="G184" s="92">
        <f t="shared" si="31"/>
        <v>123.35972850678733</v>
      </c>
      <c r="H184" s="85">
        <v>3432</v>
      </c>
      <c r="I184" s="92">
        <f t="shared" si="27"/>
        <v>95.973154362416096</v>
      </c>
      <c r="J184" s="83">
        <v>3202</v>
      </c>
      <c r="K184" s="92">
        <f t="shared" si="32"/>
        <v>118.72450871338525</v>
      </c>
      <c r="L184" s="83" t="s">
        <v>192</v>
      </c>
      <c r="M184" s="83" t="s">
        <v>4</v>
      </c>
      <c r="N184" s="83">
        <f t="shared" si="30"/>
        <v>433</v>
      </c>
      <c r="O184" s="92">
        <f t="shared" si="38"/>
        <v>170.4724409448819</v>
      </c>
      <c r="P184" s="83">
        <v>2769</v>
      </c>
      <c r="Q184" s="92">
        <f t="shared" si="39"/>
        <v>113.34424887433482</v>
      </c>
      <c r="R184" s="83">
        <v>28847</v>
      </c>
      <c r="S184" s="92">
        <f t="shared" si="33"/>
        <v>101.04735883424408</v>
      </c>
      <c r="T184" s="109">
        <v>12040</v>
      </c>
      <c r="U184" s="108">
        <f t="shared" si="34"/>
        <v>112.42879820711551</v>
      </c>
      <c r="V184" s="109">
        <v>8613</v>
      </c>
      <c r="W184" s="108">
        <f t="shared" si="35"/>
        <v>101.35325959049189</v>
      </c>
      <c r="X184" s="109">
        <f t="shared" si="28"/>
        <v>-3427</v>
      </c>
      <c r="Y184" s="108">
        <f t="shared" si="36"/>
        <v>154.99773857982814</v>
      </c>
      <c r="Z184" s="109">
        <f t="shared" si="29"/>
        <v>25420</v>
      </c>
      <c r="AA184" s="110">
        <f t="shared" si="37"/>
        <v>96.518206325701485</v>
      </c>
      <c r="AB184" s="30"/>
    </row>
    <row r="185" spans="1:28" s="63" customFormat="1" ht="12" hidden="1" customHeight="1">
      <c r="A185" s="60"/>
      <c r="B185" s="27" t="s">
        <v>154</v>
      </c>
      <c r="C185" s="42" t="s">
        <v>155</v>
      </c>
      <c r="D185" s="81">
        <v>25043</v>
      </c>
      <c r="E185" s="92">
        <f t="shared" si="31"/>
        <v>94.928167999696754</v>
      </c>
      <c r="F185" s="88">
        <v>1578</v>
      </c>
      <c r="G185" s="92">
        <f t="shared" si="31"/>
        <v>69.699646643109531</v>
      </c>
      <c r="H185" s="85">
        <v>3983</v>
      </c>
      <c r="I185" s="92">
        <f t="shared" si="27"/>
        <v>101.73690932311621</v>
      </c>
      <c r="J185" s="83">
        <v>3217</v>
      </c>
      <c r="K185" s="92">
        <f t="shared" si="32"/>
        <v>119.99254009697876</v>
      </c>
      <c r="L185" s="83" t="s">
        <v>192</v>
      </c>
      <c r="M185" s="83" t="s">
        <v>4</v>
      </c>
      <c r="N185" s="83">
        <f t="shared" si="30"/>
        <v>343</v>
      </c>
      <c r="O185" s="92">
        <f t="shared" si="38"/>
        <v>376.92307692307691</v>
      </c>
      <c r="P185" s="83">
        <v>2874</v>
      </c>
      <c r="Q185" s="92">
        <f t="shared" si="39"/>
        <v>110.96525096525096</v>
      </c>
      <c r="R185" s="83">
        <v>28260</v>
      </c>
      <c r="S185" s="92">
        <f t="shared" si="33"/>
        <v>97.240382630238798</v>
      </c>
      <c r="T185" s="109">
        <v>10965</v>
      </c>
      <c r="U185" s="108">
        <f t="shared" si="34"/>
        <v>94.420046499612496</v>
      </c>
      <c r="V185" s="109">
        <v>8158</v>
      </c>
      <c r="W185" s="108">
        <f t="shared" si="35"/>
        <v>93.415779228214816</v>
      </c>
      <c r="X185" s="109">
        <f t="shared" si="28"/>
        <v>-2807</v>
      </c>
      <c r="Y185" s="108">
        <f t="shared" si="36"/>
        <v>97.465277777777786</v>
      </c>
      <c r="Z185" s="109">
        <f t="shared" si="29"/>
        <v>25453</v>
      </c>
      <c r="AA185" s="110">
        <f t="shared" si="37"/>
        <v>97.215644335803219</v>
      </c>
      <c r="AB185" s="62"/>
    </row>
    <row r="186" spans="1:28" s="63" customFormat="1" ht="12" hidden="1" customHeight="1">
      <c r="A186" s="60"/>
      <c r="B186" s="27" t="s">
        <v>129</v>
      </c>
      <c r="C186" s="42" t="s">
        <v>130</v>
      </c>
      <c r="D186" s="81">
        <v>24593</v>
      </c>
      <c r="E186" s="92">
        <f t="shared" si="31"/>
        <v>94.803592768204766</v>
      </c>
      <c r="F186" s="88">
        <v>1844</v>
      </c>
      <c r="G186" s="92">
        <f t="shared" si="31"/>
        <v>100.65502183406115</v>
      </c>
      <c r="H186" s="85">
        <v>4400</v>
      </c>
      <c r="I186" s="92">
        <f t="shared" si="27"/>
        <v>89.52187182095625</v>
      </c>
      <c r="J186" s="83">
        <v>2927</v>
      </c>
      <c r="K186" s="92">
        <f t="shared" si="32"/>
        <v>117.78672032193158</v>
      </c>
      <c r="L186" s="83" t="s">
        <v>192</v>
      </c>
      <c r="M186" s="83" t="s">
        <v>4</v>
      </c>
      <c r="N186" s="83">
        <f t="shared" si="30"/>
        <v>406</v>
      </c>
      <c r="O186" s="92">
        <f t="shared" si="38"/>
        <v>436.55913978494618</v>
      </c>
      <c r="P186" s="83">
        <v>2521</v>
      </c>
      <c r="Q186" s="92">
        <f t="shared" si="39"/>
        <v>105.39297658862876</v>
      </c>
      <c r="R186" s="83">
        <v>27520</v>
      </c>
      <c r="S186" s="92">
        <f t="shared" si="33"/>
        <v>96.812777035108695</v>
      </c>
      <c r="T186" s="109">
        <v>10765</v>
      </c>
      <c r="U186" s="108">
        <f t="shared" si="34"/>
        <v>97.218459315451994</v>
      </c>
      <c r="V186" s="109">
        <v>7687</v>
      </c>
      <c r="W186" s="108">
        <f t="shared" si="35"/>
        <v>91.872833751643356</v>
      </c>
      <c r="X186" s="109">
        <f t="shared" si="28"/>
        <v>-3078</v>
      </c>
      <c r="Y186" s="108">
        <f t="shared" si="36"/>
        <v>113.74722838137473</v>
      </c>
      <c r="Z186" s="109">
        <f t="shared" si="29"/>
        <v>24442</v>
      </c>
      <c r="AA186" s="110">
        <f t="shared" si="37"/>
        <v>95.031104199066874</v>
      </c>
      <c r="AB186" s="62"/>
    </row>
    <row r="187" spans="1:28" s="63" customFormat="1" ht="12" hidden="1" customHeight="1">
      <c r="A187" s="60"/>
      <c r="B187" s="28" t="s">
        <v>131</v>
      </c>
      <c r="C187" s="42" t="s">
        <v>16</v>
      </c>
      <c r="D187" s="86">
        <v>24506</v>
      </c>
      <c r="E187" s="97">
        <f t="shared" si="31"/>
        <v>97.257610032940434</v>
      </c>
      <c r="F187" s="74">
        <v>1377</v>
      </c>
      <c r="G187" s="92">
        <f t="shared" si="31"/>
        <v>74.191810344827587</v>
      </c>
      <c r="H187" s="74">
        <v>2835</v>
      </c>
      <c r="I187" s="97">
        <f t="shared" si="27"/>
        <v>95.198119543317659</v>
      </c>
      <c r="J187" s="77">
        <v>3311</v>
      </c>
      <c r="K187" s="97">
        <f t="shared" si="32"/>
        <v>121.23764188941779</v>
      </c>
      <c r="L187" s="138" t="s">
        <v>192</v>
      </c>
      <c r="M187" s="83" t="s">
        <v>4</v>
      </c>
      <c r="N187" s="87">
        <f t="shared" si="30"/>
        <v>348</v>
      </c>
      <c r="O187" s="97">
        <f t="shared" si="38"/>
        <v>269.76744186046511</v>
      </c>
      <c r="P187" s="77">
        <v>2963</v>
      </c>
      <c r="Q187" s="97">
        <f t="shared" si="39"/>
        <v>113.8739431206764</v>
      </c>
      <c r="R187" s="77">
        <v>27817</v>
      </c>
      <c r="S187" s="97">
        <f t="shared" si="33"/>
        <v>99.602549412775716</v>
      </c>
      <c r="T187" s="128">
        <v>11369</v>
      </c>
      <c r="U187" s="129">
        <f t="shared" si="34"/>
        <v>97.212483967507481</v>
      </c>
      <c r="V187" s="128">
        <v>7892</v>
      </c>
      <c r="W187" s="129">
        <f t="shared" si="35"/>
        <v>93.918838510055934</v>
      </c>
      <c r="X187" s="128">
        <f t="shared" si="28"/>
        <v>-3477</v>
      </c>
      <c r="Y187" s="129">
        <f t="shared" si="36"/>
        <v>105.61968408262454</v>
      </c>
      <c r="Z187" s="128">
        <f t="shared" si="29"/>
        <v>24340</v>
      </c>
      <c r="AA187" s="130">
        <f t="shared" si="37"/>
        <v>98.798506251014771</v>
      </c>
      <c r="AB187" s="62"/>
    </row>
    <row r="188" spans="1:28" s="63" customFormat="1" ht="12" hidden="1" customHeight="1">
      <c r="A188" s="60"/>
      <c r="B188" s="26" t="s">
        <v>156</v>
      </c>
      <c r="C188" s="43" t="s">
        <v>157</v>
      </c>
      <c r="D188" s="80">
        <v>25587</v>
      </c>
      <c r="E188" s="96">
        <f t="shared" si="31"/>
        <v>96.788470267816621</v>
      </c>
      <c r="F188" s="89">
        <v>1934</v>
      </c>
      <c r="G188" s="96">
        <f t="shared" si="31"/>
        <v>93.565553942912445</v>
      </c>
      <c r="H188" s="84">
        <v>3348</v>
      </c>
      <c r="I188" s="96">
        <f t="shared" si="27"/>
        <v>102.13544844417328</v>
      </c>
      <c r="J188" s="82">
        <v>3232</v>
      </c>
      <c r="K188" s="96">
        <f t="shared" si="32"/>
        <v>114.65058531394112</v>
      </c>
      <c r="L188" s="82" t="s">
        <v>192</v>
      </c>
      <c r="M188" s="82" t="s">
        <v>4</v>
      </c>
      <c r="N188" s="83">
        <f t="shared" si="30"/>
        <v>326</v>
      </c>
      <c r="O188" s="96">
        <f t="shared" si="38"/>
        <v>304.67289719626172</v>
      </c>
      <c r="P188" s="82">
        <v>2906</v>
      </c>
      <c r="Q188" s="96">
        <f t="shared" si="39"/>
        <v>107.15339233038348</v>
      </c>
      <c r="R188" s="82">
        <v>28819</v>
      </c>
      <c r="S188" s="96">
        <f t="shared" si="33"/>
        <v>98.509656468979657</v>
      </c>
      <c r="T188" s="131">
        <v>11826</v>
      </c>
      <c r="U188" s="132">
        <f t="shared" si="34"/>
        <v>95.726080621660998</v>
      </c>
      <c r="V188" s="131">
        <v>8372</v>
      </c>
      <c r="W188" s="132">
        <f t="shared" si="35"/>
        <v>97.82659499883151</v>
      </c>
      <c r="X188" s="131">
        <f t="shared" si="28"/>
        <v>-3454</v>
      </c>
      <c r="Y188" s="132">
        <f t="shared" si="36"/>
        <v>90.990516332982082</v>
      </c>
      <c r="Z188" s="131">
        <f t="shared" si="29"/>
        <v>25365</v>
      </c>
      <c r="AA188" s="133">
        <f t="shared" si="37"/>
        <v>99.630778899406891</v>
      </c>
      <c r="AB188" s="62"/>
    </row>
    <row r="189" spans="1:28" s="63" customFormat="1" ht="12" hidden="1" customHeight="1">
      <c r="A189" s="60"/>
      <c r="B189" s="27" t="s">
        <v>134</v>
      </c>
      <c r="C189" s="42" t="s">
        <v>14</v>
      </c>
      <c r="D189" s="81">
        <v>28053</v>
      </c>
      <c r="E189" s="92">
        <f t="shared" si="31"/>
        <v>98.431578947368422</v>
      </c>
      <c r="F189" s="88">
        <v>2049</v>
      </c>
      <c r="G189" s="92">
        <f t="shared" si="31"/>
        <v>101.68734491315136</v>
      </c>
      <c r="H189" s="85">
        <v>4580</v>
      </c>
      <c r="I189" s="92">
        <f t="shared" ref="I189:I200" si="40">H189/H177*100</f>
        <v>97.717089822914446</v>
      </c>
      <c r="J189" s="83">
        <v>3534</v>
      </c>
      <c r="K189" s="92">
        <f t="shared" si="32"/>
        <v>113.99999999999999</v>
      </c>
      <c r="L189" s="83" t="s">
        <v>192</v>
      </c>
      <c r="M189" s="83" t="s">
        <v>4</v>
      </c>
      <c r="N189" s="83">
        <f t="shared" si="30"/>
        <v>297</v>
      </c>
      <c r="O189" s="92">
        <f t="shared" si="38"/>
        <v>260.5263157894737</v>
      </c>
      <c r="P189" s="83">
        <v>3237</v>
      </c>
      <c r="Q189" s="92">
        <f t="shared" si="39"/>
        <v>108.40589417280644</v>
      </c>
      <c r="R189" s="83">
        <v>31587</v>
      </c>
      <c r="S189" s="92">
        <f t="shared" si="33"/>
        <v>99.958860759493675</v>
      </c>
      <c r="T189" s="109">
        <v>12556</v>
      </c>
      <c r="U189" s="108">
        <f t="shared" si="34"/>
        <v>100.75429305087467</v>
      </c>
      <c r="V189" s="109">
        <v>8824</v>
      </c>
      <c r="W189" s="108">
        <f t="shared" si="35"/>
        <v>98.273749860786268</v>
      </c>
      <c r="X189" s="109">
        <f t="shared" si="28"/>
        <v>-3732</v>
      </c>
      <c r="Y189" s="108">
        <f t="shared" si="36"/>
        <v>107.14900947459087</v>
      </c>
      <c r="Z189" s="109">
        <f t="shared" si="29"/>
        <v>27855</v>
      </c>
      <c r="AA189" s="110">
        <f t="shared" si="37"/>
        <v>99.068179393249636</v>
      </c>
      <c r="AB189" s="62"/>
    </row>
    <row r="190" spans="1:28" s="63" customFormat="1" ht="12" hidden="1" customHeight="1">
      <c r="A190" s="60"/>
      <c r="B190" s="27" t="s">
        <v>135</v>
      </c>
      <c r="C190" s="42" t="s">
        <v>6</v>
      </c>
      <c r="D190" s="81">
        <v>27557</v>
      </c>
      <c r="E190" s="92">
        <f t="shared" si="31"/>
        <v>98.106020150236745</v>
      </c>
      <c r="F190" s="88">
        <v>1327</v>
      </c>
      <c r="G190" s="92">
        <f t="shared" si="31"/>
        <v>94.785714285714278</v>
      </c>
      <c r="H190" s="85">
        <v>4712</v>
      </c>
      <c r="I190" s="92">
        <f t="shared" si="40"/>
        <v>97.901516725535004</v>
      </c>
      <c r="J190" s="83">
        <v>3361</v>
      </c>
      <c r="K190" s="92">
        <f t="shared" si="32"/>
        <v>108.48934796642995</v>
      </c>
      <c r="L190" s="83" t="s">
        <v>192</v>
      </c>
      <c r="M190" s="83" t="s">
        <v>4</v>
      </c>
      <c r="N190" s="83">
        <f t="shared" si="30"/>
        <v>255</v>
      </c>
      <c r="O190" s="92">
        <f t="shared" si="38"/>
        <v>265.625</v>
      </c>
      <c r="P190" s="83">
        <v>3106</v>
      </c>
      <c r="Q190" s="92">
        <f t="shared" si="39"/>
        <v>103.46435709526982</v>
      </c>
      <c r="R190" s="83">
        <v>30918</v>
      </c>
      <c r="S190" s="92">
        <f t="shared" si="33"/>
        <v>99.137461121621186</v>
      </c>
      <c r="T190" s="109">
        <v>12228</v>
      </c>
      <c r="U190" s="108">
        <f t="shared" si="34"/>
        <v>99.641460234680579</v>
      </c>
      <c r="V190" s="109">
        <v>8468</v>
      </c>
      <c r="W190" s="108">
        <f t="shared" si="35"/>
        <v>99.284793058975268</v>
      </c>
      <c r="X190" s="109">
        <f t="shared" si="28"/>
        <v>-3760</v>
      </c>
      <c r="Y190" s="108">
        <f t="shared" si="36"/>
        <v>100.4541811381245</v>
      </c>
      <c r="Z190" s="109">
        <f t="shared" si="29"/>
        <v>27158</v>
      </c>
      <c r="AA190" s="110">
        <f t="shared" si="37"/>
        <v>98.957877860370218</v>
      </c>
      <c r="AB190" s="62"/>
    </row>
    <row r="191" spans="1:28" s="63" customFormat="1" ht="12" hidden="1" customHeight="1">
      <c r="A191" s="60"/>
      <c r="B191" s="27" t="s">
        <v>136</v>
      </c>
      <c r="C191" s="42" t="s">
        <v>137</v>
      </c>
      <c r="D191" s="81">
        <v>28195</v>
      </c>
      <c r="E191" s="92">
        <f t="shared" si="31"/>
        <v>98.052512606503214</v>
      </c>
      <c r="F191" s="88">
        <v>1573</v>
      </c>
      <c r="G191" s="92">
        <f t="shared" si="31"/>
        <v>95.973154362416096</v>
      </c>
      <c r="H191" s="85">
        <v>3091</v>
      </c>
      <c r="I191" s="92">
        <f t="shared" si="40"/>
        <v>99.070512820512818</v>
      </c>
      <c r="J191" s="83">
        <v>4001</v>
      </c>
      <c r="K191" s="92">
        <f t="shared" si="32"/>
        <v>114.93823613904051</v>
      </c>
      <c r="L191" s="83" t="s">
        <v>192</v>
      </c>
      <c r="M191" s="83" t="s">
        <v>4</v>
      </c>
      <c r="N191" s="83">
        <f t="shared" si="30"/>
        <v>248</v>
      </c>
      <c r="O191" s="92">
        <f t="shared" si="38"/>
        <v>238.46153846153845</v>
      </c>
      <c r="P191" s="83">
        <v>3753</v>
      </c>
      <c r="Q191" s="92">
        <f t="shared" si="39"/>
        <v>111.13414273023395</v>
      </c>
      <c r="R191" s="83">
        <v>32196</v>
      </c>
      <c r="S191" s="92">
        <f t="shared" si="33"/>
        <v>99.87591512594615</v>
      </c>
      <c r="T191" s="109">
        <v>13306</v>
      </c>
      <c r="U191" s="108">
        <f t="shared" si="34"/>
        <v>101.1786175956201</v>
      </c>
      <c r="V191" s="109">
        <v>9017</v>
      </c>
      <c r="W191" s="108">
        <f t="shared" si="35"/>
        <v>99.72351249723512</v>
      </c>
      <c r="X191" s="109">
        <f t="shared" si="28"/>
        <v>-4289</v>
      </c>
      <c r="Y191" s="108">
        <f t="shared" si="36"/>
        <v>104.38062788999756</v>
      </c>
      <c r="Z191" s="109">
        <f t="shared" si="29"/>
        <v>27907</v>
      </c>
      <c r="AA191" s="110">
        <f t="shared" si="37"/>
        <v>99.217833398513889</v>
      </c>
      <c r="AB191" s="62"/>
    </row>
    <row r="192" spans="1:28" s="63" customFormat="1" ht="12" hidden="1" customHeight="1">
      <c r="A192" s="60"/>
      <c r="B192" s="27" t="s">
        <v>138</v>
      </c>
      <c r="C192" s="42" t="s">
        <v>139</v>
      </c>
      <c r="D192" s="81">
        <v>25749</v>
      </c>
      <c r="E192" s="92">
        <f t="shared" si="31"/>
        <v>98.489137086903298</v>
      </c>
      <c r="F192" s="88">
        <v>1335</v>
      </c>
      <c r="G192" s="92">
        <f t="shared" si="31"/>
        <v>90.324763193504737</v>
      </c>
      <c r="H192" s="85">
        <v>331</v>
      </c>
      <c r="I192" s="92">
        <f t="shared" si="40"/>
        <v>118.21428571428572</v>
      </c>
      <c r="J192" s="83">
        <v>4207</v>
      </c>
      <c r="K192" s="92">
        <f t="shared" si="32"/>
        <v>123.26399062408437</v>
      </c>
      <c r="L192" s="83" t="s">
        <v>192</v>
      </c>
      <c r="M192" s="83" t="s">
        <v>4</v>
      </c>
      <c r="N192" s="83">
        <f t="shared" si="30"/>
        <v>296</v>
      </c>
      <c r="O192" s="92">
        <f t="shared" si="38"/>
        <v>252.99145299145297</v>
      </c>
      <c r="P192" s="83">
        <v>3911</v>
      </c>
      <c r="Q192" s="92">
        <f t="shared" si="39"/>
        <v>118.65898058252426</v>
      </c>
      <c r="R192" s="83">
        <v>29956</v>
      </c>
      <c r="S192" s="92">
        <f t="shared" si="33"/>
        <v>101.3499340257807</v>
      </c>
      <c r="T192" s="109">
        <v>13061</v>
      </c>
      <c r="U192" s="108">
        <f t="shared" si="34"/>
        <v>98.700219149096952</v>
      </c>
      <c r="V192" s="109">
        <v>8530</v>
      </c>
      <c r="W192" s="108">
        <f t="shared" si="35"/>
        <v>101.71714762699737</v>
      </c>
      <c r="X192" s="109">
        <f t="shared" si="28"/>
        <v>-4531</v>
      </c>
      <c r="Y192" s="108">
        <f t="shared" si="36"/>
        <v>93.480503404167521</v>
      </c>
      <c r="Z192" s="109">
        <f t="shared" si="29"/>
        <v>25425</v>
      </c>
      <c r="AA192" s="110">
        <f t="shared" si="37"/>
        <v>102.89356535815459</v>
      </c>
      <c r="AB192" s="62"/>
    </row>
    <row r="193" spans="1:31" s="63" customFormat="1" ht="12" hidden="1" customHeight="1">
      <c r="A193" s="60"/>
      <c r="B193" s="27" t="s">
        <v>140</v>
      </c>
      <c r="C193" s="42" t="s">
        <v>9</v>
      </c>
      <c r="D193" s="81">
        <v>28728</v>
      </c>
      <c r="E193" s="92">
        <f t="shared" si="31"/>
        <v>98.248974008207938</v>
      </c>
      <c r="F193" s="88">
        <v>1778</v>
      </c>
      <c r="G193" s="92">
        <f t="shared" si="31"/>
        <v>95.029396044895776</v>
      </c>
      <c r="H193" s="85">
        <v>4336</v>
      </c>
      <c r="I193" s="92">
        <f t="shared" si="40"/>
        <v>98.09954751131221</v>
      </c>
      <c r="J193" s="83">
        <v>3955</v>
      </c>
      <c r="K193" s="92">
        <f t="shared" si="32"/>
        <v>117.60333035979779</v>
      </c>
      <c r="L193" s="83" t="s">
        <v>192</v>
      </c>
      <c r="M193" s="83" t="s">
        <v>4</v>
      </c>
      <c r="N193" s="83">
        <f t="shared" si="30"/>
        <v>273</v>
      </c>
      <c r="O193" s="92">
        <f t="shared" si="38"/>
        <v>96.808510638297875</v>
      </c>
      <c r="P193" s="83">
        <v>3682</v>
      </c>
      <c r="Q193" s="92">
        <f t="shared" si="39"/>
        <v>119.50665368386888</v>
      </c>
      <c r="R193" s="83">
        <v>32683</v>
      </c>
      <c r="S193" s="92">
        <f t="shared" si="33"/>
        <v>100.24537619237492</v>
      </c>
      <c r="T193" s="109">
        <v>12941</v>
      </c>
      <c r="U193" s="108">
        <f t="shared" si="34"/>
        <v>100.13153822346024</v>
      </c>
      <c r="V193" s="109">
        <v>8871</v>
      </c>
      <c r="W193" s="108">
        <f t="shared" si="35"/>
        <v>98.874275523851978</v>
      </c>
      <c r="X193" s="109">
        <f t="shared" si="28"/>
        <v>-4070</v>
      </c>
      <c r="Y193" s="108">
        <f t="shared" si="36"/>
        <v>102.98582995951418</v>
      </c>
      <c r="Z193" s="109">
        <f t="shared" si="29"/>
        <v>28613</v>
      </c>
      <c r="AA193" s="110">
        <f t="shared" si="37"/>
        <v>99.867369376287044</v>
      </c>
      <c r="AB193" s="62"/>
    </row>
    <row r="194" spans="1:31" s="63" customFormat="1" ht="12" hidden="1" customHeight="1">
      <c r="A194" s="60"/>
      <c r="B194" s="27" t="s">
        <v>141</v>
      </c>
      <c r="C194" s="42" t="s">
        <v>10</v>
      </c>
      <c r="D194" s="81">
        <v>28095</v>
      </c>
      <c r="E194" s="92">
        <f t="shared" si="31"/>
        <v>97.86129785084816</v>
      </c>
      <c r="F194" s="88">
        <v>1803</v>
      </c>
      <c r="G194" s="92">
        <f t="shared" si="31"/>
        <v>98.309705561613953</v>
      </c>
      <c r="H194" s="85">
        <v>4647</v>
      </c>
      <c r="I194" s="92">
        <f t="shared" si="40"/>
        <v>95.050112497443237</v>
      </c>
      <c r="J194" s="83">
        <v>4153</v>
      </c>
      <c r="K194" s="92">
        <f t="shared" si="32"/>
        <v>117.05186020293124</v>
      </c>
      <c r="L194" s="83" t="s">
        <v>192</v>
      </c>
      <c r="M194" s="83" t="s">
        <v>4</v>
      </c>
      <c r="N194" s="83">
        <f t="shared" si="30"/>
        <v>330</v>
      </c>
      <c r="O194" s="92">
        <f t="shared" si="38"/>
        <v>103.77358490566037</v>
      </c>
      <c r="P194" s="83">
        <v>3823</v>
      </c>
      <c r="Q194" s="92">
        <f t="shared" si="39"/>
        <v>118.35913312693498</v>
      </c>
      <c r="R194" s="83">
        <v>32248</v>
      </c>
      <c r="S194" s="92">
        <f t="shared" si="33"/>
        <v>99.972099079269611</v>
      </c>
      <c r="T194" s="109">
        <v>12583</v>
      </c>
      <c r="U194" s="108">
        <f t="shared" si="34"/>
        <v>101.36136619945223</v>
      </c>
      <c r="V194" s="109">
        <v>8805</v>
      </c>
      <c r="W194" s="108">
        <f t="shared" si="35"/>
        <v>96.960687148992392</v>
      </c>
      <c r="X194" s="109">
        <f t="shared" si="28"/>
        <v>-3778</v>
      </c>
      <c r="Y194" s="108">
        <f t="shared" si="36"/>
        <v>113.35133513351334</v>
      </c>
      <c r="Z194" s="109">
        <f t="shared" si="29"/>
        <v>28470</v>
      </c>
      <c r="AA194" s="110">
        <f t="shared" si="37"/>
        <v>98.43036924353477</v>
      </c>
      <c r="AB194" s="62"/>
    </row>
    <row r="195" spans="1:31" s="63" customFormat="1" ht="12" hidden="1" customHeight="1">
      <c r="A195" s="60"/>
      <c r="B195" s="27" t="s">
        <v>125</v>
      </c>
      <c r="C195" s="42" t="s">
        <v>11</v>
      </c>
      <c r="D195" s="81">
        <v>25900</v>
      </c>
      <c r="E195" s="92">
        <f t="shared" si="31"/>
        <v>96.486979845769852</v>
      </c>
      <c r="F195" s="88">
        <v>2050</v>
      </c>
      <c r="G195" s="92">
        <f t="shared" si="31"/>
        <v>96.470588235294116</v>
      </c>
      <c r="H195" s="85">
        <v>4503</v>
      </c>
      <c r="I195" s="92">
        <f t="shared" si="40"/>
        <v>96.984708162825768</v>
      </c>
      <c r="J195" s="83">
        <v>3764</v>
      </c>
      <c r="K195" s="92">
        <f t="shared" si="32"/>
        <v>114.61632155907431</v>
      </c>
      <c r="L195" s="83" t="s">
        <v>192</v>
      </c>
      <c r="M195" s="83" t="s">
        <v>4</v>
      </c>
      <c r="N195" s="83">
        <f t="shared" si="30"/>
        <v>358</v>
      </c>
      <c r="O195" s="92">
        <f t="shared" si="38"/>
        <v>98.895027624309392</v>
      </c>
      <c r="P195" s="83">
        <v>3406</v>
      </c>
      <c r="Q195" s="92">
        <f t="shared" si="39"/>
        <v>116.56399726214921</v>
      </c>
      <c r="R195" s="83">
        <v>29664</v>
      </c>
      <c r="S195" s="92">
        <f t="shared" si="33"/>
        <v>98.463172569455963</v>
      </c>
      <c r="T195" s="109">
        <v>11389</v>
      </c>
      <c r="U195" s="108">
        <f t="shared" si="34"/>
        <v>95.489226125597384</v>
      </c>
      <c r="V195" s="109">
        <v>8309</v>
      </c>
      <c r="W195" s="108">
        <f t="shared" si="35"/>
        <v>93.590898851092589</v>
      </c>
      <c r="X195" s="109">
        <f t="shared" si="28"/>
        <v>-3080</v>
      </c>
      <c r="Y195" s="108">
        <f t="shared" si="36"/>
        <v>101.01672679567071</v>
      </c>
      <c r="Z195" s="109">
        <f t="shared" si="29"/>
        <v>26584</v>
      </c>
      <c r="AA195" s="110">
        <f t="shared" si="37"/>
        <v>98.175640741561409</v>
      </c>
      <c r="AB195" s="62"/>
    </row>
    <row r="196" spans="1:31" s="63" customFormat="1" ht="12" hidden="1" customHeight="1">
      <c r="A196" s="60"/>
      <c r="B196" s="27" t="s">
        <v>126</v>
      </c>
      <c r="C196" s="42" t="s">
        <v>12</v>
      </c>
      <c r="D196" s="81">
        <v>24378</v>
      </c>
      <c r="E196" s="92">
        <f t="shared" si="31"/>
        <v>95.05946578280367</v>
      </c>
      <c r="F196" s="88">
        <v>1783</v>
      </c>
      <c r="G196" s="92">
        <f t="shared" si="31"/>
        <v>81.751490142136632</v>
      </c>
      <c r="H196" s="85">
        <v>3534</v>
      </c>
      <c r="I196" s="92">
        <f t="shared" si="40"/>
        <v>102.97202797202797</v>
      </c>
      <c r="J196" s="83">
        <v>3552</v>
      </c>
      <c r="K196" s="92">
        <f t="shared" si="32"/>
        <v>110.93066833229233</v>
      </c>
      <c r="L196" s="83" t="s">
        <v>192</v>
      </c>
      <c r="M196" s="83" t="s">
        <v>4</v>
      </c>
      <c r="N196" s="83">
        <f t="shared" si="30"/>
        <v>426</v>
      </c>
      <c r="O196" s="92">
        <f t="shared" si="38"/>
        <v>98.383371824480363</v>
      </c>
      <c r="P196" s="83">
        <v>3126</v>
      </c>
      <c r="Q196" s="92">
        <f t="shared" si="39"/>
        <v>112.89274106175515</v>
      </c>
      <c r="R196" s="83">
        <v>27930</v>
      </c>
      <c r="S196" s="92">
        <f t="shared" si="33"/>
        <v>96.821159912642557</v>
      </c>
      <c r="T196" s="109">
        <v>11021</v>
      </c>
      <c r="U196" s="108">
        <f t="shared" si="34"/>
        <v>91.536544850498331</v>
      </c>
      <c r="V196" s="109">
        <v>7771</v>
      </c>
      <c r="W196" s="108">
        <f t="shared" si="35"/>
        <v>90.224079879252301</v>
      </c>
      <c r="X196" s="109">
        <f t="shared" si="28"/>
        <v>-3250</v>
      </c>
      <c r="Y196" s="108">
        <f t="shared" si="36"/>
        <v>94.835132769185876</v>
      </c>
      <c r="Z196" s="109">
        <f t="shared" si="29"/>
        <v>24680</v>
      </c>
      <c r="AA196" s="110">
        <f t="shared" si="37"/>
        <v>97.088906372934701</v>
      </c>
      <c r="AB196" s="62"/>
    </row>
    <row r="197" spans="1:31" s="63" customFormat="1" ht="12" hidden="1" customHeight="1">
      <c r="A197" s="60"/>
      <c r="B197" s="27" t="s">
        <v>162</v>
      </c>
      <c r="C197" s="42" t="s">
        <v>163</v>
      </c>
      <c r="D197" s="81">
        <v>24349</v>
      </c>
      <c r="E197" s="92">
        <f t="shared" ref="E197:E208" si="41">D197/D185*100</f>
        <v>97.228766521582884</v>
      </c>
      <c r="F197" s="83">
        <v>1686</v>
      </c>
      <c r="G197" s="92">
        <f t="shared" ref="G197:G208" si="42">F197/F185*100</f>
        <v>106.84410646387832</v>
      </c>
      <c r="H197" s="85">
        <v>3922</v>
      </c>
      <c r="I197" s="92">
        <f t="shared" si="40"/>
        <v>98.468491087120256</v>
      </c>
      <c r="J197" s="83">
        <v>3501</v>
      </c>
      <c r="K197" s="92">
        <f t="shared" ref="K197:K208" si="43">J197/J185*100</f>
        <v>108.82810071495182</v>
      </c>
      <c r="L197" s="83" t="s">
        <v>192</v>
      </c>
      <c r="M197" s="83" t="s">
        <v>4</v>
      </c>
      <c r="N197" s="83">
        <f t="shared" ref="N197:N208" si="44">J197-P197</f>
        <v>321</v>
      </c>
      <c r="O197" s="92">
        <f t="shared" ref="O197:O208" si="45">N197/N185*100</f>
        <v>93.586005830903787</v>
      </c>
      <c r="P197" s="83">
        <v>3180</v>
      </c>
      <c r="Q197" s="92">
        <f t="shared" ref="Q197:Q208" si="46">P197/P185*100</f>
        <v>110.64718162839249</v>
      </c>
      <c r="R197" s="83">
        <v>27850</v>
      </c>
      <c r="S197" s="92">
        <f t="shared" ref="S197:S208" si="47">R197/R185*100</f>
        <v>98.549186128803967</v>
      </c>
      <c r="T197" s="109">
        <v>10543</v>
      </c>
      <c r="U197" s="108">
        <f t="shared" ref="U197:U208" si="48">T197/T185*100</f>
        <v>96.151390788873698</v>
      </c>
      <c r="V197" s="109">
        <v>7483</v>
      </c>
      <c r="W197" s="108">
        <f t="shared" ref="W197:W208" si="49">V197/V185*100</f>
        <v>91.725913214023052</v>
      </c>
      <c r="X197" s="109">
        <f t="shared" ref="X197:X208" si="50">V197-T197</f>
        <v>-3060</v>
      </c>
      <c r="Y197" s="108">
        <f t="shared" ref="Y197:Y208" si="51">X197/X185*100</f>
        <v>109.01318133238334</v>
      </c>
      <c r="Z197" s="109">
        <f t="shared" ref="Z197:Z208" si="52">R197+X197</f>
        <v>24790</v>
      </c>
      <c r="AA197" s="110">
        <f t="shared" ref="AA197:AA208" si="53">Z197/Z185*100</f>
        <v>97.395198994224657</v>
      </c>
      <c r="AB197" s="62"/>
    </row>
    <row r="198" spans="1:31" s="63" customFormat="1" ht="12" hidden="1" customHeight="1">
      <c r="A198" s="60"/>
      <c r="B198" s="27" t="s">
        <v>83</v>
      </c>
      <c r="C198" s="42" t="s">
        <v>130</v>
      </c>
      <c r="D198" s="81">
        <v>23755</v>
      </c>
      <c r="E198" s="92">
        <f t="shared" si="41"/>
        <v>96.5925263286301</v>
      </c>
      <c r="F198" s="83">
        <v>1579</v>
      </c>
      <c r="G198" s="92">
        <f t="shared" si="42"/>
        <v>85.629067245119302</v>
      </c>
      <c r="H198" s="85">
        <v>4354</v>
      </c>
      <c r="I198" s="92">
        <f t="shared" si="40"/>
        <v>98.954545454545453</v>
      </c>
      <c r="J198" s="83">
        <v>3233</v>
      </c>
      <c r="K198" s="92">
        <f t="shared" si="43"/>
        <v>110.45439016057396</v>
      </c>
      <c r="L198" s="83" t="s">
        <v>192</v>
      </c>
      <c r="M198" s="83" t="s">
        <v>4</v>
      </c>
      <c r="N198" s="83">
        <f t="shared" si="44"/>
        <v>261</v>
      </c>
      <c r="O198" s="92">
        <f t="shared" si="45"/>
        <v>64.285714285714292</v>
      </c>
      <c r="P198" s="83">
        <v>2972</v>
      </c>
      <c r="Q198" s="92">
        <f t="shared" si="46"/>
        <v>117.88972629908767</v>
      </c>
      <c r="R198" s="83">
        <v>26988</v>
      </c>
      <c r="S198" s="92">
        <f t="shared" si="47"/>
        <v>98.066860465116278</v>
      </c>
      <c r="T198" s="109">
        <v>9659</v>
      </c>
      <c r="U198" s="108">
        <f>T198/T186*100</f>
        <v>89.725963771481659</v>
      </c>
      <c r="V198" s="109">
        <v>7271</v>
      </c>
      <c r="W198" s="108">
        <f t="shared" si="49"/>
        <v>94.588265903473399</v>
      </c>
      <c r="X198" s="109">
        <f t="shared" si="50"/>
        <v>-2388</v>
      </c>
      <c r="Y198" s="108">
        <f t="shared" si="51"/>
        <v>77.582846003898638</v>
      </c>
      <c r="Z198" s="109">
        <f t="shared" si="52"/>
        <v>24600</v>
      </c>
      <c r="AA198" s="110">
        <f t="shared" si="53"/>
        <v>100.64642827919155</v>
      </c>
      <c r="AB198" s="62"/>
    </row>
    <row r="199" spans="1:31" s="63" customFormat="1" ht="12" hidden="1" customHeight="1">
      <c r="A199" s="60"/>
      <c r="B199" s="28" t="s">
        <v>131</v>
      </c>
      <c r="C199" s="44" t="s">
        <v>16</v>
      </c>
      <c r="D199" s="86">
        <v>24312</v>
      </c>
      <c r="E199" s="97">
        <f t="shared" si="41"/>
        <v>99.208357137027676</v>
      </c>
      <c r="F199" s="74">
        <v>1508</v>
      </c>
      <c r="G199" s="97">
        <f t="shared" si="42"/>
        <v>109.51343500363109</v>
      </c>
      <c r="H199" s="74">
        <v>2915</v>
      </c>
      <c r="I199" s="97">
        <f t="shared" si="40"/>
        <v>102.82186948853615</v>
      </c>
      <c r="J199" s="77">
        <v>3643</v>
      </c>
      <c r="K199" s="97">
        <f t="shared" si="43"/>
        <v>110.02718212020537</v>
      </c>
      <c r="L199" s="138" t="s">
        <v>192</v>
      </c>
      <c r="M199" s="87" t="s">
        <v>4</v>
      </c>
      <c r="N199" s="87">
        <f t="shared" si="44"/>
        <v>269</v>
      </c>
      <c r="O199" s="97">
        <f t="shared" si="45"/>
        <v>77.298850574712645</v>
      </c>
      <c r="P199" s="77">
        <v>3374</v>
      </c>
      <c r="Q199" s="97">
        <f t="shared" si="46"/>
        <v>113.87107661154236</v>
      </c>
      <c r="R199" s="77">
        <v>27955</v>
      </c>
      <c r="S199" s="97">
        <f t="shared" si="47"/>
        <v>100.4960995074954</v>
      </c>
      <c r="T199" s="128">
        <v>10427</v>
      </c>
      <c r="U199" s="129">
        <f t="shared" si="48"/>
        <v>91.71431084528102</v>
      </c>
      <c r="V199" s="128">
        <v>7669</v>
      </c>
      <c r="W199" s="129">
        <f t="shared" si="49"/>
        <v>97.174353775975675</v>
      </c>
      <c r="X199" s="128">
        <f t="shared" si="50"/>
        <v>-2758</v>
      </c>
      <c r="Y199" s="129">
        <f t="shared" si="51"/>
        <v>79.321253954558529</v>
      </c>
      <c r="Z199" s="128">
        <f t="shared" si="52"/>
        <v>25197</v>
      </c>
      <c r="AA199" s="130">
        <f t="shared" si="53"/>
        <v>103.52095316351684</v>
      </c>
      <c r="AB199" s="62"/>
    </row>
    <row r="200" spans="1:31" s="63" customFormat="1" ht="12" hidden="1" customHeight="1">
      <c r="A200" s="60"/>
      <c r="B200" s="27" t="s">
        <v>169</v>
      </c>
      <c r="C200" s="42" t="s">
        <v>170</v>
      </c>
      <c r="D200" s="81">
        <v>25517</v>
      </c>
      <c r="E200" s="92">
        <f t="shared" si="41"/>
        <v>99.726423574471411</v>
      </c>
      <c r="F200" s="83">
        <v>2116</v>
      </c>
      <c r="G200" s="92">
        <f t="shared" si="42"/>
        <v>109.41054808686658</v>
      </c>
      <c r="H200" s="85">
        <v>3466</v>
      </c>
      <c r="I200" s="92">
        <f t="shared" si="40"/>
        <v>103.52449223416966</v>
      </c>
      <c r="J200" s="83">
        <v>3526</v>
      </c>
      <c r="K200" s="92">
        <f t="shared" si="43"/>
        <v>109.09653465346534</v>
      </c>
      <c r="L200" s="82" t="s">
        <v>192</v>
      </c>
      <c r="M200" s="83" t="s">
        <v>4</v>
      </c>
      <c r="N200" s="83">
        <f t="shared" si="44"/>
        <v>223</v>
      </c>
      <c r="O200" s="92">
        <f t="shared" si="45"/>
        <v>68.404907975460134</v>
      </c>
      <c r="P200" s="83">
        <v>3303</v>
      </c>
      <c r="Q200" s="92">
        <f t="shared" si="46"/>
        <v>113.66139022711633</v>
      </c>
      <c r="R200" s="83">
        <v>29043</v>
      </c>
      <c r="S200" s="92">
        <f t="shared" si="47"/>
        <v>100.77726499878553</v>
      </c>
      <c r="T200" s="109">
        <v>11210</v>
      </c>
      <c r="U200" s="108">
        <f t="shared" si="48"/>
        <v>94.791138170133607</v>
      </c>
      <c r="V200" s="109">
        <v>8272</v>
      </c>
      <c r="W200" s="108">
        <f t="shared" si="49"/>
        <v>98.805542283803149</v>
      </c>
      <c r="X200" s="109">
        <f t="shared" si="50"/>
        <v>-2938</v>
      </c>
      <c r="Y200" s="108">
        <f t="shared" si="51"/>
        <v>85.060799073537936</v>
      </c>
      <c r="Z200" s="109">
        <f t="shared" si="52"/>
        <v>26105</v>
      </c>
      <c r="AA200" s="110">
        <f t="shared" si="53"/>
        <v>102.91740587423615</v>
      </c>
      <c r="AB200" s="62"/>
    </row>
    <row r="201" spans="1:31" s="63" customFormat="1" ht="12" hidden="1" customHeight="1">
      <c r="A201" s="60"/>
      <c r="B201" s="27" t="s">
        <v>171</v>
      </c>
      <c r="C201" s="42" t="s">
        <v>14</v>
      </c>
      <c r="D201" s="81">
        <v>27316</v>
      </c>
      <c r="E201" s="92">
        <f t="shared" si="41"/>
        <v>97.372830000356473</v>
      </c>
      <c r="F201" s="83">
        <v>1820</v>
      </c>
      <c r="G201" s="92">
        <f t="shared" si="42"/>
        <v>88.823816495851631</v>
      </c>
      <c r="H201" s="85">
        <v>4381</v>
      </c>
      <c r="I201" s="92">
        <f t="shared" ref="I201:I212" si="54">H201/H189*100</f>
        <v>95.655021834061131</v>
      </c>
      <c r="J201" s="83">
        <v>3809</v>
      </c>
      <c r="K201" s="92">
        <f t="shared" si="43"/>
        <v>107.78155065082061</v>
      </c>
      <c r="L201" s="83" t="s">
        <v>192</v>
      </c>
      <c r="M201" s="83" t="s">
        <v>4</v>
      </c>
      <c r="N201" s="83">
        <f t="shared" si="44"/>
        <v>243</v>
      </c>
      <c r="O201" s="92">
        <f t="shared" si="45"/>
        <v>81.818181818181827</v>
      </c>
      <c r="P201" s="83">
        <v>3566</v>
      </c>
      <c r="Q201" s="92">
        <f t="shared" si="46"/>
        <v>110.16373185047883</v>
      </c>
      <c r="R201" s="83">
        <v>31125</v>
      </c>
      <c r="S201" s="92">
        <f t="shared" si="47"/>
        <v>98.537372969892672</v>
      </c>
      <c r="T201" s="109">
        <v>11322</v>
      </c>
      <c r="U201" s="108">
        <f t="shared" si="48"/>
        <v>90.172029308697034</v>
      </c>
      <c r="V201" s="109">
        <v>8252</v>
      </c>
      <c r="W201" s="108">
        <f t="shared" si="49"/>
        <v>93.517679057116951</v>
      </c>
      <c r="X201" s="109">
        <f t="shared" si="50"/>
        <v>-3070</v>
      </c>
      <c r="Y201" s="108">
        <f t="shared" si="51"/>
        <v>82.261521972132897</v>
      </c>
      <c r="Z201" s="109">
        <f t="shared" si="52"/>
        <v>28055</v>
      </c>
      <c r="AA201" s="110">
        <f t="shared" si="53"/>
        <v>100.71800394902172</v>
      </c>
      <c r="AB201" s="62"/>
    </row>
    <row r="202" spans="1:31" s="63" customFormat="1" ht="12" hidden="1" customHeight="1">
      <c r="A202" s="60"/>
      <c r="B202" s="27" t="s">
        <v>172</v>
      </c>
      <c r="C202" s="42" t="s">
        <v>6</v>
      </c>
      <c r="D202" s="81">
        <v>27964</v>
      </c>
      <c r="E202" s="92">
        <f t="shared" si="41"/>
        <v>101.47693870885801</v>
      </c>
      <c r="F202" s="83">
        <v>1733</v>
      </c>
      <c r="G202" s="92">
        <f t="shared" si="42"/>
        <v>130.59532780708366</v>
      </c>
      <c r="H202" s="85">
        <v>4876</v>
      </c>
      <c r="I202" s="92">
        <f t="shared" si="54"/>
        <v>103.48047538200341</v>
      </c>
      <c r="J202" s="83">
        <v>3618</v>
      </c>
      <c r="K202" s="92">
        <f t="shared" si="43"/>
        <v>107.64653376971141</v>
      </c>
      <c r="L202" s="83" t="s">
        <v>192</v>
      </c>
      <c r="M202" s="83" t="s">
        <v>4</v>
      </c>
      <c r="N202" s="83">
        <f t="shared" si="44"/>
        <v>163</v>
      </c>
      <c r="O202" s="92">
        <f t="shared" si="45"/>
        <v>63.921568627450974</v>
      </c>
      <c r="P202" s="83">
        <v>3455</v>
      </c>
      <c r="Q202" s="92">
        <f t="shared" si="46"/>
        <v>111.23631680618158</v>
      </c>
      <c r="R202" s="83">
        <v>31582</v>
      </c>
      <c r="S202" s="92">
        <f t="shared" si="47"/>
        <v>102.14761627530888</v>
      </c>
      <c r="T202" s="109">
        <v>11435</v>
      </c>
      <c r="U202" s="108">
        <f t="shared" si="48"/>
        <v>93.514883873078176</v>
      </c>
      <c r="V202" s="109">
        <v>8352</v>
      </c>
      <c r="W202" s="108">
        <f t="shared" si="49"/>
        <v>98.630136986301366</v>
      </c>
      <c r="X202" s="109">
        <f t="shared" si="50"/>
        <v>-3083</v>
      </c>
      <c r="Y202" s="108">
        <f t="shared" si="51"/>
        <v>81.994680851063833</v>
      </c>
      <c r="Z202" s="109">
        <f t="shared" si="52"/>
        <v>28499</v>
      </c>
      <c r="AA202" s="110">
        <f t="shared" si="53"/>
        <v>104.93777155902497</v>
      </c>
      <c r="AB202" s="62"/>
    </row>
    <row r="203" spans="1:31" s="63" customFormat="1" ht="12" hidden="1" customHeight="1">
      <c r="A203" s="60"/>
      <c r="B203" s="27" t="s">
        <v>173</v>
      </c>
      <c r="C203" s="42" t="s">
        <v>174</v>
      </c>
      <c r="D203" s="81">
        <v>27054</v>
      </c>
      <c r="E203" s="92">
        <f t="shared" si="41"/>
        <v>95.953183188508604</v>
      </c>
      <c r="F203" s="83">
        <v>1295</v>
      </c>
      <c r="G203" s="92">
        <f t="shared" si="42"/>
        <v>82.326764144945969</v>
      </c>
      <c r="H203" s="85">
        <v>2816</v>
      </c>
      <c r="I203" s="92">
        <f t="shared" si="54"/>
        <v>91.10320284697508</v>
      </c>
      <c r="J203" s="83">
        <v>3914</v>
      </c>
      <c r="K203" s="92">
        <f t="shared" si="43"/>
        <v>97.825543614096475</v>
      </c>
      <c r="L203" s="83" t="s">
        <v>192</v>
      </c>
      <c r="M203" s="83" t="s">
        <v>4</v>
      </c>
      <c r="N203" s="83">
        <f t="shared" si="44"/>
        <v>212</v>
      </c>
      <c r="O203" s="92">
        <f t="shared" si="45"/>
        <v>85.483870967741936</v>
      </c>
      <c r="P203" s="83">
        <v>3702</v>
      </c>
      <c r="Q203" s="92">
        <f t="shared" si="46"/>
        <v>98.641087130295773</v>
      </c>
      <c r="R203" s="83">
        <v>30968</v>
      </c>
      <c r="S203" s="92">
        <f t="shared" si="47"/>
        <v>96.185861597714009</v>
      </c>
      <c r="T203" s="109">
        <v>12026</v>
      </c>
      <c r="U203" s="108">
        <f t="shared" si="48"/>
        <v>90.380279573124909</v>
      </c>
      <c r="V203" s="109">
        <v>8087</v>
      </c>
      <c r="W203" s="108">
        <f t="shared" si="49"/>
        <v>89.686148386381277</v>
      </c>
      <c r="X203" s="109">
        <f t="shared" si="50"/>
        <v>-3939</v>
      </c>
      <c r="Y203" s="108">
        <f t="shared" si="51"/>
        <v>91.839589647936577</v>
      </c>
      <c r="Z203" s="109">
        <f t="shared" si="52"/>
        <v>27029</v>
      </c>
      <c r="AA203" s="110">
        <f t="shared" si="53"/>
        <v>96.853835955136702</v>
      </c>
      <c r="AB203" s="62"/>
    </row>
    <row r="204" spans="1:31" s="63" customFormat="1" ht="12" hidden="1" customHeight="1">
      <c r="A204" s="60"/>
      <c r="B204" s="27" t="s">
        <v>175</v>
      </c>
      <c r="C204" s="42" t="s">
        <v>176</v>
      </c>
      <c r="D204" s="81">
        <v>24872</v>
      </c>
      <c r="E204" s="92">
        <f t="shared" si="41"/>
        <v>96.594042487086867</v>
      </c>
      <c r="F204" s="83">
        <v>1406</v>
      </c>
      <c r="G204" s="92">
        <f t="shared" si="42"/>
        <v>105.3183520599251</v>
      </c>
      <c r="H204" s="85">
        <v>333</v>
      </c>
      <c r="I204" s="92">
        <f t="shared" si="54"/>
        <v>100.60422960725074</v>
      </c>
      <c r="J204" s="83">
        <v>3873</v>
      </c>
      <c r="K204" s="92">
        <f t="shared" si="43"/>
        <v>92.060850962681258</v>
      </c>
      <c r="L204" s="83" t="s">
        <v>192</v>
      </c>
      <c r="M204" s="83" t="s">
        <v>4</v>
      </c>
      <c r="N204" s="83">
        <f t="shared" si="44"/>
        <v>231</v>
      </c>
      <c r="O204" s="92">
        <f t="shared" si="45"/>
        <v>78.040540540540533</v>
      </c>
      <c r="P204" s="83">
        <v>3642</v>
      </c>
      <c r="Q204" s="92">
        <f t="shared" si="46"/>
        <v>93.121963692150345</v>
      </c>
      <c r="R204" s="83">
        <v>28745</v>
      </c>
      <c r="S204" s="92">
        <f t="shared" si="47"/>
        <v>95.957404192816128</v>
      </c>
      <c r="T204" s="109">
        <v>11930</v>
      </c>
      <c r="U204" s="108">
        <f t="shared" si="48"/>
        <v>91.340632417119679</v>
      </c>
      <c r="V204" s="109">
        <v>7870</v>
      </c>
      <c r="W204" s="108">
        <f t="shared" si="49"/>
        <v>92.262602579132462</v>
      </c>
      <c r="X204" s="109">
        <f t="shared" si="50"/>
        <v>-4060</v>
      </c>
      <c r="Y204" s="108">
        <f t="shared" si="51"/>
        <v>89.604943721032882</v>
      </c>
      <c r="Z204" s="109">
        <f t="shared" si="52"/>
        <v>24685</v>
      </c>
      <c r="AA204" s="110">
        <f t="shared" si="53"/>
        <v>97.089478859390368</v>
      </c>
      <c r="AB204" s="62"/>
    </row>
    <row r="205" spans="1:31" s="63" customFormat="1" ht="12" hidden="1" customHeight="1">
      <c r="A205" s="60"/>
      <c r="B205" s="27" t="s">
        <v>177</v>
      </c>
      <c r="C205" s="42" t="s">
        <v>9</v>
      </c>
      <c r="D205" s="81">
        <v>28161</v>
      </c>
      <c r="E205" s="92">
        <f t="shared" si="41"/>
        <v>98.026315789473685</v>
      </c>
      <c r="F205" s="83">
        <v>1892</v>
      </c>
      <c r="G205" s="92">
        <f t="shared" si="42"/>
        <v>106.4116985376828</v>
      </c>
      <c r="H205" s="85">
        <v>4505</v>
      </c>
      <c r="I205" s="92">
        <f t="shared" si="54"/>
        <v>103.89760147601477</v>
      </c>
      <c r="J205" s="83">
        <v>3878</v>
      </c>
      <c r="K205" s="92">
        <f t="shared" si="43"/>
        <v>98.053097345132741</v>
      </c>
      <c r="L205" s="83" t="s">
        <v>192</v>
      </c>
      <c r="M205" s="83" t="s">
        <v>4</v>
      </c>
      <c r="N205" s="83">
        <f t="shared" si="44"/>
        <v>250</v>
      </c>
      <c r="O205" s="92">
        <f t="shared" si="45"/>
        <v>91.575091575091577</v>
      </c>
      <c r="P205" s="83">
        <v>3628</v>
      </c>
      <c r="Q205" s="92">
        <f t="shared" si="46"/>
        <v>98.533405757740354</v>
      </c>
      <c r="R205" s="83">
        <v>32039</v>
      </c>
      <c r="S205" s="92">
        <f t="shared" si="47"/>
        <v>98.029556650246306</v>
      </c>
      <c r="T205" s="109">
        <v>11942</v>
      </c>
      <c r="U205" s="108">
        <f t="shared" si="48"/>
        <v>92.280349277490146</v>
      </c>
      <c r="V205" s="109">
        <v>8597</v>
      </c>
      <c r="W205" s="108">
        <f t="shared" si="49"/>
        <v>96.911283958967417</v>
      </c>
      <c r="X205" s="109">
        <f t="shared" si="50"/>
        <v>-3345</v>
      </c>
      <c r="Y205" s="108">
        <f t="shared" si="51"/>
        <v>82.186732186732186</v>
      </c>
      <c r="Z205" s="109">
        <f t="shared" si="52"/>
        <v>28694</v>
      </c>
      <c r="AA205" s="110">
        <f t="shared" si="53"/>
        <v>100.2830881068046</v>
      </c>
      <c r="AB205" s="62"/>
    </row>
    <row r="206" spans="1:31" s="63" customFormat="1" ht="12" hidden="1" customHeight="1">
      <c r="A206" s="60"/>
      <c r="B206" s="27" t="s">
        <v>178</v>
      </c>
      <c r="C206" s="42" t="s">
        <v>10</v>
      </c>
      <c r="D206" s="81">
        <v>28576</v>
      </c>
      <c r="E206" s="92">
        <f t="shared" si="41"/>
        <v>101.71204840718988</v>
      </c>
      <c r="F206" s="83">
        <v>2195</v>
      </c>
      <c r="G206" s="92">
        <f t="shared" si="42"/>
        <v>121.74154187465336</v>
      </c>
      <c r="H206" s="85">
        <v>4694</v>
      </c>
      <c r="I206" s="92">
        <f t="shared" si="54"/>
        <v>101.01140520766086</v>
      </c>
      <c r="J206" s="83">
        <v>3877</v>
      </c>
      <c r="K206" s="92">
        <f t="shared" si="43"/>
        <v>93.354201781844452</v>
      </c>
      <c r="L206" s="83" t="s">
        <v>192</v>
      </c>
      <c r="M206" s="83" t="s">
        <v>4</v>
      </c>
      <c r="N206" s="83">
        <f t="shared" si="44"/>
        <v>270</v>
      </c>
      <c r="O206" s="92">
        <f t="shared" si="45"/>
        <v>81.818181818181827</v>
      </c>
      <c r="P206" s="83">
        <v>3607</v>
      </c>
      <c r="Q206" s="92">
        <f t="shared" si="46"/>
        <v>94.349986921266023</v>
      </c>
      <c r="R206" s="83">
        <v>32453</v>
      </c>
      <c r="S206" s="92">
        <f t="shared" si="47"/>
        <v>100.63569833788142</v>
      </c>
      <c r="T206" s="109">
        <v>12046</v>
      </c>
      <c r="U206" s="108">
        <f t="shared" si="48"/>
        <v>95.732337280457756</v>
      </c>
      <c r="V206" s="109">
        <v>8731</v>
      </c>
      <c r="W206" s="108">
        <f t="shared" si="49"/>
        <v>99.159568427030095</v>
      </c>
      <c r="X206" s="109">
        <f t="shared" si="50"/>
        <v>-3315</v>
      </c>
      <c r="Y206" s="108">
        <f t="shared" si="51"/>
        <v>87.744838538909477</v>
      </c>
      <c r="Z206" s="109">
        <f t="shared" si="52"/>
        <v>29138</v>
      </c>
      <c r="AA206" s="110">
        <f t="shared" si="53"/>
        <v>102.34632946961715</v>
      </c>
      <c r="AB206" s="62"/>
    </row>
    <row r="207" spans="1:31" s="63" customFormat="1" ht="12" hidden="1" customHeight="1">
      <c r="A207" s="60"/>
      <c r="B207" s="27" t="s">
        <v>179</v>
      </c>
      <c r="C207" s="42" t="s">
        <v>11</v>
      </c>
      <c r="D207" s="81">
        <v>27258</v>
      </c>
      <c r="E207" s="92">
        <f t="shared" si="41"/>
        <v>105.24324324324323</v>
      </c>
      <c r="F207" s="83">
        <v>2380</v>
      </c>
      <c r="G207" s="92">
        <f t="shared" si="42"/>
        <v>116.09756097560975</v>
      </c>
      <c r="H207" s="85">
        <v>4184</v>
      </c>
      <c r="I207" s="92">
        <f t="shared" si="54"/>
        <v>92.915833888518762</v>
      </c>
      <c r="J207" s="83">
        <v>3458</v>
      </c>
      <c r="K207" s="92">
        <f t="shared" si="43"/>
        <v>91.87035069075452</v>
      </c>
      <c r="L207" s="83" t="s">
        <v>192</v>
      </c>
      <c r="M207" s="83" t="s">
        <v>4</v>
      </c>
      <c r="N207" s="83">
        <f>J207-P207</f>
        <v>308</v>
      </c>
      <c r="O207" s="92">
        <f t="shared" si="45"/>
        <v>86.033519553072622</v>
      </c>
      <c r="P207" s="83">
        <v>3150</v>
      </c>
      <c r="Q207" s="92">
        <f t="shared" si="46"/>
        <v>92.483852025836754</v>
      </c>
      <c r="R207" s="83">
        <v>30716</v>
      </c>
      <c r="S207" s="92">
        <f t="shared" si="47"/>
        <v>103.54638619201725</v>
      </c>
      <c r="T207" s="109">
        <v>11848</v>
      </c>
      <c r="U207" s="108">
        <f t="shared" si="48"/>
        <v>104.03020458336991</v>
      </c>
      <c r="V207" s="109">
        <v>7980</v>
      </c>
      <c r="W207" s="108">
        <f t="shared" si="49"/>
        <v>96.040438079191233</v>
      </c>
      <c r="X207" s="109">
        <f t="shared" si="50"/>
        <v>-3868</v>
      </c>
      <c r="Y207" s="108">
        <f t="shared" si="51"/>
        <v>125.58441558441558</v>
      </c>
      <c r="Z207" s="109">
        <f t="shared" si="52"/>
        <v>26848</v>
      </c>
      <c r="AA207" s="110">
        <f t="shared" si="53"/>
        <v>100.9930785434848</v>
      </c>
      <c r="AB207" s="62"/>
      <c r="AE207" s="8"/>
    </row>
    <row r="208" spans="1:31" s="63" customFormat="1" ht="12" hidden="1" customHeight="1">
      <c r="A208" s="60"/>
      <c r="B208" s="27" t="s">
        <v>180</v>
      </c>
      <c r="C208" s="42" t="s">
        <v>12</v>
      </c>
      <c r="D208" s="81">
        <v>26599</v>
      </c>
      <c r="E208" s="92">
        <f t="shared" si="41"/>
        <v>109.11067355812618</v>
      </c>
      <c r="F208" s="83">
        <v>2135</v>
      </c>
      <c r="G208" s="92">
        <f t="shared" si="42"/>
        <v>119.74200785193494</v>
      </c>
      <c r="H208" s="85">
        <v>3670</v>
      </c>
      <c r="I208" s="92">
        <f t="shared" si="54"/>
        <v>103.84833050367854</v>
      </c>
      <c r="J208" s="83">
        <v>3408</v>
      </c>
      <c r="K208" s="92">
        <f t="shared" si="43"/>
        <v>95.945945945945937</v>
      </c>
      <c r="L208" s="83" t="s">
        <v>192</v>
      </c>
      <c r="M208" s="83" t="s">
        <v>4</v>
      </c>
      <c r="N208" s="83">
        <f t="shared" si="44"/>
        <v>357</v>
      </c>
      <c r="O208" s="92">
        <f t="shared" si="45"/>
        <v>83.802816901408448</v>
      </c>
      <c r="P208" s="83">
        <v>3051</v>
      </c>
      <c r="Q208" s="92">
        <f t="shared" si="46"/>
        <v>97.600767754318625</v>
      </c>
      <c r="R208" s="83">
        <v>30007</v>
      </c>
      <c r="S208" s="92">
        <f t="shared" si="47"/>
        <v>107.43644826351593</v>
      </c>
      <c r="T208" s="109">
        <v>12276</v>
      </c>
      <c r="U208" s="108">
        <f t="shared" si="48"/>
        <v>111.38735142001633</v>
      </c>
      <c r="V208" s="109">
        <v>7857</v>
      </c>
      <c r="W208" s="108">
        <f t="shared" si="49"/>
        <v>101.10667867713292</v>
      </c>
      <c r="X208" s="109">
        <f t="shared" si="50"/>
        <v>-4419</v>
      </c>
      <c r="Y208" s="108">
        <f t="shared" si="51"/>
        <v>135.96923076923076</v>
      </c>
      <c r="Z208" s="109">
        <f t="shared" si="52"/>
        <v>25588</v>
      </c>
      <c r="AA208" s="110">
        <f t="shared" si="53"/>
        <v>103.67909238249595</v>
      </c>
      <c r="AB208" s="62"/>
      <c r="AE208" s="8"/>
    </row>
    <row r="209" spans="1:31" s="63" customFormat="1" ht="12" hidden="1" customHeight="1">
      <c r="A209" s="60"/>
      <c r="B209" s="27" t="s">
        <v>181</v>
      </c>
      <c r="C209" s="42" t="s">
        <v>182</v>
      </c>
      <c r="D209" s="81">
        <v>26264</v>
      </c>
      <c r="E209" s="92">
        <f t="shared" ref="E209:E220" si="55">D209/D197*100</f>
        <v>107.86479937574438</v>
      </c>
      <c r="F209" s="83">
        <v>1756</v>
      </c>
      <c r="G209" s="92">
        <f t="shared" ref="G209:G220" si="56">F209/F197*100</f>
        <v>104.15183867141162</v>
      </c>
      <c r="H209" s="85">
        <v>3725</v>
      </c>
      <c r="I209" s="92">
        <f t="shared" si="54"/>
        <v>94.977052524222344</v>
      </c>
      <c r="J209" s="83">
        <v>3351</v>
      </c>
      <c r="K209" s="92">
        <f t="shared" ref="K209:K220" si="57">J209/J197*100</f>
        <v>95.715509854327337</v>
      </c>
      <c r="L209" s="83" t="s">
        <v>192</v>
      </c>
      <c r="M209" s="83" t="s">
        <v>4</v>
      </c>
      <c r="N209" s="83">
        <f t="shared" ref="N209:N218" si="58">J209-P209</f>
        <v>270</v>
      </c>
      <c r="O209" s="92">
        <f t="shared" ref="O209:O220" si="59">N209/N197*100</f>
        <v>84.112149532710276</v>
      </c>
      <c r="P209" s="83">
        <v>3081</v>
      </c>
      <c r="Q209" s="92">
        <f t="shared" ref="Q209:Q220" si="60">P209/P197*100</f>
        <v>96.886792452830178</v>
      </c>
      <c r="R209" s="83">
        <v>29615</v>
      </c>
      <c r="S209" s="92">
        <f t="shared" ref="S209:S220" si="61">R209/R197*100</f>
        <v>106.33752244165171</v>
      </c>
      <c r="T209" s="109">
        <v>11759</v>
      </c>
      <c r="U209" s="108">
        <f t="shared" ref="U209" si="62">T209/T197*100</f>
        <v>111.53371905529737</v>
      </c>
      <c r="V209" s="109">
        <v>7652</v>
      </c>
      <c r="W209" s="108">
        <f t="shared" ref="W209:W220" si="63">V209/V197*100</f>
        <v>102.25845249231591</v>
      </c>
      <c r="X209" s="109">
        <f t="shared" ref="X209:X220" si="64">V209-T209</f>
        <v>-4107</v>
      </c>
      <c r="Y209" s="108">
        <f t="shared" ref="Y209:Y220" si="65">X209/X197*100</f>
        <v>134.21568627450981</v>
      </c>
      <c r="Z209" s="109">
        <f t="shared" ref="Z209:Z220" si="66">R209+X209</f>
        <v>25508</v>
      </c>
      <c r="AA209" s="110">
        <f t="shared" ref="AA209:AA220" si="67">Z209/Z197*100</f>
        <v>102.89632916498587</v>
      </c>
      <c r="AB209" s="62"/>
      <c r="AE209" s="8"/>
    </row>
    <row r="210" spans="1:31" s="63" customFormat="1" ht="12" hidden="1" customHeight="1">
      <c r="A210" s="60"/>
      <c r="B210" s="27" t="s">
        <v>183</v>
      </c>
      <c r="C210" s="42" t="s">
        <v>184</v>
      </c>
      <c r="D210" s="81">
        <v>25483</v>
      </c>
      <c r="E210" s="92">
        <f t="shared" si="55"/>
        <v>107.27425805093664</v>
      </c>
      <c r="F210" s="83">
        <v>1667</v>
      </c>
      <c r="G210" s="92">
        <f t="shared" si="56"/>
        <v>105.57314756174793</v>
      </c>
      <c r="H210" s="85">
        <v>4342</v>
      </c>
      <c r="I210" s="92">
        <f t="shared" si="54"/>
        <v>99.724391364262743</v>
      </c>
      <c r="J210" s="83">
        <v>3123</v>
      </c>
      <c r="K210" s="92">
        <f t="shared" si="57"/>
        <v>96.597587380142286</v>
      </c>
      <c r="L210" s="83" t="s">
        <v>192</v>
      </c>
      <c r="M210" s="83" t="s">
        <v>4</v>
      </c>
      <c r="N210" s="83">
        <f t="shared" si="58"/>
        <v>262</v>
      </c>
      <c r="O210" s="92">
        <f t="shared" si="59"/>
        <v>100.38314176245211</v>
      </c>
      <c r="P210" s="83">
        <v>2861</v>
      </c>
      <c r="Q210" s="92">
        <f t="shared" si="60"/>
        <v>96.265141318977115</v>
      </c>
      <c r="R210" s="83">
        <v>28606</v>
      </c>
      <c r="S210" s="92">
        <f t="shared" si="61"/>
        <v>105.99525715132651</v>
      </c>
      <c r="T210" s="109">
        <v>11362</v>
      </c>
      <c r="U210" s="108">
        <f>T210/T198*100</f>
        <v>117.63122476446837</v>
      </c>
      <c r="V210" s="109">
        <v>7318</v>
      </c>
      <c r="W210" s="108">
        <f t="shared" si="63"/>
        <v>100.6464035208362</v>
      </c>
      <c r="X210" s="109">
        <f t="shared" si="64"/>
        <v>-4044</v>
      </c>
      <c r="Y210" s="108">
        <f t="shared" si="65"/>
        <v>169.3467336683417</v>
      </c>
      <c r="Z210" s="109">
        <f t="shared" si="66"/>
        <v>24562</v>
      </c>
      <c r="AA210" s="110">
        <f t="shared" si="67"/>
        <v>99.845528455284551</v>
      </c>
      <c r="AB210" s="62"/>
      <c r="AE210" s="8"/>
    </row>
    <row r="211" spans="1:31" s="63" customFormat="1" ht="12" hidden="1" customHeight="1">
      <c r="A211" s="60"/>
      <c r="B211" s="53" t="s">
        <v>185</v>
      </c>
      <c r="C211" s="54" t="s">
        <v>16</v>
      </c>
      <c r="D211" s="111">
        <v>26529</v>
      </c>
      <c r="E211" s="113">
        <f t="shared" si="55"/>
        <v>109.11895360315893</v>
      </c>
      <c r="F211" s="112">
        <v>1286</v>
      </c>
      <c r="G211" s="113">
        <f t="shared" si="56"/>
        <v>85.278514588859409</v>
      </c>
      <c r="H211" s="112">
        <v>3237</v>
      </c>
      <c r="I211" s="113">
        <f t="shared" si="54"/>
        <v>111.04631217838765</v>
      </c>
      <c r="J211" s="114">
        <v>3436</v>
      </c>
      <c r="K211" s="113">
        <f t="shared" si="57"/>
        <v>94.317869887455402</v>
      </c>
      <c r="L211" s="138" t="s">
        <v>192</v>
      </c>
      <c r="M211" s="115" t="s">
        <v>4</v>
      </c>
      <c r="N211" s="115">
        <f t="shared" si="58"/>
        <v>275</v>
      </c>
      <c r="O211" s="113">
        <f t="shared" si="59"/>
        <v>102.23048327137548</v>
      </c>
      <c r="P211" s="114">
        <v>3161</v>
      </c>
      <c r="Q211" s="113">
        <f t="shared" si="60"/>
        <v>93.687018375815057</v>
      </c>
      <c r="R211" s="114">
        <v>29965</v>
      </c>
      <c r="S211" s="113">
        <f t="shared" si="61"/>
        <v>107.19012698980504</v>
      </c>
      <c r="T211" s="135">
        <v>12105</v>
      </c>
      <c r="U211" s="136">
        <f t="shared" ref="U211:U221" si="68">T211/T199*100</f>
        <v>116.09283590678048</v>
      </c>
      <c r="V211" s="135">
        <v>7694</v>
      </c>
      <c r="W211" s="136">
        <f t="shared" si="63"/>
        <v>100.32598774286087</v>
      </c>
      <c r="X211" s="135">
        <f t="shared" si="64"/>
        <v>-4411</v>
      </c>
      <c r="Y211" s="136">
        <f t="shared" si="65"/>
        <v>159.93473531544598</v>
      </c>
      <c r="Z211" s="135">
        <f t="shared" si="66"/>
        <v>25554</v>
      </c>
      <c r="AA211" s="137">
        <f t="shared" si="67"/>
        <v>101.41683533754018</v>
      </c>
      <c r="AB211" s="62"/>
      <c r="AE211" s="8"/>
    </row>
    <row r="212" spans="1:31" s="63" customFormat="1" ht="12" hidden="1" customHeight="1">
      <c r="A212" s="60"/>
      <c r="B212" s="27" t="s">
        <v>188</v>
      </c>
      <c r="C212" s="42" t="s">
        <v>189</v>
      </c>
      <c r="D212" s="81">
        <v>27108</v>
      </c>
      <c r="E212" s="92">
        <f t="shared" si="55"/>
        <v>106.23505898028765</v>
      </c>
      <c r="F212" s="83">
        <v>2153</v>
      </c>
      <c r="G212" s="92">
        <f t="shared" si="56"/>
        <v>101.74858223062382</v>
      </c>
      <c r="H212" s="85">
        <v>3530</v>
      </c>
      <c r="I212" s="92">
        <f t="shared" si="54"/>
        <v>101.84650894402769</v>
      </c>
      <c r="J212" s="83">
        <v>3488</v>
      </c>
      <c r="K212" s="92">
        <f t="shared" si="57"/>
        <v>98.922291548496872</v>
      </c>
      <c r="L212" s="82" t="s">
        <v>192</v>
      </c>
      <c r="M212" s="83" t="s">
        <v>4</v>
      </c>
      <c r="N212" s="83">
        <f t="shared" si="58"/>
        <v>246</v>
      </c>
      <c r="O212" s="92">
        <f t="shared" si="59"/>
        <v>110.31390134529148</v>
      </c>
      <c r="P212" s="83">
        <v>3242</v>
      </c>
      <c r="Q212" s="92">
        <f t="shared" si="60"/>
        <v>98.153194066000609</v>
      </c>
      <c r="R212" s="83">
        <v>30596</v>
      </c>
      <c r="S212" s="92">
        <f t="shared" si="61"/>
        <v>105.34724374203768</v>
      </c>
      <c r="T212" s="109">
        <v>12328</v>
      </c>
      <c r="U212" s="108">
        <f t="shared" si="68"/>
        <v>109.97323818019626</v>
      </c>
      <c r="V212" s="109">
        <v>7992</v>
      </c>
      <c r="W212" s="108">
        <f t="shared" si="63"/>
        <v>96.615087040618945</v>
      </c>
      <c r="X212" s="109">
        <f t="shared" si="64"/>
        <v>-4336</v>
      </c>
      <c r="Y212" s="108">
        <f t="shared" si="65"/>
        <v>147.58339006126619</v>
      </c>
      <c r="Z212" s="109">
        <f t="shared" si="66"/>
        <v>26260</v>
      </c>
      <c r="AA212" s="110">
        <f t="shared" si="67"/>
        <v>100.59375598544339</v>
      </c>
      <c r="AB212" s="62"/>
      <c r="AE212" s="8"/>
    </row>
    <row r="213" spans="1:31" s="63" customFormat="1" ht="12" hidden="1" customHeight="1">
      <c r="A213" s="60"/>
      <c r="B213" s="27" t="s">
        <v>14</v>
      </c>
      <c r="C213" s="42" t="s">
        <v>14</v>
      </c>
      <c r="D213" s="81">
        <v>28499</v>
      </c>
      <c r="E213" s="92">
        <f t="shared" si="55"/>
        <v>104.33079513838044</v>
      </c>
      <c r="F213" s="83">
        <v>2031</v>
      </c>
      <c r="G213" s="92">
        <f t="shared" si="56"/>
        <v>111.5934065934066</v>
      </c>
      <c r="H213" s="85">
        <v>4002</v>
      </c>
      <c r="I213" s="92">
        <f t="shared" ref="I213:I224" si="69">H213/H201*100</f>
        <v>91.349007076010054</v>
      </c>
      <c r="J213" s="83">
        <v>3745</v>
      </c>
      <c r="K213" s="92">
        <f t="shared" si="57"/>
        <v>98.319768968233134</v>
      </c>
      <c r="L213" s="83" t="s">
        <v>192</v>
      </c>
      <c r="M213" s="83" t="s">
        <v>4</v>
      </c>
      <c r="N213" s="83">
        <f t="shared" si="58"/>
        <v>227</v>
      </c>
      <c r="O213" s="92">
        <f t="shared" si="59"/>
        <v>93.415637860082299</v>
      </c>
      <c r="P213" s="83">
        <v>3518</v>
      </c>
      <c r="Q213" s="92">
        <f t="shared" si="60"/>
        <v>98.653954010095347</v>
      </c>
      <c r="R213" s="83">
        <v>32244</v>
      </c>
      <c r="S213" s="92">
        <f t="shared" si="61"/>
        <v>103.59518072289156</v>
      </c>
      <c r="T213" s="109">
        <v>12868</v>
      </c>
      <c r="U213" s="108">
        <f t="shared" si="68"/>
        <v>113.65483130189014</v>
      </c>
      <c r="V213" s="109">
        <v>8316</v>
      </c>
      <c r="W213" s="108">
        <f t="shared" si="63"/>
        <v>100.77556955889482</v>
      </c>
      <c r="X213" s="109">
        <f t="shared" si="64"/>
        <v>-4552</v>
      </c>
      <c r="Y213" s="108">
        <f t="shared" si="65"/>
        <v>148.27361563517917</v>
      </c>
      <c r="Z213" s="109">
        <f t="shared" si="66"/>
        <v>27692</v>
      </c>
      <c r="AA213" s="110">
        <f t="shared" si="67"/>
        <v>98.706112992336486</v>
      </c>
      <c r="AB213" s="62"/>
      <c r="AE213" s="8"/>
    </row>
    <row r="214" spans="1:31" s="63" customFormat="1" ht="12" hidden="1" customHeight="1">
      <c r="A214" s="60"/>
      <c r="B214" s="27" t="s">
        <v>6</v>
      </c>
      <c r="C214" s="42" t="s">
        <v>6</v>
      </c>
      <c r="D214" s="81">
        <v>29019</v>
      </c>
      <c r="E214" s="92">
        <f t="shared" si="55"/>
        <v>103.77270776712916</v>
      </c>
      <c r="F214" s="83">
        <v>1943</v>
      </c>
      <c r="G214" s="92">
        <f t="shared" si="56"/>
        <v>112.11771494518177</v>
      </c>
      <c r="H214" s="85">
        <v>4979</v>
      </c>
      <c r="I214" s="92">
        <f t="shared" si="69"/>
        <v>102.1123872026251</v>
      </c>
      <c r="J214" s="83">
        <v>3702</v>
      </c>
      <c r="K214" s="92">
        <f t="shared" si="57"/>
        <v>102.32172470978441</v>
      </c>
      <c r="L214" s="83" t="s">
        <v>192</v>
      </c>
      <c r="M214" s="83" t="s">
        <v>4</v>
      </c>
      <c r="N214" s="83">
        <f t="shared" si="58"/>
        <v>229</v>
      </c>
      <c r="O214" s="92">
        <f t="shared" si="59"/>
        <v>140.49079754601229</v>
      </c>
      <c r="P214" s="83">
        <v>3473</v>
      </c>
      <c r="Q214" s="92">
        <f t="shared" si="60"/>
        <v>100.52098408104197</v>
      </c>
      <c r="R214" s="83">
        <v>32721</v>
      </c>
      <c r="S214" s="92">
        <f t="shared" si="61"/>
        <v>103.60648470647837</v>
      </c>
      <c r="T214" s="109">
        <v>12491</v>
      </c>
      <c r="U214" s="108">
        <f t="shared" si="68"/>
        <v>109.23480542195014</v>
      </c>
      <c r="V214" s="109">
        <v>8410</v>
      </c>
      <c r="W214" s="108">
        <f t="shared" si="63"/>
        <v>100.69444444444444</v>
      </c>
      <c r="X214" s="109">
        <f t="shared" si="64"/>
        <v>-4081</v>
      </c>
      <c r="Y214" s="108">
        <f t="shared" si="65"/>
        <v>132.37106714239377</v>
      </c>
      <c r="Z214" s="109">
        <f t="shared" si="66"/>
        <v>28640</v>
      </c>
      <c r="AA214" s="110">
        <f t="shared" si="67"/>
        <v>100.49475420190181</v>
      </c>
      <c r="AB214" s="62"/>
      <c r="AE214" s="8"/>
    </row>
    <row r="215" spans="1:31" s="63" customFormat="1" ht="12" hidden="1" customHeight="1">
      <c r="A215" s="60"/>
      <c r="B215" s="27" t="s">
        <v>7</v>
      </c>
      <c r="C215" s="42" t="s">
        <v>7</v>
      </c>
      <c r="D215" s="81">
        <v>28296</v>
      </c>
      <c r="E215" s="92">
        <f t="shared" si="55"/>
        <v>104.59081836327346</v>
      </c>
      <c r="F215" s="83">
        <v>1907</v>
      </c>
      <c r="G215" s="92">
        <f t="shared" si="56"/>
        <v>147.25868725868725</v>
      </c>
      <c r="H215" s="85">
        <v>2780</v>
      </c>
      <c r="I215" s="92">
        <f t="shared" si="69"/>
        <v>98.721590909090907</v>
      </c>
      <c r="J215" s="83">
        <v>3850</v>
      </c>
      <c r="K215" s="92">
        <f t="shared" si="57"/>
        <v>98.364844149207968</v>
      </c>
      <c r="L215" s="83" t="s">
        <v>192</v>
      </c>
      <c r="M215" s="83" t="s">
        <v>4</v>
      </c>
      <c r="N215" s="83">
        <f t="shared" si="58"/>
        <v>201</v>
      </c>
      <c r="O215" s="92">
        <f t="shared" si="59"/>
        <v>94.811320754716974</v>
      </c>
      <c r="P215" s="83">
        <v>3649</v>
      </c>
      <c r="Q215" s="92">
        <f t="shared" si="60"/>
        <v>98.568341437061051</v>
      </c>
      <c r="R215" s="83">
        <v>32146</v>
      </c>
      <c r="S215" s="92">
        <f t="shared" si="61"/>
        <v>103.80392663394471</v>
      </c>
      <c r="T215" s="109">
        <v>13292</v>
      </c>
      <c r="U215" s="108">
        <f t="shared" si="68"/>
        <v>110.52719108598038</v>
      </c>
      <c r="V215" s="109">
        <v>8626</v>
      </c>
      <c r="W215" s="108">
        <f t="shared" si="63"/>
        <v>106.66501793001113</v>
      </c>
      <c r="X215" s="109">
        <f t="shared" si="64"/>
        <v>-4666</v>
      </c>
      <c r="Y215" s="108">
        <f t="shared" si="65"/>
        <v>118.45646103071846</v>
      </c>
      <c r="Z215" s="109">
        <f t="shared" si="66"/>
        <v>27480</v>
      </c>
      <c r="AA215" s="110">
        <f t="shared" si="67"/>
        <v>101.66857819379184</v>
      </c>
      <c r="AB215" s="62"/>
      <c r="AE215" s="8"/>
    </row>
    <row r="216" spans="1:31" s="63" customFormat="1" ht="12" hidden="1" customHeight="1">
      <c r="A216" s="60"/>
      <c r="B216" s="27" t="s">
        <v>8</v>
      </c>
      <c r="C216" s="42" t="s">
        <v>8</v>
      </c>
      <c r="D216" s="81">
        <v>26102</v>
      </c>
      <c r="E216" s="92">
        <f t="shared" si="55"/>
        <v>104.94532003859763</v>
      </c>
      <c r="F216" s="83">
        <v>1712</v>
      </c>
      <c r="G216" s="92">
        <f t="shared" si="56"/>
        <v>121.76386913229018</v>
      </c>
      <c r="H216" s="85">
        <v>387</v>
      </c>
      <c r="I216" s="92">
        <f t="shared" si="69"/>
        <v>116.21621621621621</v>
      </c>
      <c r="J216" s="83">
        <v>3945</v>
      </c>
      <c r="K216" s="92">
        <f t="shared" si="57"/>
        <v>101.85902401239349</v>
      </c>
      <c r="L216" s="83" t="s">
        <v>192</v>
      </c>
      <c r="M216" s="83" t="s">
        <v>4</v>
      </c>
      <c r="N216" s="83">
        <f t="shared" si="58"/>
        <v>243</v>
      </c>
      <c r="O216" s="92">
        <f t="shared" si="59"/>
        <v>105.1948051948052</v>
      </c>
      <c r="P216" s="83">
        <v>3702</v>
      </c>
      <c r="Q216" s="92">
        <f t="shared" si="60"/>
        <v>101.64744645799011</v>
      </c>
      <c r="R216" s="83">
        <v>30047</v>
      </c>
      <c r="S216" s="92">
        <f t="shared" si="61"/>
        <v>104.52948338841537</v>
      </c>
      <c r="T216" s="109">
        <v>13200</v>
      </c>
      <c r="U216" s="108">
        <f t="shared" si="68"/>
        <v>110.64543168482817</v>
      </c>
      <c r="V216" s="109">
        <v>8355</v>
      </c>
      <c r="W216" s="108">
        <f t="shared" si="63"/>
        <v>106.16264294790344</v>
      </c>
      <c r="X216" s="109">
        <f t="shared" si="64"/>
        <v>-4845</v>
      </c>
      <c r="Y216" s="108">
        <f t="shared" si="65"/>
        <v>119.33497536945812</v>
      </c>
      <c r="Z216" s="109">
        <f t="shared" si="66"/>
        <v>25202</v>
      </c>
      <c r="AA216" s="110">
        <f t="shared" si="67"/>
        <v>102.0943893052461</v>
      </c>
      <c r="AB216" s="62"/>
      <c r="AE216" s="8"/>
    </row>
    <row r="217" spans="1:31" s="63" customFormat="1" ht="12" hidden="1" customHeight="1">
      <c r="A217" s="60"/>
      <c r="B217" s="27" t="s">
        <v>9</v>
      </c>
      <c r="C217" s="42" t="s">
        <v>9</v>
      </c>
      <c r="D217" s="81">
        <v>28377</v>
      </c>
      <c r="E217" s="92">
        <f t="shared" si="55"/>
        <v>100.76701821668263</v>
      </c>
      <c r="F217" s="83">
        <v>2059</v>
      </c>
      <c r="G217" s="92">
        <f t="shared" si="56"/>
        <v>108.82663847780127</v>
      </c>
      <c r="H217" s="85">
        <v>4271</v>
      </c>
      <c r="I217" s="92">
        <f t="shared" si="69"/>
        <v>94.805771365149837</v>
      </c>
      <c r="J217" s="83">
        <v>3824</v>
      </c>
      <c r="K217" s="92">
        <f t="shared" si="57"/>
        <v>98.607529654461061</v>
      </c>
      <c r="L217" s="83" t="s">
        <v>192</v>
      </c>
      <c r="M217" s="83" t="s">
        <v>4</v>
      </c>
      <c r="N217" s="83">
        <f t="shared" si="58"/>
        <v>273</v>
      </c>
      <c r="O217" s="92">
        <f t="shared" si="59"/>
        <v>109.2</v>
      </c>
      <c r="P217" s="83">
        <v>3551</v>
      </c>
      <c r="Q217" s="92">
        <f t="shared" si="60"/>
        <v>97.877618522601978</v>
      </c>
      <c r="R217" s="83">
        <v>32201</v>
      </c>
      <c r="S217" s="92">
        <f t="shared" si="61"/>
        <v>100.50563375885639</v>
      </c>
      <c r="T217" s="109">
        <v>12887</v>
      </c>
      <c r="U217" s="108">
        <f t="shared" si="68"/>
        <v>107.91324736225087</v>
      </c>
      <c r="V217" s="109">
        <v>8974</v>
      </c>
      <c r="W217" s="108">
        <f t="shared" si="63"/>
        <v>104.38525066883797</v>
      </c>
      <c r="X217" s="109">
        <f t="shared" si="64"/>
        <v>-3913</v>
      </c>
      <c r="Y217" s="108">
        <f t="shared" si="65"/>
        <v>116.98056801195816</v>
      </c>
      <c r="Z217" s="109">
        <f t="shared" si="66"/>
        <v>28288</v>
      </c>
      <c r="AA217" s="110">
        <f t="shared" si="67"/>
        <v>98.585070049487697</v>
      </c>
      <c r="AB217" s="62"/>
      <c r="AE217" s="8"/>
    </row>
    <row r="218" spans="1:31" s="63" customFormat="1" ht="12" hidden="1" customHeight="1">
      <c r="A218" s="60"/>
      <c r="B218" s="27" t="s">
        <v>10</v>
      </c>
      <c r="C218" s="42" t="s">
        <v>10</v>
      </c>
      <c r="D218" s="81">
        <v>29080</v>
      </c>
      <c r="E218" s="92">
        <f t="shared" si="55"/>
        <v>101.76371780515116</v>
      </c>
      <c r="F218" s="83">
        <v>2489</v>
      </c>
      <c r="G218" s="92">
        <f t="shared" si="56"/>
        <v>113.39407744874714</v>
      </c>
      <c r="H218" s="85">
        <v>4518</v>
      </c>
      <c r="I218" s="92">
        <f t="shared" si="69"/>
        <v>96.250532594801868</v>
      </c>
      <c r="J218" s="83">
        <v>3748</v>
      </c>
      <c r="K218" s="92">
        <f t="shared" si="57"/>
        <v>96.672685065772498</v>
      </c>
      <c r="L218" s="83" t="s">
        <v>192</v>
      </c>
      <c r="M218" s="83" t="s">
        <v>4</v>
      </c>
      <c r="N218" s="83">
        <f t="shared" si="58"/>
        <v>212</v>
      </c>
      <c r="O218" s="92">
        <f t="shared" si="59"/>
        <v>78.518518518518519</v>
      </c>
      <c r="P218" s="83">
        <v>3536</v>
      </c>
      <c r="Q218" s="92">
        <f t="shared" si="60"/>
        <v>98.031605212087598</v>
      </c>
      <c r="R218" s="83">
        <v>32828</v>
      </c>
      <c r="S218" s="92">
        <f t="shared" si="61"/>
        <v>101.15551720950297</v>
      </c>
      <c r="T218" s="109">
        <v>12899</v>
      </c>
      <c r="U218" s="108">
        <f t="shared" si="68"/>
        <v>107.08118877635731</v>
      </c>
      <c r="V218" s="109">
        <v>9002</v>
      </c>
      <c r="W218" s="108">
        <f t="shared" si="63"/>
        <v>103.10388271675639</v>
      </c>
      <c r="X218" s="109">
        <f t="shared" si="64"/>
        <v>-3897</v>
      </c>
      <c r="Y218" s="108">
        <f t="shared" si="65"/>
        <v>117.55656108597286</v>
      </c>
      <c r="Z218" s="109">
        <f t="shared" si="66"/>
        <v>28931</v>
      </c>
      <c r="AA218" s="110">
        <f t="shared" si="67"/>
        <v>99.28958748026632</v>
      </c>
      <c r="AB218" s="62"/>
      <c r="AE218" s="8"/>
    </row>
    <row r="219" spans="1:31" s="8" customFormat="1" ht="12" hidden="1" customHeight="1">
      <c r="A219" s="60"/>
      <c r="B219" s="27" t="s">
        <v>11</v>
      </c>
      <c r="C219" s="42" t="s">
        <v>11</v>
      </c>
      <c r="D219" s="67">
        <v>27156</v>
      </c>
      <c r="E219" s="93">
        <f t="shared" si="55"/>
        <v>99.625797930882669</v>
      </c>
      <c r="F219" s="70">
        <v>2152</v>
      </c>
      <c r="G219" s="93">
        <f t="shared" si="56"/>
        <v>90.420168067226896</v>
      </c>
      <c r="H219" s="73">
        <v>4315</v>
      </c>
      <c r="I219" s="93">
        <f t="shared" si="69"/>
        <v>103.13097514340343</v>
      </c>
      <c r="J219" s="70">
        <v>3521</v>
      </c>
      <c r="K219" s="93">
        <f t="shared" si="57"/>
        <v>101.82186234817814</v>
      </c>
      <c r="L219" s="83" t="s">
        <v>192</v>
      </c>
      <c r="M219" s="70" t="s">
        <v>4</v>
      </c>
      <c r="N219" s="70">
        <f>J219-P219</f>
        <v>270</v>
      </c>
      <c r="O219" s="93">
        <f t="shared" si="59"/>
        <v>87.662337662337663</v>
      </c>
      <c r="P219" s="70">
        <v>3251</v>
      </c>
      <c r="Q219" s="93">
        <f t="shared" si="60"/>
        <v>103.20634920634922</v>
      </c>
      <c r="R219" s="70">
        <v>30677</v>
      </c>
      <c r="S219" s="93">
        <f t="shared" si="61"/>
        <v>99.873030342492513</v>
      </c>
      <c r="T219" s="122">
        <v>12166</v>
      </c>
      <c r="U219" s="123">
        <f t="shared" si="68"/>
        <v>102.68399729912221</v>
      </c>
      <c r="V219" s="122">
        <v>8455</v>
      </c>
      <c r="W219" s="123">
        <f t="shared" si="63"/>
        <v>105.95238095238095</v>
      </c>
      <c r="X219" s="122">
        <f t="shared" si="64"/>
        <v>-3711</v>
      </c>
      <c r="Y219" s="123">
        <f t="shared" si="65"/>
        <v>95.941054808686658</v>
      </c>
      <c r="Z219" s="122">
        <f t="shared" si="66"/>
        <v>26966</v>
      </c>
      <c r="AA219" s="124">
        <f t="shared" si="67"/>
        <v>100.43951132300357</v>
      </c>
      <c r="AB219" s="1"/>
    </row>
    <row r="220" spans="1:31" s="8" customFormat="1" ht="12" hidden="1" customHeight="1">
      <c r="A220" s="60"/>
      <c r="B220" s="27" t="s">
        <v>12</v>
      </c>
      <c r="C220" s="42" t="s">
        <v>12</v>
      </c>
      <c r="D220" s="67">
        <v>26047</v>
      </c>
      <c r="E220" s="93">
        <f t="shared" si="55"/>
        <v>97.924734012556854</v>
      </c>
      <c r="F220" s="70">
        <v>2002</v>
      </c>
      <c r="G220" s="93">
        <f t="shared" si="56"/>
        <v>93.770491803278688</v>
      </c>
      <c r="H220" s="73">
        <v>3646</v>
      </c>
      <c r="I220" s="93">
        <f t="shared" si="69"/>
        <v>99.346049046321525</v>
      </c>
      <c r="J220" s="70">
        <v>3463</v>
      </c>
      <c r="K220" s="93">
        <f t="shared" si="57"/>
        <v>101.61384976525822</v>
      </c>
      <c r="L220" s="83" t="s">
        <v>192</v>
      </c>
      <c r="M220" s="70" t="s">
        <v>4</v>
      </c>
      <c r="N220" s="70">
        <f t="shared" ref="N220:N230" si="70">J220-P220</f>
        <v>366</v>
      </c>
      <c r="O220" s="93">
        <f t="shared" si="59"/>
        <v>102.52100840336134</v>
      </c>
      <c r="P220" s="70">
        <v>3097</v>
      </c>
      <c r="Q220" s="93">
        <f t="shared" si="60"/>
        <v>101.50770239265813</v>
      </c>
      <c r="R220" s="70">
        <v>29510</v>
      </c>
      <c r="S220" s="93">
        <f t="shared" si="61"/>
        <v>98.343719798713636</v>
      </c>
      <c r="T220" s="122">
        <v>11889</v>
      </c>
      <c r="U220" s="123">
        <f t="shared" si="68"/>
        <v>96.847507331378296</v>
      </c>
      <c r="V220" s="122">
        <v>7959</v>
      </c>
      <c r="W220" s="123">
        <f t="shared" si="63"/>
        <v>101.29820542191676</v>
      </c>
      <c r="X220" s="122">
        <f t="shared" si="64"/>
        <v>-3930</v>
      </c>
      <c r="Y220" s="123">
        <f t="shared" si="65"/>
        <v>88.934147997284455</v>
      </c>
      <c r="Z220" s="122">
        <f t="shared" si="66"/>
        <v>25580</v>
      </c>
      <c r="AA220" s="124">
        <f t="shared" si="67"/>
        <v>99.968735344692831</v>
      </c>
      <c r="AB220" s="1"/>
    </row>
    <row r="221" spans="1:31" s="8" customFormat="1" ht="12" hidden="1" customHeight="1">
      <c r="A221" s="60"/>
      <c r="B221" s="27" t="s">
        <v>190</v>
      </c>
      <c r="C221" s="42" t="s">
        <v>191</v>
      </c>
      <c r="D221" s="67">
        <v>25482</v>
      </c>
      <c r="E221" s="93">
        <f t="shared" ref="E221:E232" si="71">D221/D209*100</f>
        <v>97.022540359427353</v>
      </c>
      <c r="F221" s="70">
        <v>1698</v>
      </c>
      <c r="G221" s="93">
        <f t="shared" ref="G221:G232" si="72">F221/F209*100</f>
        <v>96.69703872437357</v>
      </c>
      <c r="H221" s="73">
        <v>3377</v>
      </c>
      <c r="I221" s="93">
        <f t="shared" si="69"/>
        <v>90.65771812080537</v>
      </c>
      <c r="J221" s="70">
        <v>3564</v>
      </c>
      <c r="K221" s="93">
        <f t="shared" ref="K221:K232" si="73">J221/J209*100</f>
        <v>106.35631154879141</v>
      </c>
      <c r="L221" s="83" t="s">
        <v>192</v>
      </c>
      <c r="M221" s="70" t="s">
        <v>4</v>
      </c>
      <c r="N221" s="70">
        <f t="shared" si="70"/>
        <v>332</v>
      </c>
      <c r="O221" s="93">
        <f t="shared" ref="O221:O232" si="74">N221/N209*100</f>
        <v>122.96296296296296</v>
      </c>
      <c r="P221" s="70">
        <v>3232</v>
      </c>
      <c r="Q221" s="93">
        <f t="shared" ref="Q221:Q232" si="75">P221/P209*100</f>
        <v>104.90100616682896</v>
      </c>
      <c r="R221" s="70">
        <v>29046</v>
      </c>
      <c r="S221" s="93">
        <f t="shared" ref="S221:S232" si="76">R221/R209*100</f>
        <v>98.078676346446059</v>
      </c>
      <c r="T221" s="122">
        <v>12189</v>
      </c>
      <c r="U221" s="123">
        <f t="shared" si="68"/>
        <v>103.65677353516456</v>
      </c>
      <c r="V221" s="122">
        <v>7894</v>
      </c>
      <c r="W221" s="123">
        <f t="shared" ref="W221:W232" si="77">V221/V209*100</f>
        <v>103.16257187663356</v>
      </c>
      <c r="X221" s="122">
        <f t="shared" ref="X221:X232" si="78">V221-T221</f>
        <v>-4295</v>
      </c>
      <c r="Y221" s="123">
        <f t="shared" ref="Y221:Y232" si="79">X221/X209*100</f>
        <v>104.57755052349647</v>
      </c>
      <c r="Z221" s="122">
        <f t="shared" ref="Z221:Z232" si="80">R221+X221</f>
        <v>24751</v>
      </c>
      <c r="AA221" s="124">
        <f t="shared" ref="AA221:AA232" si="81">Z221/Z209*100</f>
        <v>97.032303591030271</v>
      </c>
      <c r="AB221" s="1"/>
    </row>
    <row r="222" spans="1:31" s="8" customFormat="1" ht="12" hidden="1" customHeight="1">
      <c r="A222" s="60"/>
      <c r="B222" s="27" t="s">
        <v>15</v>
      </c>
      <c r="C222" s="42" t="s">
        <v>15</v>
      </c>
      <c r="D222" s="67">
        <v>26108</v>
      </c>
      <c r="E222" s="93">
        <f t="shared" si="71"/>
        <v>102.45261546913629</v>
      </c>
      <c r="F222" s="70">
        <v>1883</v>
      </c>
      <c r="G222" s="93">
        <f t="shared" si="72"/>
        <v>112.95740851829635</v>
      </c>
      <c r="H222" s="73">
        <v>4476</v>
      </c>
      <c r="I222" s="93">
        <f t="shared" si="69"/>
        <v>103.08613542146476</v>
      </c>
      <c r="J222" s="70">
        <v>3297</v>
      </c>
      <c r="K222" s="93">
        <f t="shared" si="73"/>
        <v>105.57156580211335</v>
      </c>
      <c r="L222" s="83" t="s">
        <v>192</v>
      </c>
      <c r="M222" s="70" t="s">
        <v>4</v>
      </c>
      <c r="N222" s="70">
        <f t="shared" si="70"/>
        <v>278</v>
      </c>
      <c r="O222" s="93">
        <f t="shared" si="74"/>
        <v>106.10687022900764</v>
      </c>
      <c r="P222" s="70">
        <v>3019</v>
      </c>
      <c r="Q222" s="93">
        <f t="shared" si="75"/>
        <v>105.52254456483747</v>
      </c>
      <c r="R222" s="70">
        <v>29405</v>
      </c>
      <c r="S222" s="93">
        <f t="shared" si="76"/>
        <v>102.79312032440745</v>
      </c>
      <c r="T222" s="122">
        <v>12379</v>
      </c>
      <c r="U222" s="123">
        <f>T222/T210*100</f>
        <v>108.95088892800564</v>
      </c>
      <c r="V222" s="122">
        <v>7936</v>
      </c>
      <c r="W222" s="123">
        <f t="shared" si="77"/>
        <v>108.44493030882757</v>
      </c>
      <c r="X222" s="122">
        <f t="shared" si="78"/>
        <v>-4443</v>
      </c>
      <c r="Y222" s="123">
        <f t="shared" si="79"/>
        <v>109.86646884272997</v>
      </c>
      <c r="Z222" s="122">
        <f t="shared" si="80"/>
        <v>24962</v>
      </c>
      <c r="AA222" s="124">
        <f t="shared" si="81"/>
        <v>101.62853187851152</v>
      </c>
      <c r="AB222" s="1"/>
    </row>
    <row r="223" spans="1:31" s="8" customFormat="1" ht="12" hidden="1" customHeight="1">
      <c r="A223" s="60"/>
      <c r="B223" s="28" t="s">
        <v>16</v>
      </c>
      <c r="C223" s="44" t="s">
        <v>16</v>
      </c>
      <c r="D223" s="68">
        <v>25365</v>
      </c>
      <c r="E223" s="94">
        <f t="shared" si="71"/>
        <v>95.612348750424061</v>
      </c>
      <c r="F223" s="74">
        <v>1542</v>
      </c>
      <c r="G223" s="94">
        <f t="shared" si="72"/>
        <v>119.90668740279938</v>
      </c>
      <c r="H223" s="74">
        <v>3070</v>
      </c>
      <c r="I223" s="94">
        <f t="shared" si="69"/>
        <v>94.84090206981773</v>
      </c>
      <c r="J223" s="79">
        <v>3538</v>
      </c>
      <c r="K223" s="94">
        <f t="shared" si="73"/>
        <v>102.96856810244471</v>
      </c>
      <c r="L223" s="138" t="s">
        <v>192</v>
      </c>
      <c r="M223" s="71" t="s">
        <v>4</v>
      </c>
      <c r="N223" s="71">
        <f t="shared" si="70"/>
        <v>259</v>
      </c>
      <c r="O223" s="94">
        <f t="shared" si="74"/>
        <v>94.181818181818173</v>
      </c>
      <c r="P223" s="77">
        <v>3279</v>
      </c>
      <c r="Q223" s="94">
        <f t="shared" si="75"/>
        <v>103.73299588737741</v>
      </c>
      <c r="R223" s="79">
        <v>28903</v>
      </c>
      <c r="S223" s="94">
        <f t="shared" si="76"/>
        <v>96.455865176038714</v>
      </c>
      <c r="T223" s="106">
        <v>12332</v>
      </c>
      <c r="U223" s="105">
        <f t="shared" ref="U223:U233" si="82">T223/T211*100</f>
        <v>101.87525815778604</v>
      </c>
      <c r="V223" s="106">
        <v>7520</v>
      </c>
      <c r="W223" s="105">
        <f t="shared" si="77"/>
        <v>97.738497530543285</v>
      </c>
      <c r="X223" s="106">
        <f t="shared" si="78"/>
        <v>-4812</v>
      </c>
      <c r="Y223" s="105">
        <f t="shared" si="79"/>
        <v>109.09090909090908</v>
      </c>
      <c r="Z223" s="106">
        <f t="shared" si="80"/>
        <v>24091</v>
      </c>
      <c r="AA223" s="107">
        <f t="shared" si="81"/>
        <v>94.274868905063798</v>
      </c>
      <c r="AB223" s="1"/>
    </row>
    <row r="224" spans="1:31" s="63" customFormat="1" ht="12" hidden="1" customHeight="1">
      <c r="A224" s="60"/>
      <c r="B224" s="27" t="s">
        <v>195</v>
      </c>
      <c r="C224" s="42" t="s">
        <v>196</v>
      </c>
      <c r="D224" s="81">
        <v>24954</v>
      </c>
      <c r="E224" s="92">
        <f t="shared" si="71"/>
        <v>92.054006197432486</v>
      </c>
      <c r="F224" s="83">
        <v>1827</v>
      </c>
      <c r="G224" s="92">
        <f t="shared" si="72"/>
        <v>84.858337203901542</v>
      </c>
      <c r="H224" s="85">
        <v>3074</v>
      </c>
      <c r="I224" s="92">
        <f t="shared" si="69"/>
        <v>87.08215297450424</v>
      </c>
      <c r="J224" s="83">
        <v>2442</v>
      </c>
      <c r="K224" s="92">
        <f t="shared" si="73"/>
        <v>70.011467889908246</v>
      </c>
      <c r="L224" s="83" t="s">
        <v>192</v>
      </c>
      <c r="M224" s="83" t="s">
        <v>4</v>
      </c>
      <c r="N224" s="83">
        <f t="shared" si="70"/>
        <v>252</v>
      </c>
      <c r="O224" s="92">
        <f t="shared" si="74"/>
        <v>102.4390243902439</v>
      </c>
      <c r="P224" s="83">
        <v>2190</v>
      </c>
      <c r="Q224" s="92">
        <f t="shared" si="75"/>
        <v>67.550894509561999</v>
      </c>
      <c r="R224" s="83">
        <v>27396</v>
      </c>
      <c r="S224" s="92">
        <f t="shared" si="76"/>
        <v>89.541116485815138</v>
      </c>
      <c r="T224" s="109">
        <v>10877</v>
      </c>
      <c r="U224" s="108">
        <f t="shared" si="82"/>
        <v>88.230045425048658</v>
      </c>
      <c r="V224" s="109">
        <v>7727</v>
      </c>
      <c r="W224" s="108">
        <f t="shared" si="77"/>
        <v>96.68418418418419</v>
      </c>
      <c r="X224" s="109">
        <f>V224-T224</f>
        <v>-3150</v>
      </c>
      <c r="Y224" s="108">
        <f>X224/X212*100</f>
        <v>72.647601476014756</v>
      </c>
      <c r="Z224" s="109">
        <f t="shared" si="80"/>
        <v>24246</v>
      </c>
      <c r="AA224" s="110">
        <f t="shared" si="81"/>
        <v>92.330540746382326</v>
      </c>
      <c r="AB224" s="62"/>
      <c r="AE224" s="8"/>
    </row>
    <row r="225" spans="1:31" s="63" customFormat="1" ht="12" hidden="1" customHeight="1">
      <c r="A225" s="60"/>
      <c r="B225" s="27" t="s">
        <v>14</v>
      </c>
      <c r="C225" s="42" t="s">
        <v>14</v>
      </c>
      <c r="D225" s="81">
        <v>27790</v>
      </c>
      <c r="E225" s="92">
        <f t="shared" si="71"/>
        <v>97.512193410295097</v>
      </c>
      <c r="F225" s="83">
        <v>1651</v>
      </c>
      <c r="G225" s="92">
        <f t="shared" si="72"/>
        <v>81.290004923682915</v>
      </c>
      <c r="H225" s="85">
        <v>4185</v>
      </c>
      <c r="I225" s="92">
        <f t="shared" ref="I225:I236" si="83">H225/H213*100</f>
        <v>104.57271364317842</v>
      </c>
      <c r="J225" s="83">
        <v>2876</v>
      </c>
      <c r="K225" s="92">
        <f t="shared" si="73"/>
        <v>76.795727636849136</v>
      </c>
      <c r="L225" s="83" t="s">
        <v>192</v>
      </c>
      <c r="M225" s="83" t="s">
        <v>4</v>
      </c>
      <c r="N225" s="83">
        <f t="shared" si="70"/>
        <v>241</v>
      </c>
      <c r="O225" s="92">
        <f t="shared" si="74"/>
        <v>106.16740088105728</v>
      </c>
      <c r="P225" s="83">
        <v>2635</v>
      </c>
      <c r="Q225" s="92">
        <f t="shared" si="75"/>
        <v>74.90051165434906</v>
      </c>
      <c r="R225" s="83">
        <v>30666</v>
      </c>
      <c r="S225" s="92">
        <f t="shared" si="76"/>
        <v>95.106066244882769</v>
      </c>
      <c r="T225" s="109">
        <v>13195</v>
      </c>
      <c r="U225" s="108">
        <f t="shared" si="82"/>
        <v>102.54118744171588</v>
      </c>
      <c r="V225" s="109">
        <v>8524</v>
      </c>
      <c r="W225" s="108">
        <f t="shared" si="77"/>
        <v>102.5012025012025</v>
      </c>
      <c r="X225" s="109">
        <f t="shared" si="78"/>
        <v>-4671</v>
      </c>
      <c r="Y225" s="108">
        <f t="shared" si="79"/>
        <v>102.61423550087873</v>
      </c>
      <c r="Z225" s="109">
        <f t="shared" si="80"/>
        <v>25995</v>
      </c>
      <c r="AA225" s="110">
        <f t="shared" si="81"/>
        <v>93.871876354181722</v>
      </c>
      <c r="AB225" s="62"/>
      <c r="AE225" s="8"/>
    </row>
    <row r="226" spans="1:31" s="63" customFormat="1" ht="12" hidden="1" customHeight="1">
      <c r="A226" s="60"/>
      <c r="B226" s="27" t="s">
        <v>6</v>
      </c>
      <c r="C226" s="42" t="s">
        <v>6</v>
      </c>
      <c r="D226" s="81">
        <v>28416</v>
      </c>
      <c r="E226" s="92">
        <f t="shared" si="71"/>
        <v>97.922051069988626</v>
      </c>
      <c r="F226" s="83">
        <v>1578</v>
      </c>
      <c r="G226" s="92">
        <f t="shared" si="72"/>
        <v>81.21461657231086</v>
      </c>
      <c r="H226" s="85">
        <v>4958</v>
      </c>
      <c r="I226" s="92">
        <f t="shared" si="83"/>
        <v>99.578228559951796</v>
      </c>
      <c r="J226" s="83">
        <v>3562</v>
      </c>
      <c r="K226" s="92">
        <f t="shared" si="73"/>
        <v>96.218260399783901</v>
      </c>
      <c r="L226" s="83" t="s">
        <v>192</v>
      </c>
      <c r="M226" s="83" t="s">
        <v>4</v>
      </c>
      <c r="N226" s="83">
        <f t="shared" si="70"/>
        <v>179</v>
      </c>
      <c r="O226" s="92">
        <f t="shared" si="74"/>
        <v>78.165938864628828</v>
      </c>
      <c r="P226" s="83">
        <v>3383</v>
      </c>
      <c r="Q226" s="92">
        <f t="shared" si="75"/>
        <v>97.408580477972933</v>
      </c>
      <c r="R226" s="83">
        <v>31978</v>
      </c>
      <c r="S226" s="92">
        <f t="shared" si="76"/>
        <v>97.729287002230976</v>
      </c>
      <c r="T226" s="109">
        <v>12836</v>
      </c>
      <c r="U226" s="108">
        <f t="shared" si="82"/>
        <v>102.76198863181492</v>
      </c>
      <c r="V226" s="109">
        <v>8112</v>
      </c>
      <c r="W226" s="108">
        <f t="shared" si="77"/>
        <v>96.456599286563616</v>
      </c>
      <c r="X226" s="109">
        <f t="shared" si="78"/>
        <v>-4724</v>
      </c>
      <c r="Y226" s="108">
        <f t="shared" si="79"/>
        <v>115.75594217103651</v>
      </c>
      <c r="Z226" s="109">
        <f t="shared" si="80"/>
        <v>27254</v>
      </c>
      <c r="AA226" s="110">
        <f t="shared" si="81"/>
        <v>95.160614525139664</v>
      </c>
      <c r="AB226" s="62"/>
      <c r="AE226" s="8"/>
    </row>
    <row r="227" spans="1:31" s="63" customFormat="1" ht="12" hidden="1" customHeight="1">
      <c r="A227" s="60"/>
      <c r="B227" s="27" t="s">
        <v>7</v>
      </c>
      <c r="C227" s="42" t="s">
        <v>7</v>
      </c>
      <c r="D227" s="81">
        <v>28605</v>
      </c>
      <c r="E227" s="92">
        <f t="shared" si="71"/>
        <v>101.09202714164547</v>
      </c>
      <c r="F227" s="83">
        <v>1829</v>
      </c>
      <c r="G227" s="92">
        <f t="shared" si="72"/>
        <v>95.909805977975878</v>
      </c>
      <c r="H227" s="85">
        <v>2915</v>
      </c>
      <c r="I227" s="92">
        <f t="shared" si="83"/>
        <v>104.85611510791367</v>
      </c>
      <c r="J227" s="83">
        <v>3805</v>
      </c>
      <c r="K227" s="92">
        <f t="shared" si="73"/>
        <v>98.831168831168839</v>
      </c>
      <c r="L227" s="83" t="s">
        <v>192</v>
      </c>
      <c r="M227" s="83" t="s">
        <v>4</v>
      </c>
      <c r="N227" s="83">
        <f t="shared" si="70"/>
        <v>198</v>
      </c>
      <c r="O227" s="92">
        <f t="shared" si="74"/>
        <v>98.507462686567166</v>
      </c>
      <c r="P227" s="83">
        <v>3607</v>
      </c>
      <c r="Q227" s="92">
        <f t="shared" si="75"/>
        <v>98.848999725952311</v>
      </c>
      <c r="R227" s="83">
        <v>32410</v>
      </c>
      <c r="S227" s="92">
        <f t="shared" si="76"/>
        <v>100.82125303303677</v>
      </c>
      <c r="T227" s="109">
        <v>13303</v>
      </c>
      <c r="U227" s="108">
        <f t="shared" si="82"/>
        <v>100.08275654529039</v>
      </c>
      <c r="V227" s="109">
        <v>8003</v>
      </c>
      <c r="W227" s="108">
        <f t="shared" si="77"/>
        <v>92.777648968235567</v>
      </c>
      <c r="X227" s="109">
        <f t="shared" si="78"/>
        <v>-5300</v>
      </c>
      <c r="Y227" s="108">
        <f t="shared" si="79"/>
        <v>113.58765537933991</v>
      </c>
      <c r="Z227" s="109">
        <f t="shared" si="80"/>
        <v>27110</v>
      </c>
      <c r="AA227" s="110">
        <f t="shared" si="81"/>
        <v>98.653566229985444</v>
      </c>
      <c r="AB227" s="62"/>
      <c r="AE227" s="8"/>
    </row>
    <row r="228" spans="1:31" s="63" customFormat="1" ht="12" hidden="1" customHeight="1">
      <c r="A228" s="60"/>
      <c r="B228" s="27" t="s">
        <v>8</v>
      </c>
      <c r="C228" s="42" t="s">
        <v>8</v>
      </c>
      <c r="D228" s="81">
        <v>27088</v>
      </c>
      <c r="E228" s="92">
        <f t="shared" si="71"/>
        <v>103.77748831507164</v>
      </c>
      <c r="F228" s="83">
        <v>1994</v>
      </c>
      <c r="G228" s="92">
        <f t="shared" si="72"/>
        <v>116.47196261682242</v>
      </c>
      <c r="H228" s="85">
        <v>595</v>
      </c>
      <c r="I228" s="92">
        <f t="shared" si="83"/>
        <v>153.74677002583979</v>
      </c>
      <c r="J228" s="83">
        <v>3949</v>
      </c>
      <c r="K228" s="92">
        <f t="shared" si="73"/>
        <v>100.10139416983523</v>
      </c>
      <c r="L228" s="83" t="s">
        <v>192</v>
      </c>
      <c r="M228" s="83" t="s">
        <v>4</v>
      </c>
      <c r="N228" s="83">
        <f t="shared" si="70"/>
        <v>230</v>
      </c>
      <c r="O228" s="92">
        <f t="shared" si="74"/>
        <v>94.650205761316869</v>
      </c>
      <c r="P228" s="83">
        <v>3719</v>
      </c>
      <c r="Q228" s="92">
        <f t="shared" si="75"/>
        <v>100.4592112371691</v>
      </c>
      <c r="R228" s="83">
        <v>31037</v>
      </c>
      <c r="S228" s="92">
        <f t="shared" si="76"/>
        <v>103.29483808699705</v>
      </c>
      <c r="T228" s="57">
        <v>13878</v>
      </c>
      <c r="U228" s="58">
        <f t="shared" si="82"/>
        <v>105.13636363636363</v>
      </c>
      <c r="V228" s="57">
        <v>8285</v>
      </c>
      <c r="W228" s="58">
        <f t="shared" si="77"/>
        <v>99.162178336325553</v>
      </c>
      <c r="X228" s="57">
        <f t="shared" si="78"/>
        <v>-5593</v>
      </c>
      <c r="Y228" s="58">
        <f t="shared" si="79"/>
        <v>115.43859649122807</v>
      </c>
      <c r="Z228" s="57">
        <f t="shared" si="80"/>
        <v>25444</v>
      </c>
      <c r="AA228" s="61">
        <f t="shared" si="81"/>
        <v>100.96024125069438</v>
      </c>
      <c r="AB228" s="62"/>
      <c r="AE228" s="8"/>
    </row>
    <row r="229" spans="1:31" s="63" customFormat="1" ht="12" hidden="1" customHeight="1">
      <c r="A229" s="60"/>
      <c r="B229" s="27" t="s">
        <v>9</v>
      </c>
      <c r="C229" s="42" t="s">
        <v>9</v>
      </c>
      <c r="D229" s="81">
        <v>27989</v>
      </c>
      <c r="E229" s="92">
        <f t="shared" si="71"/>
        <v>98.632695492828702</v>
      </c>
      <c r="F229" s="83">
        <v>2195</v>
      </c>
      <c r="G229" s="92">
        <f t="shared" si="72"/>
        <v>106.60514813016026</v>
      </c>
      <c r="H229" s="85">
        <v>4170</v>
      </c>
      <c r="I229" s="92">
        <f t="shared" si="83"/>
        <v>97.635214235542023</v>
      </c>
      <c r="J229" s="83">
        <v>3805</v>
      </c>
      <c r="K229" s="92">
        <f t="shared" si="73"/>
        <v>99.503138075313814</v>
      </c>
      <c r="L229" s="83" t="s">
        <v>192</v>
      </c>
      <c r="M229" s="83" t="s">
        <v>4</v>
      </c>
      <c r="N229" s="83">
        <f t="shared" si="70"/>
        <v>234</v>
      </c>
      <c r="O229" s="92">
        <f t="shared" si="74"/>
        <v>85.714285714285708</v>
      </c>
      <c r="P229" s="83">
        <v>3571</v>
      </c>
      <c r="Q229" s="92">
        <f t="shared" si="75"/>
        <v>100.5632216277105</v>
      </c>
      <c r="R229" s="83">
        <v>31794</v>
      </c>
      <c r="S229" s="92">
        <f t="shared" si="76"/>
        <v>98.736064097388279</v>
      </c>
      <c r="T229" s="57">
        <v>13048</v>
      </c>
      <c r="U229" s="58">
        <f t="shared" si="82"/>
        <v>101.24932102118413</v>
      </c>
      <c r="V229" s="57">
        <v>8829</v>
      </c>
      <c r="W229" s="58">
        <f t="shared" si="77"/>
        <v>98.384221083129049</v>
      </c>
      <c r="X229" s="57">
        <f t="shared" si="78"/>
        <v>-4219</v>
      </c>
      <c r="Y229" s="58">
        <f t="shared" si="79"/>
        <v>107.82008688985434</v>
      </c>
      <c r="Z229" s="57">
        <f t="shared" si="80"/>
        <v>27575</v>
      </c>
      <c r="AA229" s="61">
        <f t="shared" si="81"/>
        <v>97.479496606334834</v>
      </c>
      <c r="AB229" s="62"/>
      <c r="AE229" s="8"/>
    </row>
    <row r="230" spans="1:31" s="63" customFormat="1" ht="12" hidden="1" customHeight="1">
      <c r="A230" s="60"/>
      <c r="B230" s="27" t="s">
        <v>10</v>
      </c>
      <c r="C230" s="42" t="s">
        <v>10</v>
      </c>
      <c r="D230" s="81">
        <v>28258</v>
      </c>
      <c r="E230" s="92">
        <f t="shared" si="71"/>
        <v>97.173314993122418</v>
      </c>
      <c r="F230" s="83">
        <v>2558</v>
      </c>
      <c r="G230" s="92">
        <f t="shared" si="72"/>
        <v>102.77219766974687</v>
      </c>
      <c r="H230" s="85">
        <v>4307</v>
      </c>
      <c r="I230" s="92">
        <f t="shared" si="83"/>
        <v>95.329791943337767</v>
      </c>
      <c r="J230" s="83">
        <v>3742</v>
      </c>
      <c r="K230" s="92">
        <f t="shared" si="73"/>
        <v>99.839914621131271</v>
      </c>
      <c r="L230" s="83" t="s">
        <v>192</v>
      </c>
      <c r="M230" s="83" t="s">
        <v>4</v>
      </c>
      <c r="N230" s="83">
        <f t="shared" si="70"/>
        <v>260</v>
      </c>
      <c r="O230" s="92">
        <f t="shared" si="74"/>
        <v>122.64150943396226</v>
      </c>
      <c r="P230" s="83">
        <v>3482</v>
      </c>
      <c r="Q230" s="92">
        <f t="shared" si="75"/>
        <v>98.472850678733039</v>
      </c>
      <c r="R230" s="83">
        <v>32000</v>
      </c>
      <c r="S230" s="92">
        <f t="shared" si="76"/>
        <v>97.477762885341775</v>
      </c>
      <c r="T230" s="57">
        <v>13271</v>
      </c>
      <c r="U230" s="58">
        <f t="shared" si="82"/>
        <v>102.88394449182108</v>
      </c>
      <c r="V230" s="57">
        <v>9108</v>
      </c>
      <c r="W230" s="58">
        <f t="shared" si="77"/>
        <v>101.17751610753164</v>
      </c>
      <c r="X230" s="57">
        <f t="shared" si="78"/>
        <v>-4163</v>
      </c>
      <c r="Y230" s="58">
        <f t="shared" si="79"/>
        <v>106.82576340774955</v>
      </c>
      <c r="Z230" s="57">
        <f t="shared" si="80"/>
        <v>27837</v>
      </c>
      <c r="AA230" s="61">
        <f t="shared" si="81"/>
        <v>96.218589056721157</v>
      </c>
      <c r="AB230" s="62"/>
      <c r="AE230" s="8"/>
    </row>
    <row r="231" spans="1:31" s="8" customFormat="1" ht="12" hidden="1" customHeight="1">
      <c r="A231" s="60"/>
      <c r="B231" s="27" t="s">
        <v>11</v>
      </c>
      <c r="C231" s="42" t="s">
        <v>11</v>
      </c>
      <c r="D231" s="67">
        <v>26338</v>
      </c>
      <c r="E231" s="93">
        <f t="shared" si="71"/>
        <v>96.98777434084549</v>
      </c>
      <c r="F231" s="70">
        <v>2112</v>
      </c>
      <c r="G231" s="93">
        <f t="shared" si="72"/>
        <v>98.141263940520446</v>
      </c>
      <c r="H231" s="73">
        <v>4449</v>
      </c>
      <c r="I231" s="93">
        <f t="shared" si="83"/>
        <v>103.10544611819235</v>
      </c>
      <c r="J231" s="70">
        <v>3455</v>
      </c>
      <c r="K231" s="93">
        <f t="shared" si="73"/>
        <v>98.12553251917069</v>
      </c>
      <c r="L231" s="83" t="s">
        <v>192</v>
      </c>
      <c r="M231" s="70" t="s">
        <v>4</v>
      </c>
      <c r="N231" s="70">
        <f>J231-P231</f>
        <v>298</v>
      </c>
      <c r="O231" s="93">
        <f t="shared" si="74"/>
        <v>110.37037037037037</v>
      </c>
      <c r="P231" s="70">
        <v>3157</v>
      </c>
      <c r="Q231" s="93">
        <f t="shared" si="75"/>
        <v>97.108581974776982</v>
      </c>
      <c r="R231" s="70">
        <v>29793</v>
      </c>
      <c r="S231" s="93">
        <f t="shared" si="76"/>
        <v>97.11836229096717</v>
      </c>
      <c r="T231" s="24">
        <v>12500</v>
      </c>
      <c r="U231" s="23">
        <f t="shared" si="82"/>
        <v>102.74535590991287</v>
      </c>
      <c r="V231" s="24">
        <v>8739</v>
      </c>
      <c r="W231" s="23">
        <f t="shared" si="77"/>
        <v>103.35895919574216</v>
      </c>
      <c r="X231" s="24">
        <f t="shared" si="78"/>
        <v>-3761</v>
      </c>
      <c r="Y231" s="23">
        <f t="shared" si="79"/>
        <v>101.34734572891404</v>
      </c>
      <c r="Z231" s="24">
        <f t="shared" si="80"/>
        <v>26032</v>
      </c>
      <c r="AA231" s="25">
        <f t="shared" si="81"/>
        <v>96.5363791441074</v>
      </c>
      <c r="AB231" s="1"/>
    </row>
    <row r="232" spans="1:31" s="8" customFormat="1" ht="12" hidden="1" customHeight="1">
      <c r="A232" s="60"/>
      <c r="B232" s="27" t="s">
        <v>12</v>
      </c>
      <c r="C232" s="42" t="s">
        <v>12</v>
      </c>
      <c r="D232" s="67">
        <v>25611</v>
      </c>
      <c r="E232" s="93">
        <f t="shared" si="71"/>
        <v>98.326102814143667</v>
      </c>
      <c r="F232" s="70">
        <v>2348</v>
      </c>
      <c r="G232" s="93">
        <f t="shared" si="72"/>
        <v>117.28271728271729</v>
      </c>
      <c r="H232" s="73">
        <v>3456</v>
      </c>
      <c r="I232" s="93">
        <f t="shared" si="83"/>
        <v>94.7888096544158</v>
      </c>
      <c r="J232" s="70">
        <v>3458</v>
      </c>
      <c r="K232" s="93">
        <f t="shared" si="73"/>
        <v>99.855616517470409</v>
      </c>
      <c r="L232" s="83" t="s">
        <v>192</v>
      </c>
      <c r="M232" s="70" t="s">
        <v>4</v>
      </c>
      <c r="N232" s="70">
        <f t="shared" ref="N232:N242" si="84">J232-P232</f>
        <v>372</v>
      </c>
      <c r="O232" s="93">
        <f t="shared" si="74"/>
        <v>101.63934426229508</v>
      </c>
      <c r="P232" s="70">
        <v>3086</v>
      </c>
      <c r="Q232" s="93">
        <f t="shared" si="75"/>
        <v>99.644817565385864</v>
      </c>
      <c r="R232" s="70">
        <v>29069</v>
      </c>
      <c r="S232" s="93">
        <f t="shared" si="76"/>
        <v>98.505591324974588</v>
      </c>
      <c r="T232" s="24">
        <v>12881</v>
      </c>
      <c r="U232" s="23">
        <f t="shared" si="82"/>
        <v>108.34384725376398</v>
      </c>
      <c r="V232" s="24">
        <v>8538</v>
      </c>
      <c r="W232" s="23">
        <f t="shared" si="77"/>
        <v>107.27478326422917</v>
      </c>
      <c r="X232" s="24">
        <f t="shared" si="78"/>
        <v>-4343</v>
      </c>
      <c r="Y232" s="23">
        <f t="shared" si="79"/>
        <v>110.5089058524173</v>
      </c>
      <c r="Z232" s="24">
        <f t="shared" si="80"/>
        <v>24726</v>
      </c>
      <c r="AA232" s="25">
        <f t="shared" si="81"/>
        <v>96.661454261141529</v>
      </c>
      <c r="AB232" s="1"/>
    </row>
    <row r="233" spans="1:31" s="8" customFormat="1" ht="12" hidden="1" customHeight="1">
      <c r="A233" s="60"/>
      <c r="B233" s="27" t="s">
        <v>198</v>
      </c>
      <c r="C233" s="42" t="s">
        <v>197</v>
      </c>
      <c r="D233" s="67">
        <v>25272</v>
      </c>
      <c r="E233" s="93">
        <f t="shared" ref="E233:E244" si="85">D233/D221*100</f>
        <v>99.175888862726637</v>
      </c>
      <c r="F233" s="70">
        <v>1675</v>
      </c>
      <c r="G233" s="93">
        <f t="shared" ref="G233:G244" si="86">F233/F221*100</f>
        <v>98.645465253239109</v>
      </c>
      <c r="H233" s="73">
        <v>3708</v>
      </c>
      <c r="I233" s="93">
        <f t="shared" si="83"/>
        <v>109.80159905241338</v>
      </c>
      <c r="J233" s="70">
        <v>4277</v>
      </c>
      <c r="K233" s="93">
        <f t="shared" ref="K233:K244" si="87">J233/J221*100</f>
        <v>120.00561167227835</v>
      </c>
      <c r="L233" s="83">
        <v>739</v>
      </c>
      <c r="M233" s="70" t="s">
        <v>4</v>
      </c>
      <c r="N233" s="70">
        <f t="shared" si="84"/>
        <v>288</v>
      </c>
      <c r="O233" s="93">
        <f t="shared" ref="O233:O244" si="88">N233/N221*100</f>
        <v>86.746987951807228</v>
      </c>
      <c r="P233" s="70">
        <v>3989</v>
      </c>
      <c r="Q233" s="93">
        <f t="shared" ref="Q233:Q244" si="89">P233/P221*100</f>
        <v>123.42202970297029</v>
      </c>
      <c r="R233" s="70">
        <v>29549</v>
      </c>
      <c r="S233" s="93">
        <f t="shared" ref="S233:S244" si="90">R233/R221*100</f>
        <v>101.73173586724506</v>
      </c>
      <c r="T233" s="24">
        <v>12196</v>
      </c>
      <c r="U233" s="23">
        <f t="shared" si="82"/>
        <v>100.05742882927228</v>
      </c>
      <c r="V233" s="24">
        <v>8029</v>
      </c>
      <c r="W233" s="23">
        <f t="shared" ref="W233:W244" si="91">V233/V221*100</f>
        <v>101.71015961489741</v>
      </c>
      <c r="X233" s="24">
        <f t="shared" ref="X233:X235" si="92">V233-T233</f>
        <v>-4167</v>
      </c>
      <c r="Y233" s="23">
        <f t="shared" ref="Y233:Y235" si="93">X233/X221*100</f>
        <v>97.019790454016302</v>
      </c>
      <c r="Z233" s="24">
        <f t="shared" ref="Z233:Z244" si="94">R233+X233</f>
        <v>25382</v>
      </c>
      <c r="AA233" s="25">
        <f t="shared" ref="AA233:AA244" si="95">Z233/Z221*100</f>
        <v>102.54939194375984</v>
      </c>
      <c r="AB233" s="1"/>
    </row>
    <row r="234" spans="1:31" s="8" customFormat="1" ht="12" hidden="1" customHeight="1">
      <c r="A234" s="60"/>
      <c r="B234" s="27" t="s">
        <v>15</v>
      </c>
      <c r="C234" s="42" t="s">
        <v>15</v>
      </c>
      <c r="D234" s="67">
        <v>24997</v>
      </c>
      <c r="E234" s="93">
        <f t="shared" si="85"/>
        <v>95.744599356519075</v>
      </c>
      <c r="F234" s="70">
        <v>1732</v>
      </c>
      <c r="G234" s="93">
        <f t="shared" si="86"/>
        <v>91.980881571959642</v>
      </c>
      <c r="H234" s="73">
        <v>4526</v>
      </c>
      <c r="I234" s="93">
        <f t="shared" si="83"/>
        <v>101.11706881143878</v>
      </c>
      <c r="J234" s="70">
        <v>3700</v>
      </c>
      <c r="K234" s="93">
        <f t="shared" si="87"/>
        <v>112.22323324234151</v>
      </c>
      <c r="L234" s="83">
        <v>684</v>
      </c>
      <c r="M234" s="70" t="s">
        <v>4</v>
      </c>
      <c r="N234" s="70">
        <f t="shared" si="84"/>
        <v>32</v>
      </c>
      <c r="O234" s="93">
        <f t="shared" si="88"/>
        <v>11.510791366906476</v>
      </c>
      <c r="P234" s="70">
        <v>3668</v>
      </c>
      <c r="Q234" s="93">
        <f t="shared" si="89"/>
        <v>121.49718449817821</v>
      </c>
      <c r="R234" s="70">
        <v>28697</v>
      </c>
      <c r="S234" s="93">
        <f t="shared" si="90"/>
        <v>97.592246216629832</v>
      </c>
      <c r="T234" s="24">
        <v>12285</v>
      </c>
      <c r="U234" s="23">
        <f>T234/T222*100</f>
        <v>99.240649487034489</v>
      </c>
      <c r="V234" s="24">
        <v>8102</v>
      </c>
      <c r="W234" s="23">
        <f t="shared" si="91"/>
        <v>102.09173387096774</v>
      </c>
      <c r="X234" s="24">
        <f t="shared" si="92"/>
        <v>-4183</v>
      </c>
      <c r="Y234" s="23">
        <f t="shared" si="93"/>
        <v>94.148098131892866</v>
      </c>
      <c r="Z234" s="24">
        <f t="shared" si="94"/>
        <v>24514</v>
      </c>
      <c r="AA234" s="25">
        <f t="shared" si="95"/>
        <v>98.205272013460458</v>
      </c>
      <c r="AB234" s="1"/>
    </row>
    <row r="235" spans="1:31" s="8" customFormat="1" ht="12" hidden="1" customHeight="1">
      <c r="A235" s="60"/>
      <c r="B235" s="28" t="s">
        <v>16</v>
      </c>
      <c r="C235" s="44" t="s">
        <v>16</v>
      </c>
      <c r="D235" s="68">
        <v>25156</v>
      </c>
      <c r="E235" s="94">
        <f t="shared" si="85"/>
        <v>99.176029962546821</v>
      </c>
      <c r="F235" s="74">
        <v>1407</v>
      </c>
      <c r="G235" s="94">
        <f t="shared" si="86"/>
        <v>91.245136186770424</v>
      </c>
      <c r="H235" s="74">
        <v>3032</v>
      </c>
      <c r="I235" s="94">
        <f t="shared" si="83"/>
        <v>98.762214983713363</v>
      </c>
      <c r="J235" s="79">
        <v>4154</v>
      </c>
      <c r="K235" s="94">
        <f t="shared" si="87"/>
        <v>117.41096664782363</v>
      </c>
      <c r="L235" s="138">
        <v>847</v>
      </c>
      <c r="M235" s="71" t="s">
        <v>4</v>
      </c>
      <c r="N235" s="71">
        <f t="shared" si="84"/>
        <v>37</v>
      </c>
      <c r="O235" s="94">
        <f t="shared" si="88"/>
        <v>14.285714285714285</v>
      </c>
      <c r="P235" s="77">
        <v>4117</v>
      </c>
      <c r="Q235" s="94">
        <f t="shared" si="89"/>
        <v>125.55657212564806</v>
      </c>
      <c r="R235" s="79">
        <v>29310</v>
      </c>
      <c r="S235" s="94">
        <f t="shared" si="90"/>
        <v>101.40815832266547</v>
      </c>
      <c r="T235" s="106">
        <v>13034</v>
      </c>
      <c r="U235" s="105">
        <f t="shared" ref="U235:U245" si="96">T235/T223*100</f>
        <v>105.69250729808628</v>
      </c>
      <c r="V235" s="106">
        <v>8550</v>
      </c>
      <c r="W235" s="105">
        <f t="shared" si="91"/>
        <v>113.69680851063831</v>
      </c>
      <c r="X235" s="106">
        <f t="shared" si="92"/>
        <v>-4484</v>
      </c>
      <c r="Y235" s="105">
        <f t="shared" si="93"/>
        <v>93.183707398171236</v>
      </c>
      <c r="Z235" s="106">
        <f t="shared" si="94"/>
        <v>24826</v>
      </c>
      <c r="AA235" s="107">
        <f t="shared" si="95"/>
        <v>103.05093188327592</v>
      </c>
      <c r="AB235" s="1"/>
    </row>
    <row r="236" spans="1:31" s="63" customFormat="1" ht="12" hidden="1" customHeight="1">
      <c r="A236" s="60"/>
      <c r="B236" s="27" t="s">
        <v>204</v>
      </c>
      <c r="C236" s="42" t="s">
        <v>201</v>
      </c>
      <c r="D236" s="81">
        <v>25361</v>
      </c>
      <c r="E236" s="92">
        <f t="shared" si="85"/>
        <v>101.63100104191713</v>
      </c>
      <c r="F236" s="83">
        <v>1826</v>
      </c>
      <c r="G236" s="92">
        <f t="shared" si="86"/>
        <v>99.945265462506839</v>
      </c>
      <c r="H236" s="85">
        <v>3253</v>
      </c>
      <c r="I236" s="92">
        <f t="shared" si="83"/>
        <v>105.82303188028628</v>
      </c>
      <c r="J236" s="83">
        <v>4353</v>
      </c>
      <c r="K236" s="92">
        <f t="shared" si="87"/>
        <v>178.25552825552825</v>
      </c>
      <c r="L236" s="83">
        <v>778</v>
      </c>
      <c r="M236" s="83" t="s">
        <v>4</v>
      </c>
      <c r="N236" s="83">
        <f t="shared" si="84"/>
        <v>271</v>
      </c>
      <c r="O236" s="92">
        <f t="shared" si="88"/>
        <v>107.53968253968253</v>
      </c>
      <c r="P236" s="83">
        <v>4082</v>
      </c>
      <c r="Q236" s="92">
        <f t="shared" si="89"/>
        <v>186.39269406392694</v>
      </c>
      <c r="R236" s="83">
        <v>29714</v>
      </c>
      <c r="S236" s="92">
        <f t="shared" si="90"/>
        <v>108.46108921010367</v>
      </c>
      <c r="T236" s="109">
        <v>13142</v>
      </c>
      <c r="U236" s="108">
        <f t="shared" si="96"/>
        <v>120.82375655051945</v>
      </c>
      <c r="V236" s="109">
        <v>8944</v>
      </c>
      <c r="W236" s="108">
        <f t="shared" si="91"/>
        <v>115.74996764591691</v>
      </c>
      <c r="X236" s="109">
        <f>V236-T236</f>
        <v>-4198</v>
      </c>
      <c r="Y236" s="108">
        <f>X236/X224*100</f>
        <v>133.26984126984127</v>
      </c>
      <c r="Z236" s="109">
        <f t="shared" si="94"/>
        <v>25516</v>
      </c>
      <c r="AA236" s="110">
        <f t="shared" si="95"/>
        <v>105.23797739833374</v>
      </c>
      <c r="AB236" s="62"/>
      <c r="AE236" s="8"/>
    </row>
    <row r="237" spans="1:31" s="63" customFormat="1" ht="12" hidden="1" customHeight="1">
      <c r="A237" s="60"/>
      <c r="B237" s="27" t="s">
        <v>14</v>
      </c>
      <c r="C237" s="42" t="s">
        <v>14</v>
      </c>
      <c r="D237" s="81">
        <v>27577</v>
      </c>
      <c r="E237" s="92">
        <f t="shared" si="85"/>
        <v>99.233537243612815</v>
      </c>
      <c r="F237" s="83">
        <v>1560</v>
      </c>
      <c r="G237" s="92">
        <f t="shared" si="86"/>
        <v>94.488188976377955</v>
      </c>
      <c r="H237" s="85">
        <v>4315</v>
      </c>
      <c r="I237" s="92">
        <f t="shared" ref="I237:I248" si="97">H237/H225*100</f>
        <v>103.10633213859019</v>
      </c>
      <c r="J237" s="83">
        <v>4435</v>
      </c>
      <c r="K237" s="92">
        <f t="shared" si="87"/>
        <v>154.20723226703754</v>
      </c>
      <c r="L237" s="83">
        <v>684</v>
      </c>
      <c r="M237" s="83" t="s">
        <v>4</v>
      </c>
      <c r="N237" s="83">
        <f t="shared" si="84"/>
        <v>255</v>
      </c>
      <c r="O237" s="92">
        <f t="shared" si="88"/>
        <v>105.8091286307054</v>
      </c>
      <c r="P237" s="83">
        <v>4180</v>
      </c>
      <c r="Q237" s="92">
        <f t="shared" si="89"/>
        <v>158.63377609108161</v>
      </c>
      <c r="R237" s="83">
        <v>32012</v>
      </c>
      <c r="S237" s="92">
        <f t="shared" si="90"/>
        <v>104.38922585273593</v>
      </c>
      <c r="T237" s="109">
        <v>14055</v>
      </c>
      <c r="U237" s="108">
        <f t="shared" si="96"/>
        <v>106.51762031072376</v>
      </c>
      <c r="V237" s="109">
        <v>9127</v>
      </c>
      <c r="W237" s="108">
        <f t="shared" si="91"/>
        <v>107.07414359455653</v>
      </c>
      <c r="X237" s="109">
        <f t="shared" ref="X237:X247" si="98">V237-T237</f>
        <v>-4928</v>
      </c>
      <c r="Y237" s="108">
        <f t="shared" ref="Y237:Y247" si="99">X237/X225*100</f>
        <v>105.50203382573325</v>
      </c>
      <c r="Z237" s="109">
        <f t="shared" si="94"/>
        <v>27084</v>
      </c>
      <c r="AA237" s="110">
        <f t="shared" si="95"/>
        <v>104.18926716676285</v>
      </c>
      <c r="AB237" s="62"/>
      <c r="AE237" s="8"/>
    </row>
    <row r="238" spans="1:31" s="63" customFormat="1" ht="12" hidden="1" customHeight="1">
      <c r="A238" s="60"/>
      <c r="B238" s="27" t="s">
        <v>6</v>
      </c>
      <c r="C238" s="42" t="s">
        <v>6</v>
      </c>
      <c r="D238" s="81">
        <v>28477</v>
      </c>
      <c r="E238" s="92">
        <f t="shared" si="85"/>
        <v>100.2146677927928</v>
      </c>
      <c r="F238" s="83">
        <v>1701</v>
      </c>
      <c r="G238" s="92">
        <f t="shared" si="86"/>
        <v>107.79467680608366</v>
      </c>
      <c r="H238" s="85">
        <v>4771</v>
      </c>
      <c r="I238" s="92">
        <f t="shared" si="97"/>
        <v>96.22831787010891</v>
      </c>
      <c r="J238" s="83">
        <v>4444</v>
      </c>
      <c r="K238" s="92">
        <f t="shared" si="87"/>
        <v>124.76137001684447</v>
      </c>
      <c r="L238" s="83">
        <v>739</v>
      </c>
      <c r="M238" s="83" t="s">
        <v>4</v>
      </c>
      <c r="N238" s="83">
        <f t="shared" si="84"/>
        <v>222</v>
      </c>
      <c r="O238" s="92">
        <f t="shared" si="88"/>
        <v>124.02234636871508</v>
      </c>
      <c r="P238" s="83">
        <v>4222</v>
      </c>
      <c r="Q238" s="92">
        <f t="shared" si="89"/>
        <v>124.80047295300029</v>
      </c>
      <c r="R238" s="83">
        <v>32921</v>
      </c>
      <c r="S238" s="92">
        <f t="shared" si="90"/>
        <v>102.94890237037964</v>
      </c>
      <c r="T238" s="109">
        <v>14388</v>
      </c>
      <c r="U238" s="108">
        <f t="shared" si="96"/>
        <v>112.09099407915237</v>
      </c>
      <c r="V238" s="109">
        <v>9428</v>
      </c>
      <c r="W238" s="108">
        <f t="shared" si="91"/>
        <v>116.22287968441816</v>
      </c>
      <c r="X238" s="109">
        <f t="shared" si="98"/>
        <v>-4960</v>
      </c>
      <c r="Y238" s="108">
        <f t="shared" si="99"/>
        <v>104.99576629974598</v>
      </c>
      <c r="Z238" s="109">
        <f t="shared" si="94"/>
        <v>27961</v>
      </c>
      <c r="AA238" s="110">
        <f t="shared" si="95"/>
        <v>102.59411462537609</v>
      </c>
      <c r="AB238" s="62"/>
      <c r="AE238" s="8"/>
    </row>
    <row r="239" spans="1:31" s="63" customFormat="1" ht="12" hidden="1" customHeight="1">
      <c r="A239" s="60"/>
      <c r="B239" s="27" t="s">
        <v>7</v>
      </c>
      <c r="C239" s="42" t="s">
        <v>7</v>
      </c>
      <c r="D239" s="81">
        <v>27897</v>
      </c>
      <c r="E239" s="92">
        <f t="shared" si="85"/>
        <v>97.524908232826419</v>
      </c>
      <c r="F239" s="83">
        <v>1810</v>
      </c>
      <c r="G239" s="92">
        <f t="shared" si="86"/>
        <v>98.961180973209409</v>
      </c>
      <c r="H239" s="85">
        <v>2740</v>
      </c>
      <c r="I239" s="92">
        <f t="shared" si="97"/>
        <v>93.99656946826758</v>
      </c>
      <c r="J239" s="83">
        <v>4604</v>
      </c>
      <c r="K239" s="92">
        <f t="shared" si="87"/>
        <v>120.99868593955323</v>
      </c>
      <c r="L239" s="83">
        <v>748</v>
      </c>
      <c r="M239" s="83" t="s">
        <v>4</v>
      </c>
      <c r="N239" s="83">
        <f t="shared" si="84"/>
        <v>218</v>
      </c>
      <c r="O239" s="92">
        <f t="shared" si="88"/>
        <v>110.1010101010101</v>
      </c>
      <c r="P239" s="83">
        <v>4386</v>
      </c>
      <c r="Q239" s="92">
        <f t="shared" si="89"/>
        <v>121.59689492653175</v>
      </c>
      <c r="R239" s="83">
        <v>32501</v>
      </c>
      <c r="S239" s="92">
        <f t="shared" si="90"/>
        <v>100.28077753779698</v>
      </c>
      <c r="T239" s="109">
        <v>15060</v>
      </c>
      <c r="U239" s="108">
        <f t="shared" si="96"/>
        <v>113.20754716981132</v>
      </c>
      <c r="V239" s="109">
        <v>10098</v>
      </c>
      <c r="W239" s="108">
        <f t="shared" si="91"/>
        <v>126.17768336873671</v>
      </c>
      <c r="X239" s="109">
        <f t="shared" si="98"/>
        <v>-4962</v>
      </c>
      <c r="Y239" s="108">
        <f t="shared" si="99"/>
        <v>93.622641509433961</v>
      </c>
      <c r="Z239" s="109">
        <f t="shared" si="94"/>
        <v>27539</v>
      </c>
      <c r="AA239" s="110">
        <f t="shared" si="95"/>
        <v>101.5824419033567</v>
      </c>
      <c r="AB239" s="62"/>
      <c r="AE239" s="8"/>
    </row>
    <row r="240" spans="1:31" s="63" customFormat="1" ht="12" hidden="1" customHeight="1">
      <c r="A240" s="60"/>
      <c r="B240" s="27" t="s">
        <v>8</v>
      </c>
      <c r="C240" s="42" t="s">
        <v>8</v>
      </c>
      <c r="D240" s="81">
        <v>25858</v>
      </c>
      <c r="E240" s="92">
        <f t="shared" si="85"/>
        <v>95.459243945658585</v>
      </c>
      <c r="F240" s="83">
        <v>1837</v>
      </c>
      <c r="G240" s="92">
        <f t="shared" si="86"/>
        <v>92.126379137412243</v>
      </c>
      <c r="H240" s="85">
        <v>521</v>
      </c>
      <c r="I240" s="92">
        <f t="shared" si="97"/>
        <v>87.563025210084035</v>
      </c>
      <c r="J240" s="83">
        <v>4696</v>
      </c>
      <c r="K240" s="92">
        <f t="shared" si="87"/>
        <v>118.91618131172447</v>
      </c>
      <c r="L240" s="83">
        <v>702</v>
      </c>
      <c r="M240" s="83" t="s">
        <v>4</v>
      </c>
      <c r="N240" s="83">
        <f t="shared" si="84"/>
        <v>244</v>
      </c>
      <c r="O240" s="92">
        <f t="shared" si="88"/>
        <v>106.08695652173914</v>
      </c>
      <c r="P240" s="83">
        <v>4452</v>
      </c>
      <c r="Q240" s="92">
        <f t="shared" si="89"/>
        <v>119.70959935466523</v>
      </c>
      <c r="R240" s="83">
        <v>30554</v>
      </c>
      <c r="S240" s="92">
        <f t="shared" si="90"/>
        <v>98.443792892354281</v>
      </c>
      <c r="T240" s="57">
        <v>14546</v>
      </c>
      <c r="U240" s="58">
        <f t="shared" si="96"/>
        <v>104.81337368496901</v>
      </c>
      <c r="V240" s="57">
        <v>9721</v>
      </c>
      <c r="W240" s="58">
        <f t="shared" si="91"/>
        <v>117.33252866626434</v>
      </c>
      <c r="X240" s="57">
        <f t="shared" si="98"/>
        <v>-4825</v>
      </c>
      <c r="Y240" s="58">
        <f t="shared" si="99"/>
        <v>86.268549973180768</v>
      </c>
      <c r="Z240" s="57">
        <f t="shared" si="94"/>
        <v>25729</v>
      </c>
      <c r="AA240" s="61">
        <f t="shared" si="95"/>
        <v>101.12010690143059</v>
      </c>
      <c r="AB240" s="62"/>
      <c r="AE240" s="8"/>
    </row>
    <row r="241" spans="1:31" s="63" customFormat="1" ht="12" hidden="1" customHeight="1">
      <c r="A241" s="60"/>
      <c r="B241" s="27" t="s">
        <v>9</v>
      </c>
      <c r="C241" s="42" t="s">
        <v>9</v>
      </c>
      <c r="D241" s="81">
        <v>28136</v>
      </c>
      <c r="E241" s="92">
        <f t="shared" si="85"/>
        <v>100.52520633105864</v>
      </c>
      <c r="F241" s="83">
        <v>1996</v>
      </c>
      <c r="G241" s="92">
        <f t="shared" si="86"/>
        <v>90.933940774487482</v>
      </c>
      <c r="H241" s="85">
        <v>4349</v>
      </c>
      <c r="I241" s="92">
        <f t="shared" si="97"/>
        <v>104.29256594724221</v>
      </c>
      <c r="J241" s="83">
        <v>4245</v>
      </c>
      <c r="K241" s="92">
        <f t="shared" si="87"/>
        <v>111.56373193166887</v>
      </c>
      <c r="L241" s="83">
        <v>574</v>
      </c>
      <c r="M241" s="83" t="s">
        <v>4</v>
      </c>
      <c r="N241" s="83">
        <f t="shared" si="84"/>
        <v>189</v>
      </c>
      <c r="O241" s="92">
        <f t="shared" si="88"/>
        <v>80.769230769230774</v>
      </c>
      <c r="P241" s="83">
        <v>4056</v>
      </c>
      <c r="Q241" s="92">
        <f t="shared" si="89"/>
        <v>113.58162979557547</v>
      </c>
      <c r="R241" s="83">
        <v>32381</v>
      </c>
      <c r="S241" s="92">
        <f t="shared" si="90"/>
        <v>101.84626030068567</v>
      </c>
      <c r="T241" s="57">
        <v>14396</v>
      </c>
      <c r="U241" s="58">
        <f t="shared" si="96"/>
        <v>110.33108522378909</v>
      </c>
      <c r="V241" s="57">
        <v>10055</v>
      </c>
      <c r="W241" s="58">
        <f t="shared" si="91"/>
        <v>113.88605731113377</v>
      </c>
      <c r="X241" s="57">
        <f t="shared" si="98"/>
        <v>-4341</v>
      </c>
      <c r="Y241" s="58">
        <f t="shared" si="99"/>
        <v>102.89168049300783</v>
      </c>
      <c r="Z241" s="57">
        <f t="shared" si="94"/>
        <v>28040</v>
      </c>
      <c r="AA241" s="61">
        <f t="shared" si="95"/>
        <v>101.6863100634633</v>
      </c>
      <c r="AB241" s="62"/>
      <c r="AE241" s="8"/>
    </row>
    <row r="242" spans="1:31" s="63" customFormat="1" ht="12" hidden="1" customHeight="1">
      <c r="A242" s="60"/>
      <c r="B242" s="27" t="s">
        <v>10</v>
      </c>
      <c r="C242" s="42" t="s">
        <v>10</v>
      </c>
      <c r="D242" s="81">
        <v>28798</v>
      </c>
      <c r="E242" s="92">
        <f t="shared" si="85"/>
        <v>101.91096326703941</v>
      </c>
      <c r="F242" s="83">
        <v>2333</v>
      </c>
      <c r="G242" s="92">
        <f t="shared" si="86"/>
        <v>91.204065676309625</v>
      </c>
      <c r="H242" s="85">
        <v>4499</v>
      </c>
      <c r="I242" s="92">
        <f t="shared" si="97"/>
        <v>104.45785929881588</v>
      </c>
      <c r="J242" s="83">
        <v>5012</v>
      </c>
      <c r="K242" s="92">
        <f t="shared" si="87"/>
        <v>133.93907001603421</v>
      </c>
      <c r="L242" s="83">
        <v>665</v>
      </c>
      <c r="M242" s="83" t="s">
        <v>4</v>
      </c>
      <c r="N242" s="83">
        <f t="shared" si="84"/>
        <v>271</v>
      </c>
      <c r="O242" s="92">
        <f t="shared" si="88"/>
        <v>104.23076923076924</v>
      </c>
      <c r="P242" s="83">
        <v>4741</v>
      </c>
      <c r="Q242" s="92">
        <f t="shared" si="89"/>
        <v>136.15738081562321</v>
      </c>
      <c r="R242" s="83">
        <v>33810</v>
      </c>
      <c r="S242" s="92">
        <f t="shared" si="90"/>
        <v>105.65625</v>
      </c>
      <c r="T242" s="57">
        <v>14737</v>
      </c>
      <c r="U242" s="58">
        <f t="shared" si="96"/>
        <v>111.04664305628815</v>
      </c>
      <c r="V242" s="57">
        <v>10171</v>
      </c>
      <c r="W242" s="58">
        <f t="shared" si="91"/>
        <v>111.67105841018885</v>
      </c>
      <c r="X242" s="57">
        <f t="shared" si="98"/>
        <v>-4566</v>
      </c>
      <c r="Y242" s="58">
        <f t="shared" si="99"/>
        <v>109.68051885659381</v>
      </c>
      <c r="Z242" s="57">
        <f t="shared" si="94"/>
        <v>29244</v>
      </c>
      <c r="AA242" s="61">
        <f t="shared" si="95"/>
        <v>105.05442396810001</v>
      </c>
      <c r="AB242" s="62"/>
      <c r="AE242" s="8"/>
    </row>
    <row r="243" spans="1:31" s="8" customFormat="1" ht="12" hidden="1" customHeight="1">
      <c r="A243" s="60"/>
      <c r="B243" s="27" t="s">
        <v>11</v>
      </c>
      <c r="C243" s="42" t="s">
        <v>11</v>
      </c>
      <c r="D243" s="67">
        <v>27809</v>
      </c>
      <c r="E243" s="93">
        <f t="shared" si="85"/>
        <v>105.58508618725794</v>
      </c>
      <c r="F243" s="70">
        <v>2236</v>
      </c>
      <c r="G243" s="93">
        <f t="shared" si="86"/>
        <v>105.87121212121211</v>
      </c>
      <c r="H243" s="73">
        <v>4356</v>
      </c>
      <c r="I243" s="93">
        <f t="shared" si="97"/>
        <v>97.909642616318266</v>
      </c>
      <c r="J243" s="70">
        <v>4288</v>
      </c>
      <c r="K243" s="93">
        <f t="shared" si="87"/>
        <v>124.10998552821997</v>
      </c>
      <c r="L243" s="83">
        <v>745</v>
      </c>
      <c r="M243" s="70" t="s">
        <v>4</v>
      </c>
      <c r="N243" s="70">
        <f>J243-P243</f>
        <v>332</v>
      </c>
      <c r="O243" s="93">
        <f t="shared" si="88"/>
        <v>111.40939597315436</v>
      </c>
      <c r="P243" s="70">
        <v>3956</v>
      </c>
      <c r="Q243" s="93">
        <f t="shared" si="89"/>
        <v>125.30883750395945</v>
      </c>
      <c r="R243" s="70">
        <v>32097</v>
      </c>
      <c r="S243" s="93">
        <f t="shared" si="90"/>
        <v>107.73336018527841</v>
      </c>
      <c r="T243" s="24">
        <v>14496</v>
      </c>
      <c r="U243" s="23">
        <f t="shared" si="96"/>
        <v>115.968</v>
      </c>
      <c r="V243" s="24">
        <v>9569</v>
      </c>
      <c r="W243" s="23">
        <f t="shared" si="91"/>
        <v>109.4976541938437</v>
      </c>
      <c r="X243" s="24">
        <f t="shared" si="98"/>
        <v>-4927</v>
      </c>
      <c r="Y243" s="23">
        <f t="shared" si="99"/>
        <v>131.00239298059026</v>
      </c>
      <c r="Z243" s="24">
        <f t="shared" si="94"/>
        <v>27170</v>
      </c>
      <c r="AA243" s="25">
        <f t="shared" si="95"/>
        <v>104.37154271665644</v>
      </c>
      <c r="AB243" s="1"/>
    </row>
    <row r="244" spans="1:31" s="8" customFormat="1" ht="12" hidden="1" customHeight="1">
      <c r="A244" s="60"/>
      <c r="B244" s="27" t="s">
        <v>12</v>
      </c>
      <c r="C244" s="42" t="s">
        <v>12</v>
      </c>
      <c r="D244" s="67">
        <v>25966</v>
      </c>
      <c r="E244" s="93">
        <f t="shared" si="85"/>
        <v>101.3861231502089</v>
      </c>
      <c r="F244" s="70">
        <v>2162</v>
      </c>
      <c r="G244" s="93">
        <f t="shared" si="86"/>
        <v>92.078364565587734</v>
      </c>
      <c r="H244" s="73">
        <v>3376</v>
      </c>
      <c r="I244" s="93">
        <f t="shared" si="97"/>
        <v>97.68518518518519</v>
      </c>
      <c r="J244" s="70">
        <v>4520</v>
      </c>
      <c r="K244" s="93">
        <f t="shared" si="87"/>
        <v>130.7113938692886</v>
      </c>
      <c r="L244" s="83">
        <v>923</v>
      </c>
      <c r="M244" s="70" t="s">
        <v>4</v>
      </c>
      <c r="N244" s="70">
        <f t="shared" ref="N244:N254" si="100">J244-P244</f>
        <v>407</v>
      </c>
      <c r="O244" s="93">
        <f t="shared" si="88"/>
        <v>109.40860215053763</v>
      </c>
      <c r="P244" s="70">
        <v>4113</v>
      </c>
      <c r="Q244" s="93">
        <f t="shared" si="89"/>
        <v>133.27932598833442</v>
      </c>
      <c r="R244" s="70">
        <v>30486</v>
      </c>
      <c r="S244" s="93">
        <f t="shared" si="90"/>
        <v>104.8746086896694</v>
      </c>
      <c r="T244" s="24">
        <v>14145</v>
      </c>
      <c r="U244" s="23">
        <f t="shared" si="96"/>
        <v>109.81290272494371</v>
      </c>
      <c r="V244" s="24">
        <v>9309</v>
      </c>
      <c r="W244" s="23">
        <f t="shared" si="91"/>
        <v>109.03021784961349</v>
      </c>
      <c r="X244" s="24">
        <f t="shared" si="98"/>
        <v>-4836</v>
      </c>
      <c r="Y244" s="23">
        <f t="shared" si="99"/>
        <v>111.35160027630671</v>
      </c>
      <c r="Z244" s="24">
        <f t="shared" si="94"/>
        <v>25650</v>
      </c>
      <c r="AA244" s="25">
        <f t="shared" si="95"/>
        <v>103.7369570492599</v>
      </c>
      <c r="AB244" s="1"/>
    </row>
    <row r="245" spans="1:31" s="8" customFormat="1" ht="12" hidden="1" customHeight="1">
      <c r="A245" s="60"/>
      <c r="B245" s="27" t="s">
        <v>202</v>
      </c>
      <c r="C245" s="42" t="s">
        <v>203</v>
      </c>
      <c r="D245" s="67">
        <v>26664</v>
      </c>
      <c r="E245" s="93">
        <f t="shared" ref="E245:E256" si="101">D245/D233*100</f>
        <v>105.50807217473883</v>
      </c>
      <c r="F245" s="70">
        <v>2201</v>
      </c>
      <c r="G245" s="93">
        <f t="shared" ref="G245:G256" si="102">F245/F233*100</f>
        <v>131.40298507462686</v>
      </c>
      <c r="H245" s="73">
        <v>3810</v>
      </c>
      <c r="I245" s="93">
        <f t="shared" si="97"/>
        <v>102.75080906148868</v>
      </c>
      <c r="J245" s="70">
        <v>4223</v>
      </c>
      <c r="K245" s="93">
        <f t="shared" ref="K245:K256" si="103">J245/J233*100</f>
        <v>98.737432779985966</v>
      </c>
      <c r="L245" s="83">
        <v>754</v>
      </c>
      <c r="M245" s="93">
        <f>L245/L233*100</f>
        <v>102.0297699594046</v>
      </c>
      <c r="N245" s="70">
        <f t="shared" si="100"/>
        <v>299</v>
      </c>
      <c r="O245" s="93">
        <f t="shared" ref="O245:O256" si="104">N245/N233*100</f>
        <v>103.81944444444444</v>
      </c>
      <c r="P245" s="70">
        <v>3924</v>
      </c>
      <c r="Q245" s="93">
        <f t="shared" ref="Q245:Q256" si="105">P245/P233*100</f>
        <v>98.370518927049389</v>
      </c>
      <c r="R245" s="70">
        <v>30887</v>
      </c>
      <c r="S245" s="93">
        <f t="shared" ref="S245:S256" si="106">R245/R233*100</f>
        <v>104.52807201597348</v>
      </c>
      <c r="T245" s="70">
        <v>15111</v>
      </c>
      <c r="U245" s="93">
        <f t="shared" si="96"/>
        <v>123.90127910790423</v>
      </c>
      <c r="V245" s="70">
        <v>9414</v>
      </c>
      <c r="W245" s="93">
        <f t="shared" ref="W245:W256" si="107">V245/V233*100</f>
        <v>117.24996886287209</v>
      </c>
      <c r="X245" s="70">
        <f t="shared" si="98"/>
        <v>-5697</v>
      </c>
      <c r="Y245" s="93">
        <f t="shared" si="99"/>
        <v>136.71706263498919</v>
      </c>
      <c r="Z245" s="70">
        <f t="shared" ref="Z245:Z256" si="108">R245+X245</f>
        <v>25190</v>
      </c>
      <c r="AA245" s="173">
        <f t="shared" ref="AA245:AA256" si="109">Z245/Z233*100</f>
        <v>99.243558427231889</v>
      </c>
      <c r="AB245" s="1"/>
    </row>
    <row r="246" spans="1:31" s="8" customFormat="1" ht="12" hidden="1" customHeight="1">
      <c r="A246" s="60"/>
      <c r="B246" s="27" t="s">
        <v>15</v>
      </c>
      <c r="C246" s="42" t="s">
        <v>15</v>
      </c>
      <c r="D246" s="67">
        <v>25061</v>
      </c>
      <c r="E246" s="93">
        <f t="shared" si="101"/>
        <v>100.25603072368685</v>
      </c>
      <c r="F246" s="70">
        <v>1990</v>
      </c>
      <c r="G246" s="93">
        <f t="shared" si="102"/>
        <v>114.89607390300232</v>
      </c>
      <c r="H246" s="73">
        <v>4243</v>
      </c>
      <c r="I246" s="93">
        <f t="shared" si="97"/>
        <v>93.747238179407873</v>
      </c>
      <c r="J246" s="70">
        <v>3852</v>
      </c>
      <c r="K246" s="93">
        <f t="shared" si="103"/>
        <v>104.10810810810811</v>
      </c>
      <c r="L246" s="83">
        <v>681</v>
      </c>
      <c r="M246" s="93">
        <f>L246/L234*100</f>
        <v>99.561403508771932</v>
      </c>
      <c r="N246" s="70">
        <f t="shared" si="100"/>
        <v>279</v>
      </c>
      <c r="O246" s="93">
        <f t="shared" si="104"/>
        <v>871.875</v>
      </c>
      <c r="P246" s="70">
        <v>3573</v>
      </c>
      <c r="Q246" s="93">
        <f t="shared" si="105"/>
        <v>97.410032715376232</v>
      </c>
      <c r="R246" s="70">
        <v>28913</v>
      </c>
      <c r="S246" s="93">
        <f t="shared" si="106"/>
        <v>100.75269191901593</v>
      </c>
      <c r="T246" s="70">
        <v>13692</v>
      </c>
      <c r="U246" s="93">
        <f>T246/T234*100</f>
        <v>111.45299145299145</v>
      </c>
      <c r="V246" s="70">
        <v>8911</v>
      </c>
      <c r="W246" s="93">
        <f t="shared" si="107"/>
        <v>109.98518884226117</v>
      </c>
      <c r="X246" s="70">
        <f t="shared" si="98"/>
        <v>-4781</v>
      </c>
      <c r="Y246" s="93">
        <f t="shared" si="99"/>
        <v>114.29595983743725</v>
      </c>
      <c r="Z246" s="70">
        <f t="shared" si="108"/>
        <v>24132</v>
      </c>
      <c r="AA246" s="173">
        <f t="shared" si="109"/>
        <v>98.441706779799304</v>
      </c>
      <c r="AB246" s="1"/>
    </row>
    <row r="247" spans="1:31" s="8" customFormat="1" ht="12" hidden="1" customHeight="1">
      <c r="A247" s="60"/>
      <c r="B247" s="28" t="s">
        <v>16</v>
      </c>
      <c r="C247" s="44" t="s">
        <v>16</v>
      </c>
      <c r="D247" s="68">
        <v>25324</v>
      </c>
      <c r="E247" s="94">
        <f t="shared" si="101"/>
        <v>100.66783272380346</v>
      </c>
      <c r="F247" s="74">
        <v>1934</v>
      </c>
      <c r="G247" s="94">
        <f t="shared" si="102"/>
        <v>137.45557924662401</v>
      </c>
      <c r="H247" s="74">
        <v>2818</v>
      </c>
      <c r="I247" s="94">
        <f t="shared" si="97"/>
        <v>92.941952506596309</v>
      </c>
      <c r="J247" s="79">
        <v>4365</v>
      </c>
      <c r="K247" s="94">
        <f t="shared" si="103"/>
        <v>105.07944150216659</v>
      </c>
      <c r="L247" s="74">
        <v>794</v>
      </c>
      <c r="M247" s="94">
        <f t="shared" ref="M247:M260" si="110">L247/L235*100</f>
        <v>93.742621015348291</v>
      </c>
      <c r="N247" s="71">
        <f t="shared" si="100"/>
        <v>313</v>
      </c>
      <c r="O247" s="94">
        <f t="shared" si="104"/>
        <v>845.94594594594594</v>
      </c>
      <c r="P247" s="77">
        <v>4052</v>
      </c>
      <c r="Q247" s="94">
        <f t="shared" si="105"/>
        <v>98.4211804712169</v>
      </c>
      <c r="R247" s="79">
        <v>29689</v>
      </c>
      <c r="S247" s="94">
        <f t="shared" si="106"/>
        <v>101.29307403616512</v>
      </c>
      <c r="T247" s="71">
        <v>14510</v>
      </c>
      <c r="U247" s="94">
        <f t="shared" ref="U247:U257" si="111">T247/T235*100</f>
        <v>111.32422893969618</v>
      </c>
      <c r="V247" s="71">
        <v>9344</v>
      </c>
      <c r="W247" s="94">
        <f t="shared" si="107"/>
        <v>109.28654970760235</v>
      </c>
      <c r="X247" s="71">
        <f t="shared" si="98"/>
        <v>-5166</v>
      </c>
      <c r="Y247" s="94">
        <f t="shared" si="99"/>
        <v>115.20963425512936</v>
      </c>
      <c r="Z247" s="71">
        <f t="shared" si="108"/>
        <v>24523</v>
      </c>
      <c r="AA247" s="174">
        <f t="shared" si="109"/>
        <v>98.779505357286709</v>
      </c>
      <c r="AB247" s="1"/>
    </row>
    <row r="248" spans="1:31" s="63" customFormat="1" ht="12" customHeight="1">
      <c r="A248" s="60"/>
      <c r="B248" s="26" t="s">
        <v>213</v>
      </c>
      <c r="C248" s="43" t="s">
        <v>214</v>
      </c>
      <c r="D248" s="80">
        <v>26520</v>
      </c>
      <c r="E248" s="96">
        <f t="shared" si="101"/>
        <v>104.57000906904301</v>
      </c>
      <c r="F248" s="82">
        <v>2253</v>
      </c>
      <c r="G248" s="96">
        <f t="shared" si="102"/>
        <v>123.38444687842278</v>
      </c>
      <c r="H248" s="84">
        <v>3197</v>
      </c>
      <c r="I248" s="96">
        <f t="shared" si="97"/>
        <v>98.278512142637567</v>
      </c>
      <c r="J248" s="82">
        <v>4333</v>
      </c>
      <c r="K248" s="96">
        <f t="shared" si="103"/>
        <v>99.540546749368247</v>
      </c>
      <c r="L248" s="82">
        <v>791</v>
      </c>
      <c r="M248" s="93">
        <f t="shared" si="110"/>
        <v>101.67095115681235</v>
      </c>
      <c r="N248" s="82">
        <f t="shared" si="100"/>
        <v>256</v>
      </c>
      <c r="O248" s="96">
        <f t="shared" si="104"/>
        <v>94.464944649446494</v>
      </c>
      <c r="P248" s="82">
        <v>4077</v>
      </c>
      <c r="Q248" s="96">
        <f t="shared" si="105"/>
        <v>99.877511024007831</v>
      </c>
      <c r="R248" s="82">
        <v>30853</v>
      </c>
      <c r="S248" s="96">
        <f t="shared" si="106"/>
        <v>103.83320993471091</v>
      </c>
      <c r="T248" s="82">
        <v>15198</v>
      </c>
      <c r="U248" s="96">
        <f t="shared" si="111"/>
        <v>115.64449855425354</v>
      </c>
      <c r="V248" s="82">
        <v>10230</v>
      </c>
      <c r="W248" s="96">
        <f t="shared" si="107"/>
        <v>114.3783542039356</v>
      </c>
      <c r="X248" s="82">
        <f>V248-T248</f>
        <v>-4968</v>
      </c>
      <c r="Y248" s="96">
        <f>X248/X236*100</f>
        <v>118.34206765126251</v>
      </c>
      <c r="Z248" s="82">
        <f t="shared" si="108"/>
        <v>25885</v>
      </c>
      <c r="AA248" s="175">
        <f t="shared" si="109"/>
        <v>101.44615143439411</v>
      </c>
      <c r="AB248" s="62"/>
      <c r="AE248" s="8"/>
    </row>
    <row r="249" spans="1:31" s="63" customFormat="1" ht="12" customHeight="1">
      <c r="A249" s="60"/>
      <c r="B249" s="27" t="s">
        <v>14</v>
      </c>
      <c r="C249" s="42" t="s">
        <v>14</v>
      </c>
      <c r="D249" s="81">
        <v>29209</v>
      </c>
      <c r="E249" s="92">
        <f t="shared" si="101"/>
        <v>105.9179751241977</v>
      </c>
      <c r="F249" s="83">
        <v>2098</v>
      </c>
      <c r="G249" s="92">
        <f t="shared" si="102"/>
        <v>134.4871794871795</v>
      </c>
      <c r="H249" s="85">
        <v>4407</v>
      </c>
      <c r="I249" s="92">
        <f t="shared" ref="I249:I260" si="112">H249/H237*100</f>
        <v>102.13209733487834</v>
      </c>
      <c r="J249" s="83">
        <v>4265</v>
      </c>
      <c r="K249" s="92">
        <f t="shared" si="103"/>
        <v>96.166854565952647</v>
      </c>
      <c r="L249" s="83">
        <v>709</v>
      </c>
      <c r="M249" s="93">
        <f t="shared" si="110"/>
        <v>103.65497076023391</v>
      </c>
      <c r="N249" s="83">
        <f t="shared" si="100"/>
        <v>218</v>
      </c>
      <c r="O249" s="92">
        <f t="shared" si="104"/>
        <v>85.490196078431367</v>
      </c>
      <c r="P249" s="83">
        <v>4047</v>
      </c>
      <c r="Q249" s="92">
        <f t="shared" si="105"/>
        <v>96.818181818181813</v>
      </c>
      <c r="R249" s="83">
        <v>33474</v>
      </c>
      <c r="S249" s="92">
        <f t="shared" si="106"/>
        <v>104.56703736098962</v>
      </c>
      <c r="T249" s="83">
        <v>16076</v>
      </c>
      <c r="U249" s="92">
        <f t="shared" si="111"/>
        <v>114.37922447527571</v>
      </c>
      <c r="V249" s="83">
        <v>10745</v>
      </c>
      <c r="W249" s="92">
        <f t="shared" si="107"/>
        <v>117.72762134326722</v>
      </c>
      <c r="X249" s="83">
        <f t="shared" ref="X249:X259" si="113">V249-T249</f>
        <v>-5331</v>
      </c>
      <c r="Y249" s="92">
        <f t="shared" ref="Y249:Y259" si="114">X249/X237*100</f>
        <v>108.17775974025975</v>
      </c>
      <c r="Z249" s="83">
        <f t="shared" si="108"/>
        <v>28143</v>
      </c>
      <c r="AA249" s="176">
        <f t="shared" si="109"/>
        <v>103.91005759858218</v>
      </c>
      <c r="AB249" s="62"/>
      <c r="AE249" s="8"/>
    </row>
    <row r="250" spans="1:31" s="63" customFormat="1" ht="12" customHeight="1">
      <c r="A250" s="60"/>
      <c r="B250" s="27" t="s">
        <v>6</v>
      </c>
      <c r="C250" s="42" t="s">
        <v>6</v>
      </c>
      <c r="D250" s="81">
        <v>28828</v>
      </c>
      <c r="E250" s="92">
        <f t="shared" si="101"/>
        <v>101.23257365593285</v>
      </c>
      <c r="F250" s="83">
        <v>1791</v>
      </c>
      <c r="G250" s="92">
        <f t="shared" si="102"/>
        <v>105.29100529100531</v>
      </c>
      <c r="H250" s="85">
        <v>4678</v>
      </c>
      <c r="I250" s="92">
        <f t="shared" si="112"/>
        <v>98.05072311884301</v>
      </c>
      <c r="J250" s="83">
        <v>4187</v>
      </c>
      <c r="K250" s="92">
        <f t="shared" si="103"/>
        <v>94.216921692169223</v>
      </c>
      <c r="L250" s="83">
        <v>738</v>
      </c>
      <c r="M250" s="93">
        <f t="shared" si="110"/>
        <v>99.86468200270636</v>
      </c>
      <c r="N250" s="83">
        <f t="shared" si="100"/>
        <v>226</v>
      </c>
      <c r="O250" s="92">
        <f t="shared" si="104"/>
        <v>101.8018018018018</v>
      </c>
      <c r="P250" s="83">
        <v>3961</v>
      </c>
      <c r="Q250" s="92">
        <f t="shared" si="105"/>
        <v>93.818095689246803</v>
      </c>
      <c r="R250" s="83">
        <v>33015</v>
      </c>
      <c r="S250" s="92">
        <f t="shared" si="106"/>
        <v>100.28553203122628</v>
      </c>
      <c r="T250" s="83">
        <v>15660</v>
      </c>
      <c r="U250" s="92">
        <f t="shared" si="111"/>
        <v>108.84070058381985</v>
      </c>
      <c r="V250" s="83">
        <v>10602</v>
      </c>
      <c r="W250" s="92">
        <f t="shared" si="107"/>
        <v>112.45226983453543</v>
      </c>
      <c r="X250" s="83">
        <f t="shared" si="113"/>
        <v>-5058</v>
      </c>
      <c r="Y250" s="92">
        <f t="shared" si="114"/>
        <v>101.97580645161291</v>
      </c>
      <c r="Z250" s="83">
        <f t="shared" si="108"/>
        <v>27957</v>
      </c>
      <c r="AA250" s="176">
        <f t="shared" si="109"/>
        <v>99.985694360001432</v>
      </c>
      <c r="AB250" s="62"/>
      <c r="AE250" s="8"/>
    </row>
    <row r="251" spans="1:31" s="63" customFormat="1" ht="12" customHeight="1">
      <c r="A251" s="60"/>
      <c r="B251" s="27" t="s">
        <v>7</v>
      </c>
      <c r="C251" s="42" t="s">
        <v>7</v>
      </c>
      <c r="D251" s="81">
        <v>28762</v>
      </c>
      <c r="E251" s="92">
        <f t="shared" si="101"/>
        <v>103.1006918306628</v>
      </c>
      <c r="F251" s="83">
        <v>1857</v>
      </c>
      <c r="G251" s="92">
        <f t="shared" si="102"/>
        <v>102.59668508287292</v>
      </c>
      <c r="H251" s="85">
        <v>2898</v>
      </c>
      <c r="I251" s="92">
        <f t="shared" si="112"/>
        <v>105.76642335766424</v>
      </c>
      <c r="J251" s="83">
        <v>4471</v>
      </c>
      <c r="K251" s="92">
        <f t="shared" si="103"/>
        <v>97.111207645525639</v>
      </c>
      <c r="L251" s="83">
        <v>719</v>
      </c>
      <c r="M251" s="93">
        <f t="shared" si="110"/>
        <v>96.122994652406419</v>
      </c>
      <c r="N251" s="83">
        <f t="shared" si="100"/>
        <v>199</v>
      </c>
      <c r="O251" s="92">
        <f t="shared" si="104"/>
        <v>91.284403669724767</v>
      </c>
      <c r="P251" s="83">
        <v>4272</v>
      </c>
      <c r="Q251" s="92">
        <f t="shared" si="105"/>
        <v>97.400820793433653</v>
      </c>
      <c r="R251" s="83">
        <v>33233</v>
      </c>
      <c r="S251" s="92">
        <f t="shared" si="106"/>
        <v>102.25223839266484</v>
      </c>
      <c r="T251" s="83">
        <v>16470</v>
      </c>
      <c r="U251" s="92">
        <f t="shared" si="111"/>
        <v>109.3625498007968</v>
      </c>
      <c r="V251" s="83">
        <v>11140</v>
      </c>
      <c r="W251" s="92">
        <f t="shared" si="107"/>
        <v>110.31887502475738</v>
      </c>
      <c r="X251" s="83">
        <f t="shared" si="113"/>
        <v>-5330</v>
      </c>
      <c r="Y251" s="92">
        <f t="shared" si="114"/>
        <v>107.41636436920597</v>
      </c>
      <c r="Z251" s="83">
        <f t="shared" si="108"/>
        <v>27903</v>
      </c>
      <c r="AA251" s="176">
        <f t="shared" si="109"/>
        <v>101.32176186499147</v>
      </c>
      <c r="AB251" s="62"/>
      <c r="AE251" s="8"/>
    </row>
    <row r="252" spans="1:31" s="63" customFormat="1" ht="12" customHeight="1">
      <c r="A252" s="60"/>
      <c r="B252" s="27" t="s">
        <v>8</v>
      </c>
      <c r="C252" s="42" t="s">
        <v>8</v>
      </c>
      <c r="D252" s="81">
        <v>26609</v>
      </c>
      <c r="E252" s="92">
        <f t="shared" si="101"/>
        <v>102.90432361358187</v>
      </c>
      <c r="F252" s="83">
        <v>1917</v>
      </c>
      <c r="G252" s="92">
        <f t="shared" si="102"/>
        <v>104.35492651061513</v>
      </c>
      <c r="H252" s="85">
        <v>599</v>
      </c>
      <c r="I252" s="92">
        <f t="shared" si="112"/>
        <v>114.97120921305182</v>
      </c>
      <c r="J252" s="83">
        <v>4461</v>
      </c>
      <c r="K252" s="92">
        <f t="shared" si="103"/>
        <v>94.995741056218051</v>
      </c>
      <c r="L252" s="83">
        <v>705</v>
      </c>
      <c r="M252" s="93">
        <f t="shared" si="110"/>
        <v>100.42735042735043</v>
      </c>
      <c r="N252" s="83">
        <f t="shared" si="100"/>
        <v>272</v>
      </c>
      <c r="O252" s="92">
        <f t="shared" si="104"/>
        <v>111.47540983606557</v>
      </c>
      <c r="P252" s="83">
        <v>4189</v>
      </c>
      <c r="Q252" s="92">
        <f t="shared" si="105"/>
        <v>94.09254267744835</v>
      </c>
      <c r="R252" s="83">
        <v>31070</v>
      </c>
      <c r="S252" s="92">
        <f t="shared" si="106"/>
        <v>101.68881324867446</v>
      </c>
      <c r="T252" s="83">
        <v>16324</v>
      </c>
      <c r="U252" s="92">
        <f t="shared" si="111"/>
        <v>112.22329162656402</v>
      </c>
      <c r="V252" s="83">
        <v>10872</v>
      </c>
      <c r="W252" s="92">
        <f t="shared" si="107"/>
        <v>111.84034564345231</v>
      </c>
      <c r="X252" s="83">
        <f t="shared" si="113"/>
        <v>-5452</v>
      </c>
      <c r="Y252" s="92">
        <f t="shared" si="114"/>
        <v>112.99481865284974</v>
      </c>
      <c r="Z252" s="83">
        <f t="shared" si="108"/>
        <v>25618</v>
      </c>
      <c r="AA252" s="176">
        <f t="shared" si="109"/>
        <v>99.56858020132924</v>
      </c>
      <c r="AB252" s="62"/>
      <c r="AE252" s="8"/>
    </row>
    <row r="253" spans="1:31" s="63" customFormat="1" ht="12" customHeight="1">
      <c r="A253" s="60"/>
      <c r="B253" s="27" t="s">
        <v>9</v>
      </c>
      <c r="C253" s="42" t="s">
        <v>9</v>
      </c>
      <c r="D253" s="81">
        <v>29209</v>
      </c>
      <c r="E253" s="92">
        <f t="shared" si="101"/>
        <v>103.8136195621268</v>
      </c>
      <c r="F253" s="83">
        <v>2068</v>
      </c>
      <c r="G253" s="92">
        <f t="shared" si="102"/>
        <v>103.60721442885772</v>
      </c>
      <c r="H253" s="85">
        <v>4075</v>
      </c>
      <c r="I253" s="92">
        <f t="shared" si="112"/>
        <v>93.699701080708209</v>
      </c>
      <c r="J253" s="83">
        <v>3875</v>
      </c>
      <c r="K253" s="92">
        <f t="shared" si="103"/>
        <v>91.283863368669032</v>
      </c>
      <c r="L253" s="83">
        <v>588</v>
      </c>
      <c r="M253" s="93">
        <f t="shared" si="110"/>
        <v>102.4390243902439</v>
      </c>
      <c r="N253" s="83">
        <f t="shared" si="100"/>
        <v>374</v>
      </c>
      <c r="O253" s="92">
        <f t="shared" si="104"/>
        <v>197.88359788359787</v>
      </c>
      <c r="P253" s="83">
        <v>3501</v>
      </c>
      <c r="Q253" s="92">
        <f t="shared" si="105"/>
        <v>86.316568047337284</v>
      </c>
      <c r="R253" s="83">
        <v>33084</v>
      </c>
      <c r="S253" s="92">
        <f t="shared" si="106"/>
        <v>102.1710262190791</v>
      </c>
      <c r="T253" s="83">
        <v>15982</v>
      </c>
      <c r="U253" s="92">
        <f t="shared" si="111"/>
        <v>111.01694915254237</v>
      </c>
      <c r="V253" s="83">
        <v>10934</v>
      </c>
      <c r="W253" s="92">
        <f t="shared" si="107"/>
        <v>108.74191944306315</v>
      </c>
      <c r="X253" s="83">
        <f t="shared" si="113"/>
        <v>-5048</v>
      </c>
      <c r="Y253" s="92">
        <f t="shared" si="114"/>
        <v>116.28656991476618</v>
      </c>
      <c r="Z253" s="83">
        <f t="shared" si="108"/>
        <v>28036</v>
      </c>
      <c r="AA253" s="176">
        <f t="shared" si="109"/>
        <v>99.985734664764621</v>
      </c>
      <c r="AB253" s="62"/>
      <c r="AE253" s="8"/>
    </row>
    <row r="254" spans="1:31" s="63" customFormat="1" ht="12" customHeight="1">
      <c r="A254" s="60"/>
      <c r="B254" s="27" t="s">
        <v>10</v>
      </c>
      <c r="C254" s="42" t="s">
        <v>10</v>
      </c>
      <c r="D254" s="81">
        <v>29478</v>
      </c>
      <c r="E254" s="92">
        <f t="shared" si="101"/>
        <v>102.36127508854781</v>
      </c>
      <c r="F254" s="83">
        <v>2463</v>
      </c>
      <c r="G254" s="92">
        <f t="shared" si="102"/>
        <v>105.57222460351478</v>
      </c>
      <c r="H254" s="85">
        <v>4727</v>
      </c>
      <c r="I254" s="92">
        <f t="shared" si="112"/>
        <v>105.06779284285398</v>
      </c>
      <c r="J254" s="83">
        <v>4340</v>
      </c>
      <c r="K254" s="92">
        <f t="shared" si="103"/>
        <v>86.592178770949729</v>
      </c>
      <c r="L254" s="83">
        <v>647</v>
      </c>
      <c r="M254" s="93">
        <f t="shared" si="110"/>
        <v>97.293233082706763</v>
      </c>
      <c r="N254" s="83">
        <f t="shared" si="100"/>
        <v>411</v>
      </c>
      <c r="O254" s="92">
        <f t="shared" si="104"/>
        <v>151.66051660516607</v>
      </c>
      <c r="P254" s="83">
        <v>3929</v>
      </c>
      <c r="Q254" s="92">
        <f t="shared" si="105"/>
        <v>82.872811643113266</v>
      </c>
      <c r="R254" s="83">
        <v>33818</v>
      </c>
      <c r="S254" s="92">
        <f t="shared" si="106"/>
        <v>100.02366163856846</v>
      </c>
      <c r="T254" s="83">
        <v>16044</v>
      </c>
      <c r="U254" s="92">
        <f t="shared" si="111"/>
        <v>108.86883354821197</v>
      </c>
      <c r="V254" s="83">
        <v>11230</v>
      </c>
      <c r="W254" s="92">
        <f t="shared" si="107"/>
        <v>110.41195555992527</v>
      </c>
      <c r="X254" s="83">
        <f t="shared" si="113"/>
        <v>-4814</v>
      </c>
      <c r="Y254" s="92">
        <f t="shared" si="114"/>
        <v>105.43144984669294</v>
      </c>
      <c r="Z254" s="83">
        <f t="shared" si="108"/>
        <v>29004</v>
      </c>
      <c r="AA254" s="176">
        <f t="shared" si="109"/>
        <v>99.179318834632753</v>
      </c>
      <c r="AB254" s="62"/>
      <c r="AE254" s="8"/>
    </row>
    <row r="255" spans="1:31" s="8" customFormat="1" ht="12" customHeight="1">
      <c r="A255" s="60"/>
      <c r="B255" s="27" t="s">
        <v>11</v>
      </c>
      <c r="C255" s="42" t="s">
        <v>11</v>
      </c>
      <c r="D255" s="67">
        <v>27299</v>
      </c>
      <c r="E255" s="93">
        <f t="shared" si="101"/>
        <v>98.166061347045925</v>
      </c>
      <c r="F255" s="70">
        <v>2099</v>
      </c>
      <c r="G255" s="93">
        <f t="shared" si="102"/>
        <v>93.872987477638631</v>
      </c>
      <c r="H255" s="73">
        <v>4518</v>
      </c>
      <c r="I255" s="93">
        <f t="shared" si="112"/>
        <v>103.71900826446281</v>
      </c>
      <c r="J255" s="70">
        <v>4113</v>
      </c>
      <c r="K255" s="93">
        <f t="shared" si="103"/>
        <v>95.918843283582092</v>
      </c>
      <c r="L255" s="83">
        <v>711</v>
      </c>
      <c r="M255" s="93">
        <f t="shared" si="110"/>
        <v>95.436241610738264</v>
      </c>
      <c r="N255" s="70">
        <f>J255-P255</f>
        <v>425</v>
      </c>
      <c r="O255" s="93">
        <f t="shared" si="104"/>
        <v>128.01204819277109</v>
      </c>
      <c r="P255" s="70">
        <v>3688</v>
      </c>
      <c r="Q255" s="93">
        <f t="shared" si="105"/>
        <v>93.225480283114265</v>
      </c>
      <c r="R255" s="70">
        <v>31412</v>
      </c>
      <c r="S255" s="93">
        <f t="shared" si="106"/>
        <v>97.865844159890329</v>
      </c>
      <c r="T255" s="70">
        <v>14963</v>
      </c>
      <c r="U255" s="93">
        <f t="shared" si="111"/>
        <v>103.22157836644593</v>
      </c>
      <c r="V255" s="70">
        <v>10245</v>
      </c>
      <c r="W255" s="93">
        <f t="shared" si="107"/>
        <v>107.06447904692236</v>
      </c>
      <c r="X255" s="70">
        <f t="shared" si="113"/>
        <v>-4718</v>
      </c>
      <c r="Y255" s="93">
        <f t="shared" si="114"/>
        <v>95.758067789730063</v>
      </c>
      <c r="Z255" s="70">
        <f t="shared" si="108"/>
        <v>26694</v>
      </c>
      <c r="AA255" s="173">
        <f t="shared" si="109"/>
        <v>98.248067721751937</v>
      </c>
      <c r="AB255" s="1"/>
    </row>
    <row r="256" spans="1:31" s="8" customFormat="1" ht="12" customHeight="1">
      <c r="A256" s="60"/>
      <c r="B256" s="27" t="s">
        <v>12</v>
      </c>
      <c r="C256" s="42" t="s">
        <v>12</v>
      </c>
      <c r="D256" s="67">
        <v>26484</v>
      </c>
      <c r="E256" s="93">
        <f t="shared" si="101"/>
        <v>101.99491642917661</v>
      </c>
      <c r="F256" s="70">
        <v>2054</v>
      </c>
      <c r="G256" s="93">
        <f t="shared" si="102"/>
        <v>95.004625346901022</v>
      </c>
      <c r="H256" s="73">
        <v>3323</v>
      </c>
      <c r="I256" s="93">
        <f t="shared" si="112"/>
        <v>98.430094786729853</v>
      </c>
      <c r="J256" s="70">
        <v>4382</v>
      </c>
      <c r="K256" s="93">
        <f t="shared" si="103"/>
        <v>96.946902654867259</v>
      </c>
      <c r="L256" s="83">
        <v>919</v>
      </c>
      <c r="M256" s="93">
        <f t="shared" si="110"/>
        <v>99.566630552546044</v>
      </c>
      <c r="N256" s="70">
        <f t="shared" ref="N256:N266" si="115">J256-P256</f>
        <v>490</v>
      </c>
      <c r="O256" s="93">
        <f t="shared" si="104"/>
        <v>120.3931203931204</v>
      </c>
      <c r="P256" s="70">
        <v>3892</v>
      </c>
      <c r="Q256" s="93">
        <f t="shared" si="105"/>
        <v>94.626793095064428</v>
      </c>
      <c r="R256" s="70">
        <v>30866</v>
      </c>
      <c r="S256" s="93">
        <f t="shared" si="106"/>
        <v>101.24647379124845</v>
      </c>
      <c r="T256" s="70">
        <v>15584</v>
      </c>
      <c r="U256" s="93">
        <f t="shared" si="111"/>
        <v>110.17320607988688</v>
      </c>
      <c r="V256" s="70">
        <v>10046</v>
      </c>
      <c r="W256" s="93">
        <f t="shared" si="107"/>
        <v>107.91706950263188</v>
      </c>
      <c r="X256" s="70">
        <f t="shared" si="113"/>
        <v>-5538</v>
      </c>
      <c r="Y256" s="93">
        <f t="shared" si="114"/>
        <v>114.51612903225808</v>
      </c>
      <c r="Z256" s="70">
        <f t="shared" si="108"/>
        <v>25328</v>
      </c>
      <c r="AA256" s="173">
        <f t="shared" si="109"/>
        <v>98.744639376218331</v>
      </c>
      <c r="AB256" s="1"/>
    </row>
    <row r="257" spans="1:31" s="8" customFormat="1" ht="12" customHeight="1">
      <c r="A257" s="60"/>
      <c r="B257" s="27" t="s">
        <v>215</v>
      </c>
      <c r="C257" s="42" t="s">
        <v>216</v>
      </c>
      <c r="D257" s="67">
        <v>26635</v>
      </c>
      <c r="E257" s="93">
        <f t="shared" ref="E257:E268" si="116">D257/D245*100</f>
        <v>99.891239123912385</v>
      </c>
      <c r="F257" s="70">
        <v>1871</v>
      </c>
      <c r="G257" s="93">
        <f t="shared" ref="G257:G268" si="117">F257/F245*100</f>
        <v>85.006815084052704</v>
      </c>
      <c r="H257" s="73">
        <v>3917</v>
      </c>
      <c r="I257" s="93">
        <f t="shared" si="112"/>
        <v>102.80839895013123</v>
      </c>
      <c r="J257" s="70">
        <v>4169</v>
      </c>
      <c r="K257" s="93">
        <f t="shared" ref="K257:K268" si="118">J257/J245*100</f>
        <v>98.721288183755632</v>
      </c>
      <c r="L257" s="83">
        <v>1042</v>
      </c>
      <c r="M257" s="93">
        <f t="shared" si="110"/>
        <v>138.19628647214856</v>
      </c>
      <c r="N257" s="70">
        <f t="shared" si="115"/>
        <v>378</v>
      </c>
      <c r="O257" s="93">
        <f t="shared" ref="O257:O268" si="119">N257/N245*100</f>
        <v>126.42140468227426</v>
      </c>
      <c r="P257" s="70">
        <v>3791</v>
      </c>
      <c r="Q257" s="93">
        <f t="shared" ref="Q257:Q268" si="120">P257/P245*100</f>
        <v>96.610601427115185</v>
      </c>
      <c r="R257" s="70">
        <v>30804</v>
      </c>
      <c r="S257" s="93">
        <f t="shared" ref="S257:S268" si="121">R257/R245*100</f>
        <v>99.731278531420983</v>
      </c>
      <c r="T257" s="70">
        <v>15066</v>
      </c>
      <c r="U257" s="93">
        <f t="shared" si="111"/>
        <v>99.702203692674203</v>
      </c>
      <c r="V257" s="70">
        <v>9787</v>
      </c>
      <c r="W257" s="93">
        <f t="shared" ref="W257:W268" si="122">V257/V245*100</f>
        <v>103.96218398130443</v>
      </c>
      <c r="X257" s="70">
        <f t="shared" si="113"/>
        <v>-5279</v>
      </c>
      <c r="Y257" s="93">
        <f t="shared" si="114"/>
        <v>92.662804985079873</v>
      </c>
      <c r="Z257" s="70">
        <f t="shared" ref="Z257:Z268" si="123">R257+X257</f>
        <v>25525</v>
      </c>
      <c r="AA257" s="173">
        <f t="shared" ref="AA257:AA268" si="124">Z257/Z245*100</f>
        <v>101.32989281460898</v>
      </c>
      <c r="AB257" s="1"/>
    </row>
    <row r="258" spans="1:31" s="8" customFormat="1" ht="12" customHeight="1">
      <c r="A258" s="60"/>
      <c r="B258" s="27" t="s">
        <v>15</v>
      </c>
      <c r="C258" s="42" t="s">
        <v>15</v>
      </c>
      <c r="D258" s="67">
        <v>25474</v>
      </c>
      <c r="E258" s="93">
        <f t="shared" si="116"/>
        <v>101.64797893140735</v>
      </c>
      <c r="F258" s="70">
        <v>2174</v>
      </c>
      <c r="G258" s="93">
        <f t="shared" si="117"/>
        <v>109.2462311557789</v>
      </c>
      <c r="H258" s="73">
        <v>4294</v>
      </c>
      <c r="I258" s="93">
        <f t="shared" si="112"/>
        <v>101.20197973132217</v>
      </c>
      <c r="J258" s="70">
        <v>3815</v>
      </c>
      <c r="K258" s="93">
        <f t="shared" si="118"/>
        <v>99.039460020768431</v>
      </c>
      <c r="L258" s="83">
        <v>970</v>
      </c>
      <c r="M258" s="93">
        <f t="shared" si="110"/>
        <v>142.43759177679883</v>
      </c>
      <c r="N258" s="70">
        <f t="shared" si="115"/>
        <v>334</v>
      </c>
      <c r="O258" s="93">
        <f t="shared" si="119"/>
        <v>119.71326164874552</v>
      </c>
      <c r="P258" s="70">
        <v>3481</v>
      </c>
      <c r="Q258" s="93">
        <f t="shared" si="120"/>
        <v>97.425132941505737</v>
      </c>
      <c r="R258" s="70">
        <v>29289</v>
      </c>
      <c r="S258" s="93">
        <f t="shared" si="121"/>
        <v>101.30045308338809</v>
      </c>
      <c r="T258" s="70">
        <v>14201</v>
      </c>
      <c r="U258" s="93">
        <f>T258/T246*100</f>
        <v>103.71749926964651</v>
      </c>
      <c r="V258" s="70">
        <v>9522</v>
      </c>
      <c r="W258" s="93">
        <f t="shared" si="122"/>
        <v>106.85669397374031</v>
      </c>
      <c r="X258" s="70">
        <f t="shared" si="113"/>
        <v>-4679</v>
      </c>
      <c r="Y258" s="93">
        <f t="shared" si="114"/>
        <v>97.866555113992888</v>
      </c>
      <c r="Z258" s="70">
        <f t="shared" si="123"/>
        <v>24610</v>
      </c>
      <c r="AA258" s="173">
        <f t="shared" si="124"/>
        <v>101.98077241836565</v>
      </c>
      <c r="AB258" s="1"/>
    </row>
    <row r="259" spans="1:31" s="8" customFormat="1" ht="12" customHeight="1">
      <c r="A259" s="60"/>
      <c r="B259" s="28" t="s">
        <v>16</v>
      </c>
      <c r="C259" s="44" t="s">
        <v>16</v>
      </c>
      <c r="D259" s="68">
        <v>26433</v>
      </c>
      <c r="E259" s="94">
        <f t="shared" si="116"/>
        <v>104.37924498499447</v>
      </c>
      <c r="F259" s="74">
        <v>2076</v>
      </c>
      <c r="G259" s="94">
        <f t="shared" si="117"/>
        <v>107.34229576008273</v>
      </c>
      <c r="H259" s="74">
        <v>2739</v>
      </c>
      <c r="I259" s="94">
        <f t="shared" si="112"/>
        <v>97.19659332860185</v>
      </c>
      <c r="J259" s="79">
        <v>4297</v>
      </c>
      <c r="K259" s="94">
        <f t="shared" si="118"/>
        <v>98.442153493699891</v>
      </c>
      <c r="L259" s="74">
        <v>1032</v>
      </c>
      <c r="M259" s="94">
        <f t="shared" si="110"/>
        <v>129.97481108312343</v>
      </c>
      <c r="N259" s="71">
        <f t="shared" si="115"/>
        <v>313</v>
      </c>
      <c r="O259" s="94">
        <f t="shared" si="119"/>
        <v>100</v>
      </c>
      <c r="P259" s="77">
        <v>3984</v>
      </c>
      <c r="Q259" s="94">
        <f t="shared" si="120"/>
        <v>98.321816386969402</v>
      </c>
      <c r="R259" s="79">
        <v>30730</v>
      </c>
      <c r="S259" s="94">
        <f t="shared" si="121"/>
        <v>103.50634915288491</v>
      </c>
      <c r="T259" s="71">
        <v>15785</v>
      </c>
      <c r="U259" s="94">
        <f t="shared" ref="U259:U269" si="125">T259/T247*100</f>
        <v>108.78704341833219</v>
      </c>
      <c r="V259" s="71">
        <v>10048</v>
      </c>
      <c r="W259" s="94">
        <f t="shared" si="122"/>
        <v>107.53424657534248</v>
      </c>
      <c r="X259" s="71">
        <f t="shared" si="113"/>
        <v>-5737</v>
      </c>
      <c r="Y259" s="94">
        <f t="shared" si="114"/>
        <v>111.05303910181958</v>
      </c>
      <c r="Z259" s="71">
        <f t="shared" si="123"/>
        <v>24993</v>
      </c>
      <c r="AA259" s="174">
        <f t="shared" si="124"/>
        <v>101.91656811972433</v>
      </c>
      <c r="AB259" s="1"/>
    </row>
    <row r="260" spans="1:31" s="63" customFormat="1" ht="12" customHeight="1">
      <c r="A260" s="60"/>
      <c r="B260" s="26" t="s">
        <v>227</v>
      </c>
      <c r="C260" s="43" t="s">
        <v>228</v>
      </c>
      <c r="D260" s="80">
        <v>27089</v>
      </c>
      <c r="E260" s="96">
        <f t="shared" si="116"/>
        <v>102.14555052790347</v>
      </c>
      <c r="F260" s="82">
        <v>2266</v>
      </c>
      <c r="G260" s="96">
        <f t="shared" si="117"/>
        <v>100.57700843320019</v>
      </c>
      <c r="H260" s="84">
        <v>2923</v>
      </c>
      <c r="I260" s="96">
        <f t="shared" si="112"/>
        <v>91.429465123553328</v>
      </c>
      <c r="J260" s="82">
        <v>4205</v>
      </c>
      <c r="K260" s="96">
        <f t="shared" si="118"/>
        <v>97.045926609739212</v>
      </c>
      <c r="L260" s="82">
        <v>1018</v>
      </c>
      <c r="M260" s="93">
        <f t="shared" si="110"/>
        <v>128.69785082174462</v>
      </c>
      <c r="N260" s="82">
        <f t="shared" si="115"/>
        <v>360</v>
      </c>
      <c r="O260" s="96">
        <f t="shared" si="119"/>
        <v>140.625</v>
      </c>
      <c r="P260" s="82">
        <v>3845</v>
      </c>
      <c r="Q260" s="96">
        <f t="shared" si="120"/>
        <v>94.309541329408873</v>
      </c>
      <c r="R260" s="82">
        <v>31294</v>
      </c>
      <c r="S260" s="96">
        <f t="shared" si="121"/>
        <v>101.42935857128967</v>
      </c>
      <c r="T260" s="82">
        <v>15931</v>
      </c>
      <c r="U260" s="96">
        <f t="shared" si="125"/>
        <v>104.82300302671403</v>
      </c>
      <c r="V260" s="82">
        <v>9587</v>
      </c>
      <c r="W260" s="96">
        <f t="shared" si="122"/>
        <v>93.714565004887589</v>
      </c>
      <c r="X260" s="82">
        <f>V260-T260</f>
        <v>-6344</v>
      </c>
      <c r="Y260" s="96">
        <f>X260/X248*100</f>
        <v>127.69726247987117</v>
      </c>
      <c r="Z260" s="82">
        <f t="shared" si="123"/>
        <v>24950</v>
      </c>
      <c r="AA260" s="175">
        <f t="shared" si="124"/>
        <v>96.387869422445434</v>
      </c>
      <c r="AB260" s="62"/>
      <c r="AE260" s="8"/>
    </row>
    <row r="261" spans="1:31" s="63" customFormat="1" ht="12" customHeight="1">
      <c r="A261" s="60"/>
      <c r="B261" s="27" t="s">
        <v>229</v>
      </c>
      <c r="C261" s="42" t="s">
        <v>230</v>
      </c>
      <c r="D261" s="81">
        <v>29210</v>
      </c>
      <c r="E261" s="92">
        <f t="shared" si="116"/>
        <v>100.00342360231436</v>
      </c>
      <c r="F261" s="83">
        <v>1756</v>
      </c>
      <c r="G261" s="92">
        <f t="shared" si="117"/>
        <v>83.698760724499522</v>
      </c>
      <c r="H261" s="85">
        <v>4167</v>
      </c>
      <c r="I261" s="92">
        <f t="shared" ref="I261:I272" si="126">H261/H249*100</f>
        <v>94.55411844792377</v>
      </c>
      <c r="J261" s="83">
        <v>4201</v>
      </c>
      <c r="K261" s="92">
        <f>J261/J249*100</f>
        <v>98.49941383352872</v>
      </c>
      <c r="L261" s="83">
        <v>897</v>
      </c>
      <c r="M261" s="93">
        <f>L261/L249*100</f>
        <v>126.51622002820875</v>
      </c>
      <c r="N261" s="83">
        <f t="shared" si="115"/>
        <v>278</v>
      </c>
      <c r="O261" s="92">
        <f t="shared" si="119"/>
        <v>127.52293577981651</v>
      </c>
      <c r="P261" s="83">
        <v>3923</v>
      </c>
      <c r="Q261" s="92">
        <f t="shared" si="120"/>
        <v>96.936001976772928</v>
      </c>
      <c r="R261" s="83">
        <v>33411</v>
      </c>
      <c r="S261" s="92">
        <f t="shared" si="121"/>
        <v>99.811794228356334</v>
      </c>
      <c r="T261" s="83">
        <v>16150</v>
      </c>
      <c r="U261" s="92">
        <f t="shared" si="125"/>
        <v>100.46031351082358</v>
      </c>
      <c r="V261" s="83">
        <v>9669</v>
      </c>
      <c r="W261" s="92">
        <f t="shared" si="122"/>
        <v>89.986040018613309</v>
      </c>
      <c r="X261" s="83">
        <f t="shared" ref="X261:X271" si="127">V261-T261</f>
        <v>-6481</v>
      </c>
      <c r="Y261" s="92">
        <f t="shared" ref="Y261:Y271" si="128">X261/X249*100</f>
        <v>121.5719377227537</v>
      </c>
      <c r="Z261" s="83">
        <f t="shared" si="123"/>
        <v>26930</v>
      </c>
      <c r="AA261" s="176">
        <f t="shared" si="124"/>
        <v>95.689869594570581</v>
      </c>
      <c r="AB261" s="62"/>
      <c r="AE261" s="8"/>
    </row>
    <row r="262" spans="1:31" s="63" customFormat="1" ht="12" customHeight="1">
      <c r="A262" s="60"/>
      <c r="B262" s="27" t="s">
        <v>231</v>
      </c>
      <c r="C262" s="42" t="s">
        <v>6</v>
      </c>
      <c r="D262" s="81">
        <v>28885</v>
      </c>
      <c r="E262" s="92">
        <f t="shared" si="116"/>
        <v>100.19772443457748</v>
      </c>
      <c r="F262" s="83">
        <v>1802</v>
      </c>
      <c r="G262" s="92">
        <f t="shared" si="117"/>
        <v>100.61418202121719</v>
      </c>
      <c r="H262" s="85">
        <v>4597</v>
      </c>
      <c r="I262" s="92">
        <f t="shared" si="126"/>
        <v>98.268490808037626</v>
      </c>
      <c r="J262" s="83">
        <v>4179</v>
      </c>
      <c r="K262" s="92">
        <f t="shared" si="118"/>
        <v>99.808932409839983</v>
      </c>
      <c r="L262" s="83">
        <v>843</v>
      </c>
      <c r="M262" s="93">
        <f t="shared" ref="M262:M272" si="129">L262/L250*100</f>
        <v>114.22764227642277</v>
      </c>
      <c r="N262" s="83">
        <f t="shared" si="115"/>
        <v>231</v>
      </c>
      <c r="O262" s="92">
        <f t="shared" si="119"/>
        <v>102.21238938053096</v>
      </c>
      <c r="P262" s="83">
        <v>3948</v>
      </c>
      <c r="Q262" s="92">
        <f t="shared" si="120"/>
        <v>99.671800050492294</v>
      </c>
      <c r="R262" s="83">
        <v>33064</v>
      </c>
      <c r="S262" s="92">
        <f t="shared" si="121"/>
        <v>100.14841738603666</v>
      </c>
      <c r="T262" s="83">
        <v>15519</v>
      </c>
      <c r="U262" s="92">
        <f t="shared" si="125"/>
        <v>99.099616858237553</v>
      </c>
      <c r="V262" s="83">
        <v>9751</v>
      </c>
      <c r="W262" s="92">
        <f t="shared" si="122"/>
        <v>91.973212601395957</v>
      </c>
      <c r="X262" s="83">
        <f t="shared" si="127"/>
        <v>-5768</v>
      </c>
      <c r="Y262" s="92">
        <f t="shared" si="128"/>
        <v>114.03716884143931</v>
      </c>
      <c r="Z262" s="83">
        <f t="shared" si="123"/>
        <v>27296</v>
      </c>
      <c r="AA262" s="176">
        <f t="shared" si="124"/>
        <v>97.635654755517393</v>
      </c>
      <c r="AB262" s="62"/>
      <c r="AE262" s="8"/>
    </row>
    <row r="263" spans="1:31" s="63" customFormat="1" ht="12" customHeight="1">
      <c r="A263" s="60"/>
      <c r="B263" s="27" t="s">
        <v>232</v>
      </c>
      <c r="C263" s="42" t="s">
        <v>233</v>
      </c>
      <c r="D263" s="81">
        <v>28968</v>
      </c>
      <c r="E263" s="92">
        <f t="shared" si="116"/>
        <v>100.71622279396426</v>
      </c>
      <c r="F263" s="83">
        <v>1854</v>
      </c>
      <c r="G263" s="92">
        <f t="shared" si="117"/>
        <v>99.838449111470112</v>
      </c>
      <c r="H263" s="85">
        <v>2938</v>
      </c>
      <c r="I263" s="92">
        <f t="shared" si="126"/>
        <v>101.38026224982745</v>
      </c>
      <c r="J263" s="83">
        <v>4385</v>
      </c>
      <c r="K263" s="92">
        <f t="shared" si="118"/>
        <v>98.07649295459629</v>
      </c>
      <c r="L263" s="83">
        <v>883</v>
      </c>
      <c r="M263" s="93">
        <f t="shared" si="129"/>
        <v>122.80945757997219</v>
      </c>
      <c r="N263" s="83">
        <f t="shared" si="115"/>
        <v>283</v>
      </c>
      <c r="O263" s="92">
        <f t="shared" si="119"/>
        <v>142.21105527638193</v>
      </c>
      <c r="P263" s="83">
        <v>4102</v>
      </c>
      <c r="Q263" s="92">
        <f t="shared" si="120"/>
        <v>96.020599250936328</v>
      </c>
      <c r="R263" s="83">
        <v>33353</v>
      </c>
      <c r="S263" s="92">
        <f t="shared" si="121"/>
        <v>100.36108687148317</v>
      </c>
      <c r="T263" s="83">
        <v>16787</v>
      </c>
      <c r="U263" s="92">
        <f t="shared" si="125"/>
        <v>101.92471159684276</v>
      </c>
      <c r="V263" s="83">
        <v>9848</v>
      </c>
      <c r="W263" s="92">
        <f t="shared" si="122"/>
        <v>88.402154398563738</v>
      </c>
      <c r="X263" s="83">
        <f t="shared" si="127"/>
        <v>-6939</v>
      </c>
      <c r="Y263" s="92">
        <f t="shared" si="128"/>
        <v>130.18761726078799</v>
      </c>
      <c r="Z263" s="83">
        <f t="shared" si="123"/>
        <v>26414</v>
      </c>
      <c r="AA263" s="176">
        <f t="shared" si="124"/>
        <v>94.663656237680541</v>
      </c>
      <c r="AB263" s="62"/>
      <c r="AE263" s="8"/>
    </row>
    <row r="264" spans="1:31" s="63" customFormat="1" ht="12" customHeight="1">
      <c r="A264" s="60"/>
      <c r="B264" s="27" t="s">
        <v>234</v>
      </c>
      <c r="C264" s="42" t="s">
        <v>235</v>
      </c>
      <c r="D264" s="81">
        <v>27535</v>
      </c>
      <c r="E264" s="92">
        <f t="shared" si="116"/>
        <v>103.48002555526325</v>
      </c>
      <c r="F264" s="83">
        <v>1914</v>
      </c>
      <c r="G264" s="92">
        <f t="shared" si="117"/>
        <v>99.843505477308298</v>
      </c>
      <c r="H264" s="85">
        <v>786</v>
      </c>
      <c r="I264" s="92">
        <f t="shared" si="126"/>
        <v>131.21869782971621</v>
      </c>
      <c r="J264" s="83">
        <v>4509</v>
      </c>
      <c r="K264" s="92">
        <f t="shared" si="118"/>
        <v>101.07599193006051</v>
      </c>
      <c r="L264" s="83">
        <v>921</v>
      </c>
      <c r="M264" s="93">
        <f t="shared" si="129"/>
        <v>130.63829787234042</v>
      </c>
      <c r="N264" s="83">
        <f t="shared" si="115"/>
        <v>346</v>
      </c>
      <c r="O264" s="92">
        <f t="shared" si="119"/>
        <v>127.20588235294117</v>
      </c>
      <c r="P264" s="83">
        <v>4163</v>
      </c>
      <c r="Q264" s="92">
        <f t="shared" si="120"/>
        <v>99.379326808307468</v>
      </c>
      <c r="R264" s="83">
        <v>32044</v>
      </c>
      <c r="S264" s="92">
        <f t="shared" si="121"/>
        <v>103.13485677502415</v>
      </c>
      <c r="T264" s="83">
        <v>16842</v>
      </c>
      <c r="U264" s="92">
        <f t="shared" si="125"/>
        <v>103.17324185248712</v>
      </c>
      <c r="V264" s="83">
        <v>9504</v>
      </c>
      <c r="W264" s="92">
        <f t="shared" si="122"/>
        <v>87.41721854304636</v>
      </c>
      <c r="X264" s="83">
        <f t="shared" si="127"/>
        <v>-7338</v>
      </c>
      <c r="Y264" s="92">
        <f t="shared" si="128"/>
        <v>134.59280997798973</v>
      </c>
      <c r="Z264" s="83">
        <f t="shared" si="123"/>
        <v>24706</v>
      </c>
      <c r="AA264" s="176">
        <f t="shared" si="124"/>
        <v>96.440003122804271</v>
      </c>
      <c r="AB264" s="62"/>
      <c r="AE264" s="8"/>
    </row>
    <row r="265" spans="1:31" s="63" customFormat="1" ht="12" customHeight="1">
      <c r="A265" s="60"/>
      <c r="B265" s="27" t="s">
        <v>236</v>
      </c>
      <c r="C265" s="42" t="s">
        <v>9</v>
      </c>
      <c r="D265" s="81">
        <v>29377</v>
      </c>
      <c r="E265" s="92">
        <f t="shared" si="116"/>
        <v>100.57516518881167</v>
      </c>
      <c r="F265" s="83">
        <v>1870</v>
      </c>
      <c r="G265" s="92">
        <f t="shared" si="117"/>
        <v>90.425531914893625</v>
      </c>
      <c r="H265" s="85">
        <v>4222</v>
      </c>
      <c r="I265" s="92">
        <f t="shared" si="126"/>
        <v>103.60736196319019</v>
      </c>
      <c r="J265" s="83">
        <v>4389</v>
      </c>
      <c r="K265" s="92">
        <f t="shared" si="118"/>
        <v>113.26451612903226</v>
      </c>
      <c r="L265" s="83">
        <v>816</v>
      </c>
      <c r="M265" s="93">
        <f t="shared" si="129"/>
        <v>138.77551020408163</v>
      </c>
      <c r="N265" s="83">
        <f t="shared" si="115"/>
        <v>342</v>
      </c>
      <c r="O265" s="92">
        <f t="shared" si="119"/>
        <v>91.443850267379673</v>
      </c>
      <c r="P265" s="83">
        <v>4047</v>
      </c>
      <c r="Q265" s="92">
        <f t="shared" si="120"/>
        <v>115.59554413024851</v>
      </c>
      <c r="R265" s="83">
        <v>33766</v>
      </c>
      <c r="S265" s="92">
        <f t="shared" si="121"/>
        <v>102.06141941724096</v>
      </c>
      <c r="T265" s="83">
        <v>16427</v>
      </c>
      <c r="U265" s="92">
        <f t="shared" si="125"/>
        <v>102.78438243023402</v>
      </c>
      <c r="V265" s="83">
        <v>10131</v>
      </c>
      <c r="W265" s="92">
        <f t="shared" si="122"/>
        <v>92.65593561368209</v>
      </c>
      <c r="X265" s="83">
        <f t="shared" si="127"/>
        <v>-6296</v>
      </c>
      <c r="Y265" s="92">
        <f t="shared" si="128"/>
        <v>124.72266244057053</v>
      </c>
      <c r="Z265" s="83">
        <f t="shared" si="123"/>
        <v>27470</v>
      </c>
      <c r="AA265" s="176">
        <f t="shared" si="124"/>
        <v>97.981167070908839</v>
      </c>
      <c r="AB265" s="62"/>
      <c r="AE265" s="8"/>
    </row>
    <row r="266" spans="1:31" s="63" customFormat="1" ht="12" customHeight="1">
      <c r="A266" s="60"/>
      <c r="B266" s="27" t="s">
        <v>237</v>
      </c>
      <c r="C266" s="42" t="s">
        <v>10</v>
      </c>
      <c r="D266" s="81">
        <v>30019</v>
      </c>
      <c r="E266" s="92">
        <f t="shared" si="116"/>
        <v>101.83526697876381</v>
      </c>
      <c r="F266" s="83">
        <v>1743</v>
      </c>
      <c r="G266" s="92">
        <f t="shared" si="117"/>
        <v>70.767356881851398</v>
      </c>
      <c r="H266" s="85">
        <v>4515</v>
      </c>
      <c r="I266" s="92">
        <f t="shared" si="126"/>
        <v>95.515125872646507</v>
      </c>
      <c r="J266" s="83">
        <v>4374</v>
      </c>
      <c r="K266" s="92">
        <f t="shared" si="118"/>
        <v>100.78341013824885</v>
      </c>
      <c r="L266" s="83">
        <v>977</v>
      </c>
      <c r="M266" s="93">
        <f t="shared" si="129"/>
        <v>151.00463678516229</v>
      </c>
      <c r="N266" s="83">
        <f t="shared" si="115"/>
        <v>393</v>
      </c>
      <c r="O266" s="92">
        <f t="shared" si="119"/>
        <v>95.620437956204384</v>
      </c>
      <c r="P266" s="83">
        <v>3981</v>
      </c>
      <c r="Q266" s="92">
        <f t="shared" si="120"/>
        <v>101.32349198269279</v>
      </c>
      <c r="R266" s="83">
        <v>34393</v>
      </c>
      <c r="S266" s="92">
        <f t="shared" si="121"/>
        <v>101.70027795848364</v>
      </c>
      <c r="T266" s="83">
        <v>16851</v>
      </c>
      <c r="U266" s="92">
        <f t="shared" si="125"/>
        <v>105.0299177262528</v>
      </c>
      <c r="V266" s="83">
        <v>10263</v>
      </c>
      <c r="W266" s="92">
        <f t="shared" si="122"/>
        <v>91.389136242208366</v>
      </c>
      <c r="X266" s="83">
        <f t="shared" si="127"/>
        <v>-6588</v>
      </c>
      <c r="Y266" s="92">
        <f t="shared" si="128"/>
        <v>136.85085168259243</v>
      </c>
      <c r="Z266" s="83">
        <f t="shared" si="123"/>
        <v>27805</v>
      </c>
      <c r="AA266" s="176">
        <f t="shared" si="124"/>
        <v>95.866087436215693</v>
      </c>
      <c r="AB266" s="62"/>
      <c r="AE266" s="8"/>
    </row>
    <row r="267" spans="1:31" s="8" customFormat="1" ht="12" customHeight="1">
      <c r="A267" s="60"/>
      <c r="B267" s="27" t="s">
        <v>238</v>
      </c>
      <c r="C267" s="42" t="s">
        <v>11</v>
      </c>
      <c r="D267" s="67">
        <v>28403</v>
      </c>
      <c r="E267" s="93">
        <f t="shared" si="116"/>
        <v>104.04410417964027</v>
      </c>
      <c r="F267" s="70">
        <v>2068</v>
      </c>
      <c r="G267" s="93">
        <f t="shared" si="117"/>
        <v>98.523106241067168</v>
      </c>
      <c r="H267" s="73">
        <v>4379</v>
      </c>
      <c r="I267" s="93">
        <f t="shared" si="126"/>
        <v>96.923417441345734</v>
      </c>
      <c r="J267" s="70">
        <v>4062</v>
      </c>
      <c r="K267" s="93">
        <f t="shared" si="118"/>
        <v>98.760029175784098</v>
      </c>
      <c r="L267" s="83">
        <v>1035</v>
      </c>
      <c r="M267" s="93">
        <f t="shared" si="129"/>
        <v>145.56962025316454</v>
      </c>
      <c r="N267" s="70">
        <f>J267-P267</f>
        <v>373</v>
      </c>
      <c r="O267" s="93">
        <f t="shared" si="119"/>
        <v>87.764705882352942</v>
      </c>
      <c r="P267" s="70">
        <v>3689</v>
      </c>
      <c r="Q267" s="93">
        <f t="shared" si="120"/>
        <v>100.02711496746204</v>
      </c>
      <c r="R267" s="70">
        <v>32465</v>
      </c>
      <c r="S267" s="93">
        <f t="shared" si="121"/>
        <v>103.35222208073347</v>
      </c>
      <c r="T267" s="70">
        <v>15714</v>
      </c>
      <c r="U267" s="93">
        <f t="shared" si="125"/>
        <v>105.01904698255697</v>
      </c>
      <c r="V267" s="70">
        <v>9383</v>
      </c>
      <c r="W267" s="93">
        <f t="shared" si="122"/>
        <v>91.58613958028306</v>
      </c>
      <c r="X267" s="70">
        <f t="shared" si="127"/>
        <v>-6331</v>
      </c>
      <c r="Y267" s="93">
        <f t="shared" si="128"/>
        <v>134.18821534548536</v>
      </c>
      <c r="Z267" s="70">
        <f t="shared" si="123"/>
        <v>26134</v>
      </c>
      <c r="AA267" s="173">
        <f t="shared" si="124"/>
        <v>97.902150295946655</v>
      </c>
      <c r="AB267" s="1"/>
    </row>
    <row r="268" spans="1:31" s="8" customFormat="1" ht="12" customHeight="1">
      <c r="A268" s="60"/>
      <c r="B268" s="27" t="s">
        <v>239</v>
      </c>
      <c r="C268" s="42" t="s">
        <v>12</v>
      </c>
      <c r="D268" s="67">
        <v>27147</v>
      </c>
      <c r="E268" s="93">
        <f t="shared" si="116"/>
        <v>102.50339827820571</v>
      </c>
      <c r="F268" s="70">
        <v>1971</v>
      </c>
      <c r="G268" s="93">
        <f t="shared" si="117"/>
        <v>95.959104186952288</v>
      </c>
      <c r="H268" s="73">
        <v>3501</v>
      </c>
      <c r="I268" s="93">
        <f t="shared" si="126"/>
        <v>105.35660547697863</v>
      </c>
      <c r="J268" s="70">
        <v>4289</v>
      </c>
      <c r="K268" s="93">
        <f t="shared" si="118"/>
        <v>97.877681424007307</v>
      </c>
      <c r="L268" s="83">
        <v>1234</v>
      </c>
      <c r="M268" s="93">
        <f t="shared" si="129"/>
        <v>134.27638737758434</v>
      </c>
      <c r="N268" s="70">
        <f t="shared" ref="N268:N278" si="130">J268-P268</f>
        <v>430</v>
      </c>
      <c r="O268" s="93">
        <f t="shared" si="119"/>
        <v>87.755102040816325</v>
      </c>
      <c r="P268" s="70">
        <v>3859</v>
      </c>
      <c r="Q268" s="93">
        <f t="shared" si="120"/>
        <v>99.152106885919835</v>
      </c>
      <c r="R268" s="70">
        <v>31436</v>
      </c>
      <c r="S268" s="93">
        <f t="shared" si="121"/>
        <v>101.84669215317825</v>
      </c>
      <c r="T268" s="70">
        <v>16059</v>
      </c>
      <c r="U268" s="93">
        <f t="shared" si="125"/>
        <v>103.0479979466119</v>
      </c>
      <c r="V268" s="70">
        <v>9996</v>
      </c>
      <c r="W268" s="93">
        <f t="shared" si="122"/>
        <v>99.502289468445156</v>
      </c>
      <c r="X268" s="70">
        <f t="shared" si="127"/>
        <v>-6063</v>
      </c>
      <c r="Y268" s="93">
        <f t="shared" si="128"/>
        <v>109.47995666305526</v>
      </c>
      <c r="Z268" s="70">
        <f t="shared" si="123"/>
        <v>25373</v>
      </c>
      <c r="AA268" s="173">
        <f t="shared" si="124"/>
        <v>100.17766898294379</v>
      </c>
      <c r="AB268" s="1"/>
    </row>
    <row r="269" spans="1:31" s="8" customFormat="1" ht="12" customHeight="1">
      <c r="A269" s="60"/>
      <c r="B269" s="27" t="s">
        <v>240</v>
      </c>
      <c r="C269" s="42" t="s">
        <v>241</v>
      </c>
      <c r="D269" s="67">
        <v>27975</v>
      </c>
      <c r="E269" s="93">
        <f t="shared" ref="E269:E280" si="131">D269/D257*100</f>
        <v>105.03097428195983</v>
      </c>
      <c r="F269" s="70">
        <v>2226</v>
      </c>
      <c r="G269" s="93">
        <f t="shared" ref="G269:G280" si="132">F269/F257*100</f>
        <v>118.97381079636557</v>
      </c>
      <c r="H269" s="73">
        <v>3850</v>
      </c>
      <c r="I269" s="93">
        <f t="shared" si="126"/>
        <v>98.289507275976518</v>
      </c>
      <c r="J269" s="70">
        <v>3953</v>
      </c>
      <c r="K269" s="93">
        <f t="shared" ref="K269:K272" si="133">J269/J257*100</f>
        <v>94.818901415207478</v>
      </c>
      <c r="L269" s="83">
        <v>843</v>
      </c>
      <c r="M269" s="93">
        <f t="shared" si="129"/>
        <v>80.902111324376207</v>
      </c>
      <c r="N269" s="70">
        <f t="shared" si="130"/>
        <v>250</v>
      </c>
      <c r="O269" s="93">
        <f t="shared" ref="O269:O280" si="134">N269/N257*100</f>
        <v>66.137566137566139</v>
      </c>
      <c r="P269" s="70">
        <v>3703</v>
      </c>
      <c r="Q269" s="93">
        <f t="shared" ref="Q269:Q280" si="135">P269/P257*100</f>
        <v>97.678712740701656</v>
      </c>
      <c r="R269" s="70">
        <v>31928</v>
      </c>
      <c r="S269" s="93">
        <f t="shared" ref="S269:S280" si="136">R269/R257*100</f>
        <v>103.64887676925075</v>
      </c>
      <c r="T269" s="70">
        <v>16041</v>
      </c>
      <c r="U269" s="93">
        <f t="shared" si="125"/>
        <v>106.47152528872958</v>
      </c>
      <c r="V269" s="70">
        <v>9423</v>
      </c>
      <c r="W269" s="93">
        <f t="shared" ref="W269:W280" si="137">V269/V257*100</f>
        <v>96.28078062736283</v>
      </c>
      <c r="X269" s="70">
        <f t="shared" si="127"/>
        <v>-6618</v>
      </c>
      <c r="Y269" s="93">
        <f t="shared" si="128"/>
        <v>125.36465239628718</v>
      </c>
      <c r="Z269" s="70">
        <f t="shared" ref="Z269:Z280" si="138">R269+X269</f>
        <v>25310</v>
      </c>
      <c r="AA269" s="173">
        <f t="shared" ref="AA269:AA280" si="139">Z269/Z257*100</f>
        <v>99.157688540646433</v>
      </c>
      <c r="AB269" s="1"/>
    </row>
    <row r="270" spans="1:31" s="8" customFormat="1" ht="12" customHeight="1">
      <c r="A270" s="60"/>
      <c r="B270" s="27" t="s">
        <v>242</v>
      </c>
      <c r="C270" s="42" t="s">
        <v>243</v>
      </c>
      <c r="D270" s="67">
        <v>27512</v>
      </c>
      <c r="E270" s="93">
        <f t="shared" si="131"/>
        <v>108.00031404569366</v>
      </c>
      <c r="F270" s="70">
        <v>2149</v>
      </c>
      <c r="G270" s="93">
        <f t="shared" si="132"/>
        <v>98.85004599816007</v>
      </c>
      <c r="H270" s="73">
        <v>4086</v>
      </c>
      <c r="I270" s="93">
        <f t="shared" si="126"/>
        <v>95.15603167210061</v>
      </c>
      <c r="J270" s="70">
        <v>3622</v>
      </c>
      <c r="K270" s="93">
        <f t="shared" si="133"/>
        <v>94.941022280471827</v>
      </c>
      <c r="L270" s="83">
        <v>694</v>
      </c>
      <c r="M270" s="93">
        <f t="shared" si="129"/>
        <v>71.546391752577321</v>
      </c>
      <c r="N270" s="70">
        <f t="shared" si="130"/>
        <v>64</v>
      </c>
      <c r="O270" s="93">
        <f t="shared" si="134"/>
        <v>19.161676646706589</v>
      </c>
      <c r="P270" s="70">
        <v>3558</v>
      </c>
      <c r="Q270" s="93">
        <f t="shared" si="135"/>
        <v>102.21200804366562</v>
      </c>
      <c r="R270" s="70">
        <v>31134</v>
      </c>
      <c r="S270" s="93">
        <f t="shared" si="136"/>
        <v>106.29929325002561</v>
      </c>
      <c r="T270" s="70">
        <v>15679</v>
      </c>
      <c r="U270" s="93">
        <f>T270/T258*100</f>
        <v>110.40771776635448</v>
      </c>
      <c r="V270" s="70">
        <v>9208</v>
      </c>
      <c r="W270" s="93">
        <f t="shared" si="137"/>
        <v>96.702373450955676</v>
      </c>
      <c r="X270" s="70">
        <f t="shared" si="127"/>
        <v>-6471</v>
      </c>
      <c r="Y270" s="93">
        <f t="shared" si="128"/>
        <v>138.298781790981</v>
      </c>
      <c r="Z270" s="70">
        <f t="shared" si="138"/>
        <v>24663</v>
      </c>
      <c r="AA270" s="173">
        <f t="shared" si="139"/>
        <v>100.21535960991469</v>
      </c>
      <c r="AB270" s="1"/>
    </row>
    <row r="271" spans="1:31" s="8" customFormat="1" ht="12" customHeight="1">
      <c r="A271" s="60"/>
      <c r="B271" s="28" t="s">
        <v>244</v>
      </c>
      <c r="C271" s="44" t="s">
        <v>245</v>
      </c>
      <c r="D271" s="68">
        <v>26314</v>
      </c>
      <c r="E271" s="94">
        <f t="shared" si="131"/>
        <v>99.549805167782708</v>
      </c>
      <c r="F271" s="74">
        <v>1885</v>
      </c>
      <c r="G271" s="94">
        <f t="shared" si="132"/>
        <v>90.799614643545283</v>
      </c>
      <c r="H271" s="74">
        <v>387</v>
      </c>
      <c r="I271" s="94">
        <f t="shared" si="126"/>
        <v>14.129244249726177</v>
      </c>
      <c r="J271" s="79">
        <v>4102</v>
      </c>
      <c r="K271" s="94">
        <f t="shared" si="133"/>
        <v>95.461950197812428</v>
      </c>
      <c r="L271" s="74">
        <v>758</v>
      </c>
      <c r="M271" s="94">
        <f t="shared" si="129"/>
        <v>73.449612403100772</v>
      </c>
      <c r="N271" s="71">
        <f t="shared" si="130"/>
        <v>73</v>
      </c>
      <c r="O271" s="94">
        <f t="shared" si="134"/>
        <v>23.322683706070286</v>
      </c>
      <c r="P271" s="77">
        <v>4029</v>
      </c>
      <c r="Q271" s="94">
        <f t="shared" si="135"/>
        <v>101.12951807228916</v>
      </c>
      <c r="R271" s="79">
        <v>30416</v>
      </c>
      <c r="S271" s="94">
        <f t="shared" si="136"/>
        <v>98.978197201431826</v>
      </c>
      <c r="T271" s="71">
        <v>16682</v>
      </c>
      <c r="U271" s="94">
        <f t="shared" ref="U271:U281" si="140">T271/T259*100</f>
        <v>105.68261007285398</v>
      </c>
      <c r="V271" s="71">
        <v>9280</v>
      </c>
      <c r="W271" s="94">
        <f t="shared" si="137"/>
        <v>92.356687898089177</v>
      </c>
      <c r="X271" s="71">
        <f t="shared" si="127"/>
        <v>-7402</v>
      </c>
      <c r="Y271" s="94">
        <f t="shared" si="128"/>
        <v>129.02213700540352</v>
      </c>
      <c r="Z271" s="71">
        <f t="shared" si="138"/>
        <v>23014</v>
      </c>
      <c r="AA271" s="174">
        <f t="shared" si="139"/>
        <v>92.081782899211788</v>
      </c>
      <c r="AB271" s="1"/>
    </row>
    <row r="272" spans="1:31" s="63" customFormat="1" ht="12" customHeight="1">
      <c r="A272" s="60"/>
      <c r="B272" s="27" t="s">
        <v>246</v>
      </c>
      <c r="C272" s="42" t="s">
        <v>247</v>
      </c>
      <c r="D272" s="81">
        <v>26927</v>
      </c>
      <c r="E272" s="92">
        <f t="shared" si="131"/>
        <v>99.401971279855289</v>
      </c>
      <c r="F272" s="83">
        <v>1836</v>
      </c>
      <c r="G272" s="92">
        <f t="shared" si="132"/>
        <v>81.023830538393653</v>
      </c>
      <c r="H272" s="85">
        <v>1039</v>
      </c>
      <c r="I272" s="92">
        <f t="shared" si="126"/>
        <v>35.545672254533009</v>
      </c>
      <c r="J272" s="83">
        <v>4314</v>
      </c>
      <c r="K272" s="92">
        <f t="shared" si="133"/>
        <v>102.59215219976218</v>
      </c>
      <c r="L272" s="83">
        <v>771</v>
      </c>
      <c r="M272" s="93">
        <f t="shared" si="129"/>
        <v>75.736738703339881</v>
      </c>
      <c r="N272" s="83">
        <f t="shared" si="130"/>
        <v>38</v>
      </c>
      <c r="O272" s="92">
        <f t="shared" si="134"/>
        <v>10.555555555555555</v>
      </c>
      <c r="P272" s="83">
        <v>4276</v>
      </c>
      <c r="Q272" s="92">
        <f t="shared" si="135"/>
        <v>111.20936280884266</v>
      </c>
      <c r="R272" s="83">
        <v>31241</v>
      </c>
      <c r="S272" s="92">
        <f t="shared" si="136"/>
        <v>99.830638461046846</v>
      </c>
      <c r="T272" s="83">
        <v>16709</v>
      </c>
      <c r="U272" s="92">
        <f t="shared" si="140"/>
        <v>104.88356035402676</v>
      </c>
      <c r="V272" s="83">
        <v>9240</v>
      </c>
      <c r="W272" s="92">
        <f t="shared" si="137"/>
        <v>96.380515281109837</v>
      </c>
      <c r="X272" s="83">
        <f>V272-T272</f>
        <v>-7469</v>
      </c>
      <c r="Y272" s="92">
        <f>X272/X260*100</f>
        <v>117.73329129886507</v>
      </c>
      <c r="Z272" s="83">
        <f t="shared" si="138"/>
        <v>23772</v>
      </c>
      <c r="AA272" s="176">
        <f t="shared" si="139"/>
        <v>95.278557114228462</v>
      </c>
      <c r="AB272" s="62"/>
      <c r="AE272" s="8"/>
    </row>
    <row r="273" spans="1:31" s="63" customFormat="1" ht="12" customHeight="1">
      <c r="A273" s="60"/>
      <c r="B273" s="27" t="s">
        <v>248</v>
      </c>
      <c r="C273" s="42" t="s">
        <v>249</v>
      </c>
      <c r="D273" s="81">
        <v>28308</v>
      </c>
      <c r="E273" s="92">
        <f t="shared" si="131"/>
        <v>96.912016432728521</v>
      </c>
      <c r="F273" s="83">
        <v>1418</v>
      </c>
      <c r="G273" s="92">
        <f t="shared" si="132"/>
        <v>80.751708428246019</v>
      </c>
      <c r="H273" s="85">
        <v>1626</v>
      </c>
      <c r="I273" s="92">
        <f t="shared" ref="I273:I295" si="141">H273/H261*100</f>
        <v>39.02087832973362</v>
      </c>
      <c r="J273" s="83">
        <v>4406</v>
      </c>
      <c r="K273" s="92">
        <f>J273/J261*100</f>
        <v>104.87979052606522</v>
      </c>
      <c r="L273" s="83">
        <v>706</v>
      </c>
      <c r="M273" s="93">
        <f>L273/L261*100</f>
        <v>78.706800445930881</v>
      </c>
      <c r="N273" s="83">
        <f t="shared" si="130"/>
        <v>49</v>
      </c>
      <c r="O273" s="92">
        <f t="shared" si="134"/>
        <v>17.625899280575538</v>
      </c>
      <c r="P273" s="83">
        <v>4357</v>
      </c>
      <c r="Q273" s="92">
        <f t="shared" si="135"/>
        <v>111.06296201886312</v>
      </c>
      <c r="R273" s="83">
        <v>32714</v>
      </c>
      <c r="S273" s="92">
        <f t="shared" si="136"/>
        <v>97.913860704558374</v>
      </c>
      <c r="T273" s="83">
        <v>16769</v>
      </c>
      <c r="U273" s="92">
        <f t="shared" si="140"/>
        <v>103.83281733746131</v>
      </c>
      <c r="V273" s="83">
        <v>9425</v>
      </c>
      <c r="W273" s="92">
        <f t="shared" si="137"/>
        <v>97.476471196607719</v>
      </c>
      <c r="X273" s="83">
        <f t="shared" ref="X273:X295" si="142">V273-T273</f>
        <v>-7344</v>
      </c>
      <c r="Y273" s="92">
        <f t="shared" ref="Y273:Y295" si="143">X273/X261*100</f>
        <v>113.31584632001235</v>
      </c>
      <c r="Z273" s="83">
        <f t="shared" si="138"/>
        <v>25370</v>
      </c>
      <c r="AA273" s="176">
        <f t="shared" si="139"/>
        <v>94.207203861864102</v>
      </c>
      <c r="AB273" s="62"/>
      <c r="AE273" s="8"/>
    </row>
    <row r="274" spans="1:31" s="63" customFormat="1" ht="12" customHeight="1">
      <c r="A274" s="60"/>
      <c r="B274" s="27" t="s">
        <v>250</v>
      </c>
      <c r="C274" s="42" t="s">
        <v>6</v>
      </c>
      <c r="D274" s="81">
        <v>30832</v>
      </c>
      <c r="E274" s="92">
        <f t="shared" si="131"/>
        <v>106.7405227626796</v>
      </c>
      <c r="F274" s="83">
        <v>1717</v>
      </c>
      <c r="G274" s="92">
        <f t="shared" si="132"/>
        <v>95.283018867924525</v>
      </c>
      <c r="H274" s="85">
        <v>4757</v>
      </c>
      <c r="I274" s="92">
        <f t="shared" si="141"/>
        <v>103.48053078094411</v>
      </c>
      <c r="J274" s="83">
        <v>4079</v>
      </c>
      <c r="K274" s="92">
        <f t="shared" ref="K274:K295" si="144">J274/J262*100</f>
        <v>97.607083034218718</v>
      </c>
      <c r="L274" s="83">
        <v>648</v>
      </c>
      <c r="M274" s="92">
        <f t="shared" ref="M274:M295" si="145">L274/L262*100</f>
        <v>76.868327402135222</v>
      </c>
      <c r="N274" s="83">
        <f t="shared" si="130"/>
        <v>67</v>
      </c>
      <c r="O274" s="92">
        <f t="shared" si="134"/>
        <v>29.004329004329005</v>
      </c>
      <c r="P274" s="83">
        <v>4012</v>
      </c>
      <c r="Q274" s="92">
        <f t="shared" si="135"/>
        <v>101.62107396149949</v>
      </c>
      <c r="R274" s="83">
        <v>34911</v>
      </c>
      <c r="S274" s="92">
        <f t="shared" si="136"/>
        <v>105.58613597870796</v>
      </c>
      <c r="T274" s="83">
        <v>17240</v>
      </c>
      <c r="U274" s="92">
        <f t="shared" si="140"/>
        <v>111.08963206392164</v>
      </c>
      <c r="V274" s="83">
        <v>9989</v>
      </c>
      <c r="W274" s="92">
        <f t="shared" si="137"/>
        <v>102.44077530509692</v>
      </c>
      <c r="X274" s="83">
        <f t="shared" si="142"/>
        <v>-7251</v>
      </c>
      <c r="Y274" s="92">
        <f t="shared" si="143"/>
        <v>125.7108183079057</v>
      </c>
      <c r="Z274" s="83">
        <f t="shared" si="138"/>
        <v>27660</v>
      </c>
      <c r="AA274" s="176">
        <f t="shared" si="139"/>
        <v>101.33352872215708</v>
      </c>
      <c r="AB274" s="62"/>
      <c r="AE274" s="8"/>
    </row>
    <row r="275" spans="1:31" s="63" customFormat="1" ht="12" customHeight="1">
      <c r="A275" s="60"/>
      <c r="B275" s="27" t="s">
        <v>251</v>
      </c>
      <c r="C275" s="42" t="s">
        <v>252</v>
      </c>
      <c r="D275" s="81">
        <v>31384</v>
      </c>
      <c r="E275" s="92">
        <f t="shared" si="131"/>
        <v>108.34023750345207</v>
      </c>
      <c r="F275" s="83">
        <v>1835</v>
      </c>
      <c r="G275" s="92">
        <f t="shared" si="132"/>
        <v>98.975188781014026</v>
      </c>
      <c r="H275" s="85">
        <v>4211</v>
      </c>
      <c r="I275" s="92">
        <f t="shared" si="141"/>
        <v>143.32879509870659</v>
      </c>
      <c r="J275" s="83">
        <v>4162</v>
      </c>
      <c r="K275" s="92">
        <f t="shared" si="144"/>
        <v>94.914481185860893</v>
      </c>
      <c r="L275" s="83">
        <v>657</v>
      </c>
      <c r="M275" s="92">
        <f t="shared" si="145"/>
        <v>74.405436013590034</v>
      </c>
      <c r="N275" s="83">
        <f t="shared" si="130"/>
        <v>94</v>
      </c>
      <c r="O275" s="92">
        <f t="shared" si="134"/>
        <v>33.215547703180206</v>
      </c>
      <c r="P275" s="83">
        <v>4068</v>
      </c>
      <c r="Q275" s="92">
        <f t="shared" si="135"/>
        <v>99.171136031204284</v>
      </c>
      <c r="R275" s="83">
        <v>35546</v>
      </c>
      <c r="S275" s="92">
        <f t="shared" si="136"/>
        <v>106.57512067879951</v>
      </c>
      <c r="T275" s="83">
        <v>18432</v>
      </c>
      <c r="U275" s="92">
        <f t="shared" si="140"/>
        <v>109.79924941919343</v>
      </c>
      <c r="V275" s="83">
        <v>10379</v>
      </c>
      <c r="W275" s="92">
        <f t="shared" si="137"/>
        <v>105.39195775792038</v>
      </c>
      <c r="X275" s="83">
        <f t="shared" si="142"/>
        <v>-8053</v>
      </c>
      <c r="Y275" s="92">
        <f t="shared" si="143"/>
        <v>116.05418648220206</v>
      </c>
      <c r="Z275" s="83">
        <f t="shared" si="138"/>
        <v>27493</v>
      </c>
      <c r="AA275" s="176">
        <f t="shared" si="139"/>
        <v>104.08495494813357</v>
      </c>
      <c r="AB275" s="62"/>
      <c r="AE275" s="8"/>
    </row>
    <row r="276" spans="1:31" s="63" customFormat="1" ht="12" customHeight="1">
      <c r="A276" s="60"/>
      <c r="B276" s="27" t="s">
        <v>253</v>
      </c>
      <c r="C276" s="42" t="s">
        <v>254</v>
      </c>
      <c r="D276" s="81">
        <v>29170</v>
      </c>
      <c r="E276" s="92">
        <f t="shared" si="131"/>
        <v>105.9378972217178</v>
      </c>
      <c r="F276" s="83">
        <v>1990</v>
      </c>
      <c r="G276" s="92">
        <f t="shared" si="132"/>
        <v>103.97074190177638</v>
      </c>
      <c r="H276" s="85">
        <v>1636</v>
      </c>
      <c r="I276" s="92">
        <f t="shared" si="141"/>
        <v>208.14249363867683</v>
      </c>
      <c r="J276" s="83">
        <v>4166</v>
      </c>
      <c r="K276" s="92">
        <f t="shared" si="144"/>
        <v>92.392991794189399</v>
      </c>
      <c r="L276" s="83">
        <v>632</v>
      </c>
      <c r="M276" s="92">
        <f t="shared" si="145"/>
        <v>68.621064060803477</v>
      </c>
      <c r="N276" s="83">
        <f t="shared" si="130"/>
        <v>58</v>
      </c>
      <c r="O276" s="92">
        <f t="shared" si="134"/>
        <v>16.76300578034682</v>
      </c>
      <c r="P276" s="83">
        <v>4108</v>
      </c>
      <c r="Q276" s="92">
        <f t="shared" si="135"/>
        <v>98.678837376891664</v>
      </c>
      <c r="R276" s="83">
        <v>33336</v>
      </c>
      <c r="S276" s="92">
        <f t="shared" si="136"/>
        <v>104.03195606041693</v>
      </c>
      <c r="T276" s="83">
        <v>17760</v>
      </c>
      <c r="U276" s="92">
        <f t="shared" si="140"/>
        <v>105.45065906661917</v>
      </c>
      <c r="V276" s="83">
        <v>9972</v>
      </c>
      <c r="W276" s="92">
        <f t="shared" si="137"/>
        <v>104.92424242424244</v>
      </c>
      <c r="X276" s="83">
        <f t="shared" si="142"/>
        <v>-7788</v>
      </c>
      <c r="Y276" s="92">
        <f t="shared" si="143"/>
        <v>106.13246116107931</v>
      </c>
      <c r="Z276" s="83">
        <f t="shared" si="138"/>
        <v>25548</v>
      </c>
      <c r="AA276" s="176">
        <f t="shared" si="139"/>
        <v>103.40807900914757</v>
      </c>
      <c r="AB276" s="62"/>
      <c r="AE276" s="8"/>
    </row>
    <row r="277" spans="1:31" s="63" customFormat="1" ht="12" customHeight="1">
      <c r="A277" s="60"/>
      <c r="B277" s="27" t="s">
        <v>255</v>
      </c>
      <c r="C277" s="42" t="s">
        <v>9</v>
      </c>
      <c r="D277" s="81">
        <v>30356</v>
      </c>
      <c r="E277" s="92">
        <f t="shared" si="131"/>
        <v>103.33253906117031</v>
      </c>
      <c r="F277" s="83">
        <v>1762</v>
      </c>
      <c r="G277" s="92">
        <f t="shared" si="132"/>
        <v>94.224598930481278</v>
      </c>
      <c r="H277" s="85">
        <v>4154</v>
      </c>
      <c r="I277" s="92">
        <f t="shared" si="141"/>
        <v>98.389388915206069</v>
      </c>
      <c r="J277" s="83">
        <v>4208</v>
      </c>
      <c r="K277" s="92">
        <f t="shared" si="144"/>
        <v>95.87605377079062</v>
      </c>
      <c r="L277" s="83">
        <v>594</v>
      </c>
      <c r="M277" s="92">
        <f t="shared" si="145"/>
        <v>72.794117647058826</v>
      </c>
      <c r="N277" s="83">
        <f t="shared" si="130"/>
        <v>318</v>
      </c>
      <c r="O277" s="92">
        <f t="shared" si="134"/>
        <v>92.982456140350877</v>
      </c>
      <c r="P277" s="83">
        <v>3890</v>
      </c>
      <c r="Q277" s="92">
        <f t="shared" si="135"/>
        <v>96.12058314801088</v>
      </c>
      <c r="R277" s="83">
        <v>34564</v>
      </c>
      <c r="S277" s="92">
        <f t="shared" si="136"/>
        <v>102.36332405378189</v>
      </c>
      <c r="T277" s="83">
        <v>17807</v>
      </c>
      <c r="U277" s="92">
        <f t="shared" si="140"/>
        <v>108.40080355512268</v>
      </c>
      <c r="V277" s="83">
        <v>9789</v>
      </c>
      <c r="W277" s="92">
        <f t="shared" si="137"/>
        <v>96.624222682854594</v>
      </c>
      <c r="X277" s="83">
        <f t="shared" si="142"/>
        <v>-8018</v>
      </c>
      <c r="Y277" s="92">
        <f t="shared" si="143"/>
        <v>127.35069885641677</v>
      </c>
      <c r="Z277" s="83">
        <f t="shared" si="138"/>
        <v>26546</v>
      </c>
      <c r="AA277" s="176">
        <f t="shared" si="139"/>
        <v>96.636330542409894</v>
      </c>
      <c r="AB277" s="62"/>
    </row>
    <row r="278" spans="1:31" s="63" customFormat="1" ht="12" customHeight="1">
      <c r="A278" s="60"/>
      <c r="B278" s="27" t="s">
        <v>256</v>
      </c>
      <c r="C278" s="42" t="s">
        <v>10</v>
      </c>
      <c r="D278" s="81">
        <v>31461</v>
      </c>
      <c r="E278" s="92">
        <f t="shared" si="131"/>
        <v>104.80362437123156</v>
      </c>
      <c r="F278" s="83">
        <v>2487</v>
      </c>
      <c r="G278" s="92">
        <f t="shared" si="132"/>
        <v>142.68502581755592</v>
      </c>
      <c r="H278" s="85">
        <v>4710</v>
      </c>
      <c r="I278" s="92">
        <f t="shared" si="141"/>
        <v>104.31893687707641</v>
      </c>
      <c r="J278" s="83">
        <v>4229</v>
      </c>
      <c r="K278" s="92">
        <f t="shared" si="144"/>
        <v>96.684956561499774</v>
      </c>
      <c r="L278" s="83">
        <v>688</v>
      </c>
      <c r="M278" s="92">
        <f t="shared" si="145"/>
        <v>70.419651995905824</v>
      </c>
      <c r="N278" s="83">
        <f t="shared" si="130"/>
        <v>319</v>
      </c>
      <c r="O278" s="92">
        <f t="shared" si="134"/>
        <v>81.170483460559794</v>
      </c>
      <c r="P278" s="83">
        <v>3910</v>
      </c>
      <c r="Q278" s="92">
        <f t="shared" si="135"/>
        <v>98.21652851042451</v>
      </c>
      <c r="R278" s="83">
        <v>35690</v>
      </c>
      <c r="S278" s="92">
        <f t="shared" si="136"/>
        <v>103.77111621550897</v>
      </c>
      <c r="T278" s="83">
        <v>18186</v>
      </c>
      <c r="U278" s="92">
        <f t="shared" si="140"/>
        <v>107.92237849385793</v>
      </c>
      <c r="V278" s="83">
        <v>9939</v>
      </c>
      <c r="W278" s="92">
        <f t="shared" si="137"/>
        <v>96.843028354282382</v>
      </c>
      <c r="X278" s="83">
        <f t="shared" si="142"/>
        <v>-8247</v>
      </c>
      <c r="Y278" s="92">
        <f t="shared" si="143"/>
        <v>125.18214936247722</v>
      </c>
      <c r="Z278" s="83">
        <f t="shared" si="138"/>
        <v>27443</v>
      </c>
      <c r="AA278" s="176">
        <f t="shared" si="139"/>
        <v>98.698075885632079</v>
      </c>
      <c r="AB278" s="62"/>
    </row>
    <row r="279" spans="1:31" s="8" customFormat="1" ht="12" customHeight="1">
      <c r="A279" s="60"/>
      <c r="B279" s="27" t="s">
        <v>257</v>
      </c>
      <c r="C279" s="42" t="s">
        <v>11</v>
      </c>
      <c r="D279" s="81">
        <v>29105</v>
      </c>
      <c r="E279" s="92">
        <f t="shared" si="131"/>
        <v>102.47156990458754</v>
      </c>
      <c r="F279" s="83">
        <v>1999</v>
      </c>
      <c r="G279" s="92">
        <f t="shared" si="132"/>
        <v>96.663442940038678</v>
      </c>
      <c r="H279" s="85">
        <v>4272</v>
      </c>
      <c r="I279" s="92">
        <f t="shared" si="141"/>
        <v>97.556519753368349</v>
      </c>
      <c r="J279" s="83">
        <v>4122</v>
      </c>
      <c r="K279" s="92">
        <f t="shared" si="144"/>
        <v>101.47710487444608</v>
      </c>
      <c r="L279" s="83">
        <v>736</v>
      </c>
      <c r="M279" s="92">
        <f t="shared" si="145"/>
        <v>71.111111111111114</v>
      </c>
      <c r="N279" s="83">
        <f>J279-P279</f>
        <v>375</v>
      </c>
      <c r="O279" s="92">
        <f t="shared" si="134"/>
        <v>100.53619302949062</v>
      </c>
      <c r="P279" s="83">
        <v>3747</v>
      </c>
      <c r="Q279" s="92">
        <f t="shared" si="135"/>
        <v>101.5722417999458</v>
      </c>
      <c r="R279" s="83">
        <v>33227</v>
      </c>
      <c r="S279" s="92">
        <f t="shared" si="136"/>
        <v>102.34714307716001</v>
      </c>
      <c r="T279" s="83">
        <v>17077</v>
      </c>
      <c r="U279" s="92">
        <f t="shared" si="140"/>
        <v>108.67379406898307</v>
      </c>
      <c r="V279" s="83">
        <v>9381</v>
      </c>
      <c r="W279" s="92">
        <f t="shared" si="137"/>
        <v>99.97868485558989</v>
      </c>
      <c r="X279" s="83">
        <f t="shared" si="142"/>
        <v>-7696</v>
      </c>
      <c r="Y279" s="92">
        <f t="shared" si="143"/>
        <v>121.56057494866531</v>
      </c>
      <c r="Z279" s="83">
        <f t="shared" si="138"/>
        <v>25531</v>
      </c>
      <c r="AA279" s="176">
        <f t="shared" si="139"/>
        <v>97.692660901507608</v>
      </c>
      <c r="AB279" s="1"/>
    </row>
    <row r="280" spans="1:31" s="8" customFormat="1" ht="12" customHeight="1">
      <c r="A280" s="60"/>
      <c r="B280" s="27" t="s">
        <v>258</v>
      </c>
      <c r="C280" s="42" t="s">
        <v>12</v>
      </c>
      <c r="D280" s="81">
        <v>27793</v>
      </c>
      <c r="E280" s="92">
        <f t="shared" si="131"/>
        <v>102.37963679227909</v>
      </c>
      <c r="F280" s="83">
        <v>1775</v>
      </c>
      <c r="G280" s="92">
        <f t="shared" si="132"/>
        <v>90.055809233891424</v>
      </c>
      <c r="H280" s="85">
        <v>3845</v>
      </c>
      <c r="I280" s="92">
        <f t="shared" si="141"/>
        <v>109.82576406740931</v>
      </c>
      <c r="J280" s="83">
        <v>4301</v>
      </c>
      <c r="K280" s="92">
        <f t="shared" si="144"/>
        <v>100.27978549778503</v>
      </c>
      <c r="L280" s="83">
        <v>833</v>
      </c>
      <c r="M280" s="92">
        <f t="shared" si="145"/>
        <v>67.50405186385737</v>
      </c>
      <c r="N280" s="83">
        <f t="shared" ref="N280:N285" si="146">J280-P280</f>
        <v>465</v>
      </c>
      <c r="O280" s="92">
        <f t="shared" si="134"/>
        <v>108.13953488372093</v>
      </c>
      <c r="P280" s="83">
        <v>3836</v>
      </c>
      <c r="Q280" s="92">
        <f t="shared" si="135"/>
        <v>99.403990671158326</v>
      </c>
      <c r="R280" s="83">
        <v>32094</v>
      </c>
      <c r="S280" s="92">
        <f t="shared" si="136"/>
        <v>102.0931416210714</v>
      </c>
      <c r="T280" s="83">
        <v>16709</v>
      </c>
      <c r="U280" s="92">
        <f t="shared" si="140"/>
        <v>104.04757456877762</v>
      </c>
      <c r="V280" s="83">
        <v>9391</v>
      </c>
      <c r="W280" s="92">
        <f t="shared" si="137"/>
        <v>93.947579031612648</v>
      </c>
      <c r="X280" s="83">
        <f t="shared" si="142"/>
        <v>-7318</v>
      </c>
      <c r="Y280" s="92">
        <f t="shared" si="143"/>
        <v>120.69932376711199</v>
      </c>
      <c r="Z280" s="83">
        <f t="shared" si="138"/>
        <v>24776</v>
      </c>
      <c r="AA280" s="176">
        <f t="shared" si="139"/>
        <v>97.6471051905569</v>
      </c>
      <c r="AB280" s="1"/>
    </row>
    <row r="281" spans="1:31" s="63" customFormat="1" ht="12" customHeight="1">
      <c r="A281" s="60"/>
      <c r="B281" s="27" t="s">
        <v>259</v>
      </c>
      <c r="C281" s="42" t="s">
        <v>260</v>
      </c>
      <c r="D281" s="81">
        <v>27821</v>
      </c>
      <c r="E281" s="92">
        <f t="shared" ref="E281:E295" si="147">D281/D269*100</f>
        <v>99.449508489722973</v>
      </c>
      <c r="F281" s="83">
        <v>1679</v>
      </c>
      <c r="G281" s="92">
        <f t="shared" ref="G281:G295" si="148">F281/F269*100</f>
        <v>75.426774483378253</v>
      </c>
      <c r="H281" s="85">
        <v>3470</v>
      </c>
      <c r="I281" s="92">
        <f t="shared" si="141"/>
        <v>90.129870129870127</v>
      </c>
      <c r="J281" s="83">
        <v>4135</v>
      </c>
      <c r="K281" s="92">
        <f t="shared" si="144"/>
        <v>104.60409815330129</v>
      </c>
      <c r="L281" s="83">
        <v>678</v>
      </c>
      <c r="M281" s="92">
        <f t="shared" si="145"/>
        <v>80.42704626334519</v>
      </c>
      <c r="N281" s="83">
        <f t="shared" si="146"/>
        <v>367</v>
      </c>
      <c r="O281" s="92">
        <f t="shared" ref="O281:O295" si="149">N281/N269*100</f>
        <v>146.80000000000001</v>
      </c>
      <c r="P281" s="83">
        <v>3768</v>
      </c>
      <c r="Q281" s="92">
        <f t="shared" ref="Q281:Q295" si="150">P281/P269*100</f>
        <v>101.75533351336755</v>
      </c>
      <c r="R281" s="83">
        <v>31956</v>
      </c>
      <c r="S281" s="92">
        <f t="shared" ref="S281:S295" si="151">R281/R269*100</f>
        <v>100.08769731896767</v>
      </c>
      <c r="T281" s="57">
        <v>16404</v>
      </c>
      <c r="U281" s="58">
        <f t="shared" si="140"/>
        <v>102.26295118758182</v>
      </c>
      <c r="V281" s="83">
        <v>8877</v>
      </c>
      <c r="W281" s="92">
        <f t="shared" ref="W281:W295" si="152">V281/V269*100</f>
        <v>94.205666985036615</v>
      </c>
      <c r="X281" s="57">
        <f t="shared" si="142"/>
        <v>-7527</v>
      </c>
      <c r="Y281" s="58">
        <f t="shared" si="143"/>
        <v>113.73526745240254</v>
      </c>
      <c r="Z281" s="57">
        <f t="shared" ref="Z281:Z295" si="153">R281+X281</f>
        <v>24429</v>
      </c>
      <c r="AA281" s="61">
        <f t="shared" ref="AA281:AA295" si="154">Z281/Z269*100</f>
        <v>96.519162386408524</v>
      </c>
      <c r="AB281" s="62"/>
    </row>
    <row r="282" spans="1:31" s="63" customFormat="1" ht="12" customHeight="1">
      <c r="A282" s="60"/>
      <c r="B282" s="27" t="s">
        <v>261</v>
      </c>
      <c r="C282" s="42" t="s">
        <v>262</v>
      </c>
      <c r="D282" s="81">
        <v>26327</v>
      </c>
      <c r="E282" s="92">
        <f t="shared" si="147"/>
        <v>95.692788601337597</v>
      </c>
      <c r="F282" s="83">
        <v>1386</v>
      </c>
      <c r="G282" s="92">
        <f t="shared" si="148"/>
        <v>64.495114006514655</v>
      </c>
      <c r="H282" s="85">
        <v>4046</v>
      </c>
      <c r="I282" s="92">
        <f t="shared" si="141"/>
        <v>99.02104747919725</v>
      </c>
      <c r="J282" s="83">
        <v>3817</v>
      </c>
      <c r="K282" s="92">
        <f t="shared" si="144"/>
        <v>105.38376587520706</v>
      </c>
      <c r="L282" s="83">
        <v>678</v>
      </c>
      <c r="M282" s="92">
        <f t="shared" si="145"/>
        <v>97.694524495677243</v>
      </c>
      <c r="N282" s="83">
        <f t="shared" si="146"/>
        <v>325</v>
      </c>
      <c r="O282" s="92">
        <f t="shared" si="149"/>
        <v>507.8125</v>
      </c>
      <c r="P282" s="83">
        <v>3492</v>
      </c>
      <c r="Q282" s="92">
        <f t="shared" si="150"/>
        <v>98.145025295109605</v>
      </c>
      <c r="R282" s="83">
        <v>30144</v>
      </c>
      <c r="S282" s="92">
        <f t="shared" si="151"/>
        <v>96.820196569666606</v>
      </c>
      <c r="T282" s="57">
        <v>15276</v>
      </c>
      <c r="U282" s="58">
        <f>T282/T270*100</f>
        <v>97.429683015498441</v>
      </c>
      <c r="V282" s="83">
        <v>8389</v>
      </c>
      <c r="W282" s="92">
        <f t="shared" si="152"/>
        <v>91.105560382276281</v>
      </c>
      <c r="X282" s="57">
        <f t="shared" si="142"/>
        <v>-6887</v>
      </c>
      <c r="Y282" s="58">
        <f t="shared" si="143"/>
        <v>106.42868181115747</v>
      </c>
      <c r="Z282" s="57">
        <f t="shared" si="153"/>
        <v>23257</v>
      </c>
      <c r="AA282" s="61">
        <f t="shared" si="154"/>
        <v>94.299152576734386</v>
      </c>
      <c r="AB282" s="62"/>
    </row>
    <row r="283" spans="1:31" s="63" customFormat="1" ht="12" customHeight="1">
      <c r="A283" s="60"/>
      <c r="B283" s="28" t="s">
        <v>263</v>
      </c>
      <c r="C283" s="44" t="s">
        <v>264</v>
      </c>
      <c r="D283" s="86">
        <v>27480</v>
      </c>
      <c r="E283" s="97">
        <f t="shared" si="147"/>
        <v>104.43110131488942</v>
      </c>
      <c r="F283" s="74">
        <v>1569</v>
      </c>
      <c r="G283" s="97">
        <f t="shared" si="148"/>
        <v>83.236074270557026</v>
      </c>
      <c r="H283" s="74">
        <v>3335</v>
      </c>
      <c r="I283" s="97">
        <f t="shared" si="141"/>
        <v>861.7571059431524</v>
      </c>
      <c r="J283" s="77">
        <v>4238</v>
      </c>
      <c r="K283" s="97">
        <f t="shared" si="144"/>
        <v>103.31545587518282</v>
      </c>
      <c r="L283" s="74">
        <v>789</v>
      </c>
      <c r="M283" s="97">
        <f t="shared" si="145"/>
        <v>104.08970976253298</v>
      </c>
      <c r="N283" s="87">
        <f t="shared" si="146"/>
        <v>345</v>
      </c>
      <c r="O283" s="97">
        <f t="shared" si="149"/>
        <v>472.60273972602738</v>
      </c>
      <c r="P283" s="77">
        <v>3893</v>
      </c>
      <c r="Q283" s="97">
        <f t="shared" si="150"/>
        <v>96.624472573839654</v>
      </c>
      <c r="R283" s="77">
        <v>31718</v>
      </c>
      <c r="S283" s="97">
        <f t="shared" si="151"/>
        <v>104.28064176749079</v>
      </c>
      <c r="T283" s="171">
        <v>16756</v>
      </c>
      <c r="U283" s="170">
        <f t="shared" ref="U283:U295" si="155">T283/T271*100</f>
        <v>100.44359189545618</v>
      </c>
      <c r="V283" s="87">
        <v>9112</v>
      </c>
      <c r="W283" s="97">
        <f t="shared" si="152"/>
        <v>98.189655172413794</v>
      </c>
      <c r="X283" s="171">
        <f t="shared" si="142"/>
        <v>-7644</v>
      </c>
      <c r="Y283" s="170">
        <f t="shared" si="143"/>
        <v>103.26938665225616</v>
      </c>
      <c r="Z283" s="171">
        <f t="shared" si="153"/>
        <v>24074</v>
      </c>
      <c r="AA283" s="172">
        <f t="shared" si="154"/>
        <v>104.60589206569915</v>
      </c>
      <c r="AB283" s="62"/>
    </row>
    <row r="284" spans="1:31" s="8" customFormat="1" ht="12" customHeight="1">
      <c r="A284" s="5"/>
      <c r="B284" s="27" t="s">
        <v>269</v>
      </c>
      <c r="C284" s="42" t="s">
        <v>270</v>
      </c>
      <c r="D284" s="67">
        <v>27563</v>
      </c>
      <c r="E284" s="93">
        <f t="shared" si="147"/>
        <v>102.3619415456605</v>
      </c>
      <c r="F284" s="70">
        <v>1917</v>
      </c>
      <c r="G284" s="93">
        <f t="shared" si="148"/>
        <v>104.41176470588236</v>
      </c>
      <c r="H284" s="73">
        <v>3328</v>
      </c>
      <c r="I284" s="93">
        <f t="shared" si="141"/>
        <v>320.30798845043307</v>
      </c>
      <c r="J284" s="70">
        <v>4110</v>
      </c>
      <c r="K284" s="93">
        <f t="shared" si="144"/>
        <v>95.271210013908203</v>
      </c>
      <c r="L284" s="70">
        <v>711</v>
      </c>
      <c r="M284" s="93">
        <f t="shared" si="145"/>
        <v>92.217898832684824</v>
      </c>
      <c r="N284" s="70">
        <f t="shared" si="146"/>
        <v>273</v>
      </c>
      <c r="O284" s="93">
        <f t="shared" si="149"/>
        <v>718.42105263157896</v>
      </c>
      <c r="P284" s="70">
        <v>3837</v>
      </c>
      <c r="Q284" s="93">
        <f t="shared" si="150"/>
        <v>89.733395696912993</v>
      </c>
      <c r="R284" s="70">
        <v>31673</v>
      </c>
      <c r="S284" s="93">
        <f t="shared" si="151"/>
        <v>101.38279824589482</v>
      </c>
      <c r="T284" s="24">
        <v>16228</v>
      </c>
      <c r="U284" s="23">
        <f t="shared" si="155"/>
        <v>97.121311867855638</v>
      </c>
      <c r="V284" s="70">
        <v>9131</v>
      </c>
      <c r="W284" s="93">
        <f t="shared" si="152"/>
        <v>98.820346320346317</v>
      </c>
      <c r="X284" s="24">
        <f t="shared" si="142"/>
        <v>-7097</v>
      </c>
      <c r="Y284" s="23">
        <f t="shared" si="143"/>
        <v>95.019413576114601</v>
      </c>
      <c r="Z284" s="24">
        <f t="shared" si="153"/>
        <v>24576</v>
      </c>
      <c r="AA284" s="25">
        <f t="shared" si="154"/>
        <v>103.3821302372539</v>
      </c>
      <c r="AB284" s="1"/>
      <c r="AC284" s="55"/>
      <c r="AE284" s="55"/>
    </row>
    <row r="285" spans="1:31" s="63" customFormat="1" ht="12" customHeight="1">
      <c r="A285" s="62"/>
      <c r="B285" s="27" t="s">
        <v>271</v>
      </c>
      <c r="C285" s="42" t="s">
        <v>272</v>
      </c>
      <c r="D285" s="81">
        <v>29096</v>
      </c>
      <c r="E285" s="92">
        <f t="shared" si="147"/>
        <v>102.78366539494137</v>
      </c>
      <c r="F285" s="83">
        <v>1459</v>
      </c>
      <c r="G285" s="92">
        <f t="shared" si="148"/>
        <v>102.8913963328632</v>
      </c>
      <c r="H285" s="85">
        <v>4149</v>
      </c>
      <c r="I285" s="92">
        <f t="shared" si="141"/>
        <v>255.16605166051662</v>
      </c>
      <c r="J285" s="83">
        <v>4232</v>
      </c>
      <c r="K285" s="92">
        <f t="shared" si="144"/>
        <v>96.050839763958237</v>
      </c>
      <c r="L285" s="83">
        <v>697</v>
      </c>
      <c r="M285" s="92">
        <f t="shared" si="145"/>
        <v>98.725212464589234</v>
      </c>
      <c r="N285" s="83">
        <f t="shared" si="146"/>
        <v>275</v>
      </c>
      <c r="O285" s="92">
        <f t="shared" si="149"/>
        <v>561.22448979591843</v>
      </c>
      <c r="P285" s="83">
        <v>3957</v>
      </c>
      <c r="Q285" s="92">
        <f t="shared" si="150"/>
        <v>90.819371126922192</v>
      </c>
      <c r="R285" s="83">
        <v>33328</v>
      </c>
      <c r="S285" s="92">
        <f t="shared" si="151"/>
        <v>101.87687228709422</v>
      </c>
      <c r="T285" s="109">
        <v>16592</v>
      </c>
      <c r="U285" s="108">
        <f t="shared" si="155"/>
        <v>98.944480887351659</v>
      </c>
      <c r="V285" s="83">
        <v>9216</v>
      </c>
      <c r="W285" s="92">
        <f t="shared" si="152"/>
        <v>97.782493368700258</v>
      </c>
      <c r="X285" s="109">
        <f t="shared" si="142"/>
        <v>-7376</v>
      </c>
      <c r="Y285" s="108">
        <f t="shared" si="143"/>
        <v>100.43572984749456</v>
      </c>
      <c r="Z285" s="109">
        <f t="shared" si="153"/>
        <v>25952</v>
      </c>
      <c r="AA285" s="110">
        <f t="shared" si="154"/>
        <v>102.29404808829325</v>
      </c>
      <c r="AB285" s="62"/>
    </row>
    <row r="286" spans="1:31" s="63" customFormat="1" ht="12" customHeight="1">
      <c r="A286" s="62"/>
      <c r="B286" s="27" t="s">
        <v>273</v>
      </c>
      <c r="C286" s="42" t="s">
        <v>6</v>
      </c>
      <c r="D286" s="81">
        <v>30271</v>
      </c>
      <c r="E286" s="92">
        <f t="shared" si="147"/>
        <v>98.180461857810059</v>
      </c>
      <c r="F286" s="83">
        <v>1509</v>
      </c>
      <c r="G286" s="92">
        <f t="shared" si="148"/>
        <v>87.885847408270237</v>
      </c>
      <c r="H286" s="85">
        <v>4940</v>
      </c>
      <c r="I286" s="92">
        <f t="shared" si="141"/>
        <v>103.84696237124238</v>
      </c>
      <c r="J286" s="83">
        <v>4207</v>
      </c>
      <c r="K286" s="92">
        <f t="shared" si="144"/>
        <v>103.13802402549645</v>
      </c>
      <c r="L286" s="83">
        <v>664</v>
      </c>
      <c r="M286" s="92">
        <f t="shared" si="145"/>
        <v>102.46913580246914</v>
      </c>
      <c r="N286" s="83">
        <f>J286-P286</f>
        <v>331</v>
      </c>
      <c r="O286" s="92">
        <f t="shared" si="149"/>
        <v>494.02985074626866</v>
      </c>
      <c r="P286" s="83">
        <v>3876</v>
      </c>
      <c r="Q286" s="92">
        <f t="shared" si="150"/>
        <v>96.610169491525426</v>
      </c>
      <c r="R286" s="83">
        <v>34478</v>
      </c>
      <c r="S286" s="92">
        <f t="shared" si="151"/>
        <v>98.759703245395443</v>
      </c>
      <c r="T286" s="109">
        <v>17128</v>
      </c>
      <c r="U286" s="108">
        <f t="shared" si="155"/>
        <v>99.35034802784223</v>
      </c>
      <c r="V286" s="83">
        <v>9632</v>
      </c>
      <c r="W286" s="92">
        <f t="shared" si="152"/>
        <v>96.426068675543092</v>
      </c>
      <c r="X286" s="109">
        <f t="shared" si="142"/>
        <v>-7496</v>
      </c>
      <c r="Y286" s="108">
        <f t="shared" si="143"/>
        <v>103.3788442973383</v>
      </c>
      <c r="Z286" s="109">
        <f t="shared" si="153"/>
        <v>26982</v>
      </c>
      <c r="AA286" s="110">
        <f t="shared" si="154"/>
        <v>97.548806941431664</v>
      </c>
      <c r="AB286" s="62"/>
    </row>
    <row r="287" spans="1:31" s="63" customFormat="1" ht="12" customHeight="1">
      <c r="A287" s="62"/>
      <c r="B287" s="27" t="s">
        <v>274</v>
      </c>
      <c r="C287" s="42" t="s">
        <v>275</v>
      </c>
      <c r="D287" s="81">
        <v>29527</v>
      </c>
      <c r="E287" s="92">
        <f t="shared" si="147"/>
        <v>94.082972215141467</v>
      </c>
      <c r="F287" s="83">
        <v>1818</v>
      </c>
      <c r="G287" s="92">
        <f t="shared" si="148"/>
        <v>99.073569482288832</v>
      </c>
      <c r="H287" s="85">
        <v>3024</v>
      </c>
      <c r="I287" s="92">
        <f t="shared" si="141"/>
        <v>71.811921158869623</v>
      </c>
      <c r="J287" s="83">
        <v>4480</v>
      </c>
      <c r="K287" s="92">
        <f t="shared" si="144"/>
        <v>107.64055742431525</v>
      </c>
      <c r="L287" s="83">
        <v>694</v>
      </c>
      <c r="M287" s="92">
        <f t="shared" si="145"/>
        <v>105.63165905631659</v>
      </c>
      <c r="N287" s="83">
        <f t="shared" ref="N287:N289" si="156">J287-P287</f>
        <v>355</v>
      </c>
      <c r="O287" s="92">
        <f t="shared" si="149"/>
        <v>377.65957446808511</v>
      </c>
      <c r="P287" s="83">
        <v>4125</v>
      </c>
      <c r="Q287" s="92">
        <f t="shared" si="150"/>
        <v>101.40117994100295</v>
      </c>
      <c r="R287" s="83">
        <v>34007</v>
      </c>
      <c r="S287" s="92">
        <f t="shared" si="151"/>
        <v>95.670398919709669</v>
      </c>
      <c r="T287" s="57">
        <v>17995</v>
      </c>
      <c r="U287" s="58">
        <f t="shared" si="155"/>
        <v>97.629123263888886</v>
      </c>
      <c r="V287" s="83">
        <v>9629</v>
      </c>
      <c r="W287" s="92">
        <f t="shared" si="152"/>
        <v>92.773870315059256</v>
      </c>
      <c r="X287" s="57">
        <f t="shared" si="142"/>
        <v>-8366</v>
      </c>
      <c r="Y287" s="58">
        <f t="shared" si="143"/>
        <v>103.88675027939898</v>
      </c>
      <c r="Z287" s="57">
        <f t="shared" si="153"/>
        <v>25641</v>
      </c>
      <c r="AA287" s="61">
        <f t="shared" si="154"/>
        <v>93.263739861055541</v>
      </c>
      <c r="AB287" s="62"/>
    </row>
    <row r="288" spans="1:31" s="63" customFormat="1" ht="12" customHeight="1">
      <c r="A288" s="62"/>
      <c r="B288" s="27" t="s">
        <v>276</v>
      </c>
      <c r="C288" s="42" t="s">
        <v>277</v>
      </c>
      <c r="D288" s="81">
        <v>27915</v>
      </c>
      <c r="E288" s="92">
        <f t="shared" si="147"/>
        <v>95.69763455605073</v>
      </c>
      <c r="F288" s="83">
        <v>2070</v>
      </c>
      <c r="G288" s="92">
        <f t="shared" si="148"/>
        <v>104.02010050251256</v>
      </c>
      <c r="H288" s="85">
        <v>643</v>
      </c>
      <c r="I288" s="92">
        <f t="shared" si="141"/>
        <v>39.303178484107583</v>
      </c>
      <c r="J288" s="83">
        <v>4549</v>
      </c>
      <c r="K288" s="92">
        <f t="shared" si="144"/>
        <v>109.19347095535285</v>
      </c>
      <c r="L288" s="83">
        <v>719</v>
      </c>
      <c r="M288" s="92">
        <f t="shared" si="145"/>
        <v>113.76582278481013</v>
      </c>
      <c r="N288" s="83">
        <f t="shared" si="156"/>
        <v>256</v>
      </c>
      <c r="O288" s="92">
        <f t="shared" si="149"/>
        <v>441.37931034482756</v>
      </c>
      <c r="P288" s="83">
        <v>4293</v>
      </c>
      <c r="Q288" s="92">
        <f t="shared" si="150"/>
        <v>104.50340798442063</v>
      </c>
      <c r="R288" s="83">
        <v>32464</v>
      </c>
      <c r="S288" s="92">
        <f t="shared" si="151"/>
        <v>97.384209263258938</v>
      </c>
      <c r="T288" s="57">
        <v>17787</v>
      </c>
      <c r="U288" s="58">
        <f t="shared" si="155"/>
        <v>100.15202702702703</v>
      </c>
      <c r="V288" s="83">
        <v>9397</v>
      </c>
      <c r="W288" s="92">
        <f t="shared" si="152"/>
        <v>94.233854793421585</v>
      </c>
      <c r="X288" s="57">
        <f t="shared" si="142"/>
        <v>-8390</v>
      </c>
      <c r="Y288" s="58">
        <f t="shared" si="143"/>
        <v>107.72984078068824</v>
      </c>
      <c r="Z288" s="57">
        <f t="shared" si="153"/>
        <v>24074</v>
      </c>
      <c r="AA288" s="61">
        <f t="shared" si="154"/>
        <v>94.230468138406138</v>
      </c>
      <c r="AB288" s="62"/>
    </row>
    <row r="289" spans="1:31" s="63" customFormat="1" ht="12" customHeight="1">
      <c r="A289" s="62"/>
      <c r="B289" s="27" t="s">
        <v>278</v>
      </c>
      <c r="C289" s="42" t="s">
        <v>9</v>
      </c>
      <c r="D289" s="81">
        <v>29980</v>
      </c>
      <c r="E289" s="92">
        <f t="shared" si="147"/>
        <v>98.76136513374621</v>
      </c>
      <c r="F289" s="83">
        <v>1774</v>
      </c>
      <c r="G289" s="92">
        <f t="shared" si="148"/>
        <v>100.68104426787741</v>
      </c>
      <c r="H289" s="85">
        <v>4162</v>
      </c>
      <c r="I289" s="92">
        <f t="shared" si="141"/>
        <v>100.19258545979778</v>
      </c>
      <c r="J289" s="83">
        <v>4167</v>
      </c>
      <c r="K289" s="92">
        <f t="shared" si="144"/>
        <v>99.025665399239543</v>
      </c>
      <c r="L289" s="83">
        <v>645</v>
      </c>
      <c r="M289" s="92">
        <f t="shared" si="145"/>
        <v>108.58585858585859</v>
      </c>
      <c r="N289" s="83">
        <f t="shared" si="156"/>
        <v>299</v>
      </c>
      <c r="O289" s="92">
        <f t="shared" si="149"/>
        <v>94.025157232704402</v>
      </c>
      <c r="P289" s="83">
        <v>3868</v>
      </c>
      <c r="Q289" s="92">
        <f t="shared" si="150"/>
        <v>99.434447300771211</v>
      </c>
      <c r="R289" s="83">
        <v>34147</v>
      </c>
      <c r="S289" s="92">
        <f t="shared" si="151"/>
        <v>98.793542414072448</v>
      </c>
      <c r="T289" s="57">
        <v>17427</v>
      </c>
      <c r="U289" s="58">
        <f t="shared" si="155"/>
        <v>97.866007749761337</v>
      </c>
      <c r="V289" s="83">
        <v>9838</v>
      </c>
      <c r="W289" s="92">
        <f t="shared" si="152"/>
        <v>100.50056185514353</v>
      </c>
      <c r="X289" s="57">
        <f t="shared" si="142"/>
        <v>-7589</v>
      </c>
      <c r="Y289" s="58">
        <f t="shared" si="143"/>
        <v>94.649538538288851</v>
      </c>
      <c r="Z289" s="57">
        <f t="shared" si="153"/>
        <v>26558</v>
      </c>
      <c r="AA289" s="61">
        <f t="shared" si="154"/>
        <v>100.04520455059142</v>
      </c>
      <c r="AB289" s="62"/>
    </row>
    <row r="290" spans="1:31" s="63" customFormat="1" ht="12" customHeight="1">
      <c r="A290" s="62"/>
      <c r="B290" s="27" t="s">
        <v>279</v>
      </c>
      <c r="C290" s="42" t="s">
        <v>10</v>
      </c>
      <c r="D290" s="81">
        <v>30057</v>
      </c>
      <c r="E290" s="92">
        <f t="shared" si="147"/>
        <v>95.53733193477639</v>
      </c>
      <c r="F290" s="83">
        <v>2206</v>
      </c>
      <c r="G290" s="92">
        <f t="shared" si="148"/>
        <v>88.701246481704871</v>
      </c>
      <c r="H290" s="83">
        <v>4458</v>
      </c>
      <c r="I290" s="92">
        <f t="shared" si="141"/>
        <v>94.649681528662427</v>
      </c>
      <c r="J290" s="83">
        <v>4192</v>
      </c>
      <c r="K290" s="92">
        <f t="shared" si="144"/>
        <v>99.125088673445262</v>
      </c>
      <c r="L290" s="83">
        <v>691</v>
      </c>
      <c r="M290" s="92">
        <f t="shared" si="145"/>
        <v>100.43604651162789</v>
      </c>
      <c r="N290" s="83">
        <f>J290-P290</f>
        <v>374</v>
      </c>
      <c r="O290" s="92">
        <f t="shared" si="149"/>
        <v>117.24137931034481</v>
      </c>
      <c r="P290" s="83">
        <v>3818</v>
      </c>
      <c r="Q290" s="92">
        <f t="shared" si="150"/>
        <v>97.647058823529406</v>
      </c>
      <c r="R290" s="83">
        <v>34249</v>
      </c>
      <c r="S290" s="92">
        <f t="shared" si="151"/>
        <v>95.962454469038946</v>
      </c>
      <c r="T290" s="57">
        <v>17627</v>
      </c>
      <c r="U290" s="58">
        <f t="shared" si="155"/>
        <v>96.926206972396344</v>
      </c>
      <c r="V290" s="83">
        <v>10057</v>
      </c>
      <c r="W290" s="92">
        <f t="shared" si="152"/>
        <v>101.18724217728141</v>
      </c>
      <c r="X290" s="57">
        <f t="shared" si="142"/>
        <v>-7570</v>
      </c>
      <c r="Y290" s="58">
        <f t="shared" si="143"/>
        <v>91.790954286407185</v>
      </c>
      <c r="Z290" s="57">
        <f t="shared" si="153"/>
        <v>26679</v>
      </c>
      <c r="AA290" s="61">
        <f t="shared" si="154"/>
        <v>97.216047808184243</v>
      </c>
      <c r="AB290" s="62"/>
    </row>
    <row r="291" spans="1:31" s="63" customFormat="1" ht="12" customHeight="1">
      <c r="A291" s="62"/>
      <c r="B291" s="27" t="s">
        <v>280</v>
      </c>
      <c r="C291" s="42" t="s">
        <v>11</v>
      </c>
      <c r="D291" s="81">
        <v>27988</v>
      </c>
      <c r="E291" s="92">
        <f t="shared" si="147"/>
        <v>96.162171448204788</v>
      </c>
      <c r="F291" s="83">
        <v>1726</v>
      </c>
      <c r="G291" s="92">
        <f t="shared" si="148"/>
        <v>86.343171585792902</v>
      </c>
      <c r="H291" s="85">
        <v>4321</v>
      </c>
      <c r="I291" s="92">
        <f t="shared" si="141"/>
        <v>101.14700374531836</v>
      </c>
      <c r="J291" s="83">
        <v>4071</v>
      </c>
      <c r="K291" s="92">
        <f t="shared" si="144"/>
        <v>98.762736535662299</v>
      </c>
      <c r="L291" s="83">
        <v>712</v>
      </c>
      <c r="M291" s="92">
        <f t="shared" si="145"/>
        <v>96.739130434782609</v>
      </c>
      <c r="N291" s="83">
        <f t="shared" ref="N291" si="157">J291-P291</f>
        <v>448</v>
      </c>
      <c r="O291" s="92">
        <f t="shared" si="149"/>
        <v>119.46666666666668</v>
      </c>
      <c r="P291" s="83">
        <v>3623</v>
      </c>
      <c r="Q291" s="92">
        <f t="shared" si="150"/>
        <v>96.690685882038963</v>
      </c>
      <c r="R291" s="83">
        <v>32059</v>
      </c>
      <c r="S291" s="92">
        <f t="shared" si="151"/>
        <v>96.48478646883558</v>
      </c>
      <c r="T291" s="57">
        <v>16618</v>
      </c>
      <c r="U291" s="58">
        <f t="shared" si="155"/>
        <v>97.312174269485268</v>
      </c>
      <c r="V291" s="83">
        <v>9229</v>
      </c>
      <c r="W291" s="92">
        <f t="shared" si="152"/>
        <v>98.379703656326626</v>
      </c>
      <c r="X291" s="57">
        <f t="shared" si="142"/>
        <v>-7389</v>
      </c>
      <c r="Y291" s="58">
        <f t="shared" si="143"/>
        <v>96.010914760914758</v>
      </c>
      <c r="Z291" s="57">
        <f t="shared" si="153"/>
        <v>24670</v>
      </c>
      <c r="AA291" s="61">
        <f t="shared" si="154"/>
        <v>96.62762915671145</v>
      </c>
      <c r="AB291" s="62"/>
    </row>
    <row r="292" spans="1:31" s="63" customFormat="1" ht="12" customHeight="1">
      <c r="A292" s="62"/>
      <c r="B292" s="27" t="s">
        <v>281</v>
      </c>
      <c r="C292" s="42" t="s">
        <v>12</v>
      </c>
      <c r="D292" s="81">
        <v>27846</v>
      </c>
      <c r="E292" s="92">
        <f t="shared" si="147"/>
        <v>100.19069549886662</v>
      </c>
      <c r="F292" s="83">
        <v>1714</v>
      </c>
      <c r="G292" s="92">
        <f t="shared" si="148"/>
        <v>96.563380281690144</v>
      </c>
      <c r="H292" s="85">
        <v>3701</v>
      </c>
      <c r="I292" s="92">
        <f t="shared" si="141"/>
        <v>96.254876462938881</v>
      </c>
      <c r="J292" s="83">
        <v>4256</v>
      </c>
      <c r="K292" s="92">
        <f t="shared" si="144"/>
        <v>98.953731690304579</v>
      </c>
      <c r="L292" s="83">
        <v>833</v>
      </c>
      <c r="M292" s="92">
        <f t="shared" si="145"/>
        <v>100</v>
      </c>
      <c r="N292" s="83">
        <f>J292-P292</f>
        <v>504</v>
      </c>
      <c r="O292" s="92">
        <f t="shared" si="149"/>
        <v>108.38709677419357</v>
      </c>
      <c r="P292" s="83">
        <v>3752</v>
      </c>
      <c r="Q292" s="92">
        <f t="shared" si="150"/>
        <v>97.810218978102199</v>
      </c>
      <c r="R292" s="83">
        <v>32102</v>
      </c>
      <c r="S292" s="92">
        <f t="shared" si="151"/>
        <v>100.02492677759082</v>
      </c>
      <c r="T292" s="57">
        <v>17271</v>
      </c>
      <c r="U292" s="58">
        <f t="shared" si="155"/>
        <v>103.36345681967802</v>
      </c>
      <c r="V292" s="83">
        <v>9282</v>
      </c>
      <c r="W292" s="92">
        <f t="shared" si="152"/>
        <v>98.839314237035452</v>
      </c>
      <c r="X292" s="57">
        <f t="shared" si="142"/>
        <v>-7989</v>
      </c>
      <c r="Y292" s="58">
        <f t="shared" si="143"/>
        <v>109.16917190489204</v>
      </c>
      <c r="Z292" s="57">
        <f t="shared" si="153"/>
        <v>24113</v>
      </c>
      <c r="AA292" s="61">
        <f t="shared" si="154"/>
        <v>97.324023248304812</v>
      </c>
      <c r="AB292" s="62"/>
    </row>
    <row r="293" spans="1:31" s="63" customFormat="1" ht="12" customHeight="1">
      <c r="A293" s="62"/>
      <c r="B293" s="27" t="s">
        <v>282</v>
      </c>
      <c r="C293" s="42" t="s">
        <v>283</v>
      </c>
      <c r="D293" s="83">
        <v>27946</v>
      </c>
      <c r="E293" s="92">
        <f t="shared" si="147"/>
        <v>100.44930088781857</v>
      </c>
      <c r="F293" s="83">
        <v>1885</v>
      </c>
      <c r="G293" s="92">
        <f t="shared" si="148"/>
        <v>112.26920786182251</v>
      </c>
      <c r="H293" s="85">
        <v>3322</v>
      </c>
      <c r="I293" s="92">
        <f t="shared" si="141"/>
        <v>95.734870317002887</v>
      </c>
      <c r="J293" s="83">
        <v>4023</v>
      </c>
      <c r="K293" s="92">
        <f t="shared" si="144"/>
        <v>97.291414752116083</v>
      </c>
      <c r="L293" s="83">
        <v>656</v>
      </c>
      <c r="M293" s="92">
        <f t="shared" si="145"/>
        <v>96.755162241887902</v>
      </c>
      <c r="N293" s="83">
        <f t="shared" ref="N293:N297" si="158">J293-P293</f>
        <v>416</v>
      </c>
      <c r="O293" s="92">
        <f t="shared" si="149"/>
        <v>113.35149863760219</v>
      </c>
      <c r="P293" s="83">
        <v>3607</v>
      </c>
      <c r="Q293" s="92">
        <f t="shared" si="150"/>
        <v>95.727176220806797</v>
      </c>
      <c r="R293" s="83">
        <v>31969</v>
      </c>
      <c r="S293" s="92">
        <f t="shared" si="151"/>
        <v>100.0406809362874</v>
      </c>
      <c r="T293" s="57">
        <v>16669</v>
      </c>
      <c r="U293" s="58">
        <f t="shared" si="155"/>
        <v>101.61545964398928</v>
      </c>
      <c r="V293" s="83">
        <v>8960</v>
      </c>
      <c r="W293" s="92">
        <f t="shared" si="152"/>
        <v>100.93500056325335</v>
      </c>
      <c r="X293" s="57">
        <f t="shared" si="142"/>
        <v>-7709</v>
      </c>
      <c r="Y293" s="58">
        <f t="shared" si="143"/>
        <v>102.41796200345424</v>
      </c>
      <c r="Z293" s="57">
        <f t="shared" si="153"/>
        <v>24260</v>
      </c>
      <c r="AA293" s="61">
        <f t="shared" si="154"/>
        <v>99.308199271357807</v>
      </c>
      <c r="AB293" s="62"/>
    </row>
    <row r="294" spans="1:31" s="63" customFormat="1" ht="12" customHeight="1">
      <c r="A294" s="62"/>
      <c r="B294" s="27" t="s">
        <v>284</v>
      </c>
      <c r="C294" s="42" t="s">
        <v>285</v>
      </c>
      <c r="D294" s="81">
        <v>26151</v>
      </c>
      <c r="E294" s="92">
        <f t="shared" si="147"/>
        <v>99.331484787480534</v>
      </c>
      <c r="F294" s="83">
        <v>1592</v>
      </c>
      <c r="G294" s="92">
        <f t="shared" si="148"/>
        <v>114.86291486291486</v>
      </c>
      <c r="H294" s="85">
        <v>3843</v>
      </c>
      <c r="I294" s="92">
        <f t="shared" si="141"/>
        <v>94.982698961937714</v>
      </c>
      <c r="J294" s="83">
        <v>3778</v>
      </c>
      <c r="K294" s="92">
        <f t="shared" si="144"/>
        <v>98.978255174220592</v>
      </c>
      <c r="L294" s="83">
        <v>675</v>
      </c>
      <c r="M294" s="92">
        <f t="shared" si="145"/>
        <v>99.557522123893804</v>
      </c>
      <c r="N294" s="83">
        <f t="shared" si="158"/>
        <v>379</v>
      </c>
      <c r="O294" s="92">
        <f t="shared" si="149"/>
        <v>116.61538461538461</v>
      </c>
      <c r="P294" s="83">
        <v>3399</v>
      </c>
      <c r="Q294" s="92">
        <f t="shared" si="150"/>
        <v>97.336769759450164</v>
      </c>
      <c r="R294" s="83">
        <v>29929</v>
      </c>
      <c r="S294" s="92">
        <f t="shared" si="151"/>
        <v>99.28675690021231</v>
      </c>
      <c r="T294" s="57">
        <v>15493</v>
      </c>
      <c r="U294" s="58">
        <f t="shared" si="155"/>
        <v>101.42052893427598</v>
      </c>
      <c r="V294" s="83">
        <v>8407</v>
      </c>
      <c r="W294" s="92">
        <f t="shared" si="152"/>
        <v>100.21456669448088</v>
      </c>
      <c r="X294" s="57">
        <f t="shared" si="142"/>
        <v>-7086</v>
      </c>
      <c r="Y294" s="58">
        <f t="shared" si="143"/>
        <v>102.88950196021489</v>
      </c>
      <c r="Z294" s="57">
        <f t="shared" si="153"/>
        <v>22843</v>
      </c>
      <c r="AA294" s="61">
        <f t="shared" si="154"/>
        <v>98.219890785569945</v>
      </c>
      <c r="AB294" s="62"/>
    </row>
    <row r="295" spans="1:31" s="63" customFormat="1" ht="12" customHeight="1">
      <c r="A295" s="62"/>
      <c r="B295" s="27" t="s">
        <v>286</v>
      </c>
      <c r="C295" s="42" t="s">
        <v>287</v>
      </c>
      <c r="D295" s="81">
        <v>28201</v>
      </c>
      <c r="E295" s="92">
        <f t="shared" si="147"/>
        <v>102.62372634643377</v>
      </c>
      <c r="F295" s="195">
        <v>1943</v>
      </c>
      <c r="G295" s="92">
        <f t="shared" si="148"/>
        <v>123.8368387507967</v>
      </c>
      <c r="H295" s="195">
        <v>3005</v>
      </c>
      <c r="I295" s="92">
        <f t="shared" si="141"/>
        <v>90.104947526236884</v>
      </c>
      <c r="J295" s="88">
        <v>4336</v>
      </c>
      <c r="K295" s="92">
        <f t="shared" si="144"/>
        <v>102.3124115148655</v>
      </c>
      <c r="L295" s="195">
        <v>805</v>
      </c>
      <c r="M295" s="92">
        <f t="shared" si="145"/>
        <v>102.02788339670469</v>
      </c>
      <c r="N295" s="83">
        <f t="shared" si="158"/>
        <v>458</v>
      </c>
      <c r="O295" s="92">
        <f t="shared" si="149"/>
        <v>132.75362318840581</v>
      </c>
      <c r="P295" s="88">
        <v>3878</v>
      </c>
      <c r="Q295" s="92">
        <f t="shared" si="150"/>
        <v>99.614693038787578</v>
      </c>
      <c r="R295" s="88">
        <v>32537</v>
      </c>
      <c r="S295" s="92">
        <f t="shared" si="151"/>
        <v>102.58213002080838</v>
      </c>
      <c r="T295" s="57">
        <v>17654</v>
      </c>
      <c r="U295" s="58">
        <f t="shared" si="155"/>
        <v>105.35927428980662</v>
      </c>
      <c r="V295" s="83">
        <v>9331</v>
      </c>
      <c r="W295" s="92">
        <f t="shared" si="152"/>
        <v>102.40342405618964</v>
      </c>
      <c r="X295" s="57">
        <f t="shared" si="142"/>
        <v>-8323</v>
      </c>
      <c r="Y295" s="58">
        <f t="shared" si="143"/>
        <v>108.88278388278387</v>
      </c>
      <c r="Z295" s="57">
        <f t="shared" si="153"/>
        <v>24214</v>
      </c>
      <c r="AA295" s="61">
        <f t="shared" si="154"/>
        <v>100.58154025089307</v>
      </c>
      <c r="AB295" s="62"/>
    </row>
    <row r="296" spans="1:31" s="8" customFormat="1" ht="12" customHeight="1">
      <c r="A296" s="5"/>
      <c r="B296" s="26" t="s">
        <v>288</v>
      </c>
      <c r="C296" s="43" t="s">
        <v>289</v>
      </c>
      <c r="D296" s="69">
        <v>27825</v>
      </c>
      <c r="E296" s="95">
        <f t="shared" ref="E296:E307" si="159">D296/D284*100</f>
        <v>100.95054964989296</v>
      </c>
      <c r="F296" s="72">
        <v>1697</v>
      </c>
      <c r="G296" s="95">
        <f t="shared" ref="G296:G307" si="160">F296/F284*100</f>
        <v>88.523735002608234</v>
      </c>
      <c r="H296" s="75">
        <v>3186</v>
      </c>
      <c r="I296" s="95">
        <f t="shared" ref="I296:I307" si="161">H296/H284*100</f>
        <v>95.733173076923066</v>
      </c>
      <c r="J296" s="72">
        <v>4171</v>
      </c>
      <c r="K296" s="95">
        <f t="shared" ref="K296:K307" si="162">J296/J284*100</f>
        <v>101.48418491484186</v>
      </c>
      <c r="L296" s="72">
        <v>737</v>
      </c>
      <c r="M296" s="95">
        <f t="shared" ref="M296:M307" si="163">L296/L284*100</f>
        <v>103.65682137834035</v>
      </c>
      <c r="N296" s="72">
        <f t="shared" si="158"/>
        <v>374</v>
      </c>
      <c r="O296" s="95">
        <f t="shared" ref="O296:O307" si="164">N296/N284*100</f>
        <v>136.99633699633699</v>
      </c>
      <c r="P296" s="72">
        <v>3797</v>
      </c>
      <c r="Q296" s="95">
        <f t="shared" ref="Q296:Q307" si="165">P296/P284*100</f>
        <v>98.957518894970036</v>
      </c>
      <c r="R296" s="72">
        <v>31996</v>
      </c>
      <c r="S296" s="95">
        <f t="shared" ref="S296:S307" si="166">R296/R284*100</f>
        <v>101.01979604079183</v>
      </c>
      <c r="T296" s="179">
        <v>16774</v>
      </c>
      <c r="U296" s="178">
        <f t="shared" ref="U296:U307" si="167">T296/T284*100</f>
        <v>103.36455508996795</v>
      </c>
      <c r="V296" s="72">
        <v>8687</v>
      </c>
      <c r="W296" s="95">
        <f t="shared" ref="W296:W307" si="168">V296/V284*100</f>
        <v>95.137443872522169</v>
      </c>
      <c r="X296" s="179">
        <f t="shared" ref="X296:X307" si="169">V296-T296</f>
        <v>-8087</v>
      </c>
      <c r="Y296" s="178">
        <f t="shared" ref="Y296:Y307" si="170">X296/X284*100</f>
        <v>113.94955615048612</v>
      </c>
      <c r="Z296" s="179">
        <f t="shared" ref="Z296:Z307" si="171">R296+X296</f>
        <v>23909</v>
      </c>
      <c r="AA296" s="180">
        <f t="shared" ref="AA296:AA307" si="172">Z296/Z284*100</f>
        <v>97.285970052083343</v>
      </c>
      <c r="AB296" s="1"/>
      <c r="AC296" s="55"/>
      <c r="AE296" s="55"/>
    </row>
    <row r="297" spans="1:31" s="63" customFormat="1" ht="12" customHeight="1">
      <c r="A297" s="62"/>
      <c r="B297" s="27" t="s">
        <v>290</v>
      </c>
      <c r="C297" s="42" t="s">
        <v>291</v>
      </c>
      <c r="D297" s="81">
        <v>29193</v>
      </c>
      <c r="E297" s="92">
        <f t="shared" si="159"/>
        <v>100.33337915864723</v>
      </c>
      <c r="F297" s="83">
        <v>1538</v>
      </c>
      <c r="G297" s="92">
        <f t="shared" si="160"/>
        <v>105.41466758053461</v>
      </c>
      <c r="H297" s="85">
        <v>4141</v>
      </c>
      <c r="I297" s="92">
        <f t="shared" si="161"/>
        <v>99.807182453603289</v>
      </c>
      <c r="J297" s="83">
        <v>4275</v>
      </c>
      <c r="K297" s="92">
        <f t="shared" si="162"/>
        <v>101.01606805293007</v>
      </c>
      <c r="L297" s="83">
        <v>722</v>
      </c>
      <c r="M297" s="92">
        <f t="shared" si="163"/>
        <v>103.5868005738881</v>
      </c>
      <c r="N297" s="83">
        <f t="shared" si="158"/>
        <v>380</v>
      </c>
      <c r="O297" s="92">
        <f t="shared" si="164"/>
        <v>138.18181818181819</v>
      </c>
      <c r="P297" s="83">
        <v>3895</v>
      </c>
      <c r="Q297" s="92">
        <f t="shared" si="165"/>
        <v>98.433156431640128</v>
      </c>
      <c r="R297" s="83">
        <v>33468</v>
      </c>
      <c r="S297" s="92">
        <f t="shared" si="166"/>
        <v>100.42006721075371</v>
      </c>
      <c r="T297" s="109">
        <v>17267</v>
      </c>
      <c r="U297" s="108">
        <f t="shared" si="167"/>
        <v>104.06822565091612</v>
      </c>
      <c r="V297" s="83">
        <v>9531</v>
      </c>
      <c r="W297" s="92">
        <f t="shared" si="168"/>
        <v>103.41796875</v>
      </c>
      <c r="X297" s="109">
        <f t="shared" si="169"/>
        <v>-7736</v>
      </c>
      <c r="Y297" s="108">
        <f t="shared" si="170"/>
        <v>104.88069414316703</v>
      </c>
      <c r="Z297" s="109">
        <f t="shared" si="171"/>
        <v>25732</v>
      </c>
      <c r="AA297" s="110">
        <f t="shared" si="172"/>
        <v>99.152281134401974</v>
      </c>
      <c r="AB297" s="62"/>
    </row>
    <row r="298" spans="1:31" s="63" customFormat="1" ht="12" customHeight="1">
      <c r="A298" s="62"/>
      <c r="B298" s="27" t="s">
        <v>292</v>
      </c>
      <c r="C298" s="42" t="s">
        <v>6</v>
      </c>
      <c r="D298" s="81">
        <v>29868</v>
      </c>
      <c r="E298" s="92">
        <f t="shared" si="159"/>
        <v>98.668692808298374</v>
      </c>
      <c r="F298" s="83">
        <v>1647</v>
      </c>
      <c r="G298" s="92">
        <f t="shared" si="160"/>
        <v>109.14512922465209</v>
      </c>
      <c r="H298" s="85">
        <v>4855</v>
      </c>
      <c r="I298" s="92">
        <f t="shared" si="161"/>
        <v>98.279352226720647</v>
      </c>
      <c r="J298" s="83">
        <v>4139</v>
      </c>
      <c r="K298" s="92">
        <f t="shared" si="162"/>
        <v>98.383646303779415</v>
      </c>
      <c r="L298" s="83">
        <v>662</v>
      </c>
      <c r="M298" s="92">
        <f t="shared" si="163"/>
        <v>99.698795180722882</v>
      </c>
      <c r="N298" s="83">
        <f>J298-P298</f>
        <v>358</v>
      </c>
      <c r="O298" s="92">
        <f t="shared" si="164"/>
        <v>108.1570996978852</v>
      </c>
      <c r="P298" s="83">
        <v>3781</v>
      </c>
      <c r="Q298" s="92">
        <f t="shared" si="165"/>
        <v>97.549019607843135</v>
      </c>
      <c r="R298" s="83">
        <v>34007</v>
      </c>
      <c r="S298" s="92">
        <f t="shared" si="166"/>
        <v>98.633911479784203</v>
      </c>
      <c r="T298" s="109">
        <v>17247</v>
      </c>
      <c r="U298" s="108">
        <f t="shared" si="167"/>
        <v>100.69476879962633</v>
      </c>
      <c r="V298" s="83">
        <v>9776</v>
      </c>
      <c r="W298" s="92">
        <f t="shared" si="168"/>
        <v>101.49501661129567</v>
      </c>
      <c r="X298" s="109">
        <f t="shared" si="169"/>
        <v>-7471</v>
      </c>
      <c r="Y298" s="108">
        <f t="shared" si="170"/>
        <v>99.666488794023479</v>
      </c>
      <c r="Z298" s="109">
        <f t="shared" si="171"/>
        <v>26536</v>
      </c>
      <c r="AA298" s="110">
        <f t="shared" si="172"/>
        <v>98.347046178934107</v>
      </c>
      <c r="AB298" s="62"/>
    </row>
    <row r="299" spans="1:31" s="63" customFormat="1" ht="12" customHeight="1">
      <c r="A299" s="62"/>
      <c r="B299" s="27" t="s">
        <v>293</v>
      </c>
      <c r="C299" s="42" t="s">
        <v>294</v>
      </c>
      <c r="D299" s="81">
        <v>29020</v>
      </c>
      <c r="E299" s="92">
        <f t="shared" si="159"/>
        <v>98.282927490093812</v>
      </c>
      <c r="F299" s="83">
        <v>1544</v>
      </c>
      <c r="G299" s="92">
        <f t="shared" si="160"/>
        <v>84.928492849284936</v>
      </c>
      <c r="H299" s="85">
        <v>2707</v>
      </c>
      <c r="I299" s="92">
        <f t="shared" si="161"/>
        <v>89.517195767195773</v>
      </c>
      <c r="J299" s="83">
        <v>4456</v>
      </c>
      <c r="K299" s="92">
        <f t="shared" si="162"/>
        <v>99.464285714285722</v>
      </c>
      <c r="L299" s="83">
        <v>799</v>
      </c>
      <c r="M299" s="92">
        <f t="shared" si="163"/>
        <v>115.12968299711817</v>
      </c>
      <c r="N299" s="83">
        <f t="shared" ref="N299:N301" si="173">J299-P299</f>
        <v>326</v>
      </c>
      <c r="O299" s="92">
        <f t="shared" si="164"/>
        <v>91.83098591549296</v>
      </c>
      <c r="P299" s="83">
        <v>4130</v>
      </c>
      <c r="Q299" s="92">
        <f t="shared" si="165"/>
        <v>100.12121212121212</v>
      </c>
      <c r="R299" s="83">
        <v>33476</v>
      </c>
      <c r="S299" s="92">
        <f t="shared" si="166"/>
        <v>98.438556767724293</v>
      </c>
      <c r="T299" s="57">
        <v>17813</v>
      </c>
      <c r="U299" s="58">
        <f t="shared" si="167"/>
        <v>98.988607946651854</v>
      </c>
      <c r="V299" s="83">
        <v>9872</v>
      </c>
      <c r="W299" s="92">
        <f t="shared" si="168"/>
        <v>102.52362654481256</v>
      </c>
      <c r="X299" s="57">
        <f t="shared" si="169"/>
        <v>-7941</v>
      </c>
      <c r="Y299" s="58">
        <f t="shared" si="170"/>
        <v>94.919913937365536</v>
      </c>
      <c r="Z299" s="57">
        <f t="shared" si="171"/>
        <v>25535</v>
      </c>
      <c r="AA299" s="61">
        <f t="shared" si="172"/>
        <v>99.58659958659959</v>
      </c>
      <c r="AB299" s="62"/>
    </row>
    <row r="300" spans="1:31" s="63" customFormat="1" ht="12" customHeight="1">
      <c r="A300" s="62"/>
      <c r="B300" s="27" t="s">
        <v>295</v>
      </c>
      <c r="C300" s="42" t="s">
        <v>296</v>
      </c>
      <c r="D300" s="81">
        <v>28061</v>
      </c>
      <c r="E300" s="92">
        <f t="shared" si="159"/>
        <v>100.52301629948057</v>
      </c>
      <c r="F300" s="83">
        <v>1902</v>
      </c>
      <c r="G300" s="92">
        <f t="shared" si="160"/>
        <v>91.884057971014485</v>
      </c>
      <c r="H300" s="85">
        <v>754</v>
      </c>
      <c r="I300" s="92">
        <f t="shared" si="161"/>
        <v>117.26283048211508</v>
      </c>
      <c r="J300" s="83">
        <v>4481</v>
      </c>
      <c r="K300" s="92">
        <f t="shared" si="162"/>
        <v>98.505165970542976</v>
      </c>
      <c r="L300" s="83">
        <v>651</v>
      </c>
      <c r="M300" s="92">
        <f t="shared" si="163"/>
        <v>90.542420027816419</v>
      </c>
      <c r="N300" s="83">
        <f t="shared" si="173"/>
        <v>402</v>
      </c>
      <c r="O300" s="92">
        <f t="shared" si="164"/>
        <v>157.03125</v>
      </c>
      <c r="P300" s="83">
        <v>4079</v>
      </c>
      <c r="Q300" s="92">
        <f t="shared" si="165"/>
        <v>95.015140927090613</v>
      </c>
      <c r="R300" s="83">
        <v>32542</v>
      </c>
      <c r="S300" s="92">
        <f t="shared" si="166"/>
        <v>100.24026614095614</v>
      </c>
      <c r="T300" s="57">
        <v>18642</v>
      </c>
      <c r="U300" s="58">
        <f t="shared" si="167"/>
        <v>104.80688143025804</v>
      </c>
      <c r="V300" s="83">
        <v>10078</v>
      </c>
      <c r="W300" s="92">
        <f t="shared" si="168"/>
        <v>107.24699372140046</v>
      </c>
      <c r="X300" s="57">
        <f t="shared" si="169"/>
        <v>-8564</v>
      </c>
      <c r="Y300" s="58">
        <f t="shared" si="170"/>
        <v>102.07389749702027</v>
      </c>
      <c r="Z300" s="57">
        <f t="shared" si="171"/>
        <v>23978</v>
      </c>
      <c r="AA300" s="61">
        <f t="shared" si="172"/>
        <v>99.601229542244738</v>
      </c>
      <c r="AB300" s="62"/>
    </row>
    <row r="301" spans="1:31" s="63" customFormat="1" ht="12" customHeight="1">
      <c r="A301" s="62"/>
      <c r="B301" s="27" t="s">
        <v>297</v>
      </c>
      <c r="C301" s="42" t="s">
        <v>9</v>
      </c>
      <c r="D301" s="81">
        <v>29194</v>
      </c>
      <c r="E301" s="92">
        <f t="shared" si="159"/>
        <v>97.378252168112084</v>
      </c>
      <c r="F301" s="83">
        <v>1510</v>
      </c>
      <c r="G301" s="92">
        <f t="shared" si="160"/>
        <v>85.118376550169103</v>
      </c>
      <c r="H301" s="85">
        <v>4110</v>
      </c>
      <c r="I301" s="92">
        <f t="shared" si="161"/>
        <v>98.750600672753492</v>
      </c>
      <c r="J301" s="83">
        <v>4300</v>
      </c>
      <c r="K301" s="92">
        <f t="shared" si="162"/>
        <v>103.19174466042718</v>
      </c>
      <c r="L301" s="83">
        <v>600</v>
      </c>
      <c r="M301" s="92">
        <f t="shared" si="163"/>
        <v>93.023255813953483</v>
      </c>
      <c r="N301" s="83">
        <f t="shared" si="173"/>
        <v>371</v>
      </c>
      <c r="O301" s="92">
        <f t="shared" si="164"/>
        <v>124.08026755852843</v>
      </c>
      <c r="P301" s="83">
        <v>3929</v>
      </c>
      <c r="Q301" s="92">
        <f t="shared" si="165"/>
        <v>101.57704239917268</v>
      </c>
      <c r="R301" s="83">
        <v>33494</v>
      </c>
      <c r="S301" s="92">
        <f t="shared" si="166"/>
        <v>98.087679737605058</v>
      </c>
      <c r="T301" s="57">
        <v>16953</v>
      </c>
      <c r="U301" s="58">
        <f t="shared" si="167"/>
        <v>97.280082630401097</v>
      </c>
      <c r="V301" s="83">
        <v>9620</v>
      </c>
      <c r="W301" s="92">
        <f t="shared" si="168"/>
        <v>97.784102459849564</v>
      </c>
      <c r="X301" s="57">
        <f t="shared" si="169"/>
        <v>-7333</v>
      </c>
      <c r="Y301" s="58">
        <f t="shared" si="170"/>
        <v>96.626696534457764</v>
      </c>
      <c r="Z301" s="57">
        <f t="shared" si="171"/>
        <v>26161</v>
      </c>
      <c r="AA301" s="61">
        <f t="shared" si="172"/>
        <v>98.505158520972969</v>
      </c>
      <c r="AB301" s="62"/>
    </row>
    <row r="302" spans="1:31" s="63" customFormat="1" ht="12" customHeight="1">
      <c r="A302" s="62"/>
      <c r="B302" s="27" t="s">
        <v>298</v>
      </c>
      <c r="C302" s="42" t="s">
        <v>10</v>
      </c>
      <c r="D302" s="81">
        <v>29795</v>
      </c>
      <c r="E302" s="92">
        <f t="shared" si="159"/>
        <v>99.128322853245493</v>
      </c>
      <c r="F302" s="83">
        <v>1768</v>
      </c>
      <c r="G302" s="92">
        <f t="shared" si="160"/>
        <v>80.145058930190388</v>
      </c>
      <c r="H302" s="83">
        <v>4370</v>
      </c>
      <c r="I302" s="92">
        <f t="shared" si="161"/>
        <v>98.026020637056973</v>
      </c>
      <c r="J302" s="83">
        <v>4313</v>
      </c>
      <c r="K302" s="92">
        <f t="shared" si="162"/>
        <v>102.88645038167938</v>
      </c>
      <c r="L302" s="83">
        <v>684</v>
      </c>
      <c r="M302" s="92">
        <f t="shared" si="163"/>
        <v>98.98697539797395</v>
      </c>
      <c r="N302" s="83">
        <f>J302-P302</f>
        <v>463</v>
      </c>
      <c r="O302" s="92">
        <f t="shared" si="164"/>
        <v>123.79679144385027</v>
      </c>
      <c r="P302" s="83">
        <v>3850</v>
      </c>
      <c r="Q302" s="92">
        <f t="shared" si="165"/>
        <v>100.83813514929282</v>
      </c>
      <c r="R302" s="83">
        <v>34108</v>
      </c>
      <c r="S302" s="92">
        <f t="shared" si="166"/>
        <v>99.588309147712337</v>
      </c>
      <c r="T302" s="57">
        <v>17729</v>
      </c>
      <c r="U302" s="58">
        <f t="shared" si="167"/>
        <v>100.57865774096557</v>
      </c>
      <c r="V302" s="83">
        <v>9948</v>
      </c>
      <c r="W302" s="92">
        <f t="shared" si="168"/>
        <v>98.916177786616288</v>
      </c>
      <c r="X302" s="57">
        <f t="shared" si="169"/>
        <v>-7781</v>
      </c>
      <c r="Y302" s="58">
        <f t="shared" si="170"/>
        <v>102.78731836195509</v>
      </c>
      <c r="Z302" s="57">
        <f t="shared" si="171"/>
        <v>26327</v>
      </c>
      <c r="AA302" s="61">
        <f t="shared" si="172"/>
        <v>98.680610217774273</v>
      </c>
      <c r="AB302" s="62"/>
    </row>
    <row r="303" spans="1:31" s="63" customFormat="1" ht="12" customHeight="1">
      <c r="A303" s="62"/>
      <c r="B303" s="27" t="s">
        <v>299</v>
      </c>
      <c r="C303" s="42" t="s">
        <v>11</v>
      </c>
      <c r="D303" s="81">
        <v>27845</v>
      </c>
      <c r="E303" s="92">
        <f t="shared" si="159"/>
        <v>99.489066742889804</v>
      </c>
      <c r="F303" s="83">
        <v>1824</v>
      </c>
      <c r="G303" s="92">
        <f t="shared" si="160"/>
        <v>105.67786790266511</v>
      </c>
      <c r="H303" s="85">
        <v>4342</v>
      </c>
      <c r="I303" s="92">
        <f t="shared" si="161"/>
        <v>100.48599861143255</v>
      </c>
      <c r="J303" s="83">
        <v>4162</v>
      </c>
      <c r="K303" s="92">
        <f t="shared" si="162"/>
        <v>102.23532301645788</v>
      </c>
      <c r="L303" s="83">
        <v>625</v>
      </c>
      <c r="M303" s="92">
        <f t="shared" si="163"/>
        <v>87.780898876404493</v>
      </c>
      <c r="N303" s="83">
        <f t="shared" ref="N303" si="174">J303-P303</f>
        <v>506</v>
      </c>
      <c r="O303" s="92">
        <f t="shared" si="164"/>
        <v>112.94642857142858</v>
      </c>
      <c r="P303" s="83">
        <v>3656</v>
      </c>
      <c r="Q303" s="92">
        <f t="shared" si="165"/>
        <v>100.91084736406293</v>
      </c>
      <c r="R303" s="83">
        <v>32007</v>
      </c>
      <c r="S303" s="92">
        <f t="shared" si="166"/>
        <v>99.837799057986828</v>
      </c>
      <c r="T303" s="57">
        <v>16559</v>
      </c>
      <c r="U303" s="58">
        <f t="shared" si="167"/>
        <v>99.644963292815021</v>
      </c>
      <c r="V303" s="83">
        <v>9324</v>
      </c>
      <c r="W303" s="92">
        <f t="shared" si="168"/>
        <v>101.02936396142594</v>
      </c>
      <c r="X303" s="57">
        <f t="shared" si="169"/>
        <v>-7235</v>
      </c>
      <c r="Y303" s="58">
        <f t="shared" si="170"/>
        <v>97.915820814724583</v>
      </c>
      <c r="Z303" s="57">
        <f t="shared" si="171"/>
        <v>24772</v>
      </c>
      <c r="AA303" s="61">
        <f t="shared" si="172"/>
        <v>100.41345764085933</v>
      </c>
      <c r="AB303" s="62"/>
    </row>
    <row r="304" spans="1:31" s="63" customFormat="1" ht="12" customHeight="1">
      <c r="A304" s="62"/>
      <c r="B304" s="27" t="s">
        <v>300</v>
      </c>
      <c r="C304" s="42" t="s">
        <v>12</v>
      </c>
      <c r="D304" s="81">
        <v>26773</v>
      </c>
      <c r="E304" s="92">
        <f t="shared" si="159"/>
        <v>96.146663793722624</v>
      </c>
      <c r="F304" s="83">
        <v>1830</v>
      </c>
      <c r="G304" s="92">
        <f t="shared" si="160"/>
        <v>106.76779463243875</v>
      </c>
      <c r="H304" s="85">
        <v>3494</v>
      </c>
      <c r="I304" s="92">
        <f t="shared" si="161"/>
        <v>94.406917049446093</v>
      </c>
      <c r="J304" s="83">
        <v>4403</v>
      </c>
      <c r="K304" s="92">
        <f t="shared" si="162"/>
        <v>103.45394736842107</v>
      </c>
      <c r="L304" s="83">
        <v>747</v>
      </c>
      <c r="M304" s="92">
        <f t="shared" si="163"/>
        <v>89.675870348139256</v>
      </c>
      <c r="N304" s="83">
        <f>J304-P304</f>
        <v>588</v>
      </c>
      <c r="O304" s="92">
        <f t="shared" si="164"/>
        <v>116.66666666666667</v>
      </c>
      <c r="P304" s="83">
        <v>3815</v>
      </c>
      <c r="Q304" s="92">
        <f t="shared" si="165"/>
        <v>101.67910447761194</v>
      </c>
      <c r="R304" s="83">
        <v>31176</v>
      </c>
      <c r="S304" s="92">
        <f t="shared" si="166"/>
        <v>97.115444520590614</v>
      </c>
      <c r="T304" s="57">
        <v>17017</v>
      </c>
      <c r="U304" s="58">
        <f t="shared" si="167"/>
        <v>98.529326616872211</v>
      </c>
      <c r="V304" s="83">
        <v>9363</v>
      </c>
      <c r="W304" s="92">
        <f t="shared" si="168"/>
        <v>100.8726567550097</v>
      </c>
      <c r="X304" s="57">
        <f t="shared" si="169"/>
        <v>-7654</v>
      </c>
      <c r="Y304" s="58">
        <f t="shared" si="170"/>
        <v>95.806734259606969</v>
      </c>
      <c r="Z304" s="57">
        <f t="shared" si="171"/>
        <v>23522</v>
      </c>
      <c r="AA304" s="61">
        <f t="shared" si="172"/>
        <v>97.549039936963467</v>
      </c>
      <c r="AB304" s="62"/>
    </row>
    <row r="305" spans="1:31" s="63" customFormat="1" ht="12" customHeight="1">
      <c r="A305" s="62"/>
      <c r="B305" s="27" t="s">
        <v>301</v>
      </c>
      <c r="C305" s="42" t="s">
        <v>302</v>
      </c>
      <c r="D305" s="83">
        <v>26425</v>
      </c>
      <c r="E305" s="92">
        <f t="shared" si="159"/>
        <v>94.557360624060692</v>
      </c>
      <c r="F305" s="83">
        <v>1558</v>
      </c>
      <c r="G305" s="92">
        <f t="shared" si="160"/>
        <v>82.652519893899196</v>
      </c>
      <c r="H305" s="85">
        <v>3504</v>
      </c>
      <c r="I305" s="92">
        <f t="shared" si="161"/>
        <v>105.47862733293196</v>
      </c>
      <c r="J305" s="83">
        <v>4147</v>
      </c>
      <c r="K305" s="92">
        <f t="shared" si="162"/>
        <v>103.08227690778027</v>
      </c>
      <c r="L305" s="83">
        <v>640</v>
      </c>
      <c r="M305" s="92">
        <f t="shared" si="163"/>
        <v>97.560975609756099</v>
      </c>
      <c r="N305" s="83">
        <f t="shared" ref="N305:N309" si="175">J305-P305</f>
        <v>591</v>
      </c>
      <c r="O305" s="92">
        <f t="shared" si="164"/>
        <v>142.06730769230768</v>
      </c>
      <c r="P305" s="83">
        <v>3556</v>
      </c>
      <c r="Q305" s="92">
        <f t="shared" si="165"/>
        <v>98.586082617133357</v>
      </c>
      <c r="R305" s="83">
        <v>30572</v>
      </c>
      <c r="S305" s="92">
        <f t="shared" si="166"/>
        <v>95.630141699771656</v>
      </c>
      <c r="T305" s="83">
        <v>16049</v>
      </c>
      <c r="U305" s="92">
        <f t="shared" si="167"/>
        <v>96.280520727098207</v>
      </c>
      <c r="V305" s="83">
        <v>8790</v>
      </c>
      <c r="W305" s="92">
        <f t="shared" si="168"/>
        <v>98.102678571428569</v>
      </c>
      <c r="X305" s="83">
        <f t="shared" si="169"/>
        <v>-7259</v>
      </c>
      <c r="Y305" s="92">
        <f t="shared" si="170"/>
        <v>94.162667012582688</v>
      </c>
      <c r="Z305" s="83">
        <f t="shared" si="171"/>
        <v>23313</v>
      </c>
      <c r="AA305" s="176">
        <f t="shared" si="172"/>
        <v>96.0964550700742</v>
      </c>
      <c r="AB305" s="62"/>
    </row>
    <row r="306" spans="1:31" s="63" customFormat="1" ht="12" customHeight="1">
      <c r="A306" s="62"/>
      <c r="B306" s="27" t="s">
        <v>303</v>
      </c>
      <c r="C306" s="42" t="s">
        <v>304</v>
      </c>
      <c r="D306" s="81">
        <v>25717</v>
      </c>
      <c r="E306" s="92">
        <f t="shared" si="159"/>
        <v>98.340407632595316</v>
      </c>
      <c r="F306" s="83">
        <v>1483</v>
      </c>
      <c r="G306" s="92">
        <f t="shared" si="160"/>
        <v>93.153266331658287</v>
      </c>
      <c r="H306" s="85">
        <v>4197</v>
      </c>
      <c r="I306" s="92">
        <f t="shared" si="161"/>
        <v>109.21155347384857</v>
      </c>
      <c r="J306" s="83">
        <v>3741</v>
      </c>
      <c r="K306" s="92">
        <f t="shared" si="162"/>
        <v>99.020645844362093</v>
      </c>
      <c r="L306" s="83">
        <v>637</v>
      </c>
      <c r="M306" s="92">
        <f t="shared" si="163"/>
        <v>94.370370370370367</v>
      </c>
      <c r="N306" s="83">
        <f t="shared" si="175"/>
        <v>439</v>
      </c>
      <c r="O306" s="92">
        <f t="shared" si="164"/>
        <v>115.8311345646438</v>
      </c>
      <c r="P306" s="83">
        <v>3302</v>
      </c>
      <c r="Q306" s="92">
        <f t="shared" si="165"/>
        <v>97.14621947631656</v>
      </c>
      <c r="R306" s="83">
        <v>29458</v>
      </c>
      <c r="S306" s="92">
        <f t="shared" si="166"/>
        <v>98.426275518727664</v>
      </c>
      <c r="T306" s="83">
        <v>15739</v>
      </c>
      <c r="U306" s="92">
        <f t="shared" si="167"/>
        <v>101.58781385141677</v>
      </c>
      <c r="V306" s="83">
        <v>8425</v>
      </c>
      <c r="W306" s="92">
        <f t="shared" si="168"/>
        <v>100.21410729154276</v>
      </c>
      <c r="X306" s="83">
        <f t="shared" si="169"/>
        <v>-7314</v>
      </c>
      <c r="Y306" s="92">
        <f t="shared" si="170"/>
        <v>103.21761219305674</v>
      </c>
      <c r="Z306" s="83">
        <f t="shared" si="171"/>
        <v>22144</v>
      </c>
      <c r="AA306" s="176">
        <f t="shared" si="172"/>
        <v>96.939981613623431</v>
      </c>
      <c r="AB306" s="62"/>
    </row>
    <row r="307" spans="1:31" s="63" customFormat="1" ht="12" customHeight="1">
      <c r="A307" s="62"/>
      <c r="B307" s="27" t="s">
        <v>305</v>
      </c>
      <c r="C307" s="42" t="s">
        <v>306</v>
      </c>
      <c r="D307" s="81">
        <v>27873</v>
      </c>
      <c r="E307" s="92">
        <f t="shared" si="159"/>
        <v>98.836920676571751</v>
      </c>
      <c r="F307" s="195">
        <v>2038</v>
      </c>
      <c r="G307" s="92">
        <f t="shared" si="160"/>
        <v>104.88934637159034</v>
      </c>
      <c r="H307" s="195">
        <v>2976</v>
      </c>
      <c r="I307" s="92">
        <f t="shared" si="161"/>
        <v>99.034941763727119</v>
      </c>
      <c r="J307" s="88">
        <v>4262</v>
      </c>
      <c r="K307" s="92">
        <f t="shared" si="162"/>
        <v>98.293357933579344</v>
      </c>
      <c r="L307" s="195">
        <v>769</v>
      </c>
      <c r="M307" s="92">
        <f t="shared" si="163"/>
        <v>95.527950310559007</v>
      </c>
      <c r="N307" s="83">
        <f t="shared" si="175"/>
        <v>503</v>
      </c>
      <c r="O307" s="92">
        <f t="shared" si="164"/>
        <v>109.82532751091702</v>
      </c>
      <c r="P307" s="88">
        <v>3759</v>
      </c>
      <c r="Q307" s="92">
        <f t="shared" si="165"/>
        <v>96.931407942238266</v>
      </c>
      <c r="R307" s="88">
        <v>32135</v>
      </c>
      <c r="S307" s="92">
        <f t="shared" si="166"/>
        <v>98.764483511079689</v>
      </c>
      <c r="T307" s="83">
        <v>17594</v>
      </c>
      <c r="U307" s="92">
        <f t="shared" si="167"/>
        <v>99.660133680752239</v>
      </c>
      <c r="V307" s="83">
        <v>8989</v>
      </c>
      <c r="W307" s="92">
        <f t="shared" si="168"/>
        <v>96.334797985210585</v>
      </c>
      <c r="X307" s="83">
        <f t="shared" si="169"/>
        <v>-8605</v>
      </c>
      <c r="Y307" s="92">
        <f t="shared" si="170"/>
        <v>103.38820136969842</v>
      </c>
      <c r="Z307" s="83">
        <f t="shared" si="171"/>
        <v>23530</v>
      </c>
      <c r="AA307" s="176">
        <f t="shared" si="172"/>
        <v>97.175187907821922</v>
      </c>
      <c r="AB307" s="62"/>
    </row>
    <row r="308" spans="1:31" s="8" customFormat="1" ht="12" customHeight="1">
      <c r="A308" s="5"/>
      <c r="B308" s="26" t="s">
        <v>311</v>
      </c>
      <c r="C308" s="43" t="s">
        <v>312</v>
      </c>
      <c r="D308" s="69">
        <v>27431</v>
      </c>
      <c r="E308" s="95">
        <f t="shared" ref="E308:E319" si="176">D308/D296*100</f>
        <v>98.58400718778077</v>
      </c>
      <c r="F308" s="72">
        <v>1691</v>
      </c>
      <c r="G308" s="95">
        <f t="shared" ref="G308:G319" si="177">F308/F296*100</f>
        <v>99.646434885091338</v>
      </c>
      <c r="H308" s="75">
        <v>3161</v>
      </c>
      <c r="I308" s="95">
        <f t="shared" ref="I308:I319" si="178">H308/H296*100</f>
        <v>99.215317011927183</v>
      </c>
      <c r="J308" s="72">
        <v>4445</v>
      </c>
      <c r="K308" s="95">
        <f t="shared" ref="K308:K319" si="179">J308/J296*100</f>
        <v>106.56916806521217</v>
      </c>
      <c r="L308" s="72">
        <v>906</v>
      </c>
      <c r="M308" s="95">
        <f t="shared" ref="M308:M319" si="180">L308/L296*100</f>
        <v>122.93080054274084</v>
      </c>
      <c r="N308" s="72">
        <f t="shared" si="175"/>
        <v>758</v>
      </c>
      <c r="O308" s="95">
        <f t="shared" ref="O308:O319" si="181">N308/N296*100</f>
        <v>202.67379679144386</v>
      </c>
      <c r="P308" s="72">
        <v>3687</v>
      </c>
      <c r="Q308" s="95">
        <f t="shared" ref="Q308:Q319" si="182">P308/P296*100</f>
        <v>97.102976033710817</v>
      </c>
      <c r="R308" s="72">
        <v>31876</v>
      </c>
      <c r="S308" s="95">
        <f t="shared" ref="S308:S319" si="183">R308/R296*100</f>
        <v>99.624953119139889</v>
      </c>
      <c r="T308" s="72">
        <v>17529</v>
      </c>
      <c r="U308" s="95">
        <f t="shared" ref="U308:U319" si="184">T308/T296*100</f>
        <v>104.50101347323238</v>
      </c>
      <c r="V308" s="72">
        <v>9155</v>
      </c>
      <c r="W308" s="95">
        <f t="shared" ref="W308:W319" si="185">V308/V296*100</f>
        <v>105.38736042362152</v>
      </c>
      <c r="X308" s="72">
        <f t="shared" ref="X308:X319" si="186">V308-T308</f>
        <v>-8374</v>
      </c>
      <c r="Y308" s="95">
        <f t="shared" ref="Y308:Y319" si="187">X308/X296*100</f>
        <v>103.54890565104489</v>
      </c>
      <c r="Z308" s="72">
        <f t="shared" ref="Z308:Z319" si="188">R308+X308</f>
        <v>23502</v>
      </c>
      <c r="AA308" s="196">
        <f t="shared" ref="AA308:AA319" si="189">Z308/Z296*100</f>
        <v>98.297712158601357</v>
      </c>
      <c r="AB308" s="1"/>
      <c r="AC308" s="55"/>
      <c r="AE308" s="55"/>
    </row>
    <row r="309" spans="1:31" s="63" customFormat="1" ht="12" customHeight="1">
      <c r="A309" s="62"/>
      <c r="B309" s="27" t="s">
        <v>134</v>
      </c>
      <c r="C309" s="42" t="s">
        <v>291</v>
      </c>
      <c r="D309" s="81">
        <v>29302</v>
      </c>
      <c r="E309" s="92">
        <f t="shared" si="176"/>
        <v>100.37337717946082</v>
      </c>
      <c r="F309" s="83">
        <v>1663</v>
      </c>
      <c r="G309" s="92">
        <f t="shared" si="177"/>
        <v>108.12743823146944</v>
      </c>
      <c r="H309" s="85">
        <v>4270</v>
      </c>
      <c r="I309" s="92">
        <f t="shared" si="178"/>
        <v>103.11518956773726</v>
      </c>
      <c r="J309" s="83">
        <v>4499</v>
      </c>
      <c r="K309" s="92">
        <f t="shared" si="179"/>
        <v>105.23976608187135</v>
      </c>
      <c r="L309" s="83">
        <v>869</v>
      </c>
      <c r="M309" s="92">
        <f t="shared" si="180"/>
        <v>120.36011080332409</v>
      </c>
      <c r="N309" s="83">
        <f t="shared" si="175"/>
        <v>702</v>
      </c>
      <c r="O309" s="92">
        <f t="shared" si="181"/>
        <v>184.73684210526315</v>
      </c>
      <c r="P309" s="83">
        <v>3797</v>
      </c>
      <c r="Q309" s="92">
        <f t="shared" si="182"/>
        <v>97.483953786906284</v>
      </c>
      <c r="R309" s="83">
        <v>33801</v>
      </c>
      <c r="S309" s="92">
        <f t="shared" si="183"/>
        <v>100.99498027967013</v>
      </c>
      <c r="T309" s="83">
        <v>17732</v>
      </c>
      <c r="U309" s="92">
        <f t="shared" si="184"/>
        <v>102.69299820466786</v>
      </c>
      <c r="V309" s="83">
        <v>9610</v>
      </c>
      <c r="W309" s="92">
        <f t="shared" si="185"/>
        <v>100.82887419997901</v>
      </c>
      <c r="X309" s="83">
        <f t="shared" si="186"/>
        <v>-8122</v>
      </c>
      <c r="Y309" s="92">
        <f t="shared" si="187"/>
        <v>104.98965873836607</v>
      </c>
      <c r="Z309" s="83">
        <f t="shared" si="188"/>
        <v>25679</v>
      </c>
      <c r="AA309" s="176">
        <f t="shared" si="189"/>
        <v>99.794030778796824</v>
      </c>
      <c r="AB309" s="62"/>
    </row>
    <row r="310" spans="1:31" s="63" customFormat="1" ht="12" customHeight="1">
      <c r="A310" s="62"/>
      <c r="B310" s="27" t="s">
        <v>172</v>
      </c>
      <c r="C310" s="42" t="s">
        <v>6</v>
      </c>
      <c r="D310" s="81">
        <v>28857</v>
      </c>
      <c r="E310" s="92">
        <f t="shared" si="176"/>
        <v>96.615106468461235</v>
      </c>
      <c r="F310" s="83">
        <v>1397</v>
      </c>
      <c r="G310" s="92">
        <f t="shared" si="177"/>
        <v>84.820886460230724</v>
      </c>
      <c r="H310" s="85">
        <v>4681</v>
      </c>
      <c r="I310" s="92">
        <f t="shared" si="178"/>
        <v>96.416065911431517</v>
      </c>
      <c r="J310" s="83">
        <v>4180</v>
      </c>
      <c r="K310" s="92">
        <f t="shared" si="179"/>
        <v>100.99057743416284</v>
      </c>
      <c r="L310" s="83">
        <v>623</v>
      </c>
      <c r="M310" s="92">
        <f t="shared" si="180"/>
        <v>94.108761329305139</v>
      </c>
      <c r="N310" s="83">
        <f>J310-P310</f>
        <v>490</v>
      </c>
      <c r="O310" s="92">
        <f t="shared" si="181"/>
        <v>136.87150837988827</v>
      </c>
      <c r="P310" s="83">
        <v>3690</v>
      </c>
      <c r="Q310" s="92">
        <f t="shared" si="182"/>
        <v>97.593229304416823</v>
      </c>
      <c r="R310" s="83">
        <v>33037</v>
      </c>
      <c r="S310" s="92">
        <f t="shared" si="183"/>
        <v>97.14764607286736</v>
      </c>
      <c r="T310" s="83">
        <v>16978</v>
      </c>
      <c r="U310" s="92">
        <f t="shared" si="184"/>
        <v>98.440308459442221</v>
      </c>
      <c r="V310" s="83">
        <v>9492</v>
      </c>
      <c r="W310" s="92">
        <f t="shared" si="185"/>
        <v>97.094926350245501</v>
      </c>
      <c r="X310" s="83">
        <f t="shared" si="186"/>
        <v>-7486</v>
      </c>
      <c r="Y310" s="92">
        <f t="shared" si="187"/>
        <v>100.20077633516263</v>
      </c>
      <c r="Z310" s="83">
        <f t="shared" si="188"/>
        <v>25551</v>
      </c>
      <c r="AA310" s="176">
        <f t="shared" si="189"/>
        <v>96.288061501356651</v>
      </c>
      <c r="AB310" s="62"/>
    </row>
    <row r="311" spans="1:31" s="63" customFormat="1" ht="12" customHeight="1">
      <c r="A311" s="62"/>
      <c r="B311" s="27" t="s">
        <v>69</v>
      </c>
      <c r="C311" s="42" t="s">
        <v>70</v>
      </c>
      <c r="D311" s="81">
        <v>28506</v>
      </c>
      <c r="E311" s="92">
        <f t="shared" si="176"/>
        <v>98.228807718814608</v>
      </c>
      <c r="F311" s="83">
        <v>1617</v>
      </c>
      <c r="G311" s="92">
        <f t="shared" si="177"/>
        <v>104.7279792746114</v>
      </c>
      <c r="H311" s="85">
        <v>2751</v>
      </c>
      <c r="I311" s="92">
        <f t="shared" si="178"/>
        <v>101.62541558921315</v>
      </c>
      <c r="J311" s="83">
        <v>4446</v>
      </c>
      <c r="K311" s="92">
        <f t="shared" si="179"/>
        <v>99.775583482944342</v>
      </c>
      <c r="L311" s="83">
        <v>740</v>
      </c>
      <c r="M311" s="92">
        <f t="shared" si="180"/>
        <v>92.615769712140178</v>
      </c>
      <c r="N311" s="83">
        <f t="shared" ref="N311:N313" si="190">J311-P311</f>
        <v>479</v>
      </c>
      <c r="O311" s="92">
        <f t="shared" si="181"/>
        <v>146.9325153374233</v>
      </c>
      <c r="P311" s="83">
        <v>3967</v>
      </c>
      <c r="Q311" s="92">
        <f t="shared" si="182"/>
        <v>96.053268765133168</v>
      </c>
      <c r="R311" s="83">
        <v>32952</v>
      </c>
      <c r="S311" s="92">
        <f t="shared" si="183"/>
        <v>98.434699486199079</v>
      </c>
      <c r="T311" s="83">
        <v>17749</v>
      </c>
      <c r="U311" s="92">
        <f t="shared" si="184"/>
        <v>99.640711839667659</v>
      </c>
      <c r="V311" s="83">
        <v>9804</v>
      </c>
      <c r="W311" s="92">
        <f t="shared" si="185"/>
        <v>99.311183144246357</v>
      </c>
      <c r="X311" s="83">
        <f t="shared" si="186"/>
        <v>-7945</v>
      </c>
      <c r="Y311" s="92">
        <f t="shared" si="187"/>
        <v>100.05037148973682</v>
      </c>
      <c r="Z311" s="83">
        <f t="shared" si="188"/>
        <v>25007</v>
      </c>
      <c r="AA311" s="176">
        <f t="shared" si="189"/>
        <v>97.93224985314275</v>
      </c>
      <c r="AB311" s="62"/>
    </row>
    <row r="312" spans="1:31" s="63" customFormat="1" ht="12" customHeight="1">
      <c r="A312" s="62"/>
      <c r="B312" s="27" t="s">
        <v>71</v>
      </c>
      <c r="C312" s="42" t="s">
        <v>72</v>
      </c>
      <c r="D312" s="81">
        <v>26697</v>
      </c>
      <c r="E312" s="92">
        <f t="shared" si="176"/>
        <v>95.139161113288907</v>
      </c>
      <c r="F312" s="83">
        <v>1793</v>
      </c>
      <c r="G312" s="92">
        <f t="shared" si="177"/>
        <v>94.269190325972659</v>
      </c>
      <c r="H312" s="85">
        <v>789</v>
      </c>
      <c r="I312" s="92">
        <f t="shared" si="178"/>
        <v>104.6419098143236</v>
      </c>
      <c r="J312" s="83">
        <v>4552</v>
      </c>
      <c r="K312" s="92">
        <f t="shared" si="179"/>
        <v>101.58446775273377</v>
      </c>
      <c r="L312" s="83">
        <v>826</v>
      </c>
      <c r="M312" s="92">
        <f t="shared" si="180"/>
        <v>126.88172043010752</v>
      </c>
      <c r="N312" s="83">
        <f t="shared" si="190"/>
        <v>679</v>
      </c>
      <c r="O312" s="92">
        <f t="shared" si="181"/>
        <v>168.90547263681592</v>
      </c>
      <c r="P312" s="83">
        <v>3873</v>
      </c>
      <c r="Q312" s="92">
        <f t="shared" si="182"/>
        <v>94.949742583966653</v>
      </c>
      <c r="R312" s="83">
        <v>31249</v>
      </c>
      <c r="S312" s="92">
        <f t="shared" si="183"/>
        <v>96.026673222297347</v>
      </c>
      <c r="T312" s="83">
        <v>17616</v>
      </c>
      <c r="U312" s="92">
        <f t="shared" si="184"/>
        <v>94.496298680399093</v>
      </c>
      <c r="V312" s="83">
        <v>9556</v>
      </c>
      <c r="W312" s="92">
        <f t="shared" si="185"/>
        <v>94.820400873189129</v>
      </c>
      <c r="X312" s="83">
        <f t="shared" si="186"/>
        <v>-8060</v>
      </c>
      <c r="Y312" s="92">
        <f t="shared" si="187"/>
        <v>94.114899579635676</v>
      </c>
      <c r="Z312" s="83">
        <f t="shared" si="188"/>
        <v>23189</v>
      </c>
      <c r="AA312" s="176">
        <f t="shared" si="189"/>
        <v>96.709483693385607</v>
      </c>
      <c r="AB312" s="62"/>
    </row>
    <row r="313" spans="1:31" s="63" customFormat="1" ht="12" customHeight="1">
      <c r="A313" s="62"/>
      <c r="B313" s="27" t="s">
        <v>73</v>
      </c>
      <c r="C313" s="42" t="s">
        <v>9</v>
      </c>
      <c r="D313" s="81">
        <v>28337</v>
      </c>
      <c r="E313" s="92">
        <f t="shared" si="176"/>
        <v>97.064465301089271</v>
      </c>
      <c r="F313" s="83">
        <v>1810</v>
      </c>
      <c r="G313" s="92">
        <f t="shared" si="177"/>
        <v>119.86754966887416</v>
      </c>
      <c r="H313" s="85">
        <v>4304</v>
      </c>
      <c r="I313" s="92">
        <f t="shared" si="178"/>
        <v>104.72019464720195</v>
      </c>
      <c r="J313" s="83">
        <v>4408</v>
      </c>
      <c r="K313" s="92">
        <f t="shared" si="179"/>
        <v>102.51162790697674</v>
      </c>
      <c r="L313" s="83">
        <v>698</v>
      </c>
      <c r="M313" s="92">
        <f t="shared" si="180"/>
        <v>116.33333333333333</v>
      </c>
      <c r="N313" s="83">
        <f t="shared" si="190"/>
        <v>747</v>
      </c>
      <c r="O313" s="92">
        <f t="shared" si="181"/>
        <v>201.34770889487871</v>
      </c>
      <c r="P313" s="83">
        <v>3661</v>
      </c>
      <c r="Q313" s="92">
        <f t="shared" si="182"/>
        <v>93.17892593535251</v>
      </c>
      <c r="R313" s="83">
        <v>32745</v>
      </c>
      <c r="S313" s="92">
        <f t="shared" si="183"/>
        <v>97.763778587209643</v>
      </c>
      <c r="T313" s="83">
        <v>16765</v>
      </c>
      <c r="U313" s="92">
        <f t="shared" si="184"/>
        <v>98.891051731257008</v>
      </c>
      <c r="V313" s="83">
        <v>9543</v>
      </c>
      <c r="W313" s="92">
        <f t="shared" si="185"/>
        <v>99.199584199584194</v>
      </c>
      <c r="X313" s="83">
        <f t="shared" si="186"/>
        <v>-7222</v>
      </c>
      <c r="Y313" s="92">
        <f t="shared" si="187"/>
        <v>98.486294831583251</v>
      </c>
      <c r="Z313" s="83">
        <f t="shared" si="188"/>
        <v>25523</v>
      </c>
      <c r="AA313" s="176">
        <f t="shared" si="189"/>
        <v>97.561255303696342</v>
      </c>
      <c r="AB313" s="62"/>
    </row>
    <row r="314" spans="1:31" s="63" customFormat="1" ht="12" customHeight="1">
      <c r="A314" s="62"/>
      <c r="B314" s="27" t="s">
        <v>75</v>
      </c>
      <c r="C314" s="42" t="s">
        <v>10</v>
      </c>
      <c r="D314" s="81">
        <v>27948</v>
      </c>
      <c r="E314" s="92">
        <f t="shared" si="176"/>
        <v>93.800973317670753</v>
      </c>
      <c r="F314" s="83">
        <v>1914</v>
      </c>
      <c r="G314" s="92">
        <f t="shared" si="177"/>
        <v>108.25791855203619</v>
      </c>
      <c r="H314" s="83">
        <v>4445</v>
      </c>
      <c r="I314" s="92">
        <f t="shared" si="178"/>
        <v>101.71624713958809</v>
      </c>
      <c r="J314" s="83">
        <v>4329</v>
      </c>
      <c r="K314" s="92">
        <f t="shared" si="179"/>
        <v>100.37097148156735</v>
      </c>
      <c r="L314" s="83">
        <v>729</v>
      </c>
      <c r="M314" s="92">
        <f t="shared" si="180"/>
        <v>106.57894736842107</v>
      </c>
      <c r="N314" s="83">
        <f>J314-P314</f>
        <v>754</v>
      </c>
      <c r="O314" s="92">
        <f t="shared" si="181"/>
        <v>162.85097192224623</v>
      </c>
      <c r="P314" s="83">
        <v>3575</v>
      </c>
      <c r="Q314" s="92">
        <f t="shared" si="182"/>
        <v>92.857142857142861</v>
      </c>
      <c r="R314" s="83">
        <v>32277</v>
      </c>
      <c r="S314" s="92">
        <f t="shared" si="183"/>
        <v>94.63175794535006</v>
      </c>
      <c r="T314" s="83">
        <v>16651</v>
      </c>
      <c r="U314" s="92">
        <f t="shared" si="184"/>
        <v>93.919566811438884</v>
      </c>
      <c r="V314" s="83">
        <v>9707</v>
      </c>
      <c r="W314" s="92">
        <f t="shared" si="185"/>
        <v>97.577402492963401</v>
      </c>
      <c r="X314" s="83">
        <f t="shared" si="186"/>
        <v>-6944</v>
      </c>
      <c r="Y314" s="92">
        <f t="shared" si="187"/>
        <v>89.243027888446207</v>
      </c>
      <c r="Z314" s="83">
        <f t="shared" si="188"/>
        <v>25333</v>
      </c>
      <c r="AA314" s="176">
        <f t="shared" si="189"/>
        <v>96.224408402020742</v>
      </c>
      <c r="AB314" s="62"/>
    </row>
    <row r="315" spans="1:31" s="63" customFormat="1" ht="12" customHeight="1">
      <c r="A315" s="62"/>
      <c r="B315" s="27" t="s">
        <v>77</v>
      </c>
      <c r="C315" s="42" t="s">
        <v>11</v>
      </c>
      <c r="D315" s="81">
        <v>25430</v>
      </c>
      <c r="E315" s="92">
        <f t="shared" si="176"/>
        <v>91.326988687376556</v>
      </c>
      <c r="F315" s="83">
        <v>1898</v>
      </c>
      <c r="G315" s="92">
        <f t="shared" si="177"/>
        <v>104.05701754385966</v>
      </c>
      <c r="H315" s="85">
        <v>4237</v>
      </c>
      <c r="I315" s="92">
        <f t="shared" si="178"/>
        <v>97.581759557807459</v>
      </c>
      <c r="J315" s="83">
        <v>4173</v>
      </c>
      <c r="K315" s="92">
        <f t="shared" si="179"/>
        <v>100.26429601153293</v>
      </c>
      <c r="L315" s="83">
        <v>837</v>
      </c>
      <c r="M315" s="92">
        <f t="shared" si="180"/>
        <v>133.91999999999999</v>
      </c>
      <c r="N315" s="83">
        <f t="shared" ref="N315" si="191">J315-P315</f>
        <v>899</v>
      </c>
      <c r="O315" s="92">
        <f t="shared" si="181"/>
        <v>177.66798418972331</v>
      </c>
      <c r="P315" s="83">
        <v>3274</v>
      </c>
      <c r="Q315" s="92">
        <f t="shared" si="182"/>
        <v>89.551422319474838</v>
      </c>
      <c r="R315" s="83">
        <v>29603</v>
      </c>
      <c r="S315" s="92">
        <f t="shared" si="183"/>
        <v>92.489142999968749</v>
      </c>
      <c r="T315" s="83">
        <v>15002</v>
      </c>
      <c r="U315" s="92">
        <f t="shared" si="184"/>
        <v>90.597258288543998</v>
      </c>
      <c r="V315" s="83">
        <v>9261</v>
      </c>
      <c r="W315" s="92">
        <f t="shared" si="185"/>
        <v>99.324324324324323</v>
      </c>
      <c r="X315" s="83">
        <f t="shared" si="186"/>
        <v>-5741</v>
      </c>
      <c r="Y315" s="92">
        <f t="shared" si="187"/>
        <v>79.350380096751906</v>
      </c>
      <c r="Z315" s="83">
        <f t="shared" si="188"/>
        <v>23862</v>
      </c>
      <c r="AA315" s="176">
        <f t="shared" si="189"/>
        <v>96.326497658646858</v>
      </c>
      <c r="AB315" s="62"/>
    </row>
    <row r="316" spans="1:31" s="63" customFormat="1" ht="12" customHeight="1">
      <c r="A316" s="62"/>
      <c r="B316" s="27" t="s">
        <v>79</v>
      </c>
      <c r="C316" s="42" t="s">
        <v>12</v>
      </c>
      <c r="D316" s="81">
        <v>26428</v>
      </c>
      <c r="E316" s="92">
        <f t="shared" si="176"/>
        <v>98.711388338998233</v>
      </c>
      <c r="F316" s="83">
        <v>2088</v>
      </c>
      <c r="G316" s="92">
        <f t="shared" si="177"/>
        <v>114.09836065573771</v>
      </c>
      <c r="H316" s="85">
        <v>3244</v>
      </c>
      <c r="I316" s="92">
        <f t="shared" si="178"/>
        <v>92.844876931883221</v>
      </c>
      <c r="J316" s="83">
        <v>4522</v>
      </c>
      <c r="K316" s="92">
        <f t="shared" si="179"/>
        <v>102.70270270270269</v>
      </c>
      <c r="L316" s="83">
        <v>1099</v>
      </c>
      <c r="M316" s="92">
        <f t="shared" si="180"/>
        <v>147.12182061579654</v>
      </c>
      <c r="N316" s="83">
        <f>J316-P316</f>
        <v>1191</v>
      </c>
      <c r="O316" s="92">
        <f t="shared" si="181"/>
        <v>202.55102040816325</v>
      </c>
      <c r="P316" s="83">
        <v>3331</v>
      </c>
      <c r="Q316" s="92">
        <f t="shared" si="182"/>
        <v>87.313237221494106</v>
      </c>
      <c r="R316" s="83">
        <v>30950</v>
      </c>
      <c r="S316" s="92">
        <f t="shared" si="183"/>
        <v>99.275083397485247</v>
      </c>
      <c r="T316" s="83">
        <v>16806</v>
      </c>
      <c r="U316" s="92">
        <f t="shared" si="184"/>
        <v>98.760063465945819</v>
      </c>
      <c r="V316" s="83">
        <v>8967</v>
      </c>
      <c r="W316" s="92">
        <f t="shared" si="185"/>
        <v>95.770586350528674</v>
      </c>
      <c r="X316" s="83">
        <f t="shared" si="186"/>
        <v>-7839</v>
      </c>
      <c r="Y316" s="92">
        <f t="shared" si="187"/>
        <v>102.41703684348053</v>
      </c>
      <c r="Z316" s="83">
        <f t="shared" si="188"/>
        <v>23111</v>
      </c>
      <c r="AA316" s="176">
        <f t="shared" si="189"/>
        <v>98.252699600374115</v>
      </c>
      <c r="AB316" s="62"/>
    </row>
    <row r="317" spans="1:31" s="63" customFormat="1" ht="12" customHeight="1">
      <c r="A317" s="62"/>
      <c r="B317" s="27" t="s">
        <v>313</v>
      </c>
      <c r="C317" s="42" t="s">
        <v>314</v>
      </c>
      <c r="D317" s="83">
        <v>26655</v>
      </c>
      <c r="E317" s="92">
        <f t="shared" si="176"/>
        <v>100.87038789025544</v>
      </c>
      <c r="F317" s="83">
        <v>1827</v>
      </c>
      <c r="G317" s="92">
        <f t="shared" si="177"/>
        <v>117.26572528883183</v>
      </c>
      <c r="H317" s="85">
        <v>3700</v>
      </c>
      <c r="I317" s="92">
        <f t="shared" si="178"/>
        <v>105.59360730593608</v>
      </c>
      <c r="J317" s="83">
        <v>3891</v>
      </c>
      <c r="K317" s="92">
        <f t="shared" si="179"/>
        <v>93.826862792380041</v>
      </c>
      <c r="L317" s="83">
        <v>719</v>
      </c>
      <c r="M317" s="92">
        <f t="shared" si="180"/>
        <v>112.34375000000001</v>
      </c>
      <c r="N317" s="83">
        <f t="shared" ref="N317:N321" si="192">J317-P317</f>
        <v>747</v>
      </c>
      <c r="O317" s="92">
        <f t="shared" si="181"/>
        <v>126.3959390862944</v>
      </c>
      <c r="P317" s="83">
        <v>3144</v>
      </c>
      <c r="Q317" s="92">
        <f t="shared" si="182"/>
        <v>88.413948256467947</v>
      </c>
      <c r="R317" s="83">
        <v>30546</v>
      </c>
      <c r="S317" s="92">
        <f t="shared" si="183"/>
        <v>99.914954860656806</v>
      </c>
      <c r="T317" s="83">
        <v>16109</v>
      </c>
      <c r="U317" s="92">
        <f t="shared" si="184"/>
        <v>100.37385506885164</v>
      </c>
      <c r="V317" s="83">
        <v>8744</v>
      </c>
      <c r="W317" s="92">
        <f t="shared" si="185"/>
        <v>99.476678043230947</v>
      </c>
      <c r="X317" s="83">
        <f t="shared" si="186"/>
        <v>-7365</v>
      </c>
      <c r="Y317" s="92">
        <f t="shared" si="187"/>
        <v>101.46025623364099</v>
      </c>
      <c r="Z317" s="83">
        <f t="shared" si="188"/>
        <v>23181</v>
      </c>
      <c r="AA317" s="176">
        <f t="shared" si="189"/>
        <v>99.433792304722687</v>
      </c>
      <c r="AB317" s="62"/>
    </row>
    <row r="318" spans="1:31" s="63" customFormat="1" ht="12" customHeight="1">
      <c r="A318" s="62"/>
      <c r="B318" s="27" t="s">
        <v>183</v>
      </c>
      <c r="C318" s="42" t="s">
        <v>304</v>
      </c>
      <c r="D318" s="81">
        <v>25430</v>
      </c>
      <c r="E318" s="92">
        <f t="shared" si="176"/>
        <v>98.884006688182907</v>
      </c>
      <c r="F318" s="83">
        <v>1735</v>
      </c>
      <c r="G318" s="92">
        <f t="shared" si="177"/>
        <v>116.9925826028321</v>
      </c>
      <c r="H318" s="85">
        <v>4110</v>
      </c>
      <c r="I318" s="92">
        <f t="shared" si="178"/>
        <v>97.927090779127951</v>
      </c>
      <c r="J318" s="83">
        <v>3899</v>
      </c>
      <c r="K318" s="92">
        <f t="shared" si="179"/>
        <v>104.22346966051859</v>
      </c>
      <c r="L318" s="83">
        <v>823</v>
      </c>
      <c r="M318" s="92">
        <f t="shared" si="180"/>
        <v>129.1993720565149</v>
      </c>
      <c r="N318" s="83">
        <f t="shared" si="192"/>
        <v>765</v>
      </c>
      <c r="O318" s="92">
        <f t="shared" si="181"/>
        <v>174.25968109339408</v>
      </c>
      <c r="P318" s="83">
        <v>3134</v>
      </c>
      <c r="Q318" s="92">
        <f t="shared" si="182"/>
        <v>94.912174439733505</v>
      </c>
      <c r="R318" s="83">
        <v>29329</v>
      </c>
      <c r="S318" s="92">
        <f t="shared" si="183"/>
        <v>99.562088397039844</v>
      </c>
      <c r="T318" s="83">
        <v>15627</v>
      </c>
      <c r="U318" s="92">
        <f t="shared" si="184"/>
        <v>99.288391892750496</v>
      </c>
      <c r="V318" s="83">
        <v>8632</v>
      </c>
      <c r="W318" s="92">
        <f t="shared" si="185"/>
        <v>102.45697329376856</v>
      </c>
      <c r="X318" s="83">
        <f t="shared" si="186"/>
        <v>-6995</v>
      </c>
      <c r="Y318" s="92">
        <f t="shared" si="187"/>
        <v>95.638501503965003</v>
      </c>
      <c r="Z318" s="83">
        <f t="shared" si="188"/>
        <v>22334</v>
      </c>
      <c r="AA318" s="176">
        <f t="shared" si="189"/>
        <v>100.85802023121386</v>
      </c>
      <c r="AB318" s="62"/>
    </row>
    <row r="319" spans="1:31" s="63" customFormat="1" ht="12" customHeight="1">
      <c r="A319" s="62"/>
      <c r="B319" s="28" t="s">
        <v>131</v>
      </c>
      <c r="C319" s="44" t="s">
        <v>306</v>
      </c>
      <c r="D319" s="86">
        <v>25168</v>
      </c>
      <c r="E319" s="97">
        <f t="shared" si="176"/>
        <v>90.295267821906506</v>
      </c>
      <c r="F319" s="74">
        <v>1412</v>
      </c>
      <c r="G319" s="97">
        <f t="shared" si="177"/>
        <v>69.283611383709527</v>
      </c>
      <c r="H319" s="74">
        <v>2632</v>
      </c>
      <c r="I319" s="97">
        <f t="shared" si="178"/>
        <v>88.44086021505376</v>
      </c>
      <c r="J319" s="77">
        <v>4323</v>
      </c>
      <c r="K319" s="97">
        <f t="shared" si="179"/>
        <v>101.43125293289535</v>
      </c>
      <c r="L319" s="74">
        <v>1033</v>
      </c>
      <c r="M319" s="97">
        <f t="shared" si="180"/>
        <v>134.33029908972691</v>
      </c>
      <c r="N319" s="87">
        <f t="shared" si="192"/>
        <v>918</v>
      </c>
      <c r="O319" s="97">
        <f t="shared" si="181"/>
        <v>182.50497017892644</v>
      </c>
      <c r="P319" s="77">
        <v>3405</v>
      </c>
      <c r="Q319" s="97">
        <f t="shared" si="182"/>
        <v>90.582601755786115</v>
      </c>
      <c r="R319" s="77">
        <v>29491</v>
      </c>
      <c r="S319" s="97">
        <f t="shared" si="183"/>
        <v>91.772210984907417</v>
      </c>
      <c r="T319" s="87">
        <v>16266</v>
      </c>
      <c r="U319" s="97">
        <f t="shared" si="184"/>
        <v>92.451972263271571</v>
      </c>
      <c r="V319" s="87">
        <v>8770</v>
      </c>
      <c r="W319" s="97">
        <f t="shared" si="185"/>
        <v>97.563688953164984</v>
      </c>
      <c r="X319" s="87">
        <f t="shared" si="186"/>
        <v>-7496</v>
      </c>
      <c r="Y319" s="97">
        <f t="shared" si="187"/>
        <v>87.112144102266114</v>
      </c>
      <c r="Z319" s="87">
        <f t="shared" si="188"/>
        <v>21995</v>
      </c>
      <c r="AA319" s="197">
        <f t="shared" si="189"/>
        <v>93.476413089672761</v>
      </c>
      <c r="AB319" s="62"/>
    </row>
    <row r="320" spans="1:31" s="8" customFormat="1" ht="12" customHeight="1">
      <c r="A320" s="5"/>
      <c r="B320" s="27" t="s">
        <v>318</v>
      </c>
      <c r="C320" s="42" t="s">
        <v>319</v>
      </c>
      <c r="D320" s="67">
        <v>26201</v>
      </c>
      <c r="E320" s="93">
        <f t="shared" ref="E320:E331" si="193">D320/D308*100</f>
        <v>95.516022018883746</v>
      </c>
      <c r="F320" s="70">
        <v>1666</v>
      </c>
      <c r="G320" s="93">
        <f t="shared" ref="G320:G331" si="194">F320/F308*100</f>
        <v>98.52158486102897</v>
      </c>
      <c r="H320" s="73">
        <v>3141</v>
      </c>
      <c r="I320" s="93">
        <f t="shared" ref="I320:I331" si="195">H320/H308*100</f>
        <v>99.367288832647887</v>
      </c>
      <c r="J320" s="70">
        <v>3954</v>
      </c>
      <c r="K320" s="93">
        <f t="shared" ref="K320:K331" si="196">J320/J308*100</f>
        <v>88.953880764904397</v>
      </c>
      <c r="L320" s="70">
        <v>906</v>
      </c>
      <c r="M320" s="93">
        <f t="shared" ref="M320:M331" si="197">L320/L308*100</f>
        <v>100</v>
      </c>
      <c r="N320" s="70">
        <f t="shared" si="192"/>
        <v>850</v>
      </c>
      <c r="O320" s="93">
        <f t="shared" ref="O320:O331" si="198">N320/N308*100</f>
        <v>112.13720316622691</v>
      </c>
      <c r="P320" s="70">
        <v>3104</v>
      </c>
      <c r="Q320" s="93">
        <f t="shared" ref="Q320:Q331" si="199">P320/P308*100</f>
        <v>84.187686465961491</v>
      </c>
      <c r="R320" s="70">
        <v>30155</v>
      </c>
      <c r="S320" s="93">
        <f t="shared" ref="S320:S331" si="200">R320/R308*100</f>
        <v>94.60095369557034</v>
      </c>
      <c r="T320" s="70">
        <v>15628</v>
      </c>
      <c r="U320" s="93">
        <f t="shared" ref="U320:U331" si="201">T320/T308*100</f>
        <v>89.155114381881447</v>
      </c>
      <c r="V320" s="70">
        <v>8895</v>
      </c>
      <c r="W320" s="93">
        <f t="shared" ref="W320:W331" si="202">V320/V308*100</f>
        <v>97.160021845985796</v>
      </c>
      <c r="X320" s="70">
        <f t="shared" ref="X320:X331" si="203">V320-T320</f>
        <v>-6733</v>
      </c>
      <c r="Y320" s="93">
        <f t="shared" ref="Y320:Y331" si="204">X320/X308*100</f>
        <v>80.403630284213051</v>
      </c>
      <c r="Z320" s="70">
        <f t="shared" ref="Z320:Z331" si="205">R320+X320</f>
        <v>23422</v>
      </c>
      <c r="AA320" s="173">
        <f t="shared" ref="AA320:AA331" si="206">Z320/Z308*100</f>
        <v>99.659603438005277</v>
      </c>
      <c r="AB320" s="1"/>
      <c r="AC320" s="55"/>
      <c r="AE320" s="55"/>
    </row>
    <row r="321" spans="1:28" s="63" customFormat="1" ht="12" customHeight="1">
      <c r="A321" s="62"/>
      <c r="B321" s="27" t="s">
        <v>320</v>
      </c>
      <c r="C321" s="42" t="s">
        <v>321</v>
      </c>
      <c r="D321" s="81">
        <v>27367</v>
      </c>
      <c r="E321" s="92">
        <f t="shared" si="193"/>
        <v>93.39635519759743</v>
      </c>
      <c r="F321" s="83">
        <v>1361</v>
      </c>
      <c r="G321" s="92">
        <f t="shared" si="194"/>
        <v>81.840048105832835</v>
      </c>
      <c r="H321" s="85">
        <v>4329</v>
      </c>
      <c r="I321" s="92">
        <f t="shared" si="195"/>
        <v>101.3817330210773</v>
      </c>
      <c r="J321" s="83">
        <v>4056</v>
      </c>
      <c r="K321" s="92">
        <f t="shared" si="196"/>
        <v>90.153367414981105</v>
      </c>
      <c r="L321" s="83">
        <v>880</v>
      </c>
      <c r="M321" s="92">
        <f t="shared" si="197"/>
        <v>101.26582278481013</v>
      </c>
      <c r="N321" s="83">
        <f t="shared" si="192"/>
        <v>818</v>
      </c>
      <c r="O321" s="92">
        <f t="shared" si="198"/>
        <v>116.52421652421651</v>
      </c>
      <c r="P321" s="83">
        <v>3238</v>
      </c>
      <c r="Q321" s="92">
        <f t="shared" si="199"/>
        <v>85.277850934948646</v>
      </c>
      <c r="R321" s="83">
        <v>31423</v>
      </c>
      <c r="S321" s="92">
        <f t="shared" si="200"/>
        <v>92.964705186237097</v>
      </c>
      <c r="T321" s="83">
        <v>15422</v>
      </c>
      <c r="U321" s="92">
        <f t="shared" si="201"/>
        <v>86.972704714640201</v>
      </c>
      <c r="V321" s="83">
        <v>9025</v>
      </c>
      <c r="W321" s="92">
        <f t="shared" si="202"/>
        <v>93.912591050988553</v>
      </c>
      <c r="X321" s="83">
        <f t="shared" si="203"/>
        <v>-6397</v>
      </c>
      <c r="Y321" s="92">
        <f t="shared" si="204"/>
        <v>78.761388820487568</v>
      </c>
      <c r="Z321" s="83">
        <f t="shared" si="205"/>
        <v>25026</v>
      </c>
      <c r="AA321" s="176">
        <f t="shared" si="206"/>
        <v>97.457066085127934</v>
      </c>
      <c r="AB321" s="62"/>
    </row>
    <row r="322" spans="1:28" s="63" customFormat="1" ht="12" customHeight="1">
      <c r="A322" s="62"/>
      <c r="B322" s="27" t="s">
        <v>322</v>
      </c>
      <c r="C322" s="42" t="s">
        <v>6</v>
      </c>
      <c r="D322" s="81">
        <v>28241</v>
      </c>
      <c r="E322" s="92">
        <f t="shared" si="193"/>
        <v>97.865335967009742</v>
      </c>
      <c r="F322" s="83">
        <v>1582</v>
      </c>
      <c r="G322" s="92">
        <f t="shared" si="194"/>
        <v>113.24266284896207</v>
      </c>
      <c r="H322" s="85">
        <v>4492</v>
      </c>
      <c r="I322" s="92">
        <f t="shared" si="195"/>
        <v>95.962401196325573</v>
      </c>
      <c r="J322" s="83">
        <v>3590</v>
      </c>
      <c r="K322" s="92">
        <f t="shared" si="196"/>
        <v>85.885167464114829</v>
      </c>
      <c r="L322" s="83">
        <v>657</v>
      </c>
      <c r="M322" s="92">
        <f t="shared" si="197"/>
        <v>105.45746388443018</v>
      </c>
      <c r="N322" s="83">
        <f>J322-P322</f>
        <v>510</v>
      </c>
      <c r="O322" s="92">
        <f t="shared" si="198"/>
        <v>104.08163265306123</v>
      </c>
      <c r="P322" s="83">
        <v>3080</v>
      </c>
      <c r="Q322" s="92">
        <f t="shared" si="199"/>
        <v>83.468834688346888</v>
      </c>
      <c r="R322" s="83">
        <v>31831</v>
      </c>
      <c r="S322" s="92">
        <f t="shared" si="200"/>
        <v>96.349547477071155</v>
      </c>
      <c r="T322" s="83">
        <v>15736</v>
      </c>
      <c r="U322" s="92">
        <f t="shared" si="201"/>
        <v>92.684650724466948</v>
      </c>
      <c r="V322" s="83">
        <v>9017</v>
      </c>
      <c r="W322" s="92">
        <f t="shared" si="202"/>
        <v>94.995785924989463</v>
      </c>
      <c r="X322" s="83">
        <f t="shared" si="203"/>
        <v>-6719</v>
      </c>
      <c r="Y322" s="92">
        <f t="shared" si="204"/>
        <v>89.754207854662042</v>
      </c>
      <c r="Z322" s="83">
        <f t="shared" si="205"/>
        <v>25112</v>
      </c>
      <c r="AA322" s="176">
        <f t="shared" si="206"/>
        <v>98.281867637274473</v>
      </c>
      <c r="AB322" s="62"/>
    </row>
    <row r="323" spans="1:28" s="63" customFormat="1" ht="12" customHeight="1">
      <c r="A323" s="62"/>
      <c r="B323" s="27" t="s">
        <v>323</v>
      </c>
      <c r="C323" s="42" t="s">
        <v>324</v>
      </c>
      <c r="D323" s="81">
        <v>27692</v>
      </c>
      <c r="E323" s="92">
        <f t="shared" si="193"/>
        <v>97.144460815266967</v>
      </c>
      <c r="F323" s="83">
        <v>1504</v>
      </c>
      <c r="G323" s="92">
        <f t="shared" si="194"/>
        <v>93.011750154607299</v>
      </c>
      <c r="H323" s="85">
        <v>2889</v>
      </c>
      <c r="I323" s="92">
        <f t="shared" si="195"/>
        <v>105.01635768811342</v>
      </c>
      <c r="J323" s="83">
        <v>3982</v>
      </c>
      <c r="K323" s="92">
        <f t="shared" si="196"/>
        <v>89.563652721547456</v>
      </c>
      <c r="L323" s="83">
        <v>773</v>
      </c>
      <c r="M323" s="92">
        <f t="shared" si="197"/>
        <v>104.45945945945947</v>
      </c>
      <c r="N323" s="83">
        <f t="shared" ref="N323:N325" si="207">J323-P323</f>
        <v>644</v>
      </c>
      <c r="O323" s="92">
        <f t="shared" si="198"/>
        <v>134.44676409185803</v>
      </c>
      <c r="P323" s="83">
        <v>3338</v>
      </c>
      <c r="Q323" s="92">
        <f t="shared" si="199"/>
        <v>84.144189563902188</v>
      </c>
      <c r="R323" s="83">
        <v>31674</v>
      </c>
      <c r="S323" s="92">
        <f t="shared" si="200"/>
        <v>96.121631463947566</v>
      </c>
      <c r="T323" s="83">
        <v>16356</v>
      </c>
      <c r="U323" s="92">
        <f t="shared" si="201"/>
        <v>92.151670516648821</v>
      </c>
      <c r="V323" s="83">
        <v>9205</v>
      </c>
      <c r="W323" s="92">
        <f t="shared" si="202"/>
        <v>93.890248878008975</v>
      </c>
      <c r="X323" s="83">
        <f t="shared" si="203"/>
        <v>-7151</v>
      </c>
      <c r="Y323" s="92">
        <f t="shared" si="204"/>
        <v>90.006293266205162</v>
      </c>
      <c r="Z323" s="83">
        <f t="shared" si="205"/>
        <v>24523</v>
      </c>
      <c r="AA323" s="176">
        <f t="shared" si="206"/>
        <v>98.064541928260084</v>
      </c>
      <c r="AB323" s="62"/>
    </row>
    <row r="324" spans="1:28" s="63" customFormat="1" ht="12" customHeight="1">
      <c r="A324" s="62"/>
      <c r="B324" s="27" t="s">
        <v>325</v>
      </c>
      <c r="C324" s="42" t="s">
        <v>326</v>
      </c>
      <c r="D324" s="81">
        <v>25104</v>
      </c>
      <c r="E324" s="92">
        <f t="shared" si="193"/>
        <v>94.033037419934828</v>
      </c>
      <c r="F324" s="83">
        <v>1586</v>
      </c>
      <c r="G324" s="92">
        <f t="shared" si="194"/>
        <v>88.455103179029564</v>
      </c>
      <c r="H324" s="85">
        <v>505</v>
      </c>
      <c r="I324" s="92">
        <f t="shared" si="195"/>
        <v>64.00506970849176</v>
      </c>
      <c r="J324" s="83">
        <v>3966</v>
      </c>
      <c r="K324" s="92">
        <f t="shared" si="196"/>
        <v>87.126537785588752</v>
      </c>
      <c r="L324" s="83">
        <v>835</v>
      </c>
      <c r="M324" s="92">
        <f t="shared" si="197"/>
        <v>101.08958837772397</v>
      </c>
      <c r="N324" s="83">
        <f t="shared" si="207"/>
        <v>734</v>
      </c>
      <c r="O324" s="92">
        <f t="shared" si="198"/>
        <v>108.10014727540501</v>
      </c>
      <c r="P324" s="83">
        <v>3232</v>
      </c>
      <c r="Q324" s="92">
        <f t="shared" si="199"/>
        <v>83.449522334107925</v>
      </c>
      <c r="R324" s="83">
        <v>29070</v>
      </c>
      <c r="S324" s="92">
        <f t="shared" si="200"/>
        <v>93.02697686325962</v>
      </c>
      <c r="T324" s="83">
        <v>15865</v>
      </c>
      <c r="U324" s="92">
        <f t="shared" si="201"/>
        <v>90.060172570390549</v>
      </c>
      <c r="V324" s="83">
        <v>8910</v>
      </c>
      <c r="W324" s="92">
        <f t="shared" si="202"/>
        <v>93.23984930933446</v>
      </c>
      <c r="X324" s="83">
        <f t="shared" si="203"/>
        <v>-6955</v>
      </c>
      <c r="Y324" s="92">
        <f t="shared" si="204"/>
        <v>86.290322580645167</v>
      </c>
      <c r="Z324" s="83">
        <f t="shared" si="205"/>
        <v>22115</v>
      </c>
      <c r="AA324" s="176">
        <f t="shared" si="206"/>
        <v>95.368493682349381</v>
      </c>
      <c r="AB324" s="62"/>
    </row>
    <row r="325" spans="1:28" s="63" customFormat="1" ht="12" customHeight="1">
      <c r="A325" s="62"/>
      <c r="B325" s="27" t="s">
        <v>327</v>
      </c>
      <c r="C325" s="42" t="s">
        <v>9</v>
      </c>
      <c r="D325" s="81">
        <v>27858</v>
      </c>
      <c r="E325" s="92">
        <f t="shared" si="193"/>
        <v>98.309630518403495</v>
      </c>
      <c r="F325" s="83">
        <v>1766</v>
      </c>
      <c r="G325" s="92">
        <f t="shared" si="194"/>
        <v>97.569060773480658</v>
      </c>
      <c r="H325" s="85">
        <v>4132</v>
      </c>
      <c r="I325" s="92">
        <f t="shared" si="195"/>
        <v>96.00371747211895</v>
      </c>
      <c r="J325" s="83">
        <v>3999</v>
      </c>
      <c r="K325" s="92">
        <f t="shared" si="196"/>
        <v>90.721415607985477</v>
      </c>
      <c r="L325" s="83">
        <v>746</v>
      </c>
      <c r="M325" s="92">
        <f t="shared" si="197"/>
        <v>106.87679083094557</v>
      </c>
      <c r="N325" s="83">
        <f t="shared" si="207"/>
        <v>739</v>
      </c>
      <c r="O325" s="92">
        <f t="shared" si="198"/>
        <v>98.929049531459171</v>
      </c>
      <c r="P325" s="83">
        <v>3260</v>
      </c>
      <c r="Q325" s="92">
        <f t="shared" si="199"/>
        <v>89.046708549576607</v>
      </c>
      <c r="R325" s="83">
        <v>31857</v>
      </c>
      <c r="S325" s="92">
        <f t="shared" si="200"/>
        <v>97.288135593220332</v>
      </c>
      <c r="T325" s="83">
        <v>15819</v>
      </c>
      <c r="U325" s="92">
        <f t="shared" si="201"/>
        <v>94.35729197733373</v>
      </c>
      <c r="V325" s="83">
        <v>9666</v>
      </c>
      <c r="W325" s="92">
        <f t="shared" si="202"/>
        <v>101.28890286073562</v>
      </c>
      <c r="X325" s="83">
        <f t="shared" si="203"/>
        <v>-6153</v>
      </c>
      <c r="Y325" s="92">
        <f t="shared" si="204"/>
        <v>85.198006092495149</v>
      </c>
      <c r="Z325" s="83">
        <f t="shared" si="205"/>
        <v>25704</v>
      </c>
      <c r="AA325" s="176">
        <f t="shared" si="206"/>
        <v>100.70916428319553</v>
      </c>
      <c r="AB325" s="62"/>
    </row>
    <row r="326" spans="1:28" s="63" customFormat="1" ht="12" customHeight="1">
      <c r="A326" s="62"/>
      <c r="B326" s="27" t="s">
        <v>328</v>
      </c>
      <c r="C326" s="42" t="s">
        <v>10</v>
      </c>
      <c r="D326" s="81">
        <v>29037</v>
      </c>
      <c r="E326" s="92">
        <f t="shared" si="193"/>
        <v>103.89652211249462</v>
      </c>
      <c r="F326" s="83">
        <v>1982</v>
      </c>
      <c r="G326" s="92">
        <f t="shared" si="194"/>
        <v>103.55276907001046</v>
      </c>
      <c r="H326" s="83">
        <v>4573</v>
      </c>
      <c r="I326" s="92">
        <f t="shared" si="195"/>
        <v>102.87964004499437</v>
      </c>
      <c r="J326" s="83">
        <v>4162</v>
      </c>
      <c r="K326" s="92">
        <f t="shared" si="196"/>
        <v>96.142296142296146</v>
      </c>
      <c r="L326" s="83">
        <v>836</v>
      </c>
      <c r="M326" s="92">
        <f t="shared" si="197"/>
        <v>114.67764060356653</v>
      </c>
      <c r="N326" s="83">
        <f>J326-P326</f>
        <v>870</v>
      </c>
      <c r="O326" s="92">
        <f t="shared" si="198"/>
        <v>115.38461538461537</v>
      </c>
      <c r="P326" s="83">
        <v>3292</v>
      </c>
      <c r="Q326" s="92">
        <f t="shared" si="199"/>
        <v>92.08391608391608</v>
      </c>
      <c r="R326" s="83">
        <v>33199</v>
      </c>
      <c r="S326" s="92">
        <f t="shared" si="200"/>
        <v>102.85652322086935</v>
      </c>
      <c r="T326" s="83">
        <v>16699</v>
      </c>
      <c r="U326" s="92">
        <f t="shared" si="201"/>
        <v>100.28827097471624</v>
      </c>
      <c r="V326" s="83">
        <v>9842</v>
      </c>
      <c r="W326" s="92">
        <f t="shared" si="202"/>
        <v>101.39074894406099</v>
      </c>
      <c r="X326" s="83">
        <f t="shared" si="203"/>
        <v>-6857</v>
      </c>
      <c r="Y326" s="92">
        <f t="shared" si="204"/>
        <v>98.747119815668199</v>
      </c>
      <c r="Z326" s="83">
        <f t="shared" si="205"/>
        <v>26342</v>
      </c>
      <c r="AA326" s="176">
        <f t="shared" si="206"/>
        <v>103.98294714404138</v>
      </c>
      <c r="AB326" s="62"/>
    </row>
    <row r="327" spans="1:28" s="63" customFormat="1" ht="12" customHeight="1">
      <c r="A327" s="62"/>
      <c r="B327" s="27" t="s">
        <v>329</v>
      </c>
      <c r="C327" s="42" t="s">
        <v>11</v>
      </c>
      <c r="D327" s="81">
        <v>25795</v>
      </c>
      <c r="E327" s="92">
        <f t="shared" si="193"/>
        <v>101.43531262288636</v>
      </c>
      <c r="F327" s="83">
        <v>1662</v>
      </c>
      <c r="G327" s="92">
        <f t="shared" si="194"/>
        <v>87.565858798735505</v>
      </c>
      <c r="H327" s="85">
        <v>4252</v>
      </c>
      <c r="I327" s="92">
        <f t="shared" si="195"/>
        <v>100.35402407363701</v>
      </c>
      <c r="J327" s="83">
        <v>3913</v>
      </c>
      <c r="K327" s="92">
        <f t="shared" si="196"/>
        <v>93.769470404984418</v>
      </c>
      <c r="L327" s="83">
        <v>918</v>
      </c>
      <c r="M327" s="92">
        <f t="shared" si="197"/>
        <v>109.6774193548387</v>
      </c>
      <c r="N327" s="83">
        <f t="shared" ref="N327" si="208">J327-P327</f>
        <v>912</v>
      </c>
      <c r="O327" s="92">
        <f t="shared" si="198"/>
        <v>101.44605116796441</v>
      </c>
      <c r="P327" s="83">
        <v>3001</v>
      </c>
      <c r="Q327" s="92">
        <f t="shared" si="199"/>
        <v>91.661576053756875</v>
      </c>
      <c r="R327" s="83">
        <v>29708</v>
      </c>
      <c r="S327" s="92">
        <f t="shared" si="200"/>
        <v>100.35469378103569</v>
      </c>
      <c r="T327" s="83">
        <v>14812</v>
      </c>
      <c r="U327" s="92">
        <f t="shared" si="201"/>
        <v>98.733502199706706</v>
      </c>
      <c r="V327" s="83">
        <v>9042</v>
      </c>
      <c r="W327" s="92">
        <f t="shared" si="202"/>
        <v>97.635244574020092</v>
      </c>
      <c r="X327" s="83">
        <f t="shared" si="203"/>
        <v>-5770</v>
      </c>
      <c r="Y327" s="92">
        <f t="shared" si="204"/>
        <v>100.50513847761715</v>
      </c>
      <c r="Z327" s="83">
        <f t="shared" si="205"/>
        <v>23938</v>
      </c>
      <c r="AA327" s="176">
        <f t="shared" si="206"/>
        <v>100.31849803034112</v>
      </c>
      <c r="AB327" s="62"/>
    </row>
    <row r="328" spans="1:28" s="63" customFormat="1" ht="12" customHeight="1">
      <c r="A328" s="62"/>
      <c r="B328" s="27" t="s">
        <v>330</v>
      </c>
      <c r="C328" s="42" t="s">
        <v>12</v>
      </c>
      <c r="D328" s="81">
        <v>25767</v>
      </c>
      <c r="E328" s="92">
        <f t="shared" si="193"/>
        <v>97.498864840320877</v>
      </c>
      <c r="F328" s="83">
        <v>1848</v>
      </c>
      <c r="G328" s="92">
        <f t="shared" si="194"/>
        <v>88.505747126436788</v>
      </c>
      <c r="H328" s="85">
        <v>3426</v>
      </c>
      <c r="I328" s="92">
        <f t="shared" si="195"/>
        <v>105.61035758323058</v>
      </c>
      <c r="J328" s="83">
        <v>4002</v>
      </c>
      <c r="K328" s="92">
        <f t="shared" si="196"/>
        <v>88.500663423264044</v>
      </c>
      <c r="L328" s="83">
        <v>972</v>
      </c>
      <c r="M328" s="92">
        <f t="shared" si="197"/>
        <v>88.444040036396714</v>
      </c>
      <c r="N328" s="83">
        <f>J328-P328</f>
        <v>1044</v>
      </c>
      <c r="O328" s="92">
        <f t="shared" si="198"/>
        <v>87.657430730478595</v>
      </c>
      <c r="P328" s="83">
        <v>2958</v>
      </c>
      <c r="Q328" s="92">
        <f t="shared" si="199"/>
        <v>88.802161513059147</v>
      </c>
      <c r="R328" s="83">
        <v>29769</v>
      </c>
      <c r="S328" s="92">
        <f t="shared" si="200"/>
        <v>96.184168012924076</v>
      </c>
      <c r="T328" s="83">
        <v>15658</v>
      </c>
      <c r="U328" s="92">
        <f t="shared" si="201"/>
        <v>93.169106271569675</v>
      </c>
      <c r="V328" s="83">
        <v>9073</v>
      </c>
      <c r="W328" s="92">
        <f t="shared" si="202"/>
        <v>101.18211218913795</v>
      </c>
      <c r="X328" s="83">
        <f t="shared" si="203"/>
        <v>-6585</v>
      </c>
      <c r="Y328" s="92">
        <f t="shared" si="204"/>
        <v>84.003061615001911</v>
      </c>
      <c r="Z328" s="83">
        <f t="shared" si="205"/>
        <v>23184</v>
      </c>
      <c r="AA328" s="176">
        <f t="shared" si="206"/>
        <v>100.31586690320626</v>
      </c>
      <c r="AB328" s="62"/>
    </row>
    <row r="329" spans="1:28" s="63" customFormat="1" ht="12" customHeight="1">
      <c r="A329" s="62"/>
      <c r="B329" s="27" t="s">
        <v>331</v>
      </c>
      <c r="C329" s="42" t="s">
        <v>332</v>
      </c>
      <c r="D329" s="57">
        <v>25776</v>
      </c>
      <c r="E329" s="58">
        <f t="shared" si="193"/>
        <v>96.702307259426007</v>
      </c>
      <c r="F329" s="57">
        <v>1710</v>
      </c>
      <c r="G329" s="58">
        <f t="shared" si="194"/>
        <v>93.596059113300484</v>
      </c>
      <c r="H329" s="59">
        <v>3631</v>
      </c>
      <c r="I329" s="58">
        <f t="shared" si="195"/>
        <v>98.13513513513513</v>
      </c>
      <c r="J329" s="57">
        <v>3718</v>
      </c>
      <c r="K329" s="58">
        <f t="shared" si="196"/>
        <v>95.553842199948605</v>
      </c>
      <c r="L329" s="57">
        <v>754</v>
      </c>
      <c r="M329" s="58">
        <f t="shared" si="197"/>
        <v>104.86787204450624</v>
      </c>
      <c r="N329" s="57">
        <f t="shared" ref="N329:N331" si="209">J329-P329</f>
        <v>830</v>
      </c>
      <c r="O329" s="58">
        <f t="shared" si="198"/>
        <v>111.11111111111111</v>
      </c>
      <c r="P329" s="57">
        <v>2888</v>
      </c>
      <c r="Q329" s="58">
        <f t="shared" si="199"/>
        <v>91.857506361323161</v>
      </c>
      <c r="R329" s="57">
        <v>29494</v>
      </c>
      <c r="S329" s="58">
        <f t="shared" si="200"/>
        <v>96.556013880704512</v>
      </c>
      <c r="T329" s="57">
        <v>15140</v>
      </c>
      <c r="U329" s="58">
        <f t="shared" si="201"/>
        <v>93.984729033459558</v>
      </c>
      <c r="V329" s="57">
        <v>8750</v>
      </c>
      <c r="W329" s="58">
        <f t="shared" si="202"/>
        <v>100.06861848124429</v>
      </c>
      <c r="X329" s="57">
        <f t="shared" si="203"/>
        <v>-6390</v>
      </c>
      <c r="Y329" s="58">
        <f t="shared" si="204"/>
        <v>86.761710794297358</v>
      </c>
      <c r="Z329" s="57">
        <f t="shared" si="205"/>
        <v>23104</v>
      </c>
      <c r="AA329" s="61">
        <f t="shared" si="206"/>
        <v>99.667831413657737</v>
      </c>
      <c r="AB329" s="62"/>
    </row>
    <row r="330" spans="1:28" s="63" customFormat="1" ht="12" customHeight="1">
      <c r="A330" s="62"/>
      <c r="B330" s="27" t="s">
        <v>333</v>
      </c>
      <c r="C330" s="42" t="s">
        <v>334</v>
      </c>
      <c r="D330" s="56">
        <v>24151</v>
      </c>
      <c r="E330" s="58">
        <f t="shared" si="193"/>
        <v>94.97050727487219</v>
      </c>
      <c r="F330" s="57">
        <v>1725</v>
      </c>
      <c r="G330" s="58">
        <f t="shared" si="194"/>
        <v>99.423631123919307</v>
      </c>
      <c r="H330" s="59">
        <v>3867</v>
      </c>
      <c r="I330" s="58">
        <f t="shared" si="195"/>
        <v>94.087591240875909</v>
      </c>
      <c r="J330" s="57">
        <v>3564</v>
      </c>
      <c r="K330" s="58">
        <f t="shared" si="196"/>
        <v>91.408053347012057</v>
      </c>
      <c r="L330" s="57">
        <v>850</v>
      </c>
      <c r="M330" s="58">
        <f t="shared" si="197"/>
        <v>103.28068043742407</v>
      </c>
      <c r="N330" s="57">
        <f t="shared" si="209"/>
        <v>832</v>
      </c>
      <c r="O330" s="58">
        <f t="shared" si="198"/>
        <v>108.75816993464052</v>
      </c>
      <c r="P330" s="57">
        <v>2732</v>
      </c>
      <c r="Q330" s="58">
        <f t="shared" si="199"/>
        <v>87.172941927249525</v>
      </c>
      <c r="R330" s="57">
        <v>27715</v>
      </c>
      <c r="S330" s="58">
        <f t="shared" si="200"/>
        <v>94.496914316887725</v>
      </c>
      <c r="T330" s="57">
        <v>14106</v>
      </c>
      <c r="U330" s="58">
        <f t="shared" si="201"/>
        <v>90.266845843732</v>
      </c>
      <c r="V330" s="57">
        <v>8414</v>
      </c>
      <c r="W330" s="58">
        <f t="shared" si="202"/>
        <v>97.474513438368859</v>
      </c>
      <c r="X330" s="57">
        <f t="shared" si="203"/>
        <v>-5692</v>
      </c>
      <c r="Y330" s="58">
        <f t="shared" si="204"/>
        <v>81.372408863473908</v>
      </c>
      <c r="Z330" s="57">
        <f t="shared" si="205"/>
        <v>22023</v>
      </c>
      <c r="AA330" s="61">
        <f t="shared" si="206"/>
        <v>98.607504253604375</v>
      </c>
      <c r="AB330" s="62"/>
    </row>
    <row r="331" spans="1:28" s="63" customFormat="1" ht="12" customHeight="1">
      <c r="A331" s="62"/>
      <c r="B331" s="29" t="s">
        <v>335</v>
      </c>
      <c r="C331" s="45" t="s">
        <v>336</v>
      </c>
      <c r="D331" s="177">
        <v>25242</v>
      </c>
      <c r="E331" s="183">
        <f t="shared" si="193"/>
        <v>100.29402415766052</v>
      </c>
      <c r="F331" s="184">
        <v>1602</v>
      </c>
      <c r="G331" s="183">
        <f t="shared" si="194"/>
        <v>113.45609065155809</v>
      </c>
      <c r="H331" s="184">
        <v>2726</v>
      </c>
      <c r="I331" s="183">
        <f t="shared" si="195"/>
        <v>103.57142857142858</v>
      </c>
      <c r="J331" s="185">
        <v>3946</v>
      </c>
      <c r="K331" s="183">
        <f t="shared" si="196"/>
        <v>91.279204256303487</v>
      </c>
      <c r="L331" s="184">
        <v>1023</v>
      </c>
      <c r="M331" s="183">
        <f t="shared" si="197"/>
        <v>99.03194578896418</v>
      </c>
      <c r="N331" s="186">
        <f t="shared" si="209"/>
        <v>889</v>
      </c>
      <c r="O331" s="183">
        <f t="shared" si="198"/>
        <v>96.840958605664483</v>
      </c>
      <c r="P331" s="185">
        <v>3057</v>
      </c>
      <c r="Q331" s="183">
        <f t="shared" si="199"/>
        <v>89.779735682819378</v>
      </c>
      <c r="R331" s="185">
        <v>29188</v>
      </c>
      <c r="S331" s="183">
        <f t="shared" si="200"/>
        <v>98.972567902071816</v>
      </c>
      <c r="T331" s="186">
        <v>15467</v>
      </c>
      <c r="U331" s="183">
        <f t="shared" si="201"/>
        <v>95.087913439075365</v>
      </c>
      <c r="V331" s="186">
        <v>8859</v>
      </c>
      <c r="W331" s="183">
        <f t="shared" si="202"/>
        <v>101.01482326111744</v>
      </c>
      <c r="X331" s="186">
        <f t="shared" si="203"/>
        <v>-6608</v>
      </c>
      <c r="Y331" s="183">
        <f t="shared" si="204"/>
        <v>88.153681963713979</v>
      </c>
      <c r="Z331" s="186">
        <f t="shared" si="205"/>
        <v>22580</v>
      </c>
      <c r="AA331" s="187">
        <f t="shared" si="206"/>
        <v>102.65969538531485</v>
      </c>
      <c r="AB331" s="62"/>
    </row>
    <row r="332" spans="1:28" s="8" customFormat="1" ht="12" customHeight="1">
      <c r="A332" s="62"/>
      <c r="B332" s="11" t="s">
        <v>18</v>
      </c>
      <c r="C332" s="32"/>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1"/>
    </row>
    <row r="333" spans="1:28" s="8" customFormat="1" ht="12" customHeight="1">
      <c r="A333" s="62"/>
      <c r="B333" s="150" t="s">
        <v>219</v>
      </c>
      <c r="C333" s="32"/>
      <c r="D333" s="5"/>
      <c r="E333" s="5"/>
      <c r="F333" s="5"/>
      <c r="G333" s="5"/>
      <c r="H333" s="5"/>
      <c r="I333" s="5"/>
      <c r="J333" s="5"/>
      <c r="K333" s="5"/>
      <c r="L333" s="5"/>
      <c r="M333" s="5"/>
      <c r="N333" s="9"/>
      <c r="O333" s="17"/>
      <c r="P333" s="9"/>
      <c r="Q333" s="17"/>
      <c r="R333" s="17"/>
      <c r="S333" s="17"/>
      <c r="T333" s="17"/>
      <c r="U333" s="17"/>
      <c r="V333" s="17"/>
      <c r="W333" s="17"/>
      <c r="X333" s="17"/>
      <c r="Y333" s="17"/>
      <c r="Z333" s="17"/>
      <c r="AA333" s="17"/>
      <c r="AB333" s="1"/>
    </row>
    <row r="334" spans="1:28" s="8" customFormat="1" ht="12" customHeight="1">
      <c r="A334" s="62"/>
      <c r="B334" s="150" t="s">
        <v>220</v>
      </c>
      <c r="C334" s="32"/>
      <c r="D334" s="5"/>
      <c r="E334" s="5"/>
      <c r="F334" s="5"/>
      <c r="G334" s="5"/>
      <c r="H334" s="5"/>
      <c r="I334" s="5"/>
      <c r="J334" s="5"/>
      <c r="K334" s="5"/>
      <c r="L334" s="5"/>
      <c r="M334" s="5"/>
      <c r="N334" s="5"/>
      <c r="O334" s="17"/>
      <c r="P334" s="5"/>
      <c r="Q334" s="17"/>
      <c r="R334" s="17"/>
      <c r="S334" s="17"/>
      <c r="T334" s="17"/>
      <c r="U334" s="17"/>
      <c r="V334" s="17"/>
      <c r="W334" s="17"/>
      <c r="X334" s="17"/>
      <c r="Y334" s="17"/>
      <c r="Z334" s="17"/>
      <c r="AA334" s="17"/>
      <c r="AB334" s="1"/>
    </row>
    <row r="335" spans="1:28" s="8" customFormat="1" ht="12" customHeight="1">
      <c r="A335" s="62"/>
      <c r="B335" s="150" t="s">
        <v>221</v>
      </c>
      <c r="C335" s="36"/>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17"/>
      <c r="AB335" s="1"/>
    </row>
    <row r="336" spans="1:28" s="8" customFormat="1" ht="12" customHeight="1">
      <c r="A336" s="62"/>
      <c r="B336" s="150" t="s">
        <v>222</v>
      </c>
      <c r="C336" s="32"/>
      <c r="D336" s="30"/>
      <c r="E336" s="30"/>
      <c r="F336" s="30"/>
      <c r="G336" s="30"/>
      <c r="H336" s="30"/>
      <c r="I336" s="30"/>
      <c r="J336" s="30"/>
      <c r="K336" s="30"/>
      <c r="L336" s="30"/>
      <c r="M336" s="30"/>
      <c r="N336" s="30"/>
      <c r="O336" s="30"/>
      <c r="P336" s="30"/>
      <c r="Q336" s="30"/>
      <c r="R336" s="30"/>
      <c r="S336" s="30"/>
      <c r="T336" s="17"/>
      <c r="U336" s="17"/>
      <c r="V336" s="17"/>
      <c r="W336" s="17"/>
      <c r="X336" s="17"/>
      <c r="Y336" s="17"/>
      <c r="Z336" s="17"/>
      <c r="AA336" s="182" t="s">
        <v>337</v>
      </c>
      <c r="AB336" s="1"/>
    </row>
    <row r="337" spans="1:28" s="8" customFormat="1" ht="12" customHeight="1">
      <c r="A337" s="62"/>
      <c r="B337" s="150" t="s">
        <v>224</v>
      </c>
      <c r="C337" s="32"/>
      <c r="X337" s="17"/>
      <c r="Y337" s="17"/>
      <c r="Z337" s="17"/>
      <c r="AA337" s="17"/>
      <c r="AB337" s="1"/>
    </row>
    <row r="338" spans="1:28" s="8" customFormat="1" ht="12" customHeight="1">
      <c r="A338" s="62"/>
      <c r="B338" s="150" t="s">
        <v>223</v>
      </c>
      <c r="C338" s="36"/>
      <c r="D338" s="1"/>
      <c r="E338" s="1"/>
      <c r="F338" s="1"/>
      <c r="G338" s="1"/>
      <c r="H338" s="1"/>
      <c r="I338" s="1"/>
      <c r="J338" s="1"/>
      <c r="K338" s="9"/>
      <c r="L338" s="9"/>
      <c r="M338" s="17"/>
      <c r="N338" s="17"/>
      <c r="O338" s="17"/>
      <c r="P338" s="17"/>
      <c r="Q338" s="17"/>
      <c r="R338" s="37"/>
      <c r="S338" s="17"/>
      <c r="T338" s="17"/>
      <c r="U338" s="17"/>
      <c r="V338" s="17"/>
      <c r="W338" s="17"/>
      <c r="X338" s="17"/>
      <c r="Y338" s="17"/>
      <c r="Z338" s="17"/>
      <c r="AA338" s="17"/>
      <c r="AB338" s="1"/>
    </row>
    <row r="339" spans="1:28" s="146" customFormat="1" ht="12" customHeight="1">
      <c r="A339" s="144"/>
      <c r="B339" s="154"/>
      <c r="C339" s="155"/>
      <c r="D339" s="147">
        <f>SUM(D248:D259)</f>
        <v>330940</v>
      </c>
      <c r="E339" s="144"/>
      <c r="F339" s="147">
        <f>SUM(F248:F259)</f>
        <v>24721</v>
      </c>
      <c r="G339" s="144"/>
      <c r="H339" s="147">
        <f>SUM(H248:H259)</f>
        <v>43372</v>
      </c>
      <c r="I339" s="144"/>
      <c r="J339" s="147">
        <f>SUM(J248:J259)</f>
        <v>50708</v>
      </c>
      <c r="L339" s="147">
        <f>SUM(L248:L259)</f>
        <v>9571</v>
      </c>
      <c r="M339" s="145"/>
      <c r="N339" s="147">
        <f>SUM(N248:N259)</f>
        <v>3896</v>
      </c>
      <c r="O339" s="145"/>
      <c r="P339" s="147">
        <f>SUM(P248:P259)</f>
        <v>46812</v>
      </c>
      <c r="Q339" s="145"/>
      <c r="R339" s="147">
        <f>SUM(R248:R259)</f>
        <v>381648</v>
      </c>
      <c r="S339" s="145"/>
      <c r="T339" s="147">
        <f>SUM(T248:T259)</f>
        <v>187353</v>
      </c>
      <c r="U339" s="145"/>
      <c r="V339" s="147">
        <f>SUM(V248:V259)</f>
        <v>125401</v>
      </c>
      <c r="X339" s="147">
        <f>SUM(X248:X259)</f>
        <v>-61952</v>
      </c>
      <c r="Z339" s="147">
        <f>SUM(Z248:Z259)</f>
        <v>319696</v>
      </c>
    </row>
    <row r="340" spans="1:28" s="8" customFormat="1" ht="12" customHeight="1">
      <c r="A340" s="62"/>
      <c r="B340" s="1"/>
      <c r="C340" s="36"/>
      <c r="D340" s="1"/>
      <c r="E340" s="1"/>
      <c r="F340" s="1"/>
      <c r="G340" s="1"/>
      <c r="H340" s="1"/>
      <c r="I340" s="1"/>
      <c r="J340" s="5"/>
      <c r="K340" s="9"/>
      <c r="L340" s="9"/>
      <c r="M340" s="17"/>
      <c r="N340" s="17"/>
      <c r="O340" s="17"/>
      <c r="P340" s="17"/>
      <c r="Q340" s="17"/>
      <c r="R340" s="37"/>
      <c r="S340" s="17"/>
      <c r="T340" s="17"/>
      <c r="U340" s="17"/>
      <c r="V340" s="17"/>
      <c r="W340" s="17"/>
      <c r="X340" s="17"/>
      <c r="Y340" s="17"/>
      <c r="Z340" s="17"/>
      <c r="AA340" s="17"/>
      <c r="AB340" s="5"/>
    </row>
    <row r="341" spans="1:28" s="8" customFormat="1" ht="12" customHeight="1">
      <c r="A341" s="62"/>
      <c r="B341" s="1"/>
      <c r="C341" s="36"/>
      <c r="D341" s="1"/>
      <c r="E341" s="1"/>
      <c r="F341" s="1"/>
      <c r="G341" s="1"/>
      <c r="H341" s="1"/>
      <c r="I341" s="1"/>
      <c r="J341" s="5"/>
      <c r="K341" s="9"/>
      <c r="L341" s="9"/>
      <c r="M341" s="17"/>
      <c r="N341" s="17"/>
      <c r="O341" s="17"/>
      <c r="P341" s="17"/>
      <c r="Q341" s="17"/>
      <c r="R341" s="37"/>
      <c r="S341" s="17"/>
      <c r="T341" s="17"/>
      <c r="U341" s="17"/>
      <c r="V341" s="17"/>
      <c r="W341" s="17"/>
      <c r="X341" s="17"/>
      <c r="Y341" s="17"/>
      <c r="Z341" s="17"/>
      <c r="AA341" s="17"/>
      <c r="AB341" s="5"/>
    </row>
    <row r="342" spans="1:28" s="8" customFormat="1" ht="12" customHeight="1">
      <c r="A342" s="62"/>
      <c r="B342" s="1"/>
      <c r="C342" s="36"/>
      <c r="D342" s="147">
        <f>SUM(D236:D247)</f>
        <v>322928</v>
      </c>
      <c r="E342" s="144"/>
      <c r="F342" s="147">
        <f>SUM(F236:F247)</f>
        <v>23586</v>
      </c>
      <c r="G342" s="144"/>
      <c r="H342" s="147">
        <f>SUM(H236:H247)</f>
        <v>43051</v>
      </c>
      <c r="I342" s="144"/>
      <c r="J342" s="147">
        <f>SUM(J236:J247)</f>
        <v>53037</v>
      </c>
      <c r="K342" s="144"/>
      <c r="L342" s="147">
        <f>SUM(L236:L247)</f>
        <v>8787</v>
      </c>
      <c r="M342" s="144"/>
      <c r="N342" s="147">
        <f>SUM(N236:N247)</f>
        <v>3300</v>
      </c>
      <c r="O342" s="144"/>
      <c r="P342" s="147">
        <f>SUM(P236:P247)</f>
        <v>49737</v>
      </c>
      <c r="Q342" s="144"/>
      <c r="R342" s="147">
        <f>SUM(R236:R247)</f>
        <v>375965</v>
      </c>
      <c r="S342" s="144"/>
      <c r="T342" s="147">
        <f>SUM(T236:T247)</f>
        <v>172278</v>
      </c>
      <c r="U342" s="144"/>
      <c r="V342" s="147">
        <f>SUM(V236:V247)</f>
        <v>114091</v>
      </c>
      <c r="W342" s="144"/>
      <c r="X342" s="17"/>
      <c r="Y342" s="17"/>
      <c r="Z342" s="17"/>
      <c r="AA342" s="17"/>
      <c r="AB342" s="5"/>
    </row>
    <row r="343" spans="1:28" s="8" customFormat="1" ht="12" customHeight="1">
      <c r="A343" s="62"/>
      <c r="B343" s="1"/>
      <c r="C343" s="36"/>
      <c r="D343" s="1"/>
      <c r="E343" s="1"/>
      <c r="F343" s="1"/>
      <c r="G343" s="1"/>
      <c r="H343" s="1"/>
      <c r="I343" s="1"/>
      <c r="J343" s="1"/>
      <c r="K343" s="9"/>
      <c r="L343" s="9"/>
      <c r="M343" s="17"/>
      <c r="N343" s="17"/>
      <c r="O343" s="17"/>
      <c r="P343" s="17"/>
      <c r="Q343" s="17"/>
      <c r="R343" s="37"/>
      <c r="S343" s="17"/>
      <c r="T343" s="17"/>
      <c r="U343" s="17"/>
      <c r="V343" s="17"/>
      <c r="W343" s="17"/>
      <c r="X343" s="17"/>
      <c r="Y343" s="17"/>
      <c r="Z343" s="17"/>
      <c r="AA343" s="17"/>
      <c r="AB343" s="5"/>
    </row>
    <row r="344" spans="1:28" s="8" customFormat="1" ht="12" customHeight="1">
      <c r="A344" s="62"/>
      <c r="B344" s="1"/>
      <c r="C344" s="36"/>
      <c r="D344" s="1"/>
      <c r="E344" s="1"/>
      <c r="F344" s="1"/>
      <c r="G344" s="1"/>
      <c r="H344" s="1"/>
      <c r="I344" s="1"/>
      <c r="J344" s="1"/>
      <c r="K344" s="9"/>
      <c r="L344" s="9"/>
      <c r="M344" s="17"/>
      <c r="N344" s="17"/>
      <c r="O344" s="17"/>
      <c r="P344" s="17"/>
      <c r="Q344" s="17"/>
      <c r="R344" s="37"/>
      <c r="S344" s="17"/>
      <c r="T344" s="17"/>
      <c r="U344" s="17"/>
      <c r="V344" s="17"/>
      <c r="W344" s="17"/>
      <c r="X344" s="17"/>
      <c r="Y344" s="17"/>
      <c r="Z344" s="17"/>
      <c r="AA344" s="17"/>
      <c r="AB344" s="1"/>
    </row>
    <row r="345" spans="1:28" s="8" customFormat="1" ht="12" customHeight="1">
      <c r="A345" s="62"/>
      <c r="B345" s="5"/>
      <c r="C345" s="32"/>
      <c r="D345" s="5"/>
      <c r="E345" s="5"/>
      <c r="F345" s="5"/>
      <c r="G345" s="5"/>
      <c r="H345" s="5"/>
      <c r="I345" s="5"/>
      <c r="J345" s="1"/>
      <c r="K345" s="9"/>
      <c r="L345" s="9"/>
      <c r="M345" s="17"/>
      <c r="N345" s="17"/>
      <c r="O345" s="17"/>
      <c r="P345" s="17"/>
      <c r="Q345" s="17"/>
      <c r="R345" s="37"/>
      <c r="S345" s="17"/>
      <c r="T345" s="17"/>
      <c r="U345" s="17"/>
      <c r="V345" s="17"/>
      <c r="W345" s="17"/>
      <c r="X345" s="17"/>
      <c r="Y345" s="17"/>
      <c r="Z345" s="17"/>
      <c r="AA345" s="17"/>
      <c r="AB345" s="5"/>
    </row>
    <row r="346" spans="1:28" s="8" customFormat="1" ht="12" customHeight="1">
      <c r="A346" s="62"/>
      <c r="B346" s="5"/>
      <c r="C346" s="32"/>
      <c r="D346" s="5"/>
      <c r="E346" s="5"/>
      <c r="F346" s="5"/>
      <c r="G346" s="5"/>
      <c r="H346" s="5"/>
      <c r="I346" s="5"/>
      <c r="J346" s="1"/>
      <c r="K346" s="9"/>
      <c r="L346" s="9"/>
      <c r="M346" s="17"/>
      <c r="N346" s="17"/>
      <c r="O346" s="17"/>
      <c r="P346" s="17"/>
      <c r="Q346" s="17"/>
      <c r="R346" s="37"/>
      <c r="S346" s="17"/>
      <c r="T346" s="17"/>
      <c r="U346" s="17"/>
      <c r="V346" s="17"/>
      <c r="W346" s="17"/>
      <c r="X346" s="17"/>
      <c r="Y346" s="17"/>
      <c r="Z346" s="17"/>
      <c r="AA346" s="17"/>
      <c r="AB346" s="5"/>
    </row>
    <row r="347" spans="1:28" s="8" customFormat="1" ht="12" customHeight="1">
      <c r="A347" s="62"/>
      <c r="B347" s="5"/>
      <c r="C347" s="32"/>
      <c r="D347" s="5"/>
      <c r="E347" s="5"/>
      <c r="F347" s="5"/>
      <c r="G347" s="5"/>
      <c r="H347" s="5"/>
      <c r="I347" s="5"/>
      <c r="J347" s="1"/>
      <c r="K347" s="9"/>
      <c r="L347" s="9"/>
      <c r="M347" s="17"/>
      <c r="N347" s="17"/>
      <c r="O347" s="17"/>
      <c r="P347" s="17"/>
      <c r="Q347" s="17"/>
      <c r="R347" s="37"/>
      <c r="S347" s="17"/>
      <c r="T347" s="17"/>
      <c r="U347" s="17"/>
      <c r="V347" s="17"/>
      <c r="W347" s="17"/>
      <c r="X347" s="17"/>
      <c r="Y347" s="17"/>
      <c r="Z347" s="17"/>
      <c r="AA347" s="17"/>
      <c r="AB347" s="5"/>
    </row>
    <row r="348" spans="1:28" s="8" customFormat="1" ht="12" customHeight="1">
      <c r="A348" s="62"/>
      <c r="B348" s="150"/>
      <c r="C348" s="32"/>
      <c r="D348" s="5"/>
      <c r="E348" s="5"/>
      <c r="F348" s="5"/>
      <c r="G348" s="5"/>
      <c r="H348" s="5"/>
      <c r="I348" s="5"/>
      <c r="J348" s="1"/>
      <c r="K348" s="9"/>
      <c r="L348" s="9"/>
      <c r="M348" s="17"/>
      <c r="N348" s="17"/>
      <c r="O348" s="17"/>
      <c r="P348" s="17"/>
      <c r="Q348" s="17"/>
      <c r="R348" s="37"/>
      <c r="S348" s="17"/>
      <c r="T348" s="17"/>
      <c r="U348" s="17"/>
      <c r="V348" s="17"/>
      <c r="W348" s="17"/>
      <c r="X348" s="17"/>
      <c r="Y348" s="17"/>
      <c r="Z348" s="17"/>
      <c r="AA348" s="17"/>
      <c r="AB348" s="5"/>
    </row>
    <row r="349" spans="1:28" s="8" customFormat="1" ht="12" customHeight="1">
      <c r="A349" s="62"/>
      <c r="B349" s="150"/>
      <c r="C349" s="32"/>
      <c r="D349" s="5"/>
      <c r="E349" s="5"/>
      <c r="F349" s="5"/>
      <c r="G349" s="5"/>
      <c r="H349" s="5"/>
      <c r="I349" s="5"/>
      <c r="J349" s="5"/>
      <c r="K349" s="9"/>
      <c r="L349" s="9"/>
      <c r="M349" s="17"/>
      <c r="N349" s="17"/>
      <c r="O349" s="17"/>
      <c r="P349" s="17"/>
      <c r="Q349" s="17"/>
      <c r="R349" s="37"/>
      <c r="S349" s="17"/>
      <c r="T349" s="17"/>
      <c r="U349" s="17"/>
      <c r="V349" s="17"/>
      <c r="W349" s="17"/>
      <c r="X349" s="17"/>
      <c r="Y349" s="17"/>
      <c r="Z349" s="17"/>
      <c r="AA349" s="17"/>
      <c r="AB349" s="1"/>
    </row>
    <row r="350" spans="1:28" s="8" customFormat="1" ht="12" customHeight="1">
      <c r="A350" s="62"/>
      <c r="B350" s="150"/>
      <c r="C350" s="32"/>
      <c r="D350" s="5"/>
      <c r="E350" s="5"/>
      <c r="F350" s="5"/>
      <c r="G350" s="5"/>
      <c r="H350" s="5"/>
      <c r="I350" s="5"/>
      <c r="J350" s="5"/>
      <c r="K350" s="9"/>
      <c r="L350" s="9"/>
      <c r="M350" s="17"/>
      <c r="N350" s="17"/>
      <c r="O350" s="17"/>
      <c r="P350" s="17"/>
      <c r="Q350" s="17"/>
      <c r="R350" s="37"/>
      <c r="S350" s="17"/>
      <c r="T350" s="17"/>
      <c r="U350" s="17"/>
      <c r="V350" s="17"/>
      <c r="W350" s="17"/>
      <c r="X350" s="17"/>
      <c r="Y350" s="17"/>
      <c r="Z350" s="17"/>
      <c r="AA350" s="17"/>
      <c r="AB350" s="1"/>
    </row>
    <row r="351" spans="1:28" s="8" customFormat="1" ht="12" customHeight="1">
      <c r="A351" s="62"/>
      <c r="B351" s="150"/>
      <c r="C351" s="32"/>
      <c r="D351" s="5"/>
      <c r="E351" s="5"/>
      <c r="F351" s="5"/>
      <c r="G351" s="5"/>
      <c r="H351" s="5"/>
      <c r="I351" s="5"/>
      <c r="J351" s="5"/>
      <c r="K351" s="9"/>
      <c r="L351" s="9"/>
      <c r="M351" s="17"/>
      <c r="N351" s="17"/>
      <c r="O351" s="17"/>
      <c r="P351" s="17"/>
      <c r="Q351" s="17"/>
      <c r="R351" s="37"/>
      <c r="S351" s="17"/>
      <c r="T351" s="17"/>
      <c r="U351" s="17"/>
      <c r="V351" s="17"/>
      <c r="W351" s="17"/>
      <c r="X351" s="17"/>
      <c r="Y351" s="17"/>
      <c r="Z351" s="17"/>
      <c r="AA351" s="17"/>
      <c r="AB351" s="1"/>
    </row>
    <row r="352" spans="1:28" s="8" customFormat="1" ht="12" customHeight="1">
      <c r="A352" s="62"/>
      <c r="B352" s="150"/>
      <c r="C352" s="32"/>
      <c r="D352" s="5"/>
      <c r="E352" s="5"/>
      <c r="F352" s="5"/>
      <c r="G352" s="5"/>
      <c r="H352" s="5"/>
      <c r="I352" s="5"/>
      <c r="J352" s="5"/>
      <c r="K352" s="9"/>
      <c r="L352" s="9"/>
      <c r="M352" s="17"/>
      <c r="N352" s="17"/>
      <c r="O352" s="17"/>
      <c r="P352" s="17"/>
      <c r="Q352" s="17"/>
      <c r="R352" s="37"/>
      <c r="S352" s="17"/>
      <c r="T352" s="17"/>
      <c r="U352" s="17"/>
      <c r="V352" s="17"/>
      <c r="W352" s="17"/>
      <c r="X352" s="17"/>
      <c r="Y352" s="17"/>
      <c r="Z352" s="17"/>
      <c r="AA352" s="17"/>
      <c r="AB352" s="1"/>
    </row>
    <row r="353" spans="1:28" s="8" customFormat="1" ht="12" customHeight="1">
      <c r="A353" s="62"/>
      <c r="B353" s="150"/>
      <c r="C353" s="32"/>
      <c r="D353" s="5"/>
      <c r="E353" s="5"/>
      <c r="F353" s="5"/>
      <c r="G353" s="5"/>
      <c r="H353" s="5"/>
      <c r="I353" s="5"/>
      <c r="J353" s="5"/>
      <c r="K353" s="9"/>
      <c r="L353" s="9"/>
      <c r="M353" s="17"/>
      <c r="N353" s="17"/>
      <c r="O353" s="17"/>
      <c r="P353" s="17"/>
      <c r="Q353" s="17"/>
      <c r="R353" s="37"/>
      <c r="S353" s="17"/>
      <c r="T353" s="17"/>
      <c r="U353" s="17"/>
      <c r="V353" s="17"/>
      <c r="W353" s="17"/>
      <c r="X353" s="17"/>
      <c r="Y353" s="17"/>
      <c r="Z353" s="17"/>
      <c r="AA353" s="17"/>
      <c r="AB353" s="1"/>
    </row>
    <row r="354" spans="1:28" s="8" customFormat="1" ht="12" customHeight="1">
      <c r="A354" s="62"/>
      <c r="B354" s="149"/>
      <c r="C354" s="32"/>
      <c r="D354" s="5"/>
      <c r="E354" s="5"/>
      <c r="F354" s="5"/>
      <c r="G354" s="5"/>
      <c r="H354" s="5"/>
      <c r="I354" s="5"/>
      <c r="J354" s="5"/>
      <c r="K354" s="9"/>
      <c r="L354" s="9"/>
      <c r="M354" s="17"/>
      <c r="N354" s="17"/>
      <c r="O354" s="17"/>
      <c r="P354" s="17"/>
      <c r="Q354" s="17"/>
      <c r="R354" s="37"/>
      <c r="S354" s="17"/>
      <c r="T354" s="17"/>
      <c r="U354" s="17"/>
      <c r="V354" s="17"/>
      <c r="W354" s="17"/>
      <c r="X354" s="17"/>
      <c r="Y354" s="17"/>
      <c r="Z354" s="17"/>
      <c r="AA354" s="17"/>
      <c r="AB354" s="1"/>
    </row>
    <row r="355" spans="1:28" s="8" customFormat="1" ht="12" customHeight="1">
      <c r="A355" s="62"/>
      <c r="B355" s="1"/>
      <c r="C355" s="36"/>
      <c r="D355" s="1"/>
      <c r="E355" s="1"/>
      <c r="F355" s="1"/>
      <c r="G355" s="1"/>
      <c r="H355" s="1"/>
      <c r="I355" s="1"/>
      <c r="J355" s="5"/>
      <c r="K355" s="9"/>
      <c r="L355" s="9"/>
      <c r="M355" s="17"/>
      <c r="N355" s="17"/>
      <c r="O355" s="17"/>
      <c r="P355" s="17"/>
      <c r="Q355" s="17"/>
      <c r="R355" s="37"/>
      <c r="S355" s="17"/>
      <c r="T355" s="17"/>
      <c r="U355" s="17"/>
      <c r="V355" s="17"/>
      <c r="W355" s="17"/>
      <c r="X355" s="17"/>
      <c r="Y355" s="17"/>
      <c r="Z355" s="17"/>
      <c r="AA355" s="17"/>
      <c r="AB355" s="1"/>
    </row>
    <row r="356" spans="1:28" s="8" customFormat="1" ht="12" customHeight="1">
      <c r="A356" s="62"/>
      <c r="B356" s="1"/>
      <c r="C356" s="36"/>
      <c r="D356" s="1"/>
      <c r="E356" s="1"/>
      <c r="F356" s="1"/>
      <c r="G356" s="1"/>
      <c r="H356" s="1"/>
      <c r="I356" s="1"/>
      <c r="J356" s="5"/>
      <c r="K356" s="9"/>
      <c r="L356" s="9"/>
      <c r="M356" s="17"/>
      <c r="N356" s="17"/>
      <c r="O356" s="17"/>
      <c r="P356" s="17"/>
      <c r="Q356" s="17"/>
      <c r="R356" s="37"/>
      <c r="S356" s="17"/>
      <c r="T356" s="17"/>
      <c r="U356" s="17"/>
      <c r="V356" s="17"/>
      <c r="W356" s="17"/>
      <c r="X356" s="17"/>
      <c r="Y356" s="17"/>
      <c r="Z356" s="17"/>
      <c r="AA356" s="17"/>
      <c r="AB356" s="1"/>
    </row>
    <row r="357" spans="1:28" s="8" customFormat="1" ht="12" customHeight="1">
      <c r="A357" s="62"/>
      <c r="B357" s="1"/>
      <c r="C357" s="36"/>
      <c r="D357" s="1"/>
      <c r="E357" s="1"/>
      <c r="F357" s="1"/>
      <c r="G357" s="1"/>
      <c r="H357" s="1"/>
      <c r="I357" s="1"/>
      <c r="J357" s="5"/>
      <c r="K357" s="9"/>
      <c r="L357" s="9"/>
      <c r="M357" s="17"/>
      <c r="N357" s="17"/>
      <c r="O357" s="17"/>
      <c r="P357" s="17"/>
      <c r="Q357" s="17"/>
      <c r="R357" s="17"/>
      <c r="S357" s="17"/>
      <c r="T357" s="17"/>
      <c r="U357" s="17"/>
      <c r="V357" s="17"/>
      <c r="W357" s="17"/>
      <c r="X357" s="17"/>
      <c r="Y357" s="17"/>
      <c r="Z357" s="17"/>
      <c r="AA357" s="17"/>
      <c r="AB357" s="1"/>
    </row>
    <row r="358" spans="1:28" s="8" customFormat="1" ht="12" customHeight="1">
      <c r="A358" s="62"/>
      <c r="B358" s="5"/>
      <c r="C358" s="32"/>
      <c r="D358" s="5"/>
      <c r="E358" s="5"/>
      <c r="F358" s="5"/>
      <c r="G358" s="5"/>
      <c r="H358" s="5"/>
      <c r="I358" s="5"/>
      <c r="J358" s="5"/>
      <c r="K358" s="9"/>
      <c r="L358" s="9"/>
      <c r="M358" s="17"/>
      <c r="N358" s="17"/>
      <c r="O358" s="17"/>
      <c r="P358" s="17"/>
      <c r="Q358" s="17"/>
      <c r="R358" s="17"/>
      <c r="S358" s="17"/>
      <c r="T358" s="17"/>
      <c r="U358" s="17"/>
      <c r="V358" s="17"/>
      <c r="W358" s="17"/>
      <c r="X358" s="17"/>
      <c r="Y358" s="17"/>
      <c r="Z358" s="17"/>
      <c r="AA358" s="17"/>
      <c r="AB358" s="1"/>
    </row>
    <row r="359" spans="1:28" s="8" customFormat="1" ht="12" customHeight="1">
      <c r="A359" s="62"/>
      <c r="B359" s="5"/>
      <c r="C359" s="32"/>
      <c r="D359" s="5"/>
      <c r="E359" s="5"/>
      <c r="F359" s="5"/>
      <c r="G359" s="5"/>
      <c r="H359" s="5"/>
      <c r="I359" s="5"/>
      <c r="J359" s="1"/>
      <c r="K359" s="9"/>
      <c r="L359" s="9"/>
      <c r="M359" s="17"/>
      <c r="N359" s="17"/>
      <c r="O359" s="17"/>
      <c r="P359" s="17"/>
      <c r="Q359" s="17"/>
      <c r="R359" s="17"/>
      <c r="S359" s="17"/>
      <c r="T359" s="17"/>
      <c r="U359" s="17"/>
      <c r="V359" s="17"/>
      <c r="W359" s="17"/>
      <c r="X359" s="17"/>
      <c r="Y359" s="17"/>
      <c r="Z359" s="17"/>
      <c r="AA359" s="17"/>
      <c r="AB359" s="1"/>
    </row>
    <row r="360" spans="1:28" s="8" customFormat="1" ht="12" customHeight="1">
      <c r="A360" s="62"/>
      <c r="B360" s="1"/>
      <c r="C360" s="36"/>
      <c r="D360" s="1"/>
      <c r="E360" s="1"/>
      <c r="F360" s="1"/>
      <c r="G360" s="1"/>
      <c r="H360" s="1"/>
      <c r="I360" s="1"/>
      <c r="J360" s="1"/>
      <c r="K360" s="9"/>
      <c r="L360" s="9"/>
      <c r="M360" s="17"/>
      <c r="N360" s="17"/>
      <c r="O360" s="17"/>
      <c r="P360" s="17"/>
      <c r="Q360" s="17"/>
      <c r="R360" s="17"/>
      <c r="S360" s="17"/>
      <c r="T360" s="17"/>
      <c r="U360" s="17"/>
      <c r="V360" s="17"/>
      <c r="W360" s="17"/>
      <c r="X360" s="17"/>
      <c r="Y360" s="17"/>
      <c r="Z360" s="17"/>
      <c r="AA360" s="17"/>
      <c r="AB360" s="1"/>
    </row>
    <row r="361" spans="1:28" s="8" customFormat="1" ht="12" customHeight="1">
      <c r="A361" s="62"/>
      <c r="B361" s="1"/>
      <c r="C361" s="36"/>
      <c r="D361" s="1"/>
      <c r="E361" s="1"/>
      <c r="F361" s="1"/>
      <c r="G361" s="1"/>
      <c r="H361" s="1"/>
      <c r="I361" s="1"/>
      <c r="J361" s="1"/>
      <c r="K361" s="9"/>
      <c r="L361" s="9"/>
      <c r="M361" s="17"/>
      <c r="N361" s="17"/>
      <c r="O361" s="17"/>
      <c r="P361" s="17"/>
      <c r="Q361" s="17"/>
      <c r="R361" s="17"/>
      <c r="S361" s="17"/>
      <c r="T361" s="17"/>
      <c r="U361" s="17"/>
      <c r="V361" s="17"/>
      <c r="W361" s="17"/>
      <c r="X361" s="17"/>
      <c r="Y361" s="17"/>
      <c r="Z361" s="17"/>
      <c r="AA361" s="17"/>
      <c r="AB361" s="5"/>
    </row>
    <row r="362" spans="1:28" s="8" customFormat="1" ht="12" customHeight="1">
      <c r="A362" s="62"/>
      <c r="B362" s="1"/>
      <c r="C362" s="36"/>
      <c r="D362" s="1"/>
      <c r="E362" s="1"/>
      <c r="F362" s="1"/>
      <c r="G362" s="1"/>
      <c r="H362" s="1"/>
      <c r="I362" s="1"/>
      <c r="J362" s="5"/>
      <c r="K362" s="9"/>
      <c r="L362" s="9"/>
      <c r="M362" s="17"/>
      <c r="N362" s="17"/>
      <c r="O362" s="17"/>
      <c r="P362" s="17"/>
      <c r="Q362" s="17"/>
      <c r="R362" s="17"/>
      <c r="S362" s="17"/>
      <c r="T362" s="17"/>
      <c r="U362" s="17"/>
      <c r="V362" s="17"/>
      <c r="W362" s="17"/>
      <c r="X362" s="17"/>
      <c r="Y362" s="17"/>
      <c r="Z362" s="17"/>
      <c r="AA362" s="17"/>
      <c r="AB362" s="5"/>
    </row>
    <row r="363" spans="1:28" s="8" customFormat="1" ht="12" customHeight="1">
      <c r="A363" s="62"/>
      <c r="B363" s="1"/>
      <c r="C363" s="36"/>
      <c r="D363" s="1"/>
      <c r="E363" s="1"/>
      <c r="F363" s="1"/>
      <c r="G363" s="1"/>
      <c r="H363" s="1"/>
      <c r="I363" s="1"/>
      <c r="J363" s="5"/>
      <c r="K363" s="9"/>
      <c r="L363" s="9"/>
      <c r="M363" s="17"/>
      <c r="N363" s="17"/>
      <c r="O363" s="17"/>
      <c r="P363" s="17"/>
      <c r="Q363" s="17"/>
      <c r="R363" s="17"/>
      <c r="S363" s="17"/>
      <c r="T363" s="17"/>
      <c r="U363" s="17"/>
      <c r="V363" s="17"/>
      <c r="W363" s="17"/>
      <c r="X363" s="17"/>
      <c r="Y363" s="17"/>
      <c r="Z363" s="17"/>
      <c r="AA363" s="17"/>
      <c r="AB363" s="5"/>
    </row>
    <row r="364" spans="1:28" s="8" customFormat="1" ht="12" customHeight="1">
      <c r="A364" s="62"/>
      <c r="B364" s="1"/>
      <c r="C364" s="36"/>
      <c r="D364" s="1"/>
      <c r="E364" s="1"/>
      <c r="F364" s="1"/>
      <c r="G364" s="1"/>
      <c r="H364" s="1"/>
      <c r="I364" s="1"/>
      <c r="J364" s="1"/>
      <c r="K364" s="9"/>
      <c r="L364" s="9"/>
      <c r="M364" s="17"/>
      <c r="N364" s="17"/>
      <c r="O364" s="17"/>
      <c r="P364" s="17"/>
      <c r="Q364" s="17"/>
      <c r="R364" s="17"/>
      <c r="S364" s="17"/>
      <c r="T364" s="17"/>
      <c r="U364" s="17"/>
      <c r="V364" s="17"/>
      <c r="W364" s="17"/>
      <c r="X364" s="17"/>
      <c r="Y364" s="17"/>
      <c r="Z364" s="17"/>
      <c r="AA364" s="17"/>
      <c r="AB364" s="5"/>
    </row>
    <row r="365" spans="1:28" s="8" customFormat="1" ht="12" customHeight="1">
      <c r="A365" s="62"/>
      <c r="B365" s="1"/>
      <c r="C365" s="36"/>
      <c r="D365" s="1"/>
      <c r="E365" s="1"/>
      <c r="F365" s="1"/>
      <c r="G365" s="1"/>
      <c r="H365" s="1"/>
      <c r="I365" s="1"/>
      <c r="J365" s="1"/>
      <c r="K365" s="9"/>
      <c r="L365" s="9"/>
      <c r="M365" s="17"/>
      <c r="N365" s="17"/>
      <c r="O365" s="17"/>
      <c r="P365" s="17"/>
      <c r="Q365" s="17"/>
      <c r="R365" s="17"/>
      <c r="S365" s="17"/>
      <c r="T365" s="17"/>
      <c r="U365" s="17"/>
      <c r="V365" s="17"/>
      <c r="W365" s="17"/>
      <c r="X365" s="17"/>
      <c r="Y365" s="17"/>
      <c r="Z365" s="17"/>
      <c r="AA365" s="17"/>
      <c r="AB365" s="5"/>
    </row>
    <row r="366" spans="1:28" s="8" customFormat="1" ht="12" customHeight="1">
      <c r="A366" s="62"/>
      <c r="B366" s="1"/>
      <c r="C366" s="36"/>
      <c r="D366" s="1"/>
      <c r="E366" s="1"/>
      <c r="F366" s="1"/>
      <c r="G366" s="1"/>
      <c r="H366" s="1"/>
      <c r="I366" s="1"/>
      <c r="J366" s="1"/>
      <c r="K366" s="9"/>
      <c r="L366" s="9"/>
      <c r="M366" s="17"/>
      <c r="N366" s="17"/>
      <c r="O366" s="17"/>
      <c r="P366" s="17"/>
      <c r="Q366" s="17"/>
      <c r="R366" s="17"/>
      <c r="S366" s="17"/>
      <c r="T366" s="17"/>
      <c r="U366" s="17"/>
      <c r="V366" s="17"/>
      <c r="W366" s="17"/>
      <c r="X366" s="17"/>
      <c r="Y366" s="17"/>
      <c r="Z366" s="17"/>
      <c r="AA366" s="17"/>
      <c r="AB366" s="1"/>
    </row>
    <row r="367" spans="1:28" s="8" customFormat="1" ht="12" customHeight="1">
      <c r="A367" s="62"/>
      <c r="B367" s="5"/>
      <c r="C367" s="32"/>
      <c r="D367" s="5"/>
      <c r="E367" s="5"/>
      <c r="F367" s="5"/>
      <c r="G367" s="5"/>
      <c r="H367" s="5"/>
      <c r="I367" s="5"/>
      <c r="J367" s="1"/>
      <c r="K367" s="9"/>
      <c r="L367" s="9"/>
      <c r="M367" s="17"/>
      <c r="N367" s="17"/>
      <c r="O367" s="17"/>
      <c r="P367" s="17"/>
      <c r="Q367" s="17"/>
      <c r="R367" s="17"/>
      <c r="S367" s="17"/>
      <c r="T367" s="17"/>
      <c r="U367" s="17"/>
      <c r="V367" s="17"/>
      <c r="W367" s="17"/>
      <c r="X367" s="17"/>
      <c r="Y367" s="17"/>
      <c r="Z367" s="17"/>
      <c r="AA367" s="17"/>
      <c r="AB367" s="5"/>
    </row>
    <row r="368" spans="1:28" s="8" customFormat="1" ht="12" customHeight="1">
      <c r="A368" s="153"/>
      <c r="B368" s="5"/>
      <c r="C368" s="32"/>
      <c r="D368" s="5"/>
      <c r="E368" s="5"/>
      <c r="F368" s="5"/>
      <c r="G368" s="5"/>
      <c r="H368" s="5"/>
      <c r="I368" s="5"/>
      <c r="J368" s="1"/>
      <c r="K368" s="9"/>
      <c r="L368" s="9"/>
      <c r="M368" s="17"/>
      <c r="N368" s="17"/>
      <c r="O368" s="17"/>
      <c r="P368" s="17"/>
      <c r="Q368" s="17"/>
      <c r="R368" s="17"/>
      <c r="S368" s="17"/>
      <c r="T368" s="17"/>
      <c r="U368" s="17"/>
      <c r="V368" s="17"/>
      <c r="W368" s="17"/>
      <c r="X368" s="17"/>
      <c r="Y368" s="17"/>
      <c r="Z368" s="17"/>
      <c r="AA368" s="17"/>
      <c r="AB368" s="5"/>
    </row>
    <row r="369" spans="1:31" s="8" customFormat="1" ht="12" customHeight="1">
      <c r="A369" s="153"/>
      <c r="B369" s="5"/>
      <c r="C369" s="32"/>
      <c r="D369" s="5"/>
      <c r="E369" s="5"/>
      <c r="F369" s="5"/>
      <c r="G369" s="5"/>
      <c r="H369" s="5"/>
      <c r="I369" s="5"/>
      <c r="J369" s="1"/>
      <c r="K369" s="9"/>
      <c r="L369" s="9"/>
      <c r="M369" s="17"/>
      <c r="N369" s="17"/>
      <c r="O369" s="17"/>
      <c r="P369" s="17"/>
      <c r="Q369" s="17"/>
      <c r="R369" s="17"/>
      <c r="S369" s="17"/>
      <c r="T369" s="17"/>
      <c r="U369" s="17"/>
      <c r="V369" s="17"/>
      <c r="W369" s="17"/>
      <c r="X369" s="17"/>
      <c r="Y369" s="17"/>
      <c r="Z369" s="17"/>
      <c r="AA369" s="17"/>
      <c r="AB369" s="5"/>
    </row>
    <row r="370" spans="1:31" s="8" customFormat="1" ht="12" customHeight="1">
      <c r="A370" s="153"/>
      <c r="B370" s="5"/>
      <c r="C370" s="32"/>
      <c r="D370" s="5"/>
      <c r="E370" s="5"/>
      <c r="F370" s="5"/>
      <c r="G370" s="5"/>
      <c r="H370" s="5"/>
      <c r="I370" s="5"/>
      <c r="J370" s="1"/>
      <c r="K370" s="9"/>
      <c r="L370" s="9"/>
      <c r="M370" s="17"/>
      <c r="N370" s="17"/>
      <c r="O370" s="17"/>
      <c r="P370" s="17"/>
      <c r="Q370" s="17"/>
      <c r="R370" s="17"/>
      <c r="S370" s="17"/>
      <c r="T370" s="17"/>
      <c r="U370" s="17"/>
      <c r="V370" s="17"/>
      <c r="W370" s="17"/>
      <c r="X370" s="17"/>
      <c r="Y370" s="17"/>
      <c r="Z370" s="17"/>
      <c r="AA370" s="17"/>
      <c r="AB370" s="1"/>
    </row>
    <row r="371" spans="1:31" s="8" customFormat="1" ht="12" customHeight="1">
      <c r="A371" s="153"/>
      <c r="B371" s="5"/>
      <c r="C371" s="32"/>
      <c r="D371" s="5"/>
      <c r="E371" s="5"/>
      <c r="F371" s="5"/>
      <c r="G371" s="5"/>
      <c r="H371" s="5"/>
      <c r="I371" s="5"/>
      <c r="J371" s="5"/>
      <c r="K371" s="9"/>
      <c r="L371" s="9"/>
      <c r="M371" s="17"/>
      <c r="N371" s="17"/>
      <c r="O371" s="17"/>
      <c r="P371" s="17"/>
      <c r="Q371" s="17"/>
      <c r="R371" s="17"/>
      <c r="S371" s="17"/>
      <c r="T371" s="17"/>
      <c r="U371" s="17"/>
      <c r="V371" s="17"/>
      <c r="W371" s="17"/>
      <c r="X371" s="17"/>
      <c r="Y371" s="17"/>
      <c r="Z371" s="17"/>
      <c r="AA371" s="17"/>
      <c r="AB371" s="1"/>
    </row>
    <row r="372" spans="1:31" s="8" customFormat="1" ht="12" customHeight="1">
      <c r="A372" s="153"/>
      <c r="B372" s="5"/>
      <c r="C372" s="32"/>
      <c r="D372" s="5"/>
      <c r="E372" s="5"/>
      <c r="F372" s="5"/>
      <c r="G372" s="5"/>
      <c r="H372" s="5"/>
      <c r="I372" s="5"/>
      <c r="J372" s="5"/>
      <c r="K372" s="9"/>
      <c r="L372" s="9"/>
      <c r="M372" s="17"/>
      <c r="N372" s="17"/>
      <c r="O372" s="17"/>
      <c r="P372" s="17"/>
      <c r="Q372" s="17"/>
      <c r="R372" s="17"/>
      <c r="S372" s="17"/>
      <c r="T372" s="17"/>
      <c r="U372" s="17"/>
      <c r="V372" s="17"/>
      <c r="W372" s="17"/>
      <c r="X372" s="17"/>
      <c r="Y372" s="17"/>
      <c r="Z372" s="17"/>
      <c r="AA372" s="17"/>
      <c r="AB372" s="1"/>
    </row>
    <row r="373" spans="1:31" s="8" customFormat="1" ht="12" customHeight="1">
      <c r="A373" s="153"/>
      <c r="B373" s="5"/>
      <c r="C373" s="32"/>
      <c r="D373" s="5"/>
      <c r="E373" s="5"/>
      <c r="F373" s="5"/>
      <c r="G373" s="5"/>
      <c r="H373" s="5"/>
      <c r="I373" s="5"/>
      <c r="J373" s="5"/>
      <c r="K373" s="9"/>
      <c r="L373" s="9"/>
      <c r="M373" s="17"/>
      <c r="N373" s="17"/>
      <c r="O373" s="17"/>
      <c r="P373" s="17"/>
      <c r="Q373" s="17"/>
      <c r="R373" s="17"/>
      <c r="S373" s="17"/>
      <c r="T373" s="17"/>
      <c r="U373" s="17"/>
      <c r="V373" s="17"/>
      <c r="W373" s="17"/>
      <c r="X373" s="17"/>
      <c r="Y373" s="17"/>
      <c r="Z373" s="17"/>
      <c r="AA373" s="17"/>
      <c r="AB373" s="1"/>
    </row>
    <row r="374" spans="1:31" s="8" customFormat="1" ht="12" customHeight="1">
      <c r="A374" s="153"/>
      <c r="B374" s="5"/>
      <c r="C374" s="32"/>
      <c r="D374" s="5"/>
      <c r="E374" s="5"/>
      <c r="F374" s="5"/>
      <c r="G374" s="5"/>
      <c r="H374" s="5"/>
      <c r="I374" s="5"/>
      <c r="J374" s="5"/>
      <c r="K374" s="9"/>
      <c r="L374" s="9"/>
      <c r="M374" s="17"/>
      <c r="N374" s="17"/>
      <c r="O374" s="17"/>
      <c r="P374" s="17"/>
      <c r="Q374" s="17"/>
      <c r="R374" s="17"/>
      <c r="S374" s="17"/>
      <c r="T374" s="17"/>
      <c r="U374" s="17"/>
      <c r="V374" s="17"/>
      <c r="W374" s="17"/>
      <c r="X374" s="17"/>
      <c r="Y374" s="17"/>
      <c r="Z374" s="17"/>
      <c r="AA374" s="17"/>
      <c r="AB374" s="1"/>
    </row>
    <row r="375" spans="1:31" s="8" customFormat="1" ht="12" customHeight="1">
      <c r="A375" s="153"/>
      <c r="B375" s="5"/>
      <c r="C375" s="32"/>
      <c r="D375" s="5"/>
      <c r="E375" s="5"/>
      <c r="F375" s="5"/>
      <c r="G375" s="5"/>
      <c r="H375" s="5"/>
      <c r="I375" s="5"/>
      <c r="J375" s="5"/>
      <c r="K375" s="9"/>
      <c r="L375" s="9"/>
      <c r="M375" s="17"/>
      <c r="N375" s="17"/>
      <c r="O375" s="17"/>
      <c r="P375" s="17"/>
      <c r="Q375" s="17"/>
      <c r="R375" s="17"/>
      <c r="S375" s="17"/>
      <c r="T375" s="17"/>
      <c r="U375" s="17"/>
      <c r="V375" s="17"/>
      <c r="W375" s="17"/>
      <c r="X375" s="17"/>
      <c r="Y375" s="17"/>
      <c r="Z375" s="17"/>
      <c r="AA375" s="17"/>
      <c r="AB375" s="1"/>
    </row>
    <row r="376" spans="1:31" s="8" customFormat="1" ht="12" customHeight="1">
      <c r="A376" s="153"/>
      <c r="B376" s="5"/>
      <c r="C376" s="32"/>
      <c r="D376" s="5"/>
      <c r="E376" s="5"/>
      <c r="F376" s="5"/>
      <c r="G376" s="5"/>
      <c r="H376" s="5"/>
      <c r="I376" s="5"/>
      <c r="J376" s="5"/>
      <c r="K376" s="9"/>
      <c r="L376" s="9"/>
      <c r="M376" s="17"/>
      <c r="N376" s="17"/>
      <c r="O376" s="17"/>
      <c r="P376" s="17"/>
      <c r="Q376" s="17"/>
      <c r="R376" s="17"/>
      <c r="S376" s="17"/>
      <c r="T376" s="17"/>
      <c r="U376" s="17"/>
      <c r="V376" s="17"/>
      <c r="W376" s="17"/>
      <c r="X376" s="17"/>
      <c r="Y376" s="17"/>
      <c r="Z376" s="17"/>
      <c r="AA376" s="17"/>
      <c r="AB376" s="1"/>
      <c r="AE376" s="9"/>
    </row>
    <row r="377" spans="1:31" s="8" customFormat="1" ht="12" customHeight="1">
      <c r="A377" s="153"/>
      <c r="B377" s="5"/>
      <c r="C377" s="32"/>
      <c r="D377" s="5"/>
      <c r="E377" s="5"/>
      <c r="F377" s="5"/>
      <c r="G377" s="5"/>
      <c r="H377" s="5"/>
      <c r="I377" s="5"/>
      <c r="J377" s="5"/>
      <c r="K377" s="9"/>
      <c r="L377" s="9"/>
      <c r="M377" s="17"/>
      <c r="N377" s="17"/>
      <c r="O377" s="17"/>
      <c r="P377" s="17"/>
      <c r="Q377" s="17"/>
      <c r="R377" s="17"/>
      <c r="S377" s="17"/>
      <c r="T377" s="17"/>
      <c r="U377" s="17"/>
      <c r="V377" s="17"/>
      <c r="W377" s="17"/>
      <c r="X377" s="17"/>
      <c r="Y377" s="17"/>
      <c r="Z377" s="17"/>
      <c r="AA377" s="17"/>
      <c r="AB377" s="1"/>
      <c r="AE377" s="9"/>
    </row>
    <row r="378" spans="1:31" s="8" customFormat="1" ht="12" customHeight="1">
      <c r="A378" s="153"/>
      <c r="B378" s="5"/>
      <c r="C378" s="32"/>
      <c r="D378" s="5"/>
      <c r="E378" s="5"/>
      <c r="F378" s="5"/>
      <c r="G378" s="5"/>
      <c r="H378" s="5"/>
      <c r="I378" s="5"/>
      <c r="J378" s="5"/>
      <c r="K378" s="9"/>
      <c r="L378" s="9"/>
      <c r="M378" s="17"/>
      <c r="N378" s="17"/>
      <c r="O378" s="17"/>
      <c r="P378" s="17"/>
      <c r="Q378" s="17"/>
      <c r="R378" s="17"/>
      <c r="S378" s="17"/>
      <c r="T378" s="17"/>
      <c r="U378" s="17"/>
      <c r="V378" s="17"/>
      <c r="W378" s="17"/>
      <c r="X378" s="17"/>
      <c r="Y378" s="17"/>
      <c r="Z378" s="17"/>
      <c r="AA378" s="17"/>
      <c r="AB378" s="1"/>
      <c r="AE378" s="9"/>
    </row>
    <row r="379" spans="1:31" s="8" customFormat="1" ht="12" customHeight="1">
      <c r="A379" s="153"/>
      <c r="B379" s="5"/>
      <c r="C379" s="32"/>
      <c r="D379" s="5"/>
      <c r="E379" s="5"/>
      <c r="F379" s="5"/>
      <c r="G379" s="5"/>
      <c r="H379" s="5"/>
      <c r="I379" s="5"/>
      <c r="J379" s="5"/>
      <c r="K379" s="9"/>
      <c r="L379" s="9"/>
      <c r="M379" s="17"/>
      <c r="N379" s="17"/>
      <c r="O379" s="17"/>
      <c r="P379" s="17"/>
      <c r="Q379" s="17"/>
      <c r="R379" s="17"/>
      <c r="S379" s="17"/>
      <c r="T379" s="17"/>
      <c r="U379" s="17"/>
      <c r="V379" s="17"/>
      <c r="W379" s="17"/>
      <c r="X379" s="17"/>
      <c r="Y379" s="17"/>
      <c r="Z379" s="17"/>
      <c r="AA379" s="17"/>
      <c r="AB379" s="1"/>
      <c r="AE379" s="9"/>
    </row>
    <row r="380" spans="1:31" s="8" customFormat="1" ht="12" customHeight="1">
      <c r="A380" s="153"/>
      <c r="B380" s="5"/>
      <c r="C380" s="32"/>
      <c r="D380" s="5"/>
      <c r="E380" s="5"/>
      <c r="F380" s="5"/>
      <c r="G380" s="5"/>
      <c r="H380" s="5"/>
      <c r="I380" s="5"/>
      <c r="J380" s="5"/>
      <c r="K380" s="9"/>
      <c r="L380" s="9"/>
      <c r="M380" s="17"/>
      <c r="N380" s="17"/>
      <c r="O380" s="17"/>
      <c r="P380" s="17"/>
      <c r="Q380" s="17"/>
      <c r="R380" s="17"/>
      <c r="S380" s="17"/>
      <c r="T380" s="17"/>
      <c r="U380" s="17"/>
      <c r="V380" s="17"/>
      <c r="W380" s="17"/>
      <c r="X380" s="17"/>
      <c r="Y380" s="17"/>
      <c r="Z380" s="17"/>
      <c r="AA380" s="17"/>
      <c r="AB380" s="1"/>
      <c r="AE380" s="9"/>
    </row>
    <row r="381" spans="1:31" s="8" customFormat="1" ht="12" customHeight="1">
      <c r="A381" s="62"/>
      <c r="B381" s="5"/>
      <c r="C381" s="32"/>
      <c r="D381" s="5"/>
      <c r="E381" s="5"/>
      <c r="F381" s="5"/>
      <c r="G381" s="5"/>
      <c r="H381" s="5"/>
      <c r="I381" s="5"/>
      <c r="J381" s="1"/>
      <c r="K381" s="9"/>
      <c r="L381" s="9"/>
      <c r="M381" s="17"/>
      <c r="N381" s="17"/>
      <c r="O381" s="17"/>
      <c r="P381" s="17"/>
      <c r="Q381" s="17"/>
      <c r="R381" s="17"/>
      <c r="S381" s="17"/>
      <c r="T381" s="17"/>
      <c r="U381" s="17"/>
      <c r="V381" s="17"/>
      <c r="W381" s="17"/>
      <c r="X381" s="17"/>
      <c r="Y381" s="17"/>
      <c r="Z381" s="17"/>
      <c r="AA381" s="17"/>
      <c r="AB381" s="1"/>
      <c r="AE381" s="9"/>
    </row>
    <row r="382" spans="1:31" s="8" customFormat="1" ht="12" customHeight="1">
      <c r="A382" s="62"/>
      <c r="B382" s="5"/>
      <c r="C382" s="32"/>
      <c r="D382" s="5"/>
      <c r="E382" s="5"/>
      <c r="F382" s="5"/>
      <c r="G382" s="5"/>
      <c r="H382" s="5"/>
      <c r="I382" s="5"/>
      <c r="J382" s="1"/>
      <c r="K382" s="9"/>
      <c r="L382" s="9"/>
      <c r="M382" s="17"/>
      <c r="N382" s="17"/>
      <c r="O382" s="17"/>
      <c r="P382" s="17"/>
      <c r="Q382" s="17"/>
      <c r="R382" s="17"/>
      <c r="S382" s="17"/>
      <c r="T382" s="17"/>
      <c r="U382" s="17"/>
      <c r="V382" s="17"/>
      <c r="W382" s="17"/>
      <c r="X382" s="17"/>
      <c r="Y382" s="17"/>
      <c r="Z382" s="17"/>
      <c r="AA382" s="17"/>
      <c r="AB382" s="5"/>
      <c r="AE382" s="9"/>
    </row>
    <row r="383" spans="1:31" s="8" customFormat="1" ht="12" customHeight="1">
      <c r="A383" s="62"/>
      <c r="B383" s="5"/>
      <c r="C383" s="32"/>
      <c r="D383" s="5"/>
      <c r="E383" s="5"/>
      <c r="F383" s="5"/>
      <c r="G383" s="5"/>
      <c r="H383" s="5"/>
      <c r="I383" s="5"/>
      <c r="J383" s="1"/>
      <c r="K383" s="9"/>
      <c r="L383" s="9"/>
      <c r="M383" s="17"/>
      <c r="N383" s="17"/>
      <c r="O383" s="17"/>
      <c r="P383" s="17"/>
      <c r="Q383" s="17"/>
      <c r="R383" s="17"/>
      <c r="S383" s="17"/>
      <c r="T383" s="17"/>
      <c r="U383" s="17"/>
      <c r="V383" s="17"/>
      <c r="W383" s="17"/>
      <c r="X383" s="17"/>
      <c r="Y383" s="17"/>
      <c r="Z383" s="17"/>
      <c r="AA383" s="17"/>
      <c r="AB383" s="5"/>
      <c r="AE383" s="9"/>
    </row>
    <row r="384" spans="1:31" s="8" customFormat="1" ht="12" customHeight="1">
      <c r="A384" s="62"/>
      <c r="B384" s="5"/>
      <c r="C384" s="32"/>
      <c r="D384" s="5"/>
      <c r="E384" s="5"/>
      <c r="F384" s="5"/>
      <c r="G384" s="5"/>
      <c r="H384" s="5"/>
      <c r="I384" s="5"/>
      <c r="J384" s="5"/>
      <c r="K384" s="9"/>
      <c r="L384" s="9"/>
      <c r="M384" s="17"/>
      <c r="N384" s="17"/>
      <c r="O384" s="17"/>
      <c r="P384" s="17"/>
      <c r="Q384" s="17"/>
      <c r="R384" s="17"/>
      <c r="S384" s="17"/>
      <c r="T384" s="17"/>
      <c r="U384" s="17"/>
      <c r="V384" s="17"/>
      <c r="W384" s="17"/>
      <c r="X384" s="17"/>
      <c r="Y384" s="17"/>
      <c r="Z384" s="17"/>
      <c r="AA384" s="17"/>
      <c r="AB384" s="5"/>
      <c r="AE384" s="9"/>
    </row>
    <row r="385" spans="1:31" s="8" customFormat="1" ht="12" customHeight="1">
      <c r="A385" s="62"/>
      <c r="B385" s="5"/>
      <c r="C385" s="32"/>
      <c r="D385" s="5"/>
      <c r="E385" s="5"/>
      <c r="F385" s="5"/>
      <c r="G385" s="5"/>
      <c r="H385" s="5"/>
      <c r="I385" s="5"/>
      <c r="J385" s="5"/>
      <c r="K385" s="9"/>
      <c r="L385" s="9"/>
      <c r="M385" s="17"/>
      <c r="N385" s="17"/>
      <c r="O385" s="17"/>
      <c r="P385" s="17"/>
      <c r="Q385" s="17"/>
      <c r="R385" s="17"/>
      <c r="S385" s="17"/>
      <c r="T385" s="17"/>
      <c r="U385" s="17"/>
      <c r="V385" s="17"/>
      <c r="W385" s="17"/>
      <c r="X385" s="17"/>
      <c r="Y385" s="17"/>
      <c r="Z385" s="17"/>
      <c r="AA385" s="17"/>
      <c r="AB385" s="5"/>
      <c r="AE385" s="9"/>
    </row>
    <row r="386" spans="1:31" s="8" customFormat="1" ht="12" customHeight="1">
      <c r="A386" s="62"/>
      <c r="B386" s="5"/>
      <c r="C386" s="32"/>
      <c r="D386" s="5"/>
      <c r="E386" s="5"/>
      <c r="F386" s="5"/>
      <c r="G386" s="5"/>
      <c r="H386" s="5"/>
      <c r="I386" s="5"/>
      <c r="J386" s="1"/>
      <c r="K386" s="9"/>
      <c r="L386" s="9"/>
      <c r="M386" s="17"/>
      <c r="N386" s="17"/>
      <c r="O386" s="17"/>
      <c r="P386" s="17"/>
      <c r="Q386" s="17"/>
      <c r="R386" s="17"/>
      <c r="S386" s="17"/>
      <c r="T386" s="17"/>
      <c r="U386" s="17"/>
      <c r="V386" s="17"/>
      <c r="W386" s="17"/>
      <c r="X386" s="17"/>
      <c r="Y386" s="17"/>
      <c r="Z386" s="17"/>
      <c r="AA386" s="17"/>
      <c r="AB386" s="5"/>
      <c r="AE386" s="9"/>
    </row>
    <row r="387" spans="1:31" s="8" customFormat="1" ht="12" customHeight="1">
      <c r="A387" s="62"/>
      <c r="B387" s="5"/>
      <c r="C387" s="32"/>
      <c r="D387" s="5"/>
      <c r="E387" s="5"/>
      <c r="F387" s="5"/>
      <c r="G387" s="5"/>
      <c r="H387" s="5"/>
      <c r="I387" s="5"/>
      <c r="J387" s="1"/>
      <c r="K387" s="9"/>
      <c r="L387" s="9"/>
      <c r="M387" s="17"/>
      <c r="N387" s="17"/>
      <c r="O387" s="17"/>
      <c r="P387" s="17"/>
      <c r="Q387" s="17"/>
      <c r="R387" s="17"/>
      <c r="S387" s="17"/>
      <c r="T387" s="17"/>
      <c r="U387" s="17"/>
      <c r="V387" s="17"/>
      <c r="W387" s="17"/>
      <c r="X387" s="17"/>
      <c r="Y387" s="17"/>
      <c r="Z387" s="17"/>
      <c r="AA387" s="17"/>
      <c r="AB387" s="5"/>
      <c r="AE387" s="9"/>
    </row>
    <row r="388" spans="1:31" ht="15" customHeight="1">
      <c r="J388" s="1"/>
      <c r="AB388" s="1"/>
    </row>
    <row r="389" spans="1:31" ht="12" customHeight="1">
      <c r="J389" s="1"/>
    </row>
    <row r="390" spans="1:31" ht="12" customHeight="1">
      <c r="A390" s="153"/>
      <c r="J390" s="1"/>
    </row>
    <row r="391" spans="1:31" ht="12" customHeight="1">
      <c r="A391" s="153"/>
      <c r="J391" s="1"/>
      <c r="AB391" s="8"/>
    </row>
    <row r="392" spans="1:31" ht="12" customHeight="1">
      <c r="A392" s="153"/>
      <c r="J392" s="1"/>
    </row>
    <row r="393" spans="1:31" ht="12" customHeight="1">
      <c r="A393" s="153"/>
    </row>
    <row r="394" spans="1:31" ht="12" customHeight="1">
      <c r="A394" s="153"/>
    </row>
    <row r="395" spans="1:31" ht="12" customHeight="1">
      <c r="A395" s="153"/>
    </row>
    <row r="396" spans="1:31" ht="12" customHeight="1">
      <c r="A396" s="153"/>
    </row>
    <row r="397" spans="1:31" ht="12" customHeight="1">
      <c r="A397" s="153"/>
    </row>
    <row r="398" spans="1:31" ht="12" customHeight="1">
      <c r="A398" s="153"/>
    </row>
    <row r="399" spans="1:31" ht="12" customHeight="1">
      <c r="A399" s="153"/>
    </row>
    <row r="400" spans="1:31" ht="12" customHeight="1">
      <c r="A400" s="153"/>
    </row>
    <row r="401" spans="1:28" ht="12" customHeight="1">
      <c r="A401" s="153"/>
    </row>
    <row r="402" spans="1:28" ht="12" customHeight="1">
      <c r="A402" s="153"/>
    </row>
    <row r="403" spans="1:28" ht="12" customHeight="1">
      <c r="A403" s="153"/>
      <c r="J403" s="1"/>
    </row>
    <row r="404" spans="1:28" ht="12" customHeight="1">
      <c r="J404" s="1"/>
      <c r="AB404" s="1"/>
    </row>
    <row r="405" spans="1:28" ht="12" customHeight="1">
      <c r="J405" s="1"/>
    </row>
    <row r="408" spans="1:28" ht="12" customHeight="1">
      <c r="J408" s="1"/>
    </row>
    <row r="409" spans="1:28" ht="12" customHeight="1">
      <c r="J409" s="1"/>
    </row>
    <row r="410" spans="1:28" ht="12" customHeight="1">
      <c r="J410" s="1"/>
      <c r="AB410" s="1"/>
    </row>
    <row r="411" spans="1:28" ht="12" customHeight="1">
      <c r="J411" s="1"/>
    </row>
    <row r="412" spans="1:28" ht="12" customHeight="1">
      <c r="A412" s="153"/>
      <c r="J412" s="1"/>
    </row>
    <row r="413" spans="1:28" ht="12" customHeight="1">
      <c r="A413" s="153"/>
      <c r="J413" s="1"/>
      <c r="AB413" s="15"/>
    </row>
    <row r="414" spans="1:28" ht="12" customHeight="1">
      <c r="A414" s="153"/>
      <c r="J414" s="1"/>
      <c r="AB414" s="10"/>
    </row>
    <row r="415" spans="1:28" ht="12" customHeight="1">
      <c r="A415" s="153"/>
      <c r="AB415" s="10"/>
    </row>
    <row r="416" spans="1:28" ht="12" customHeight="1">
      <c r="A416" s="153"/>
      <c r="AB416" s="10"/>
    </row>
    <row r="417" spans="1:31" ht="12" customHeight="1">
      <c r="A417" s="153"/>
      <c r="AB417" s="10"/>
    </row>
    <row r="418" spans="1:31" ht="12" customHeight="1">
      <c r="A418" s="153"/>
      <c r="AB418" s="10"/>
    </row>
    <row r="419" spans="1:31" ht="12" customHeight="1">
      <c r="A419" s="153"/>
      <c r="AB419" s="10"/>
    </row>
    <row r="420" spans="1:31" ht="12" customHeight="1">
      <c r="A420" s="153"/>
      <c r="AB420" s="10"/>
    </row>
    <row r="421" spans="1:31" ht="12" customHeight="1">
      <c r="A421" s="153"/>
      <c r="AB421" s="10"/>
    </row>
    <row r="422" spans="1:31" ht="12" customHeight="1">
      <c r="A422" s="153"/>
      <c r="AB422" s="10"/>
    </row>
    <row r="423" spans="1:31" ht="12" customHeight="1">
      <c r="A423" s="153"/>
      <c r="AB423" s="10"/>
    </row>
    <row r="424" spans="1:31" ht="12" customHeight="1">
      <c r="A424" s="153"/>
      <c r="AB424" s="10"/>
      <c r="AE424" s="5"/>
    </row>
    <row r="425" spans="1:31" ht="12" customHeight="1">
      <c r="A425" s="153"/>
      <c r="AE425" s="5"/>
    </row>
    <row r="426" spans="1:31" ht="12" customHeight="1">
      <c r="AB426" s="1"/>
      <c r="AE426" s="5"/>
    </row>
    <row r="427" spans="1:31" ht="12" customHeight="1">
      <c r="AE427" s="5"/>
    </row>
    <row r="428" spans="1:31" ht="12" customHeight="1">
      <c r="AE428" s="5"/>
    </row>
    <row r="429" spans="1:31" ht="12" customHeight="1">
      <c r="AE429" s="5"/>
    </row>
    <row r="430" spans="1:31" ht="12" customHeight="1">
      <c r="AE430" s="5"/>
    </row>
    <row r="431" spans="1:31" ht="12" customHeight="1">
      <c r="AE431" s="5"/>
    </row>
    <row r="432" spans="1:31" ht="12" customHeight="1">
      <c r="AE432" s="5"/>
    </row>
    <row r="433" spans="1:31" ht="12" customHeight="1">
      <c r="AE433" s="5"/>
    </row>
    <row r="434" spans="1:31" ht="12" customHeight="1">
      <c r="AE434" s="5"/>
    </row>
    <row r="435" spans="1:31" ht="12" customHeight="1">
      <c r="AE435" s="5"/>
    </row>
    <row r="436" spans="1:31" s="5" customFormat="1" ht="12" customHeight="1">
      <c r="A436" s="62"/>
      <c r="C436" s="32"/>
      <c r="K436" s="9"/>
      <c r="L436" s="9"/>
      <c r="M436" s="17"/>
      <c r="N436" s="17"/>
      <c r="O436" s="17"/>
      <c r="P436" s="17"/>
      <c r="Q436" s="17"/>
      <c r="R436" s="17"/>
      <c r="S436" s="17"/>
      <c r="T436" s="17"/>
      <c r="U436" s="17"/>
      <c r="V436" s="17"/>
      <c r="W436" s="17"/>
      <c r="X436" s="17"/>
      <c r="Y436" s="17"/>
      <c r="Z436" s="17"/>
      <c r="AA436" s="17"/>
    </row>
    <row r="437" spans="1:31" s="5" customFormat="1" ht="12" customHeight="1">
      <c r="A437" s="62"/>
      <c r="C437" s="32"/>
      <c r="K437" s="9"/>
      <c r="L437" s="9"/>
      <c r="M437" s="17"/>
      <c r="N437" s="17"/>
      <c r="O437" s="17"/>
      <c r="P437" s="17"/>
      <c r="Q437" s="17"/>
      <c r="R437" s="17"/>
      <c r="S437" s="17"/>
      <c r="T437" s="17"/>
      <c r="U437" s="17"/>
      <c r="V437" s="17"/>
      <c r="W437" s="17"/>
      <c r="X437" s="17"/>
      <c r="Y437" s="17"/>
      <c r="Z437" s="17"/>
      <c r="AA437" s="17"/>
    </row>
    <row r="438" spans="1:31" s="5" customFormat="1" ht="12" customHeight="1">
      <c r="A438" s="62"/>
      <c r="C438" s="32"/>
      <c r="K438" s="9"/>
      <c r="L438" s="9"/>
      <c r="M438" s="17"/>
      <c r="N438" s="17"/>
      <c r="O438" s="17"/>
      <c r="P438" s="17"/>
      <c r="Q438" s="17"/>
      <c r="R438" s="17"/>
      <c r="S438" s="17"/>
      <c r="T438" s="17"/>
      <c r="U438" s="17"/>
      <c r="V438" s="17"/>
      <c r="W438" s="17"/>
      <c r="X438" s="17"/>
      <c r="Y438" s="17"/>
      <c r="Z438" s="17"/>
      <c r="AA438" s="17"/>
    </row>
    <row r="439" spans="1:31" s="5" customFormat="1" ht="12" customHeight="1">
      <c r="A439" s="62"/>
      <c r="C439" s="32"/>
      <c r="K439" s="9"/>
      <c r="L439" s="9"/>
      <c r="M439" s="17"/>
      <c r="N439" s="17"/>
      <c r="O439" s="17"/>
      <c r="P439" s="17"/>
      <c r="Q439" s="17"/>
      <c r="R439" s="17"/>
      <c r="S439" s="17"/>
      <c r="T439" s="17"/>
      <c r="U439" s="17"/>
      <c r="V439" s="17"/>
      <c r="W439" s="17"/>
      <c r="X439" s="17"/>
      <c r="Y439" s="17"/>
      <c r="Z439" s="17"/>
      <c r="AA439" s="17"/>
    </row>
    <row r="440" spans="1:31" s="5" customFormat="1" ht="12" customHeight="1">
      <c r="A440" s="62"/>
      <c r="C440" s="32"/>
      <c r="K440" s="9"/>
      <c r="L440" s="9"/>
      <c r="M440" s="17"/>
      <c r="N440" s="17"/>
      <c r="O440" s="17"/>
      <c r="P440" s="17"/>
      <c r="Q440" s="17"/>
      <c r="R440" s="17"/>
      <c r="S440" s="17"/>
      <c r="T440" s="17"/>
      <c r="U440" s="17"/>
      <c r="V440" s="17"/>
      <c r="W440" s="17"/>
      <c r="X440" s="17"/>
      <c r="Y440" s="17"/>
      <c r="Z440" s="17"/>
      <c r="AA440" s="17"/>
    </row>
    <row r="441" spans="1:31" s="5" customFormat="1" ht="12" customHeight="1">
      <c r="A441" s="62"/>
      <c r="C441" s="32"/>
      <c r="K441" s="9"/>
      <c r="L441" s="9"/>
      <c r="M441" s="17"/>
      <c r="N441" s="17"/>
      <c r="O441" s="17"/>
      <c r="P441" s="17"/>
      <c r="Q441" s="17"/>
      <c r="R441" s="17"/>
      <c r="S441" s="17"/>
      <c r="T441" s="17"/>
      <c r="U441" s="17"/>
      <c r="V441" s="17"/>
      <c r="W441" s="17"/>
      <c r="X441" s="17"/>
      <c r="Y441" s="17"/>
      <c r="Z441" s="17"/>
      <c r="AA441" s="17"/>
    </row>
    <row r="442" spans="1:31" s="5" customFormat="1" ht="12" customHeight="1">
      <c r="A442" s="62"/>
      <c r="C442" s="32"/>
      <c r="K442" s="9"/>
      <c r="L442" s="9"/>
      <c r="M442" s="17"/>
      <c r="N442" s="17"/>
      <c r="O442" s="17"/>
      <c r="P442" s="17"/>
      <c r="Q442" s="17"/>
      <c r="R442" s="17"/>
      <c r="S442" s="17"/>
      <c r="T442" s="17"/>
      <c r="U442" s="17"/>
      <c r="V442" s="17"/>
      <c r="W442" s="17"/>
      <c r="X442" s="17"/>
      <c r="Y442" s="17"/>
      <c r="Z442" s="17"/>
      <c r="AA442" s="17"/>
      <c r="AE442" s="9"/>
    </row>
    <row r="443" spans="1:31" s="5" customFormat="1" ht="12" customHeight="1">
      <c r="A443" s="62"/>
      <c r="C443" s="32"/>
      <c r="K443" s="9"/>
      <c r="L443" s="9"/>
      <c r="M443" s="17"/>
      <c r="N443" s="17"/>
      <c r="O443" s="17"/>
      <c r="P443" s="17"/>
      <c r="Q443" s="17"/>
      <c r="R443" s="17"/>
      <c r="S443" s="17"/>
      <c r="T443" s="17"/>
      <c r="U443" s="17"/>
      <c r="V443" s="17"/>
      <c r="W443" s="17"/>
      <c r="X443" s="17"/>
      <c r="Y443" s="17"/>
      <c r="Z443" s="17"/>
      <c r="AA443" s="17"/>
      <c r="AE443" s="9"/>
    </row>
    <row r="444" spans="1:31" s="5" customFormat="1" ht="12" customHeight="1">
      <c r="A444" s="62"/>
      <c r="C444" s="32"/>
      <c r="K444" s="9"/>
      <c r="L444" s="9"/>
      <c r="M444" s="17"/>
      <c r="N444" s="17"/>
      <c r="O444" s="17"/>
      <c r="P444" s="17"/>
      <c r="Q444" s="17"/>
      <c r="R444" s="17"/>
      <c r="S444" s="17"/>
      <c r="T444" s="17"/>
      <c r="U444" s="17"/>
      <c r="V444" s="17"/>
      <c r="W444" s="17"/>
      <c r="X444" s="17"/>
      <c r="Y444" s="17"/>
      <c r="Z444" s="17"/>
      <c r="AA444" s="17"/>
      <c r="AE444" s="9"/>
    </row>
    <row r="445" spans="1:31" s="5" customFormat="1" ht="12" customHeight="1">
      <c r="A445" s="62"/>
      <c r="C445" s="32"/>
      <c r="K445" s="9"/>
      <c r="L445" s="9"/>
      <c r="M445" s="17"/>
      <c r="N445" s="17"/>
      <c r="O445" s="17"/>
      <c r="P445" s="17"/>
      <c r="Q445" s="17"/>
      <c r="R445" s="17"/>
      <c r="S445" s="17"/>
      <c r="T445" s="17"/>
      <c r="U445" s="17"/>
      <c r="V445" s="17"/>
      <c r="W445" s="17"/>
      <c r="X445" s="17"/>
      <c r="Y445" s="17"/>
      <c r="Z445" s="17"/>
      <c r="AA445" s="17"/>
      <c r="AE445" s="9"/>
    </row>
    <row r="446" spans="1:31" s="5" customFormat="1" ht="12" customHeight="1">
      <c r="A446" s="62"/>
      <c r="C446" s="32"/>
      <c r="K446" s="9"/>
      <c r="L446" s="9"/>
      <c r="M446" s="17"/>
      <c r="N446" s="17"/>
      <c r="O446" s="17"/>
      <c r="P446" s="17"/>
      <c r="Q446" s="17"/>
      <c r="R446" s="17"/>
      <c r="S446" s="17"/>
      <c r="T446" s="17"/>
      <c r="U446" s="17"/>
      <c r="V446" s="17"/>
      <c r="W446" s="17"/>
      <c r="X446" s="17"/>
      <c r="Y446" s="17"/>
      <c r="Z446" s="17"/>
      <c r="AA446" s="17"/>
      <c r="AE446" s="9"/>
    </row>
    <row r="447" spans="1:31" s="5" customFormat="1" ht="12" customHeight="1">
      <c r="A447" s="62"/>
      <c r="C447" s="32"/>
      <c r="K447" s="9"/>
      <c r="L447" s="9"/>
      <c r="M447" s="17"/>
      <c r="N447" s="17"/>
      <c r="O447" s="17"/>
      <c r="P447" s="17"/>
      <c r="Q447" s="17"/>
      <c r="R447" s="17"/>
      <c r="S447" s="17"/>
      <c r="T447" s="17"/>
      <c r="U447" s="17"/>
      <c r="V447" s="17"/>
      <c r="W447" s="17"/>
      <c r="X447" s="17"/>
      <c r="Y447" s="17"/>
      <c r="Z447" s="17"/>
      <c r="AA447" s="17"/>
      <c r="AE447" s="9"/>
    </row>
    <row r="448" spans="1:31" s="5" customFormat="1" ht="12" customHeight="1">
      <c r="A448" s="62"/>
      <c r="C448" s="32"/>
      <c r="K448" s="9"/>
      <c r="L448" s="9"/>
      <c r="M448" s="17"/>
      <c r="N448" s="17"/>
      <c r="O448" s="17"/>
      <c r="P448" s="17"/>
      <c r="Q448" s="17"/>
      <c r="R448" s="17"/>
      <c r="S448" s="17"/>
      <c r="T448" s="17"/>
      <c r="U448" s="17"/>
      <c r="V448" s="17"/>
      <c r="W448" s="17"/>
      <c r="X448" s="17"/>
      <c r="Y448" s="17"/>
      <c r="Z448" s="17"/>
      <c r="AA448" s="17"/>
      <c r="AE448" s="9"/>
    </row>
    <row r="449" spans="1:31" s="5" customFormat="1" ht="12" customHeight="1">
      <c r="A449" s="62"/>
      <c r="C449" s="32"/>
      <c r="K449" s="9"/>
      <c r="L449" s="9"/>
      <c r="M449" s="17"/>
      <c r="N449" s="17"/>
      <c r="O449" s="17"/>
      <c r="P449" s="17"/>
      <c r="Q449" s="17"/>
      <c r="R449" s="17"/>
      <c r="S449" s="17"/>
      <c r="T449" s="17"/>
      <c r="U449" s="17"/>
      <c r="V449" s="17"/>
      <c r="W449" s="17"/>
      <c r="X449" s="17"/>
      <c r="Y449" s="17"/>
      <c r="Z449" s="17"/>
      <c r="AA449" s="17"/>
      <c r="AE449" s="9"/>
    </row>
    <row r="450" spans="1:31" s="5" customFormat="1" ht="12" customHeight="1">
      <c r="A450" s="62"/>
      <c r="C450" s="32"/>
      <c r="K450" s="9"/>
      <c r="L450" s="9"/>
      <c r="M450" s="17"/>
      <c r="N450" s="17"/>
      <c r="O450" s="17"/>
      <c r="P450" s="17"/>
      <c r="Q450" s="17"/>
      <c r="R450" s="17"/>
      <c r="S450" s="17"/>
      <c r="T450" s="17"/>
      <c r="U450" s="17"/>
      <c r="V450" s="17"/>
      <c r="W450" s="17"/>
      <c r="X450" s="17"/>
      <c r="Y450" s="17"/>
      <c r="Z450" s="17"/>
      <c r="AA450" s="17"/>
      <c r="AE450" s="9"/>
    </row>
    <row r="451" spans="1:31" s="5" customFormat="1" ht="12" customHeight="1">
      <c r="A451" s="62"/>
      <c r="C451" s="32"/>
      <c r="K451" s="9"/>
      <c r="L451" s="9"/>
      <c r="M451" s="17"/>
      <c r="N451" s="17"/>
      <c r="O451" s="17"/>
      <c r="P451" s="17"/>
      <c r="Q451" s="17"/>
      <c r="R451" s="17"/>
      <c r="S451" s="17"/>
      <c r="T451" s="17"/>
      <c r="U451" s="17"/>
      <c r="V451" s="17"/>
      <c r="W451" s="17"/>
      <c r="X451" s="17"/>
      <c r="Y451" s="17"/>
      <c r="Z451" s="17"/>
      <c r="AA451" s="17"/>
      <c r="AE451" s="9"/>
    </row>
    <row r="452" spans="1:31" s="5" customFormat="1" ht="12" customHeight="1">
      <c r="A452" s="62"/>
      <c r="C452" s="32"/>
      <c r="K452" s="9"/>
      <c r="L452" s="9"/>
      <c r="M452" s="17"/>
      <c r="N452" s="17"/>
      <c r="O452" s="17"/>
      <c r="P452" s="17"/>
      <c r="Q452" s="17"/>
      <c r="R452" s="17"/>
      <c r="S452" s="17"/>
      <c r="T452" s="17"/>
      <c r="U452" s="17"/>
      <c r="V452" s="17"/>
      <c r="W452" s="17"/>
      <c r="X452" s="17"/>
      <c r="Y452" s="17"/>
      <c r="Z452" s="17"/>
      <c r="AA452" s="17"/>
      <c r="AE452" s="9"/>
    </row>
    <row r="453" spans="1:31" s="5" customFormat="1" ht="12" customHeight="1">
      <c r="A453" s="62"/>
      <c r="C453" s="32"/>
      <c r="K453" s="9"/>
      <c r="L453" s="9"/>
      <c r="M453" s="17"/>
      <c r="N453" s="17"/>
      <c r="O453" s="17"/>
      <c r="P453" s="17"/>
      <c r="Q453" s="17"/>
      <c r="R453" s="17"/>
      <c r="S453" s="17"/>
      <c r="T453" s="17"/>
      <c r="U453" s="17"/>
      <c r="V453" s="17"/>
      <c r="W453" s="17"/>
      <c r="X453" s="17"/>
      <c r="Y453" s="17"/>
      <c r="Z453" s="17"/>
      <c r="AA453" s="17"/>
      <c r="AE453" s="9"/>
    </row>
  </sheetData>
  <mergeCells count="15">
    <mergeCell ref="T5:U6"/>
    <mergeCell ref="V5:W6"/>
    <mergeCell ref="X5:Y6"/>
    <mergeCell ref="Z5:AA6"/>
    <mergeCell ref="F6:G6"/>
    <mergeCell ref="H6:I6"/>
    <mergeCell ref="L6:M6"/>
    <mergeCell ref="P6:Q6"/>
    <mergeCell ref="R5:S6"/>
    <mergeCell ref="B5:C7"/>
    <mergeCell ref="D5:E6"/>
    <mergeCell ref="F5:I5"/>
    <mergeCell ref="J5:K6"/>
    <mergeCell ref="L5:Q5"/>
    <mergeCell ref="N6:O6"/>
  </mergeCells>
  <phoneticPr fontId="2"/>
  <pageMargins left="0.59055118110236227" right="0" top="0.59055118110236227" bottom="0" header="0" footer="0"/>
  <pageSetup paperSize="9" scale="57" orientation="landscape" horizontalDpi="4294967294" r:id="rId1"/>
  <headerFooter alignWithMargins="0"/>
  <rowBreaks count="1" manualBreakCount="1">
    <brk id="338" max="26" man="1"/>
  </rowBreaks>
  <ignoredErrors>
    <ignoredError sqref="R9:Z19 R20:W52 B185:C196 E185:E196 S185:S196 I185:I196 G185:G196 Q185:Q192 K185:K196 B9:M19 Q196 Q193 Q194 Q195 B80:C184 E80:E184 G92:I112 G113:G184 I113:I184 K80:K112 K113:K184 M185:M196 M80:M112 M113:M116 Q92:Q136 S80:S184 U185:U196 U80:U184 W185:W196 W80:W184 B77:C79 B53:C64 E53:I64 K53:M64 P56:Q64 S53:S64 B65:C76 E65:I67 K65:M67 P65:Q67 S65:S76 E68:E76 H68:I76 U65:U76 W65:W76 U53:U64 W53:W64 E77:E79 H77:I79 K77:K79 S77:S79 U77:U79 W77:W79 H80:I91 K68:K76 B21:M28 B20:J20 L20:M20 B30:M52 B29:J29 L29:M29 M118:M184 Q138:Q184" numberStoredAsText="1"/>
    <ignoredError sqref="X20:Z20 X22:Z29 X21 Z21 X31:Z65 X30 Z30 X109:Z117 X106 Z106 X107 Z107 X108 Z108 X119 X118 Z118 X121:Z196 X120 Z120 X67:Z105 X66 Z66 Z119" numberStoredAsText="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2022-06-24T08:12:11Z</cp:lastPrinted>
  <dcterms:created xsi:type="dcterms:W3CDTF">2002-07-22T04:03:10Z</dcterms:created>
  <dcterms:modified xsi:type="dcterms:W3CDTF">2025-04-28T06:34:24Z</dcterms:modified>
</cp:coreProperties>
</file>