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70" yWindow="2925" windowWidth="28185" windowHeight="9600" tabRatio="827" activeTab="1"/>
  </bookViews>
  <sheets>
    <sheet name="年度" sheetId="19" r:id="rId1"/>
    <sheet name="月次" sheetId="21" r:id="rId2"/>
  </sheets>
  <externalReferences>
    <externalReference r:id="rId3"/>
  </externalReferences>
  <definedNames>
    <definedName name="_xlnm.Print_Area" localSheetId="1">月次!$A$1:$AA$338</definedName>
    <definedName name="_xlnm.Print_Area" localSheetId="0">年度!$B$2:$AA$46</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20" i="21" l="1"/>
  <c r="I321" i="21"/>
  <c r="I322" i="21"/>
  <c r="I323" i="21"/>
  <c r="I324" i="21"/>
  <c r="I325" i="21"/>
  <c r="I326" i="21"/>
  <c r="I327" i="21"/>
  <c r="I328" i="21"/>
  <c r="I329" i="21"/>
  <c r="I330" i="21"/>
  <c r="I331" i="21"/>
  <c r="X331" i="21"/>
  <c r="W331" i="21"/>
  <c r="S331" i="21"/>
  <c r="N331" i="21"/>
  <c r="M331" i="21"/>
  <c r="K331" i="21"/>
  <c r="G331" i="21"/>
  <c r="E331" i="21"/>
  <c r="X330" i="21"/>
  <c r="Z330" i="21" s="1"/>
  <c r="W330" i="21"/>
  <c r="S330" i="21"/>
  <c r="N330" i="21"/>
  <c r="M330" i="21"/>
  <c r="K330" i="21"/>
  <c r="G330" i="21"/>
  <c r="E330" i="21"/>
  <c r="X329" i="21"/>
  <c r="W329" i="21"/>
  <c r="S329" i="21"/>
  <c r="N329" i="21"/>
  <c r="M329" i="21"/>
  <c r="K329" i="21"/>
  <c r="G329" i="21"/>
  <c r="E329" i="21"/>
  <c r="X328" i="21"/>
  <c r="Z328" i="21" s="1"/>
  <c r="AA328" i="21" s="1"/>
  <c r="W328" i="21"/>
  <c r="S328" i="21"/>
  <c r="N328" i="21"/>
  <c r="O328" i="21" s="1"/>
  <c r="M328" i="21"/>
  <c r="K328" i="21"/>
  <c r="G328" i="21"/>
  <c r="E328" i="21"/>
  <c r="X327" i="21"/>
  <c r="Y327" i="21" s="1"/>
  <c r="W327" i="21"/>
  <c r="S327" i="21"/>
  <c r="N327" i="21"/>
  <c r="O327" i="21" s="1"/>
  <c r="M327" i="21"/>
  <c r="K327" i="21"/>
  <c r="G327" i="21"/>
  <c r="E327" i="21"/>
  <c r="X326" i="21"/>
  <c r="Z326" i="21" s="1"/>
  <c r="AA326" i="21" s="1"/>
  <c r="W326" i="21"/>
  <c r="S326" i="21"/>
  <c r="N326" i="21"/>
  <c r="O326" i="21" s="1"/>
  <c r="M326" i="21"/>
  <c r="K326" i="21"/>
  <c r="G326" i="21"/>
  <c r="E326" i="21"/>
  <c r="X325" i="21"/>
  <c r="Y325" i="21" s="1"/>
  <c r="W325" i="21"/>
  <c r="S325" i="21"/>
  <c r="N325" i="21"/>
  <c r="O325" i="21" s="1"/>
  <c r="M325" i="21"/>
  <c r="K325" i="21"/>
  <c r="G325" i="21"/>
  <c r="E325" i="21"/>
  <c r="X324" i="21"/>
  <c r="Z324" i="21" s="1"/>
  <c r="AA324" i="21" s="1"/>
  <c r="W324" i="21"/>
  <c r="S324" i="21"/>
  <c r="N324" i="21"/>
  <c r="O324" i="21" s="1"/>
  <c r="M324" i="21"/>
  <c r="K324" i="21"/>
  <c r="G324" i="21"/>
  <c r="E324" i="21"/>
  <c r="X323" i="21"/>
  <c r="Y323" i="21" s="1"/>
  <c r="W323" i="21"/>
  <c r="S323" i="21"/>
  <c r="N323" i="21"/>
  <c r="O323" i="21" s="1"/>
  <c r="M323" i="21"/>
  <c r="K323" i="21"/>
  <c r="G323" i="21"/>
  <c r="E323" i="21"/>
  <c r="X322" i="21"/>
  <c r="Z322" i="21" s="1"/>
  <c r="AA322" i="21" s="1"/>
  <c r="W322" i="21"/>
  <c r="S322" i="21"/>
  <c r="N322" i="21"/>
  <c r="O322" i="21" s="1"/>
  <c r="M322" i="21"/>
  <c r="K322" i="21"/>
  <c r="G322" i="21"/>
  <c r="E322" i="21"/>
  <c r="X321" i="21"/>
  <c r="Y321" i="21" s="1"/>
  <c r="W321" i="21"/>
  <c r="S321" i="21"/>
  <c r="N321" i="21"/>
  <c r="O321" i="21" s="1"/>
  <c r="M321" i="21"/>
  <c r="K321" i="21"/>
  <c r="G321" i="21"/>
  <c r="E321" i="21"/>
  <c r="X320" i="21"/>
  <c r="Z320" i="21" s="1"/>
  <c r="AA320" i="21" s="1"/>
  <c r="W320" i="21"/>
  <c r="S320" i="21"/>
  <c r="N320" i="21"/>
  <c r="O320" i="21" s="1"/>
  <c r="M320" i="21"/>
  <c r="K320" i="21"/>
  <c r="G320" i="21"/>
  <c r="E320" i="21"/>
  <c r="Z327" i="21" l="1"/>
  <c r="AA327" i="21" s="1"/>
  <c r="Z323" i="21"/>
  <c r="AA323" i="21" s="1"/>
  <c r="Y328" i="21"/>
  <c r="Z331" i="21"/>
  <c r="Y320" i="21"/>
  <c r="Y324" i="21"/>
  <c r="Y322" i="21"/>
  <c r="Y326" i="21"/>
  <c r="Z321" i="21"/>
  <c r="AA321" i="21" s="1"/>
  <c r="Z325" i="21"/>
  <c r="AA325" i="21" s="1"/>
  <c r="Z329" i="21"/>
  <c r="V41" i="19"/>
  <c r="X41" i="19" s="1"/>
  <c r="R41" i="19"/>
  <c r="L41" i="19"/>
  <c r="J41" i="19"/>
  <c r="H41" i="19"/>
  <c r="F41" i="19"/>
  <c r="D41" i="19"/>
  <c r="P41" i="19"/>
  <c r="N41" i="19" l="1"/>
  <c r="Z41" i="19"/>
  <c r="I313" i="21"/>
  <c r="X319" i="21" l="1"/>
  <c r="Y331" i="21" s="1"/>
  <c r="W319" i="21"/>
  <c r="S319" i="21"/>
  <c r="N319" i="21"/>
  <c r="O331" i="21" s="1"/>
  <c r="M319" i="21"/>
  <c r="K319" i="21"/>
  <c r="I319" i="21"/>
  <c r="G319" i="21"/>
  <c r="E319" i="21"/>
  <c r="X318" i="21"/>
  <c r="Y330" i="21" s="1"/>
  <c r="Z318" i="21"/>
  <c r="AA330" i="21" s="1"/>
  <c r="W318" i="21"/>
  <c r="S318" i="21"/>
  <c r="N318" i="21"/>
  <c r="O330" i="21" s="1"/>
  <c r="M318" i="21"/>
  <c r="K318" i="21"/>
  <c r="I318" i="21"/>
  <c r="G318" i="21"/>
  <c r="E318" i="21"/>
  <c r="X317" i="21"/>
  <c r="Z317" i="21" s="1"/>
  <c r="AA329" i="21" s="1"/>
  <c r="W317" i="21"/>
  <c r="S317" i="21"/>
  <c r="N317" i="21"/>
  <c r="O329" i="21" s="1"/>
  <c r="M317" i="21"/>
  <c r="K317" i="21"/>
  <c r="I317" i="21"/>
  <c r="G317" i="21"/>
  <c r="E317" i="21"/>
  <c r="X316" i="21"/>
  <c r="Z316" i="21" s="1"/>
  <c r="W316" i="21"/>
  <c r="S316" i="21"/>
  <c r="N316" i="21"/>
  <c r="M316" i="21"/>
  <c r="K316" i="21"/>
  <c r="I316" i="21"/>
  <c r="G316" i="21"/>
  <c r="E316" i="21"/>
  <c r="X315" i="21"/>
  <c r="Z315" i="21" s="1"/>
  <c r="W315" i="21"/>
  <c r="S315" i="21"/>
  <c r="N315" i="21"/>
  <c r="O315" i="21" s="1"/>
  <c r="M315" i="21"/>
  <c r="K315" i="21"/>
  <c r="I315" i="21"/>
  <c r="G315" i="21"/>
  <c r="E315" i="21"/>
  <c r="X314" i="21"/>
  <c r="Z314" i="21" s="1"/>
  <c r="W314" i="21"/>
  <c r="S314" i="21"/>
  <c r="N314" i="21"/>
  <c r="O314" i="21" s="1"/>
  <c r="M314" i="21"/>
  <c r="K314" i="21"/>
  <c r="I314" i="21"/>
  <c r="G314" i="21"/>
  <c r="E314" i="21"/>
  <c r="X313" i="21"/>
  <c r="Z313" i="21" s="1"/>
  <c r="W313" i="21"/>
  <c r="S313" i="21"/>
  <c r="N313" i="21"/>
  <c r="M313" i="21"/>
  <c r="K313" i="21"/>
  <c r="G313" i="21"/>
  <c r="E313" i="21"/>
  <c r="X312" i="21"/>
  <c r="Z312" i="21"/>
  <c r="W312" i="21"/>
  <c r="S312" i="21"/>
  <c r="N312" i="21"/>
  <c r="O312" i="21"/>
  <c r="M312" i="21"/>
  <c r="K312" i="21"/>
  <c r="I312" i="21"/>
  <c r="G312" i="21"/>
  <c r="E312" i="21"/>
  <c r="X311" i="21"/>
  <c r="Z311" i="21" s="1"/>
  <c r="W311" i="21"/>
  <c r="S311" i="21"/>
  <c r="N311" i="21"/>
  <c r="M311" i="21"/>
  <c r="K311" i="21"/>
  <c r="I311" i="21"/>
  <c r="G311" i="21"/>
  <c r="E311" i="21"/>
  <c r="X310" i="21"/>
  <c r="Z310" i="21" s="1"/>
  <c r="W310" i="21"/>
  <c r="S310" i="21"/>
  <c r="N310" i="21"/>
  <c r="M310" i="21"/>
  <c r="K310" i="21"/>
  <c r="I310" i="21"/>
  <c r="G310" i="21"/>
  <c r="E310" i="21"/>
  <c r="X309" i="21"/>
  <c r="Z309" i="21" s="1"/>
  <c r="W309" i="21"/>
  <c r="S309" i="21"/>
  <c r="N309" i="21"/>
  <c r="O309" i="21"/>
  <c r="M309" i="21"/>
  <c r="K309" i="21"/>
  <c r="I309" i="21"/>
  <c r="G309" i="21"/>
  <c r="E309" i="21"/>
  <c r="X308" i="21"/>
  <c r="Z308" i="21"/>
  <c r="W308" i="21"/>
  <c r="S308" i="21"/>
  <c r="N308" i="21"/>
  <c r="O308" i="21" s="1"/>
  <c r="M308" i="21"/>
  <c r="K308" i="21"/>
  <c r="I308" i="21"/>
  <c r="G308" i="21"/>
  <c r="E308" i="21"/>
  <c r="P38" i="19"/>
  <c r="P39" i="19"/>
  <c r="P40" i="19"/>
  <c r="V40" i="19"/>
  <c r="R40" i="19"/>
  <c r="S41" i="19" s="1"/>
  <c r="L40" i="19"/>
  <c r="J40" i="19"/>
  <c r="H40" i="19"/>
  <c r="F40" i="19"/>
  <c r="D40" i="19"/>
  <c r="R39" i="19"/>
  <c r="S39" i="19" s="1"/>
  <c r="V39" i="19"/>
  <c r="X39" i="19" s="1"/>
  <c r="J39" i="19"/>
  <c r="N39" i="19"/>
  <c r="L39" i="19"/>
  <c r="H39" i="19"/>
  <c r="F39" i="19"/>
  <c r="D39" i="19"/>
  <c r="X307" i="21"/>
  <c r="Y319" i="21" s="1"/>
  <c r="Z307" i="21"/>
  <c r="W307" i="21"/>
  <c r="S307" i="21"/>
  <c r="N307" i="21"/>
  <c r="M307" i="21"/>
  <c r="K307" i="21"/>
  <c r="I307" i="21"/>
  <c r="G307" i="21"/>
  <c r="E307" i="21"/>
  <c r="X306" i="21"/>
  <c r="Z306" i="21"/>
  <c r="AA318" i="21" s="1"/>
  <c r="W306" i="21"/>
  <c r="S306" i="21"/>
  <c r="N306" i="21"/>
  <c r="M306" i="21"/>
  <c r="K306" i="21"/>
  <c r="I306" i="21"/>
  <c r="G306" i="21"/>
  <c r="E306" i="21"/>
  <c r="X305" i="21"/>
  <c r="W305" i="21"/>
  <c r="S305" i="21"/>
  <c r="N305" i="21"/>
  <c r="O317" i="21" s="1"/>
  <c r="M305" i="21"/>
  <c r="K305" i="21"/>
  <c r="I305" i="21"/>
  <c r="G305" i="21"/>
  <c r="E305" i="21"/>
  <c r="X304" i="21"/>
  <c r="Z304" i="21"/>
  <c r="X292" i="21"/>
  <c r="Z292" i="21"/>
  <c r="W304" i="21"/>
  <c r="S304" i="21"/>
  <c r="N304" i="21"/>
  <c r="M304" i="21"/>
  <c r="K304" i="21"/>
  <c r="I304" i="21"/>
  <c r="G304" i="21"/>
  <c r="E304" i="21"/>
  <c r="X303" i="21"/>
  <c r="Z303" i="21" s="1"/>
  <c r="W303" i="21"/>
  <c r="S303" i="21"/>
  <c r="N303" i="21"/>
  <c r="M303" i="21"/>
  <c r="K303" i="21"/>
  <c r="I303" i="21"/>
  <c r="G303" i="21"/>
  <c r="E303" i="21"/>
  <c r="X302" i="21"/>
  <c r="Z302" i="21" s="1"/>
  <c r="AA302" i="21" s="1"/>
  <c r="W302" i="21"/>
  <c r="S302" i="21"/>
  <c r="N302" i="21"/>
  <c r="M302" i="21"/>
  <c r="K302" i="21"/>
  <c r="I302" i="21"/>
  <c r="G302" i="21"/>
  <c r="E302" i="21"/>
  <c r="X301" i="21"/>
  <c r="W301" i="21"/>
  <c r="S301" i="21"/>
  <c r="N301" i="21"/>
  <c r="O301" i="21" s="1"/>
  <c r="M301" i="21"/>
  <c r="K301" i="21"/>
  <c r="I301" i="21"/>
  <c r="G301" i="21"/>
  <c r="E301" i="21"/>
  <c r="X300" i="21"/>
  <c r="Z300" i="21" s="1"/>
  <c r="X288" i="21"/>
  <c r="Z288" i="21"/>
  <c r="W300" i="21"/>
  <c r="S300" i="21"/>
  <c r="N300" i="21"/>
  <c r="N288" i="21"/>
  <c r="O300" i="21"/>
  <c r="M300" i="21"/>
  <c r="K300" i="21"/>
  <c r="I300" i="21"/>
  <c r="G300" i="21"/>
  <c r="E300" i="21"/>
  <c r="X299" i="21"/>
  <c r="Y311" i="21" s="1"/>
  <c r="Z299" i="21"/>
  <c r="W299" i="21"/>
  <c r="S299" i="21"/>
  <c r="N299" i="21"/>
  <c r="O311" i="21" s="1"/>
  <c r="M299" i="21"/>
  <c r="K299" i="21"/>
  <c r="I299" i="21"/>
  <c r="G299" i="21"/>
  <c r="E299" i="21"/>
  <c r="X298" i="21"/>
  <c r="Y310" i="21" s="1"/>
  <c r="Z298" i="21"/>
  <c r="W298" i="21"/>
  <c r="S298" i="21"/>
  <c r="N298" i="21"/>
  <c r="M298" i="21"/>
  <c r="K298" i="21"/>
  <c r="I298" i="21"/>
  <c r="G298" i="21"/>
  <c r="E298" i="21"/>
  <c r="X297" i="21"/>
  <c r="Y309" i="21" s="1"/>
  <c r="W297" i="21"/>
  <c r="S297" i="21"/>
  <c r="N297" i="21"/>
  <c r="M297" i="21"/>
  <c r="K297" i="21"/>
  <c r="I297" i="21"/>
  <c r="G297" i="21"/>
  <c r="E297" i="21"/>
  <c r="X296" i="21"/>
  <c r="Z296" i="21" s="1"/>
  <c r="W296" i="21"/>
  <c r="S296" i="21"/>
  <c r="N296" i="21"/>
  <c r="M296" i="21"/>
  <c r="K296" i="21"/>
  <c r="I296" i="21"/>
  <c r="G296" i="21"/>
  <c r="E296" i="21"/>
  <c r="N287" i="21"/>
  <c r="O299" i="21"/>
  <c r="X285" i="21"/>
  <c r="Y297" i="21"/>
  <c r="N285" i="21"/>
  <c r="O297" i="21"/>
  <c r="Y305" i="21"/>
  <c r="Z305" i="21"/>
  <c r="N291" i="21"/>
  <c r="O303" i="21"/>
  <c r="Z297" i="21"/>
  <c r="Z285" i="21"/>
  <c r="X284" i="21"/>
  <c r="Z301" i="21"/>
  <c r="X291" i="21"/>
  <c r="Y303" i="21"/>
  <c r="X295" i="21"/>
  <c r="Y307" i="21"/>
  <c r="X294" i="21"/>
  <c r="Y306" i="21"/>
  <c r="X293" i="21"/>
  <c r="Y304" i="21"/>
  <c r="X290" i="21"/>
  <c r="Z290" i="21"/>
  <c r="X289" i="21"/>
  <c r="Z289" i="21"/>
  <c r="Y300" i="21"/>
  <c r="X287" i="21"/>
  <c r="Z287" i="21"/>
  <c r="X286" i="21"/>
  <c r="Y298" i="21"/>
  <c r="N295" i="21"/>
  <c r="O307" i="21" s="1"/>
  <c r="N294" i="21"/>
  <c r="N293" i="21"/>
  <c r="O305" i="21" s="1"/>
  <c r="N292" i="21"/>
  <c r="N290" i="21"/>
  <c r="O302" i="21"/>
  <c r="N289" i="21"/>
  <c r="N286" i="21"/>
  <c r="O298" i="21"/>
  <c r="N284" i="21"/>
  <c r="O296" i="21"/>
  <c r="Z295" i="21"/>
  <c r="AA307" i="21" s="1"/>
  <c r="W295" i="21"/>
  <c r="S295" i="21"/>
  <c r="M295" i="21"/>
  <c r="K295" i="21"/>
  <c r="I295" i="21"/>
  <c r="G295" i="21"/>
  <c r="E295" i="21"/>
  <c r="Z294" i="21"/>
  <c r="AA294" i="21" s="1"/>
  <c r="W294" i="21"/>
  <c r="S294" i="21"/>
  <c r="M294" i="21"/>
  <c r="K294" i="21"/>
  <c r="I294" i="21"/>
  <c r="G294" i="21"/>
  <c r="E294" i="21"/>
  <c r="W293" i="21"/>
  <c r="S293" i="21"/>
  <c r="M293" i="21"/>
  <c r="K293" i="21"/>
  <c r="I293" i="21"/>
  <c r="G293" i="21"/>
  <c r="E293" i="21"/>
  <c r="W292" i="21"/>
  <c r="S292" i="21"/>
  <c r="M292" i="21"/>
  <c r="K292" i="21"/>
  <c r="I292" i="21"/>
  <c r="G292" i="21"/>
  <c r="E292" i="21"/>
  <c r="Z291" i="21"/>
  <c r="W291" i="21"/>
  <c r="S291" i="21"/>
  <c r="M291" i="21"/>
  <c r="K291" i="21"/>
  <c r="I291" i="21"/>
  <c r="G291" i="21"/>
  <c r="E291" i="21"/>
  <c r="W290" i="21"/>
  <c r="S290" i="21"/>
  <c r="M290" i="21"/>
  <c r="K290" i="21"/>
  <c r="I290" i="21"/>
  <c r="G290" i="21"/>
  <c r="E290" i="21"/>
  <c r="W289" i="21"/>
  <c r="S289" i="21"/>
  <c r="M289" i="21"/>
  <c r="K289" i="21"/>
  <c r="I289" i="21"/>
  <c r="G289" i="21"/>
  <c r="E289" i="21"/>
  <c r="W288" i="21"/>
  <c r="S288" i="21"/>
  <c r="M288" i="21"/>
  <c r="K288" i="21"/>
  <c r="I288" i="21"/>
  <c r="G288" i="21"/>
  <c r="E288" i="21"/>
  <c r="W287" i="21"/>
  <c r="S287" i="21"/>
  <c r="M287" i="21"/>
  <c r="K287" i="21"/>
  <c r="I287" i="21"/>
  <c r="G287" i="21"/>
  <c r="E287" i="21"/>
  <c r="W286" i="21"/>
  <c r="S286" i="21"/>
  <c r="M286" i="21"/>
  <c r="K286" i="21"/>
  <c r="I286" i="21"/>
  <c r="G286" i="21"/>
  <c r="E286" i="21"/>
  <c r="W285" i="21"/>
  <c r="S285" i="21"/>
  <c r="M285" i="21"/>
  <c r="K285" i="21"/>
  <c r="I285" i="21"/>
  <c r="G285" i="21"/>
  <c r="E285" i="21"/>
  <c r="W284" i="21"/>
  <c r="S284" i="21"/>
  <c r="M284" i="21"/>
  <c r="K284" i="21"/>
  <c r="I284" i="21"/>
  <c r="G284" i="21"/>
  <c r="E284" i="21"/>
  <c r="Y299" i="21"/>
  <c r="AA301" i="21"/>
  <c r="Y302" i="21"/>
  <c r="AA306" i="21"/>
  <c r="Y301" i="21"/>
  <c r="Z284" i="21"/>
  <c r="Z286" i="21"/>
  <c r="AA298" i="21"/>
  <c r="Z293" i="21"/>
  <c r="V38" i="19"/>
  <c r="X38" i="19" s="1"/>
  <c r="R38" i="19"/>
  <c r="L38" i="19"/>
  <c r="M38" i="19" s="1"/>
  <c r="J38" i="19"/>
  <c r="K38" i="19" s="1"/>
  <c r="H38" i="19"/>
  <c r="F38" i="19"/>
  <c r="G39" i="19"/>
  <c r="D38" i="19"/>
  <c r="N38" i="19"/>
  <c r="V37" i="19"/>
  <c r="R37" i="19"/>
  <c r="L37" i="19"/>
  <c r="J37" i="19"/>
  <c r="H37" i="19"/>
  <c r="I38" i="19"/>
  <c r="F37" i="19"/>
  <c r="D37" i="19"/>
  <c r="E38" i="19"/>
  <c r="P37" i="19"/>
  <c r="N37" i="19" s="1"/>
  <c r="E272" i="21"/>
  <c r="E273" i="21"/>
  <c r="E274" i="21"/>
  <c r="E275" i="21"/>
  <c r="E276" i="21"/>
  <c r="E277" i="21"/>
  <c r="E278" i="21"/>
  <c r="E279" i="21"/>
  <c r="E280" i="21"/>
  <c r="E281" i="21"/>
  <c r="E282" i="21"/>
  <c r="E283" i="21"/>
  <c r="X283" i="21"/>
  <c r="Y295" i="21"/>
  <c r="W283" i="21"/>
  <c r="S283" i="21"/>
  <c r="N283" i="21"/>
  <c r="O295" i="21"/>
  <c r="M283" i="21"/>
  <c r="K283" i="21"/>
  <c r="I283" i="21"/>
  <c r="G283" i="21"/>
  <c r="X282" i="21"/>
  <c r="Y294" i="21"/>
  <c r="W282" i="21"/>
  <c r="S282" i="21"/>
  <c r="N282" i="21"/>
  <c r="O294" i="21"/>
  <c r="M282" i="21"/>
  <c r="K282" i="21"/>
  <c r="I282" i="21"/>
  <c r="G282" i="21"/>
  <c r="X281" i="21"/>
  <c r="W281" i="21"/>
  <c r="S281" i="21"/>
  <c r="N281" i="21"/>
  <c r="M281" i="21"/>
  <c r="K281" i="21"/>
  <c r="I281" i="21"/>
  <c r="G281" i="21"/>
  <c r="X280" i="21"/>
  <c r="W280" i="21"/>
  <c r="S280" i="21"/>
  <c r="N280" i="21"/>
  <c r="O292" i="21"/>
  <c r="M280" i="21"/>
  <c r="K280" i="21"/>
  <c r="I280" i="21"/>
  <c r="G280" i="21"/>
  <c r="X279" i="21"/>
  <c r="W279" i="21"/>
  <c r="S279" i="21"/>
  <c r="N279" i="21"/>
  <c r="O291" i="21"/>
  <c r="M279" i="21"/>
  <c r="K279" i="21"/>
  <c r="I279" i="21"/>
  <c r="G279" i="21"/>
  <c r="X278" i="21"/>
  <c r="Y290" i="21"/>
  <c r="W278" i="21"/>
  <c r="S278" i="21"/>
  <c r="N278" i="21"/>
  <c r="O290" i="21"/>
  <c r="M278" i="21"/>
  <c r="K278" i="21"/>
  <c r="I278" i="21"/>
  <c r="G278" i="21"/>
  <c r="X277" i="21"/>
  <c r="W277" i="21"/>
  <c r="S277" i="21"/>
  <c r="N277" i="21"/>
  <c r="O289" i="21"/>
  <c r="M277" i="21"/>
  <c r="K277" i="21"/>
  <c r="I277" i="21"/>
  <c r="G277" i="21"/>
  <c r="X276" i="21"/>
  <c r="W276" i="21"/>
  <c r="S276" i="21"/>
  <c r="N276" i="21"/>
  <c r="O288" i="21"/>
  <c r="M276" i="21"/>
  <c r="K276" i="21"/>
  <c r="I276" i="21"/>
  <c r="G276" i="21"/>
  <c r="X275" i="21"/>
  <c r="Y287" i="21"/>
  <c r="W275" i="21"/>
  <c r="S275" i="21"/>
  <c r="N275" i="21"/>
  <c r="O287" i="21"/>
  <c r="M275" i="21"/>
  <c r="K275" i="21"/>
  <c r="I275" i="21"/>
  <c r="G275" i="21"/>
  <c r="X274" i="21"/>
  <c r="Y286" i="21"/>
  <c r="W274" i="21"/>
  <c r="S274" i="21"/>
  <c r="N274" i="21"/>
  <c r="O286" i="21"/>
  <c r="M274" i="21"/>
  <c r="K274" i="21"/>
  <c r="I274" i="21"/>
  <c r="G274" i="21"/>
  <c r="X273" i="21"/>
  <c r="W273" i="21"/>
  <c r="S273" i="21"/>
  <c r="N273" i="21"/>
  <c r="O285" i="21"/>
  <c r="M273" i="21"/>
  <c r="K273" i="21"/>
  <c r="I273" i="21"/>
  <c r="G273" i="21"/>
  <c r="X272" i="21"/>
  <c r="W272" i="21"/>
  <c r="S272" i="21"/>
  <c r="N272" i="21"/>
  <c r="O284" i="21"/>
  <c r="M272" i="21"/>
  <c r="K272" i="21"/>
  <c r="I272" i="21"/>
  <c r="G272" i="21"/>
  <c r="Z281" i="21"/>
  <c r="AA293" i="21"/>
  <c r="Y293" i="21"/>
  <c r="Z276" i="21"/>
  <c r="AA288" i="21"/>
  <c r="Y288" i="21"/>
  <c r="Z277" i="21"/>
  <c r="AA289" i="21"/>
  <c r="Y289" i="21"/>
  <c r="Z280" i="21"/>
  <c r="AA292" i="21"/>
  <c r="Y292" i="21"/>
  <c r="Z272" i="21"/>
  <c r="AA284" i="21"/>
  <c r="Y284" i="21"/>
  <c r="Z273" i="21"/>
  <c r="AA285" i="21"/>
  <c r="Y285" i="21"/>
  <c r="Z275" i="21"/>
  <c r="AA287" i="21"/>
  <c r="Z279" i="21"/>
  <c r="AA291" i="21"/>
  <c r="Y291" i="21"/>
  <c r="Z283" i="21"/>
  <c r="AA295" i="21"/>
  <c r="O274" i="21"/>
  <c r="Z278" i="21"/>
  <c r="AA290" i="21"/>
  <c r="Z282" i="21"/>
  <c r="Z274" i="21"/>
  <c r="AA286" i="21"/>
  <c r="X271" i="21"/>
  <c r="Z271" i="21"/>
  <c r="W271" i="21"/>
  <c r="S271" i="21"/>
  <c r="N271" i="21"/>
  <c r="O283" i="21"/>
  <c r="M271" i="21"/>
  <c r="K271" i="21"/>
  <c r="I271" i="21"/>
  <c r="G271" i="21"/>
  <c r="E271" i="21"/>
  <c r="X270" i="21"/>
  <c r="Y282" i="21"/>
  <c r="W270" i="21"/>
  <c r="S270" i="21"/>
  <c r="N270" i="21"/>
  <c r="O282" i="21"/>
  <c r="M270" i="21"/>
  <c r="K270" i="21"/>
  <c r="I270" i="21"/>
  <c r="G270" i="21"/>
  <c r="E270" i="21"/>
  <c r="X269" i="21"/>
  <c r="Z269" i="21"/>
  <c r="AA281" i="21"/>
  <c r="W269" i="21"/>
  <c r="S269" i="21"/>
  <c r="N269" i="21"/>
  <c r="O281" i="21"/>
  <c r="M269" i="21"/>
  <c r="K269" i="21"/>
  <c r="I269" i="21"/>
  <c r="G269" i="21"/>
  <c r="E269" i="21"/>
  <c r="X268" i="21"/>
  <c r="Y280" i="21"/>
  <c r="W268" i="21"/>
  <c r="S268" i="21"/>
  <c r="N268" i="21"/>
  <c r="O280" i="21"/>
  <c r="M268" i="21"/>
  <c r="K268" i="21"/>
  <c r="I268" i="21"/>
  <c r="G268" i="21"/>
  <c r="E268" i="21"/>
  <c r="X267" i="21"/>
  <c r="Z267" i="21"/>
  <c r="W267" i="21"/>
  <c r="S267" i="21"/>
  <c r="N267" i="21"/>
  <c r="O279" i="21"/>
  <c r="M267" i="21"/>
  <c r="K267" i="21"/>
  <c r="I267" i="21"/>
  <c r="G267" i="21"/>
  <c r="E267" i="21"/>
  <c r="X266" i="21"/>
  <c r="Y278" i="21"/>
  <c r="W266" i="21"/>
  <c r="S266" i="21"/>
  <c r="N266" i="21"/>
  <c r="O278" i="21"/>
  <c r="M266" i="21"/>
  <c r="K266" i="21"/>
  <c r="I266" i="21"/>
  <c r="G266" i="21"/>
  <c r="E266" i="21"/>
  <c r="X265" i="21"/>
  <c r="Z265" i="21"/>
  <c r="AA277" i="21"/>
  <c r="W265" i="21"/>
  <c r="S265" i="21"/>
  <c r="N265" i="21"/>
  <c r="O277" i="21"/>
  <c r="M265" i="21"/>
  <c r="K265" i="21"/>
  <c r="I265" i="21"/>
  <c r="G265" i="21"/>
  <c r="E265" i="21"/>
  <c r="X264" i="21"/>
  <c r="Y276" i="21"/>
  <c r="W264" i="21"/>
  <c r="S264" i="21"/>
  <c r="N264" i="21"/>
  <c r="O276" i="21"/>
  <c r="M264" i="21"/>
  <c r="K264" i="21"/>
  <c r="I264" i="21"/>
  <c r="G264" i="21"/>
  <c r="E264" i="21"/>
  <c r="X263" i="21"/>
  <c r="W263" i="21"/>
  <c r="S263" i="21"/>
  <c r="N263" i="21"/>
  <c r="O275" i="21"/>
  <c r="M263" i="21"/>
  <c r="K263" i="21"/>
  <c r="I263" i="21"/>
  <c r="G263" i="21"/>
  <c r="E263" i="21"/>
  <c r="X262" i="21"/>
  <c r="Y274" i="21"/>
  <c r="W262" i="21"/>
  <c r="S262" i="21"/>
  <c r="N262" i="21"/>
  <c r="M262" i="21"/>
  <c r="K262" i="21"/>
  <c r="I262" i="21"/>
  <c r="G262" i="21"/>
  <c r="E262" i="21"/>
  <c r="X261" i="21"/>
  <c r="Z261" i="21"/>
  <c r="AA273" i="21"/>
  <c r="W261" i="21"/>
  <c r="S261" i="21"/>
  <c r="N261" i="21"/>
  <c r="O273" i="21"/>
  <c r="M261" i="21"/>
  <c r="K261" i="21"/>
  <c r="I261" i="21"/>
  <c r="G261" i="21"/>
  <c r="E261" i="21"/>
  <c r="X260" i="21"/>
  <c r="Y272" i="21"/>
  <c r="W260" i="21"/>
  <c r="S260" i="21"/>
  <c r="N260" i="21"/>
  <c r="O272" i="21"/>
  <c r="M260" i="21"/>
  <c r="K260" i="21"/>
  <c r="I260" i="21"/>
  <c r="G260" i="21"/>
  <c r="E260" i="21"/>
  <c r="AA279" i="21"/>
  <c r="Y279" i="21"/>
  <c r="Z263" i="21"/>
  <c r="AA275" i="21"/>
  <c r="Y275" i="21"/>
  <c r="AA283" i="21"/>
  <c r="Y281" i="21"/>
  <c r="Y283" i="21"/>
  <c r="Y277" i="21"/>
  <c r="Y273" i="21"/>
  <c r="Z260" i="21"/>
  <c r="AA272" i="21"/>
  <c r="Z262" i="21"/>
  <c r="AA274" i="21"/>
  <c r="Z264" i="21"/>
  <c r="AA276" i="21"/>
  <c r="Z266" i="21"/>
  <c r="AA278" i="21"/>
  <c r="Z268" i="21"/>
  <c r="AA280" i="21"/>
  <c r="Z270" i="21"/>
  <c r="AA282" i="21"/>
  <c r="P34" i="19"/>
  <c r="P35" i="19"/>
  <c r="P49" i="19" s="1"/>
  <c r="P36" i="19"/>
  <c r="N36" i="19" s="1"/>
  <c r="V36" i="19"/>
  <c r="R36" i="19"/>
  <c r="S37" i="19" s="1"/>
  <c r="L36" i="19"/>
  <c r="M37" i="19" s="1"/>
  <c r="J36" i="19"/>
  <c r="K37" i="19"/>
  <c r="D36" i="19"/>
  <c r="E37" i="19" s="1"/>
  <c r="F36" i="19"/>
  <c r="G37" i="19" s="1"/>
  <c r="H36" i="19"/>
  <c r="I37" i="19" s="1"/>
  <c r="V339" i="21"/>
  <c r="T339" i="21"/>
  <c r="R339" i="21"/>
  <c r="P339" i="21"/>
  <c r="L339" i="21"/>
  <c r="J339" i="21"/>
  <c r="H339" i="21"/>
  <c r="F339" i="21"/>
  <c r="D339" i="21"/>
  <c r="X36" i="19"/>
  <c r="Z36" i="19" s="1"/>
  <c r="W37" i="19"/>
  <c r="K233" i="21"/>
  <c r="M233" i="21"/>
  <c r="N233" i="21"/>
  <c r="S233" i="21"/>
  <c r="E238" i="21"/>
  <c r="G238" i="21"/>
  <c r="I238" i="21"/>
  <c r="K238" i="21"/>
  <c r="M238" i="21"/>
  <c r="N238" i="21"/>
  <c r="X259" i="21"/>
  <c r="Y271" i="21"/>
  <c r="W259" i="21"/>
  <c r="S259" i="21"/>
  <c r="N259" i="21"/>
  <c r="O271" i="21"/>
  <c r="M259" i="21"/>
  <c r="K259" i="21"/>
  <c r="I259" i="21"/>
  <c r="G259" i="21"/>
  <c r="E259" i="21"/>
  <c r="X258" i="21"/>
  <c r="W258" i="21"/>
  <c r="S258" i="21"/>
  <c r="N258" i="21"/>
  <c r="O270" i="21"/>
  <c r="M258" i="21"/>
  <c r="K258" i="21"/>
  <c r="I258" i="21"/>
  <c r="G258" i="21"/>
  <c r="E258" i="21"/>
  <c r="X257" i="21"/>
  <c r="Y269" i="21"/>
  <c r="W257" i="21"/>
  <c r="S257" i="21"/>
  <c r="N257" i="21"/>
  <c r="O269" i="21"/>
  <c r="M257" i="21"/>
  <c r="K257" i="21"/>
  <c r="I257" i="21"/>
  <c r="G257" i="21"/>
  <c r="E257" i="21"/>
  <c r="X256" i="21"/>
  <c r="W256" i="21"/>
  <c r="S256" i="21"/>
  <c r="N256" i="21"/>
  <c r="O268" i="21"/>
  <c r="M256" i="21"/>
  <c r="K256" i="21"/>
  <c r="I256" i="21"/>
  <c r="G256" i="21"/>
  <c r="E256" i="21"/>
  <c r="X255" i="21"/>
  <c r="Y267" i="21"/>
  <c r="W255" i="21"/>
  <c r="S255" i="21"/>
  <c r="N255" i="21"/>
  <c r="O267" i="21"/>
  <c r="M255" i="21"/>
  <c r="K255" i="21"/>
  <c r="I255" i="21"/>
  <c r="G255" i="21"/>
  <c r="E255" i="21"/>
  <c r="X254" i="21"/>
  <c r="W254" i="21"/>
  <c r="S254" i="21"/>
  <c r="N254" i="21"/>
  <c r="O266" i="21"/>
  <c r="M254" i="21"/>
  <c r="K254" i="21"/>
  <c r="I254" i="21"/>
  <c r="G254" i="21"/>
  <c r="E254" i="21"/>
  <c r="X253" i="21"/>
  <c r="Y265" i="21"/>
  <c r="W253" i="21"/>
  <c r="S253" i="21"/>
  <c r="N253" i="21"/>
  <c r="O265" i="21"/>
  <c r="M253" i="21"/>
  <c r="K253" i="21"/>
  <c r="I253" i="21"/>
  <c r="G253" i="21"/>
  <c r="E253" i="21"/>
  <c r="X252" i="21"/>
  <c r="W252" i="21"/>
  <c r="S252" i="21"/>
  <c r="N252" i="21"/>
  <c r="O264" i="21"/>
  <c r="M252" i="21"/>
  <c r="K252" i="21"/>
  <c r="I252" i="21"/>
  <c r="G252" i="21"/>
  <c r="E252" i="21"/>
  <c r="X251" i="21"/>
  <c r="Y263" i="21"/>
  <c r="W251" i="21"/>
  <c r="S251" i="21"/>
  <c r="N251" i="21"/>
  <c r="O263" i="21"/>
  <c r="M251" i="21"/>
  <c r="K251" i="21"/>
  <c r="I251" i="21"/>
  <c r="G251" i="21"/>
  <c r="E251" i="21"/>
  <c r="X250" i="21"/>
  <c r="W250" i="21"/>
  <c r="S250" i="21"/>
  <c r="N250" i="21"/>
  <c r="O262" i="21"/>
  <c r="M250" i="21"/>
  <c r="K250" i="21"/>
  <c r="I250" i="21"/>
  <c r="G250" i="21"/>
  <c r="E250" i="21"/>
  <c r="X249" i="21"/>
  <c r="Y261" i="21"/>
  <c r="W249" i="21"/>
  <c r="S249" i="21"/>
  <c r="N249" i="21"/>
  <c r="O261" i="21"/>
  <c r="M249" i="21"/>
  <c r="K249" i="21"/>
  <c r="I249" i="21"/>
  <c r="G249" i="21"/>
  <c r="E249" i="21"/>
  <c r="X248" i="21"/>
  <c r="W248" i="21"/>
  <c r="S248" i="21"/>
  <c r="N248" i="21"/>
  <c r="M248" i="21"/>
  <c r="K248" i="21"/>
  <c r="I248" i="21"/>
  <c r="G248" i="21"/>
  <c r="E248" i="21"/>
  <c r="Z248" i="21"/>
  <c r="Y260" i="21"/>
  <c r="X339" i="21"/>
  <c r="Z252" i="21"/>
  <c r="AA264" i="21"/>
  <c r="Y264" i="21"/>
  <c r="Z256" i="21"/>
  <c r="AA268" i="21"/>
  <c r="Y268" i="21"/>
  <c r="O260" i="21"/>
  <c r="N339" i="21"/>
  <c r="Z250" i="21"/>
  <c r="AA262" i="21"/>
  <c r="Y262" i="21"/>
  <c r="Z254" i="21"/>
  <c r="AA266" i="21"/>
  <c r="Y266" i="21"/>
  <c r="Z258" i="21"/>
  <c r="AA270" i="21"/>
  <c r="Y270" i="21"/>
  <c r="Z249" i="21"/>
  <c r="AA261" i="21"/>
  <c r="Z251" i="21"/>
  <c r="AA263" i="21"/>
  <c r="Z253" i="21"/>
  <c r="AA265" i="21"/>
  <c r="Z255" i="21"/>
  <c r="AA267" i="21"/>
  <c r="Z257" i="21"/>
  <c r="AA269" i="21"/>
  <c r="Z259" i="21"/>
  <c r="AA271" i="21"/>
  <c r="T49" i="19"/>
  <c r="F340" i="21"/>
  <c r="H340" i="21"/>
  <c r="J340" i="21"/>
  <c r="L340" i="21"/>
  <c r="P340" i="21"/>
  <c r="R340" i="21"/>
  <c r="T340" i="21"/>
  <c r="V340" i="21"/>
  <c r="D340" i="21"/>
  <c r="Z339" i="21"/>
  <c r="AA260" i="21"/>
  <c r="V35" i="19"/>
  <c r="W36" i="19" s="1"/>
  <c r="R35" i="19"/>
  <c r="R49" i="19" s="1"/>
  <c r="L35" i="19"/>
  <c r="L49" i="19" s="1"/>
  <c r="J35" i="19"/>
  <c r="H35" i="19"/>
  <c r="H49" i="19" s="1"/>
  <c r="F35" i="19"/>
  <c r="D35" i="19"/>
  <c r="D49" i="19" s="1"/>
  <c r="F49" i="19"/>
  <c r="J49" i="19"/>
  <c r="K36" i="19"/>
  <c r="X35" i="19"/>
  <c r="Y35" i="19" s="1"/>
  <c r="X15" i="19"/>
  <c r="X14" i="19"/>
  <c r="X13" i="19"/>
  <c r="X12" i="19"/>
  <c r="X11" i="19"/>
  <c r="X10" i="19"/>
  <c r="X9" i="19"/>
  <c r="X135" i="21"/>
  <c r="X48" i="21"/>
  <c r="X31" i="21"/>
  <c r="X96" i="21"/>
  <c r="X33" i="21"/>
  <c r="X21" i="21"/>
  <c r="X20" i="21"/>
  <c r="Z20" i="21"/>
  <c r="X30" i="21"/>
  <c r="X29" i="21"/>
  <c r="X28" i="21"/>
  <c r="X27" i="21"/>
  <c r="X26" i="21"/>
  <c r="X25" i="21"/>
  <c r="X24" i="21"/>
  <c r="X23" i="21"/>
  <c r="X22" i="21"/>
  <c r="X19" i="21"/>
  <c r="X17" i="21"/>
  <c r="X16" i="21"/>
  <c r="X18" i="21"/>
  <c r="X14" i="21"/>
  <c r="X13" i="21"/>
  <c r="X12" i="21"/>
  <c r="X15" i="21"/>
  <c r="X10" i="21"/>
  <c r="X11" i="21"/>
  <c r="X9" i="21"/>
  <c r="X8" i="21"/>
  <c r="Z8" i="21"/>
  <c r="X34" i="21"/>
  <c r="K155" i="21"/>
  <c r="G117" i="21"/>
  <c r="Y31" i="21"/>
  <c r="Y20" i="21"/>
  <c r="AA20" i="21"/>
  <c r="X247" i="21"/>
  <c r="Y259" i="21"/>
  <c r="X246" i="21"/>
  <c r="Y258" i="21"/>
  <c r="X245" i="21"/>
  <c r="Y257" i="21"/>
  <c r="X244" i="21"/>
  <c r="Y256" i="21"/>
  <c r="X243" i="21"/>
  <c r="Y255" i="21"/>
  <c r="X242" i="21"/>
  <c r="Y254" i="21"/>
  <c r="X241" i="21"/>
  <c r="Y253" i="21"/>
  <c r="X240" i="21"/>
  <c r="Y252" i="21"/>
  <c r="X239" i="21"/>
  <c r="Y251" i="21"/>
  <c r="X238" i="21"/>
  <c r="Y250" i="21"/>
  <c r="X237" i="21"/>
  <c r="Y249" i="21"/>
  <c r="X236" i="21"/>
  <c r="Y248" i="21"/>
  <c r="X235" i="21"/>
  <c r="X234" i="21"/>
  <c r="X233" i="21"/>
  <c r="X232" i="21"/>
  <c r="X231" i="21"/>
  <c r="X230" i="21"/>
  <c r="X229" i="21"/>
  <c r="X228" i="21"/>
  <c r="X227" i="21"/>
  <c r="X226" i="21"/>
  <c r="X225" i="21"/>
  <c r="X224" i="21"/>
  <c r="X223" i="21"/>
  <c r="X222" i="21"/>
  <c r="X221" i="21"/>
  <c r="X220" i="21"/>
  <c r="X219" i="21"/>
  <c r="X218" i="21"/>
  <c r="X217" i="21"/>
  <c r="X216" i="21"/>
  <c r="X215" i="21"/>
  <c r="X214" i="21"/>
  <c r="X213" i="21"/>
  <c r="X212" i="21"/>
  <c r="X200" i="21"/>
  <c r="X211" i="21"/>
  <c r="X210" i="21"/>
  <c r="X209" i="21"/>
  <c r="X208" i="21"/>
  <c r="X207" i="21"/>
  <c r="X206" i="21"/>
  <c r="X205" i="21"/>
  <c r="X204" i="21"/>
  <c r="X203" i="21"/>
  <c r="X202" i="21"/>
  <c r="X201" i="21"/>
  <c r="X199" i="21"/>
  <c r="X198" i="21"/>
  <c r="X197" i="21"/>
  <c r="X196" i="21"/>
  <c r="X195" i="21"/>
  <c r="X194" i="21"/>
  <c r="X193" i="21"/>
  <c r="X192" i="21"/>
  <c r="X191" i="21"/>
  <c r="X190" i="21"/>
  <c r="X189" i="21"/>
  <c r="X188" i="21"/>
  <c r="X187" i="21"/>
  <c r="X186" i="21"/>
  <c r="X185" i="21"/>
  <c r="X184" i="21"/>
  <c r="X183" i="21"/>
  <c r="X182" i="21"/>
  <c r="X181" i="21"/>
  <c r="X180" i="21"/>
  <c r="X179" i="21"/>
  <c r="X178" i="21"/>
  <c r="X177" i="21"/>
  <c r="X176" i="21"/>
  <c r="X175" i="21"/>
  <c r="X174" i="21"/>
  <c r="X173" i="21"/>
  <c r="X172" i="21"/>
  <c r="X171" i="21"/>
  <c r="X170" i="21"/>
  <c r="X169" i="21"/>
  <c r="X168" i="21"/>
  <c r="X167" i="21"/>
  <c r="X166" i="21"/>
  <c r="X165" i="21"/>
  <c r="X164" i="21"/>
  <c r="X163" i="21"/>
  <c r="X162" i="21"/>
  <c r="X161" i="21"/>
  <c r="X160" i="21"/>
  <c r="X159" i="21"/>
  <c r="X158" i="21"/>
  <c r="X157" i="21"/>
  <c r="X156" i="21"/>
  <c r="X155" i="21"/>
  <c r="X154" i="21"/>
  <c r="X153" i="21"/>
  <c r="X152" i="21"/>
  <c r="X151" i="21"/>
  <c r="X150" i="21"/>
  <c r="X149" i="21"/>
  <c r="X148" i="21"/>
  <c r="X147" i="21"/>
  <c r="X146" i="21"/>
  <c r="X145" i="21"/>
  <c r="X144" i="21"/>
  <c r="X143" i="21"/>
  <c r="X142" i="21"/>
  <c r="X141" i="21"/>
  <c r="X140" i="21"/>
  <c r="X139" i="21"/>
  <c r="X138" i="21"/>
  <c r="X137" i="21"/>
  <c r="X136" i="21"/>
  <c r="X134" i="21"/>
  <c r="X133" i="21"/>
  <c r="X132" i="21"/>
  <c r="X131" i="21"/>
  <c r="X130" i="21"/>
  <c r="X129" i="21"/>
  <c r="X128" i="21"/>
  <c r="X127" i="21"/>
  <c r="X126" i="21"/>
  <c r="X125" i="21"/>
  <c r="X124" i="21"/>
  <c r="X123" i="21"/>
  <c r="X122" i="21"/>
  <c r="X121" i="21"/>
  <c r="X120" i="21"/>
  <c r="X119" i="21"/>
  <c r="X118" i="21"/>
  <c r="X117" i="21"/>
  <c r="X116" i="21"/>
  <c r="X115" i="21"/>
  <c r="X114" i="21"/>
  <c r="X113" i="21"/>
  <c r="X112" i="21"/>
  <c r="X111" i="21"/>
  <c r="X110" i="21"/>
  <c r="X109" i="21"/>
  <c r="X108" i="21"/>
  <c r="X107" i="21"/>
  <c r="X106" i="21"/>
  <c r="X105" i="21"/>
  <c r="X104" i="21"/>
  <c r="X103" i="21"/>
  <c r="X102" i="21"/>
  <c r="X101" i="21"/>
  <c r="X100" i="21"/>
  <c r="X99" i="21"/>
  <c r="X98" i="21"/>
  <c r="X97" i="21"/>
  <c r="X95" i="21"/>
  <c r="X94" i="21"/>
  <c r="X93" i="21"/>
  <c r="X92" i="21"/>
  <c r="X91" i="21"/>
  <c r="X90" i="21"/>
  <c r="X89" i="21"/>
  <c r="X88" i="21"/>
  <c r="X87" i="21"/>
  <c r="X86" i="21"/>
  <c r="X85" i="21"/>
  <c r="X84" i="21"/>
  <c r="X83" i="21"/>
  <c r="X82" i="21"/>
  <c r="X81" i="21"/>
  <c r="X80" i="21"/>
  <c r="Z80" i="21"/>
  <c r="X79" i="21"/>
  <c r="X78" i="21"/>
  <c r="X77" i="21"/>
  <c r="X76" i="21"/>
  <c r="X75" i="21"/>
  <c r="X74" i="21"/>
  <c r="X73" i="21"/>
  <c r="X72" i="21"/>
  <c r="X71" i="21"/>
  <c r="X70" i="21"/>
  <c r="X69" i="21"/>
  <c r="Z69" i="21"/>
  <c r="X68" i="21"/>
  <c r="Z68" i="21"/>
  <c r="X67" i="21"/>
  <c r="X66" i="21"/>
  <c r="X65" i="21"/>
  <c r="X64" i="21"/>
  <c r="X63" i="21"/>
  <c r="X62" i="21"/>
  <c r="X61" i="21"/>
  <c r="X60" i="21"/>
  <c r="X59" i="21"/>
  <c r="X58" i="21"/>
  <c r="X57" i="21"/>
  <c r="X56" i="21"/>
  <c r="X45" i="21"/>
  <c r="X55" i="21"/>
  <c r="X54" i="21"/>
  <c r="X53" i="21"/>
  <c r="X52" i="21"/>
  <c r="X51" i="21"/>
  <c r="X50" i="21"/>
  <c r="X49" i="21"/>
  <c r="X47" i="21"/>
  <c r="X46" i="21"/>
  <c r="X44" i="21"/>
  <c r="X43" i="21"/>
  <c r="X42" i="21"/>
  <c r="X41" i="21"/>
  <c r="X40" i="21"/>
  <c r="X39" i="21"/>
  <c r="X38" i="21"/>
  <c r="X37" i="21"/>
  <c r="X36" i="21"/>
  <c r="X35" i="21"/>
  <c r="N247" i="21"/>
  <c r="O259" i="21"/>
  <c r="N246" i="21"/>
  <c r="O258" i="21"/>
  <c r="N245" i="21"/>
  <c r="O257" i="21"/>
  <c r="N244" i="21"/>
  <c r="O256" i="21"/>
  <c r="N243" i="21"/>
  <c r="O255" i="21"/>
  <c r="N242" i="21"/>
  <c r="O254" i="21"/>
  <c r="N241" i="21"/>
  <c r="O253" i="21"/>
  <c r="N240" i="21"/>
  <c r="O252" i="21"/>
  <c r="N239" i="21"/>
  <c r="O251" i="21"/>
  <c r="O250" i="21"/>
  <c r="N237" i="21"/>
  <c r="O249" i="21"/>
  <c r="N236" i="21"/>
  <c r="N235" i="21"/>
  <c r="N234" i="21"/>
  <c r="N232" i="21"/>
  <c r="N231" i="21"/>
  <c r="N230" i="21"/>
  <c r="N229" i="21"/>
  <c r="N228" i="21"/>
  <c r="N227" i="21"/>
  <c r="N226" i="21"/>
  <c r="O238" i="21"/>
  <c r="N225" i="21"/>
  <c r="N224" i="21"/>
  <c r="N223" i="21"/>
  <c r="N222" i="21"/>
  <c r="N221" i="21"/>
  <c r="O233" i="21"/>
  <c r="N220" i="21"/>
  <c r="N219" i="21"/>
  <c r="N218" i="21"/>
  <c r="N217" i="21"/>
  <c r="N216" i="21"/>
  <c r="N215" i="21"/>
  <c r="N214" i="21"/>
  <c r="N213" i="21"/>
  <c r="N212" i="21"/>
  <c r="N211" i="21"/>
  <c r="N210" i="21"/>
  <c r="N209" i="21"/>
  <c r="N208" i="21"/>
  <c r="N207" i="21"/>
  <c r="N206" i="21"/>
  <c r="N205" i="21"/>
  <c r="N204" i="21"/>
  <c r="N203" i="21"/>
  <c r="N202" i="21"/>
  <c r="N201" i="21"/>
  <c r="N200" i="21"/>
  <c r="N199" i="21"/>
  <c r="N198" i="21"/>
  <c r="N197" i="21"/>
  <c r="N196" i="21"/>
  <c r="N195" i="21"/>
  <c r="N194" i="21"/>
  <c r="N193" i="21"/>
  <c r="N192" i="21"/>
  <c r="N191" i="21"/>
  <c r="N190" i="21"/>
  <c r="N189" i="21"/>
  <c r="N188" i="21"/>
  <c r="N187" i="21"/>
  <c r="N186" i="21"/>
  <c r="N185" i="21"/>
  <c r="N184" i="21"/>
  <c r="N183" i="21"/>
  <c r="N182" i="21"/>
  <c r="N181" i="21"/>
  <c r="N180" i="21"/>
  <c r="N179" i="21"/>
  <c r="N178" i="21"/>
  <c r="N177" i="21"/>
  <c r="N176" i="21"/>
  <c r="N175" i="21"/>
  <c r="N174" i="21"/>
  <c r="N173" i="21"/>
  <c r="N172" i="21"/>
  <c r="N171" i="21"/>
  <c r="N170" i="21"/>
  <c r="N169" i="21"/>
  <c r="N168" i="21"/>
  <c r="N167" i="21"/>
  <c r="N166" i="21"/>
  <c r="N165" i="21"/>
  <c r="N164" i="21"/>
  <c r="N163" i="21"/>
  <c r="N162" i="21"/>
  <c r="N161" i="21"/>
  <c r="N160" i="21"/>
  <c r="N159" i="21"/>
  <c r="N158" i="21"/>
  <c r="N157" i="21"/>
  <c r="N156" i="21"/>
  <c r="N155" i="21"/>
  <c r="N154" i="21"/>
  <c r="N153" i="21"/>
  <c r="N152" i="21"/>
  <c r="N151" i="21"/>
  <c r="N150" i="21"/>
  <c r="N149" i="21"/>
  <c r="N148" i="21"/>
  <c r="N147" i="21"/>
  <c r="N146" i="21"/>
  <c r="N145" i="21"/>
  <c r="N144" i="21"/>
  <c r="N143" i="21"/>
  <c r="N142" i="21"/>
  <c r="N141" i="21"/>
  <c r="N140" i="21"/>
  <c r="N139" i="21"/>
  <c r="N138" i="21"/>
  <c r="N137" i="21"/>
  <c r="N136" i="21"/>
  <c r="N135" i="21"/>
  <c r="N134" i="21"/>
  <c r="N133" i="21"/>
  <c r="N132" i="21"/>
  <c r="N131" i="21"/>
  <c r="N130" i="21"/>
  <c r="N129" i="21"/>
  <c r="N128" i="21"/>
  <c r="N76" i="21"/>
  <c r="N116" i="21"/>
  <c r="N127" i="21"/>
  <c r="N126" i="21"/>
  <c r="N125" i="21"/>
  <c r="N124" i="21"/>
  <c r="N123" i="21"/>
  <c r="N122" i="21"/>
  <c r="N121" i="21"/>
  <c r="N120" i="21"/>
  <c r="N119" i="21"/>
  <c r="N118" i="21"/>
  <c r="N117" i="21"/>
  <c r="N115" i="21"/>
  <c r="N114" i="21"/>
  <c r="N113" i="21"/>
  <c r="N112" i="21"/>
  <c r="N111" i="21"/>
  <c r="N110" i="21"/>
  <c r="N109" i="21"/>
  <c r="N108" i="21"/>
  <c r="N107" i="21"/>
  <c r="N106" i="21"/>
  <c r="N105" i="21"/>
  <c r="N104" i="21"/>
  <c r="N92" i="21"/>
  <c r="N103" i="21"/>
  <c r="N102" i="21"/>
  <c r="N101" i="21"/>
  <c r="N100" i="21"/>
  <c r="N99" i="21"/>
  <c r="N98" i="21"/>
  <c r="N97" i="21"/>
  <c r="N96" i="21"/>
  <c r="N95" i="21"/>
  <c r="N94" i="21"/>
  <c r="N93" i="21"/>
  <c r="N91" i="21"/>
  <c r="N90" i="21"/>
  <c r="N88" i="21"/>
  <c r="N89" i="21"/>
  <c r="N87" i="21"/>
  <c r="N86" i="21"/>
  <c r="N85" i="21"/>
  <c r="N84" i="21"/>
  <c r="N83" i="21"/>
  <c r="N82" i="21"/>
  <c r="N81" i="21"/>
  <c r="Y206" i="21"/>
  <c r="N340" i="21"/>
  <c r="O248" i="21"/>
  <c r="Y243" i="21"/>
  <c r="Y195" i="21"/>
  <c r="W247" i="21"/>
  <c r="S247" i="21"/>
  <c r="M247" i="21"/>
  <c r="K247" i="21"/>
  <c r="I247" i="21"/>
  <c r="G247" i="21"/>
  <c r="E247" i="21"/>
  <c r="Z246" i="21"/>
  <c r="AA258" i="21"/>
  <c r="W246" i="21"/>
  <c r="S246" i="21"/>
  <c r="M246" i="21"/>
  <c r="K246" i="21"/>
  <c r="I246" i="21"/>
  <c r="G246" i="21"/>
  <c r="E246" i="21"/>
  <c r="W245" i="21"/>
  <c r="S245" i="21"/>
  <c r="M245" i="21"/>
  <c r="K245" i="21"/>
  <c r="I245" i="21"/>
  <c r="G245" i="21"/>
  <c r="E245" i="21"/>
  <c r="Z244" i="21"/>
  <c r="AA256" i="21"/>
  <c r="W244" i="21"/>
  <c r="S244" i="21"/>
  <c r="M244" i="21"/>
  <c r="K244" i="21"/>
  <c r="I244" i="21"/>
  <c r="G244" i="21"/>
  <c r="E244" i="21"/>
  <c r="W243" i="21"/>
  <c r="S243" i="21"/>
  <c r="M243" i="21"/>
  <c r="K243" i="21"/>
  <c r="I243" i="21"/>
  <c r="G243" i="21"/>
  <c r="E243" i="21"/>
  <c r="Z242" i="21"/>
  <c r="AA254" i="21"/>
  <c r="W242" i="21"/>
  <c r="S242" i="21"/>
  <c r="M242" i="21"/>
  <c r="K242" i="21"/>
  <c r="I242" i="21"/>
  <c r="G242" i="21"/>
  <c r="E242" i="21"/>
  <c r="W241" i="21"/>
  <c r="S241" i="21"/>
  <c r="M241" i="21"/>
  <c r="K241" i="21"/>
  <c r="I241" i="21"/>
  <c r="G241" i="21"/>
  <c r="E241" i="21"/>
  <c r="Z240" i="21"/>
  <c r="AA252" i="21"/>
  <c r="W240" i="21"/>
  <c r="S240" i="21"/>
  <c r="M240" i="21"/>
  <c r="K240" i="21"/>
  <c r="I240" i="21"/>
  <c r="G240" i="21"/>
  <c r="E240" i="21"/>
  <c r="W239" i="21"/>
  <c r="S239" i="21"/>
  <c r="M239" i="21"/>
  <c r="K239" i="21"/>
  <c r="I239" i="21"/>
  <c r="G239" i="21"/>
  <c r="E239" i="21"/>
  <c r="Z238" i="21"/>
  <c r="AA250" i="21"/>
  <c r="W238" i="21"/>
  <c r="S238" i="21"/>
  <c r="W237" i="21"/>
  <c r="S237" i="21"/>
  <c r="M237" i="21"/>
  <c r="K237" i="21"/>
  <c r="I237" i="21"/>
  <c r="G237" i="21"/>
  <c r="E237" i="21"/>
  <c r="Z236" i="21"/>
  <c r="AA248" i="21"/>
  <c r="W236" i="21"/>
  <c r="S236" i="21"/>
  <c r="M236" i="21"/>
  <c r="K236" i="21"/>
  <c r="I236" i="21"/>
  <c r="G236" i="21"/>
  <c r="E236" i="21"/>
  <c r="Z237" i="21"/>
  <c r="AA249" i="21"/>
  <c r="Z239" i="21"/>
  <c r="AA251" i="21"/>
  <c r="Z241" i="21"/>
  <c r="AA253" i="21"/>
  <c r="Z243" i="21"/>
  <c r="AA255" i="21"/>
  <c r="Z245" i="21"/>
  <c r="AA257" i="21"/>
  <c r="Z247" i="21"/>
  <c r="AA259" i="21"/>
  <c r="R34" i="19"/>
  <c r="S35" i="19" s="1"/>
  <c r="V34" i="19"/>
  <c r="L34" i="19"/>
  <c r="M35" i="19" s="1"/>
  <c r="J34" i="19"/>
  <c r="K35" i="19" s="1"/>
  <c r="H34" i="19"/>
  <c r="I35" i="19" s="1"/>
  <c r="F34" i="19"/>
  <c r="G35" i="19" s="1"/>
  <c r="D34" i="19"/>
  <c r="E35" i="19" s="1"/>
  <c r="W35" i="19"/>
  <c r="X34" i="19"/>
  <c r="N34" i="19"/>
  <c r="W235" i="21"/>
  <c r="S235" i="21"/>
  <c r="O247" i="21"/>
  <c r="M235" i="21"/>
  <c r="K235" i="21"/>
  <c r="I235" i="21"/>
  <c r="G235" i="21"/>
  <c r="E235" i="21"/>
  <c r="Y246" i="21"/>
  <c r="W234" i="21"/>
  <c r="S234" i="21"/>
  <c r="O246" i="21"/>
  <c r="M234" i="21"/>
  <c r="K234" i="21"/>
  <c r="I234" i="21"/>
  <c r="G234" i="21"/>
  <c r="E234" i="21"/>
  <c r="Y245" i="21"/>
  <c r="W233" i="21"/>
  <c r="O245" i="21"/>
  <c r="I233" i="21"/>
  <c r="G233" i="21"/>
  <c r="E233" i="21"/>
  <c r="W232" i="21"/>
  <c r="S232" i="21"/>
  <c r="O244" i="21"/>
  <c r="M232" i="21"/>
  <c r="K232" i="21"/>
  <c r="I232" i="21"/>
  <c r="G232" i="21"/>
  <c r="E232" i="21"/>
  <c r="W231" i="21"/>
  <c r="S231" i="21"/>
  <c r="O243" i="21"/>
  <c r="M231" i="21"/>
  <c r="K231" i="21"/>
  <c r="I231" i="21"/>
  <c r="G231" i="21"/>
  <c r="E231" i="21"/>
  <c r="W230" i="21"/>
  <c r="S230" i="21"/>
  <c r="O242" i="21"/>
  <c r="M230" i="21"/>
  <c r="K230" i="21"/>
  <c r="I230" i="21"/>
  <c r="G230" i="21"/>
  <c r="E230" i="21"/>
  <c r="Y241" i="21"/>
  <c r="W229" i="21"/>
  <c r="S229" i="21"/>
  <c r="O241" i="21"/>
  <c r="M229" i="21"/>
  <c r="K229" i="21"/>
  <c r="I229" i="21"/>
  <c r="G229" i="21"/>
  <c r="E229" i="21"/>
  <c r="W228" i="21"/>
  <c r="S228" i="21"/>
  <c r="O240" i="21"/>
  <c r="M228" i="21"/>
  <c r="K228" i="21"/>
  <c r="I228" i="21"/>
  <c r="G228" i="21"/>
  <c r="E228" i="21"/>
  <c r="W227" i="21"/>
  <c r="S227" i="21"/>
  <c r="O239" i="21"/>
  <c r="M227" i="21"/>
  <c r="K227" i="21"/>
  <c r="I227" i="21"/>
  <c r="G227" i="21"/>
  <c r="E227" i="21"/>
  <c r="Y238" i="21"/>
  <c r="W226" i="21"/>
  <c r="S226" i="21"/>
  <c r="M226" i="21"/>
  <c r="K226" i="21"/>
  <c r="I226" i="21"/>
  <c r="G226" i="21"/>
  <c r="E226" i="21"/>
  <c r="Y237" i="21"/>
  <c r="W225" i="21"/>
  <c r="S225" i="21"/>
  <c r="O237" i="21"/>
  <c r="M225" i="21"/>
  <c r="K225" i="21"/>
  <c r="I225" i="21"/>
  <c r="G225" i="21"/>
  <c r="E225" i="21"/>
  <c r="W224" i="21"/>
  <c r="S224" i="21"/>
  <c r="O236" i="21"/>
  <c r="M224" i="21"/>
  <c r="K224" i="21"/>
  <c r="I224" i="21"/>
  <c r="G224" i="21"/>
  <c r="E224" i="21"/>
  <c r="Z227" i="21"/>
  <c r="AA239" i="21"/>
  <c r="Y239" i="21"/>
  <c r="Z231" i="21"/>
  <c r="AA243" i="21"/>
  <c r="Z235" i="21"/>
  <c r="AA247" i="21"/>
  <c r="Y247" i="21"/>
  <c r="Z224" i="21"/>
  <c r="AA236" i="21"/>
  <c r="Y236" i="21"/>
  <c r="Z228" i="21"/>
  <c r="AA240" i="21"/>
  <c r="Y240" i="21"/>
  <c r="Z232" i="21"/>
  <c r="AA244" i="21"/>
  <c r="Y244" i="21"/>
  <c r="Z230" i="21"/>
  <c r="AA242" i="21"/>
  <c r="Y242" i="21"/>
  <c r="Z34" i="19"/>
  <c r="Z226" i="21"/>
  <c r="AA238" i="21"/>
  <c r="Z229" i="21"/>
  <c r="AA241" i="21"/>
  <c r="Z233" i="21"/>
  <c r="AA245" i="21"/>
  <c r="Z225" i="21"/>
  <c r="AA237" i="21"/>
  <c r="Z234" i="21"/>
  <c r="AA246" i="21"/>
  <c r="V33" i="19"/>
  <c r="W34" i="19" s="1"/>
  <c r="R33" i="19"/>
  <c r="S34" i="19" s="1"/>
  <c r="L33" i="19"/>
  <c r="J33" i="19"/>
  <c r="K34" i="19" s="1"/>
  <c r="H33" i="19"/>
  <c r="I33" i="19" s="1"/>
  <c r="F33" i="19"/>
  <c r="G34" i="19" s="1"/>
  <c r="D33" i="19"/>
  <c r="Q80" i="21"/>
  <c r="U15" i="19"/>
  <c r="U12" i="19"/>
  <c r="U14" i="19"/>
  <c r="U13" i="19"/>
  <c r="W12" i="19"/>
  <c r="W15" i="19"/>
  <c r="W14" i="19"/>
  <c r="W13" i="19"/>
  <c r="W11" i="19"/>
  <c r="V32" i="19"/>
  <c r="V31" i="19"/>
  <c r="X31" i="19" s="1"/>
  <c r="V30" i="19"/>
  <c r="W31" i="19" s="1"/>
  <c r="V29" i="19"/>
  <c r="X29" i="19" s="1"/>
  <c r="V28" i="19"/>
  <c r="X28" i="19"/>
  <c r="V27" i="19"/>
  <c r="X27" i="19" s="1"/>
  <c r="V26" i="19"/>
  <c r="X26" i="19" s="1"/>
  <c r="V25" i="19"/>
  <c r="X25" i="19" s="1"/>
  <c r="V24" i="19"/>
  <c r="X24" i="19" s="1"/>
  <c r="Z24" i="19" s="1"/>
  <c r="V23" i="19"/>
  <c r="X23" i="19" s="1"/>
  <c r="V22" i="19"/>
  <c r="W23" i="19" s="1"/>
  <c r="V21" i="19"/>
  <c r="X21" i="19" s="1"/>
  <c r="V20" i="19"/>
  <c r="X20" i="19"/>
  <c r="V19" i="19"/>
  <c r="X19" i="19" s="1"/>
  <c r="V18" i="19"/>
  <c r="V17" i="19"/>
  <c r="X17" i="19" s="1"/>
  <c r="V16" i="19"/>
  <c r="X16" i="19" s="1"/>
  <c r="T18" i="19"/>
  <c r="X18" i="19" s="1"/>
  <c r="R32" i="19"/>
  <c r="S33" i="19" s="1"/>
  <c r="R31" i="19"/>
  <c r="R30" i="19"/>
  <c r="S30" i="19" s="1"/>
  <c r="R29" i="19"/>
  <c r="R28" i="19"/>
  <c r="R27" i="19"/>
  <c r="R26" i="19"/>
  <c r="Z26" i="19" s="1"/>
  <c r="R25" i="19"/>
  <c r="R24" i="19"/>
  <c r="R23" i="19"/>
  <c r="R22" i="19"/>
  <c r="S22" i="19" s="1"/>
  <c r="R21" i="19"/>
  <c r="S21" i="19" s="1"/>
  <c r="R20" i="19"/>
  <c r="R19" i="19"/>
  <c r="R18" i="19"/>
  <c r="S19" i="19" s="1"/>
  <c r="R17" i="19"/>
  <c r="R16" i="19"/>
  <c r="P22" i="19"/>
  <c r="P21" i="19"/>
  <c r="L32" i="19"/>
  <c r="M33" i="19" s="1"/>
  <c r="L31" i="19"/>
  <c r="L30" i="19"/>
  <c r="L29" i="19"/>
  <c r="M29" i="19" s="1"/>
  <c r="L28" i="19"/>
  <c r="M28" i="19" s="1"/>
  <c r="L27" i="19"/>
  <c r="L26" i="19"/>
  <c r="L25" i="19"/>
  <c r="M25" i="19" s="1"/>
  <c r="L24" i="19"/>
  <c r="M24" i="19" s="1"/>
  <c r="L23" i="19"/>
  <c r="L22" i="19"/>
  <c r="L21" i="19"/>
  <c r="M22" i="19" s="1"/>
  <c r="J32" i="19"/>
  <c r="J31" i="19"/>
  <c r="N31" i="19" s="1"/>
  <c r="J30" i="19"/>
  <c r="K30" i="19" s="1"/>
  <c r="J29" i="19"/>
  <c r="N29" i="19" s="1"/>
  <c r="J28" i="19"/>
  <c r="N28" i="19"/>
  <c r="J27" i="19"/>
  <c r="N27" i="19" s="1"/>
  <c r="J26" i="19"/>
  <c r="N26" i="19" s="1"/>
  <c r="J25" i="19"/>
  <c r="N25" i="19" s="1"/>
  <c r="J24" i="19"/>
  <c r="N24" i="19" s="1"/>
  <c r="J23" i="19"/>
  <c r="N23" i="19" s="1"/>
  <c r="J22" i="19"/>
  <c r="N22" i="19" s="1"/>
  <c r="J21" i="19"/>
  <c r="J20" i="19"/>
  <c r="J19" i="19"/>
  <c r="K19" i="19" s="1"/>
  <c r="J18" i="19"/>
  <c r="J17" i="19"/>
  <c r="J16" i="19"/>
  <c r="H32" i="19"/>
  <c r="H31" i="19"/>
  <c r="H30" i="19"/>
  <c r="I31" i="19" s="1"/>
  <c r="H29" i="19"/>
  <c r="I29" i="19" s="1"/>
  <c r="H28" i="19"/>
  <c r="H27" i="19"/>
  <c r="H26" i="19"/>
  <c r="I27" i="19" s="1"/>
  <c r="H25" i="19"/>
  <c r="F32" i="19"/>
  <c r="G33" i="19" s="1"/>
  <c r="F31" i="19"/>
  <c r="F30" i="19"/>
  <c r="G31" i="19" s="1"/>
  <c r="F29" i="19"/>
  <c r="G29" i="19" s="1"/>
  <c r="F28" i="19"/>
  <c r="F27" i="19"/>
  <c r="F26" i="19"/>
  <c r="G27" i="19" s="1"/>
  <c r="F25" i="19"/>
  <c r="G25" i="19" s="1"/>
  <c r="F24" i="19"/>
  <c r="F23" i="19"/>
  <c r="F22" i="19"/>
  <c r="G22" i="19" s="1"/>
  <c r="F21" i="19"/>
  <c r="D32" i="19"/>
  <c r="E33" i="19" s="1"/>
  <c r="D31" i="19"/>
  <c r="E32" i="19" s="1"/>
  <c r="D30" i="19"/>
  <c r="E30" i="19" s="1"/>
  <c r="D29" i="19"/>
  <c r="D28" i="19"/>
  <c r="D27" i="19"/>
  <c r="E28" i="19" s="1"/>
  <c r="D26" i="19"/>
  <c r="D25" i="19"/>
  <c r="D24" i="19"/>
  <c r="D23" i="19"/>
  <c r="E24" i="19" s="1"/>
  <c r="D22" i="19"/>
  <c r="E22" i="19" s="1"/>
  <c r="D21" i="19"/>
  <c r="D20" i="19"/>
  <c r="D19" i="19"/>
  <c r="D18" i="19"/>
  <c r="E18" i="19" s="1"/>
  <c r="D17" i="19"/>
  <c r="D16" i="19"/>
  <c r="W16" i="19"/>
  <c r="X32" i="19"/>
  <c r="W21" i="19"/>
  <c r="W18" i="19"/>
  <c r="Q22" i="19"/>
  <c r="W19" i="19"/>
  <c r="M23" i="19"/>
  <c r="M31" i="19"/>
  <c r="M26" i="19"/>
  <c r="W24" i="19"/>
  <c r="M32" i="19"/>
  <c r="M27" i="19"/>
  <c r="M30" i="19"/>
  <c r="G24" i="19"/>
  <c r="N79" i="21"/>
  <c r="N78" i="21"/>
  <c r="N77" i="21"/>
  <c r="N75" i="21"/>
  <c r="N74" i="21"/>
  <c r="N73" i="21"/>
  <c r="N72" i="21"/>
  <c r="N71" i="21"/>
  <c r="N70" i="21"/>
  <c r="N69" i="21"/>
  <c r="N68" i="21"/>
  <c r="M91" i="21"/>
  <c r="M90" i="21"/>
  <c r="M89" i="21"/>
  <c r="M88" i="21"/>
  <c r="M87" i="21"/>
  <c r="M86" i="21"/>
  <c r="M85" i="21"/>
  <c r="M84" i="21"/>
  <c r="M83" i="21"/>
  <c r="M82" i="21"/>
  <c r="M81" i="21"/>
  <c r="M80" i="21"/>
  <c r="G197" i="21"/>
  <c r="I197" i="21"/>
  <c r="K197" i="21"/>
  <c r="M197" i="21"/>
  <c r="G91" i="21"/>
  <c r="G90" i="21"/>
  <c r="G89" i="21"/>
  <c r="G88" i="21"/>
  <c r="G87" i="21"/>
  <c r="G86" i="21"/>
  <c r="G85" i="21"/>
  <c r="G84" i="21"/>
  <c r="G83" i="21"/>
  <c r="G82" i="21"/>
  <c r="G81" i="21"/>
  <c r="G80" i="21"/>
  <c r="K68" i="21"/>
  <c r="Y235" i="21"/>
  <c r="W223" i="21"/>
  <c r="S223" i="21"/>
  <c r="O235" i="21"/>
  <c r="M223" i="21"/>
  <c r="K223" i="21"/>
  <c r="I223" i="21"/>
  <c r="G223" i="21"/>
  <c r="E223" i="21"/>
  <c r="W222" i="21"/>
  <c r="S222" i="21"/>
  <c r="O234" i="21"/>
  <c r="M222" i="21"/>
  <c r="K222" i="21"/>
  <c r="I222" i="21"/>
  <c r="G222" i="21"/>
  <c r="E222" i="21"/>
  <c r="Y233" i="21"/>
  <c r="W221" i="21"/>
  <c r="S221" i="21"/>
  <c r="M221" i="21"/>
  <c r="K221" i="21"/>
  <c r="I221" i="21"/>
  <c r="G221" i="21"/>
  <c r="E221" i="21"/>
  <c r="W220" i="21"/>
  <c r="S220" i="21"/>
  <c r="O232" i="21"/>
  <c r="M220" i="21"/>
  <c r="K220" i="21"/>
  <c r="I220" i="21"/>
  <c r="G220" i="21"/>
  <c r="E220" i="21"/>
  <c r="Y231" i="21"/>
  <c r="W219" i="21"/>
  <c r="S219" i="21"/>
  <c r="O231" i="21"/>
  <c r="M219" i="21"/>
  <c r="K219" i="21"/>
  <c r="I219" i="21"/>
  <c r="G219" i="21"/>
  <c r="E219" i="21"/>
  <c r="W218" i="21"/>
  <c r="S218" i="21"/>
  <c r="O230" i="21"/>
  <c r="M218" i="21"/>
  <c r="K218" i="21"/>
  <c r="I218" i="21"/>
  <c r="G218" i="21"/>
  <c r="E218" i="21"/>
  <c r="Y229" i="21"/>
  <c r="W217" i="21"/>
  <c r="S217" i="21"/>
  <c r="O229" i="21"/>
  <c r="M217" i="21"/>
  <c r="K217" i="21"/>
  <c r="I217" i="21"/>
  <c r="G217" i="21"/>
  <c r="E217" i="21"/>
  <c r="W216" i="21"/>
  <c r="S216" i="21"/>
  <c r="O228" i="21"/>
  <c r="M216" i="21"/>
  <c r="K216" i="21"/>
  <c r="I216" i="21"/>
  <c r="G216" i="21"/>
  <c r="E216" i="21"/>
  <c r="Y227" i="21"/>
  <c r="W215" i="21"/>
  <c r="S215" i="21"/>
  <c r="O227" i="21"/>
  <c r="M215" i="21"/>
  <c r="K215" i="21"/>
  <c r="I215" i="21"/>
  <c r="G215" i="21"/>
  <c r="E215" i="21"/>
  <c r="W214" i="21"/>
  <c r="S214" i="21"/>
  <c r="O226" i="21"/>
  <c r="M214" i="21"/>
  <c r="K214" i="21"/>
  <c r="I214" i="21"/>
  <c r="G214" i="21"/>
  <c r="E214" i="21"/>
  <c r="Y225" i="21"/>
  <c r="W213" i="21"/>
  <c r="S213" i="21"/>
  <c r="O225" i="21"/>
  <c r="M213" i="21"/>
  <c r="K213" i="21"/>
  <c r="I213" i="21"/>
  <c r="G213" i="21"/>
  <c r="E213" i="21"/>
  <c r="W212" i="21"/>
  <c r="S212" i="21"/>
  <c r="O224" i="21"/>
  <c r="M212" i="21"/>
  <c r="K212" i="21"/>
  <c r="I212" i="21"/>
  <c r="G212" i="21"/>
  <c r="E212" i="21"/>
  <c r="Z222" i="21"/>
  <c r="AA234" i="21"/>
  <c r="Y234" i="21"/>
  <c r="Z218" i="21"/>
  <c r="AA230" i="21"/>
  <c r="Y230" i="21"/>
  <c r="Z212" i="21"/>
  <c r="AA224" i="21"/>
  <c r="Y224" i="21"/>
  <c r="Z216" i="21"/>
  <c r="AA228" i="21"/>
  <c r="Y228" i="21"/>
  <c r="Z220" i="21"/>
  <c r="AA232" i="21"/>
  <c r="Y232" i="21"/>
  <c r="Z214" i="21"/>
  <c r="AA226" i="21"/>
  <c r="Y226" i="21"/>
  <c r="N33" i="19"/>
  <c r="Z213" i="21"/>
  <c r="AA225" i="21"/>
  <c r="Z215" i="21"/>
  <c r="AA227" i="21"/>
  <c r="Z217" i="21"/>
  <c r="AA229" i="21"/>
  <c r="Z219" i="21"/>
  <c r="AA231" i="21"/>
  <c r="Z221" i="21"/>
  <c r="AA233" i="21"/>
  <c r="Z223" i="21"/>
  <c r="AA235" i="21"/>
  <c r="W32" i="19"/>
  <c r="S32" i="19"/>
  <c r="K32" i="19"/>
  <c r="I32" i="19"/>
  <c r="G32" i="19"/>
  <c r="Z32" i="19"/>
  <c r="W211" i="21"/>
  <c r="S211" i="21"/>
  <c r="M211" i="21"/>
  <c r="K211" i="21"/>
  <c r="I211" i="21"/>
  <c r="G211" i="21"/>
  <c r="E211" i="21"/>
  <c r="W210" i="21"/>
  <c r="S210" i="21"/>
  <c r="M210" i="21"/>
  <c r="K210" i="21"/>
  <c r="I210" i="21"/>
  <c r="G210" i="21"/>
  <c r="E210" i="21"/>
  <c r="W209" i="21"/>
  <c r="S209" i="21"/>
  <c r="M209" i="21"/>
  <c r="K209" i="21"/>
  <c r="I209" i="21"/>
  <c r="G209" i="21"/>
  <c r="E209" i="21"/>
  <c r="W208" i="21"/>
  <c r="S208" i="21"/>
  <c r="O220" i="21"/>
  <c r="M208" i="21"/>
  <c r="K208" i="21"/>
  <c r="I208" i="21"/>
  <c r="G208" i="21"/>
  <c r="E208" i="21"/>
  <c r="W207" i="21"/>
  <c r="S207" i="21"/>
  <c r="O219" i="21"/>
  <c r="M207" i="21"/>
  <c r="K207" i="21"/>
  <c r="I207" i="21"/>
  <c r="G207" i="21"/>
  <c r="E207" i="21"/>
  <c r="W206" i="21"/>
  <c r="S206" i="21"/>
  <c r="O218" i="21"/>
  <c r="M206" i="21"/>
  <c r="K206" i="21"/>
  <c r="I206" i="21"/>
  <c r="G206" i="21"/>
  <c r="E206" i="21"/>
  <c r="W205" i="21"/>
  <c r="S205" i="21"/>
  <c r="O217" i="21"/>
  <c r="M205" i="21"/>
  <c r="K205" i="21"/>
  <c r="I205" i="21"/>
  <c r="G205" i="21"/>
  <c r="E205" i="21"/>
  <c r="W204" i="21"/>
  <c r="S204" i="21"/>
  <c r="O216" i="21"/>
  <c r="M204" i="21"/>
  <c r="K204" i="21"/>
  <c r="I204" i="21"/>
  <c r="G204" i="21"/>
  <c r="E204" i="21"/>
  <c r="W203" i="21"/>
  <c r="S203" i="21"/>
  <c r="O215" i="21"/>
  <c r="M203" i="21"/>
  <c r="K203" i="21"/>
  <c r="I203" i="21"/>
  <c r="G203" i="21"/>
  <c r="E203" i="21"/>
  <c r="W202" i="21"/>
  <c r="S202" i="21"/>
  <c r="O214" i="21"/>
  <c r="M202" i="21"/>
  <c r="K202" i="21"/>
  <c r="I202" i="21"/>
  <c r="G202" i="21"/>
  <c r="E202" i="21"/>
  <c r="W201" i="21"/>
  <c r="S201" i="21"/>
  <c r="O213" i="21"/>
  <c r="M201" i="21"/>
  <c r="K201" i="21"/>
  <c r="I201" i="21"/>
  <c r="G201" i="21"/>
  <c r="E201" i="21"/>
  <c r="W200" i="21"/>
  <c r="S200" i="21"/>
  <c r="M200" i="21"/>
  <c r="K200" i="21"/>
  <c r="I200" i="21"/>
  <c r="G200" i="21"/>
  <c r="E200" i="21"/>
  <c r="O212" i="21"/>
  <c r="N32" i="19"/>
  <c r="Z205" i="21"/>
  <c r="AA217" i="21"/>
  <c r="Y217" i="21"/>
  <c r="Z203" i="21"/>
  <c r="AA215" i="21"/>
  <c r="Y215" i="21"/>
  <c r="Z207" i="21"/>
  <c r="AA219" i="21"/>
  <c r="Y219" i="21"/>
  <c r="O222" i="21"/>
  <c r="Z211" i="21"/>
  <c r="Y223" i="21"/>
  <c r="Z200" i="21"/>
  <c r="AA212" i="21"/>
  <c r="Y212" i="21"/>
  <c r="Z204" i="21"/>
  <c r="AA216" i="21"/>
  <c r="Y216" i="21"/>
  <c r="Z208" i="21"/>
  <c r="AA220" i="21"/>
  <c r="Y220" i="21"/>
  <c r="O223" i="21"/>
  <c r="Z209" i="21"/>
  <c r="Y221" i="21"/>
  <c r="Z202" i="21"/>
  <c r="AA214" i="21"/>
  <c r="Y214" i="21"/>
  <c r="Z206" i="21"/>
  <c r="AA218" i="21"/>
  <c r="Y218" i="21"/>
  <c r="O221" i="21"/>
  <c r="Z210" i="21"/>
  <c r="Y222" i="21"/>
  <c r="Z201" i="21"/>
  <c r="AA213" i="21"/>
  <c r="Y213" i="21"/>
  <c r="S31" i="19"/>
  <c r="E31" i="19"/>
  <c r="O33" i="19"/>
  <c r="AA223" i="21"/>
  <c r="AA222" i="21"/>
  <c r="AA221" i="21"/>
  <c r="Y211" i="21"/>
  <c r="W199" i="21"/>
  <c r="S199" i="21"/>
  <c r="O211" i="21"/>
  <c r="M199" i="21"/>
  <c r="K199" i="21"/>
  <c r="I199" i="21"/>
  <c r="G199" i="21"/>
  <c r="E199" i="21"/>
  <c r="W198" i="21"/>
  <c r="S198" i="21"/>
  <c r="O210" i="21"/>
  <c r="M198" i="21"/>
  <c r="K198" i="21"/>
  <c r="I198" i="21"/>
  <c r="G198" i="21"/>
  <c r="E198" i="21"/>
  <c r="Y209" i="21"/>
  <c r="W197" i="21"/>
  <c r="S197" i="21"/>
  <c r="O209" i="21"/>
  <c r="E197" i="21"/>
  <c r="Z198" i="21"/>
  <c r="AA210" i="21"/>
  <c r="Y210" i="21"/>
  <c r="Z197" i="21"/>
  <c r="AA209" i="21"/>
  <c r="Z199" i="21"/>
  <c r="AA211" i="21"/>
  <c r="O81" i="21"/>
  <c r="O82" i="21"/>
  <c r="O83" i="21"/>
  <c r="O84" i="21"/>
  <c r="O85" i="21"/>
  <c r="O86" i="21"/>
  <c r="O87" i="21"/>
  <c r="O88" i="21"/>
  <c r="O89" i="21"/>
  <c r="O90" i="21"/>
  <c r="O91" i="21"/>
  <c r="O93" i="21"/>
  <c r="O94" i="21"/>
  <c r="O95" i="21"/>
  <c r="O96" i="21"/>
  <c r="O97" i="21"/>
  <c r="O98" i="21"/>
  <c r="O101" i="21"/>
  <c r="O102" i="21"/>
  <c r="O103" i="21"/>
  <c r="O104" i="21"/>
  <c r="O105" i="21"/>
  <c r="O106" i="21"/>
  <c r="O107" i="21"/>
  <c r="O108" i="21"/>
  <c r="O109" i="21"/>
  <c r="O110" i="21"/>
  <c r="O111" i="21"/>
  <c r="O112" i="21"/>
  <c r="O113" i="21"/>
  <c r="O114" i="21"/>
  <c r="O115" i="21"/>
  <c r="O116" i="21"/>
  <c r="O117" i="21"/>
  <c r="O118" i="21"/>
  <c r="O119" i="21"/>
  <c r="O120" i="21"/>
  <c r="O121" i="21"/>
  <c r="O122" i="21"/>
  <c r="O123" i="21"/>
  <c r="O124" i="21"/>
  <c r="O125" i="21"/>
  <c r="O126" i="21"/>
  <c r="O127" i="21"/>
  <c r="O128" i="21"/>
  <c r="O129" i="21"/>
  <c r="O130" i="21"/>
  <c r="O131" i="21"/>
  <c r="O132" i="21"/>
  <c r="O133" i="21"/>
  <c r="O134" i="21"/>
  <c r="O135" i="21"/>
  <c r="O136" i="21"/>
  <c r="O137" i="21"/>
  <c r="O138" i="21"/>
  <c r="O139" i="21"/>
  <c r="O140" i="21"/>
  <c r="O141" i="21"/>
  <c r="O142" i="21"/>
  <c r="O143" i="21"/>
  <c r="O144" i="21"/>
  <c r="O145" i="21"/>
  <c r="O146" i="21"/>
  <c r="O147" i="21"/>
  <c r="O148" i="21"/>
  <c r="O149" i="21"/>
  <c r="O150" i="21"/>
  <c r="O151" i="21"/>
  <c r="O152" i="21"/>
  <c r="O153" i="21"/>
  <c r="O154" i="21"/>
  <c r="O155" i="21"/>
  <c r="O156" i="21"/>
  <c r="O157" i="21"/>
  <c r="O158" i="21"/>
  <c r="O159" i="21"/>
  <c r="O160" i="21"/>
  <c r="O161" i="21"/>
  <c r="O162" i="21"/>
  <c r="O163" i="21"/>
  <c r="O197" i="21"/>
  <c r="O200" i="21"/>
  <c r="O201" i="21"/>
  <c r="O202" i="21"/>
  <c r="O203" i="21"/>
  <c r="O204" i="21"/>
  <c r="O205" i="21"/>
  <c r="O206" i="21"/>
  <c r="O207" i="21"/>
  <c r="O208" i="21"/>
  <c r="N80" i="21"/>
  <c r="O80" i="21"/>
  <c r="O100" i="21"/>
  <c r="O99" i="21"/>
  <c r="O92" i="21"/>
  <c r="O191" i="21"/>
  <c r="O189" i="21"/>
  <c r="O187" i="21"/>
  <c r="O199" i="21"/>
  <c r="O185" i="21"/>
  <c r="O183" i="21"/>
  <c r="O181" i="21"/>
  <c r="O179" i="21"/>
  <c r="O177" i="21"/>
  <c r="O175" i="21"/>
  <c r="O173" i="21"/>
  <c r="O171" i="21"/>
  <c r="O169" i="21"/>
  <c r="O167" i="21"/>
  <c r="O165" i="21"/>
  <c r="O195" i="21"/>
  <c r="O193" i="21"/>
  <c r="O192" i="21"/>
  <c r="O190" i="21"/>
  <c r="O188" i="21"/>
  <c r="O198" i="21"/>
  <c r="O186" i="21"/>
  <c r="O184" i="21"/>
  <c r="O182" i="21"/>
  <c r="O180" i="21"/>
  <c r="O178" i="21"/>
  <c r="O176" i="21"/>
  <c r="O174" i="21"/>
  <c r="O172" i="21"/>
  <c r="O170" i="21"/>
  <c r="O168" i="21"/>
  <c r="O166" i="21"/>
  <c r="O164" i="21"/>
  <c r="O196" i="21"/>
  <c r="O194" i="21"/>
  <c r="Z28" i="19"/>
  <c r="Z9" i="19"/>
  <c r="X8" i="19"/>
  <c r="Y207" i="21"/>
  <c r="Y205" i="21"/>
  <c r="Y203" i="21"/>
  <c r="Y201" i="21"/>
  <c r="Y199" i="21"/>
  <c r="Y198" i="21"/>
  <c r="Y197" i="21"/>
  <c r="Z184" i="21"/>
  <c r="Z183" i="21"/>
  <c r="Z182" i="21"/>
  <c r="Z181" i="21"/>
  <c r="Z180" i="21"/>
  <c r="Z179" i="21"/>
  <c r="Z178" i="21"/>
  <c r="Z177" i="21"/>
  <c r="Z176" i="21"/>
  <c r="Z175" i="21"/>
  <c r="Z174" i="21"/>
  <c r="Z173" i="21"/>
  <c r="Z172" i="21"/>
  <c r="Z171" i="21"/>
  <c r="Z170" i="21"/>
  <c r="Z169" i="21"/>
  <c r="Z168" i="21"/>
  <c r="Z167" i="21"/>
  <c r="Z166" i="21"/>
  <c r="Z165" i="21"/>
  <c r="Z164" i="21"/>
  <c r="Z163" i="21"/>
  <c r="Z162" i="21"/>
  <c r="Z161" i="21"/>
  <c r="Z160" i="21"/>
  <c r="Z159" i="21"/>
  <c r="Z158" i="21"/>
  <c r="Z157" i="21"/>
  <c r="Z156" i="21"/>
  <c r="Z155" i="21"/>
  <c r="Z154" i="21"/>
  <c r="Z153" i="21"/>
  <c r="Z152" i="21"/>
  <c r="Z151" i="21"/>
  <c r="Z150" i="21"/>
  <c r="Z149" i="21"/>
  <c r="Z148" i="21"/>
  <c r="Z147" i="21"/>
  <c r="Z146" i="21"/>
  <c r="Z145" i="21"/>
  <c r="Z144" i="21"/>
  <c r="Z143" i="21"/>
  <c r="Z142" i="21"/>
  <c r="Z141" i="21"/>
  <c r="Z140" i="21"/>
  <c r="Z139" i="21"/>
  <c r="Z138" i="21"/>
  <c r="Z137" i="21"/>
  <c r="Z136" i="21"/>
  <c r="Z135" i="21"/>
  <c r="Z134" i="21"/>
  <c r="Z133" i="21"/>
  <c r="Z132" i="21"/>
  <c r="Z131" i="21"/>
  <c r="Z130" i="21"/>
  <c r="Z129" i="21"/>
  <c r="Z128" i="21"/>
  <c r="Z127" i="21"/>
  <c r="Z126" i="21"/>
  <c r="Z125" i="21"/>
  <c r="Z124" i="21"/>
  <c r="Z123" i="21"/>
  <c r="Z122" i="21"/>
  <c r="Z121" i="21"/>
  <c r="Z120" i="21"/>
  <c r="Z119" i="21"/>
  <c r="Z118" i="21"/>
  <c r="Z117" i="21"/>
  <c r="Z116" i="21"/>
  <c r="Z115" i="21"/>
  <c r="Z114" i="21"/>
  <c r="Z113" i="21"/>
  <c r="Z112" i="21"/>
  <c r="Z111" i="21"/>
  <c r="Z110" i="21"/>
  <c r="Z109" i="21"/>
  <c r="Z108" i="21"/>
  <c r="Z107" i="21"/>
  <c r="Z106" i="21"/>
  <c r="Z105" i="21"/>
  <c r="Z104" i="21"/>
  <c r="Z103" i="21"/>
  <c r="Z102" i="21"/>
  <c r="Z101" i="21"/>
  <c r="Z100" i="21"/>
  <c r="Z99" i="21"/>
  <c r="Z98" i="21"/>
  <c r="Z97" i="21"/>
  <c r="Z96" i="21"/>
  <c r="Z95" i="21"/>
  <c r="Z94" i="21"/>
  <c r="Z93" i="21"/>
  <c r="Z92" i="21"/>
  <c r="Z91" i="21"/>
  <c r="Z90" i="21"/>
  <c r="Z89" i="21"/>
  <c r="Z88" i="21"/>
  <c r="Z87" i="21"/>
  <c r="Z86" i="21"/>
  <c r="Z85" i="21"/>
  <c r="Z84" i="21"/>
  <c r="Z83" i="21"/>
  <c r="Z82" i="21"/>
  <c r="Z81" i="21"/>
  <c r="Z79" i="21"/>
  <c r="Z78" i="21"/>
  <c r="Z77" i="21"/>
  <c r="Z76" i="21"/>
  <c r="Z75" i="21"/>
  <c r="Z74" i="21"/>
  <c r="Z73" i="21"/>
  <c r="Z72" i="21"/>
  <c r="Z71" i="21"/>
  <c r="Z70" i="21"/>
  <c r="Z67" i="21"/>
  <c r="Z66" i="21"/>
  <c r="Z65" i="21"/>
  <c r="Z64" i="21"/>
  <c r="Z63" i="21"/>
  <c r="Z62" i="21"/>
  <c r="Z61" i="21"/>
  <c r="Z60" i="21"/>
  <c r="Z59" i="21"/>
  <c r="Z58" i="21"/>
  <c r="Z57" i="21"/>
  <c r="Z56" i="21"/>
  <c r="Z55" i="21"/>
  <c r="Z54" i="21"/>
  <c r="Z53" i="21"/>
  <c r="Z52" i="21"/>
  <c r="Z51" i="21"/>
  <c r="Z50" i="21"/>
  <c r="Z49" i="21"/>
  <c r="Z48" i="21"/>
  <c r="Z47" i="21"/>
  <c r="Z46" i="21"/>
  <c r="Z45" i="21"/>
  <c r="Z44" i="21"/>
  <c r="Z43" i="21"/>
  <c r="Z42" i="21"/>
  <c r="Z41" i="21"/>
  <c r="Z40" i="21"/>
  <c r="Z39" i="21"/>
  <c r="Z38" i="21"/>
  <c r="Z37" i="21"/>
  <c r="Z36" i="21"/>
  <c r="Z35" i="21"/>
  <c r="Z34" i="21"/>
  <c r="Z33" i="21"/>
  <c r="X32" i="21"/>
  <c r="Z32" i="21"/>
  <c r="Z31" i="21"/>
  <c r="Z30" i="21"/>
  <c r="Z29" i="21"/>
  <c r="Z28" i="21"/>
  <c r="Z27" i="21"/>
  <c r="Z26" i="21"/>
  <c r="Z25" i="21"/>
  <c r="Z24" i="21"/>
  <c r="Z23" i="21"/>
  <c r="Z22" i="21"/>
  <c r="Z21" i="21"/>
  <c r="Z19" i="21"/>
  <c r="Z18" i="21"/>
  <c r="Z17" i="21"/>
  <c r="Z16" i="21"/>
  <c r="Z15" i="21"/>
  <c r="Z14" i="21"/>
  <c r="Z13" i="21"/>
  <c r="Z12" i="21"/>
  <c r="Z11" i="21"/>
  <c r="Z10" i="21"/>
  <c r="Z9" i="21"/>
  <c r="Z195" i="21"/>
  <c r="AA207" i="21"/>
  <c r="Z8" i="19"/>
  <c r="Y9" i="19"/>
  <c r="Z187" i="21"/>
  <c r="AA199" i="21"/>
  <c r="Z191" i="21"/>
  <c r="AA203" i="21"/>
  <c r="Z13" i="19"/>
  <c r="Y13" i="19"/>
  <c r="Z10" i="19"/>
  <c r="Y10" i="19"/>
  <c r="Z14" i="19"/>
  <c r="Y14" i="19"/>
  <c r="Z11" i="19"/>
  <c r="Y11" i="19"/>
  <c r="Z15" i="19"/>
  <c r="Y15" i="19"/>
  <c r="Z12" i="19"/>
  <c r="Y12" i="19"/>
  <c r="Z20" i="19"/>
  <c r="Z185" i="21"/>
  <c r="AA197" i="21"/>
  <c r="Z193" i="21"/>
  <c r="AA205" i="21"/>
  <c r="Z189" i="21"/>
  <c r="AA201" i="21"/>
  <c r="Z188" i="21"/>
  <c r="AA200" i="21"/>
  <c r="Y200" i="21"/>
  <c r="Z190" i="21"/>
  <c r="AA202" i="21"/>
  <c r="Y202" i="21"/>
  <c r="Z192" i="21"/>
  <c r="AA204" i="21"/>
  <c r="Y204" i="21"/>
  <c r="Z194" i="21"/>
  <c r="AA206" i="21"/>
  <c r="Z196" i="21"/>
  <c r="AA208" i="21"/>
  <c r="Y208" i="21"/>
  <c r="Z186" i="21"/>
  <c r="AA198" i="21"/>
  <c r="K22" i="19"/>
  <c r="AA196" i="21"/>
  <c r="Y196" i="21"/>
  <c r="W196" i="21"/>
  <c r="S196" i="21"/>
  <c r="M196" i="21"/>
  <c r="K196" i="21"/>
  <c r="I196" i="21"/>
  <c r="G196" i="21"/>
  <c r="E196" i="21"/>
  <c r="AA195" i="21"/>
  <c r="W195" i="21"/>
  <c r="S195" i="21"/>
  <c r="M195" i="21"/>
  <c r="K195" i="21"/>
  <c r="I195" i="21"/>
  <c r="G195" i="21"/>
  <c r="E195" i="21"/>
  <c r="AA194" i="21"/>
  <c r="Y194" i="21"/>
  <c r="W194" i="21"/>
  <c r="S194" i="21"/>
  <c r="M194" i="21"/>
  <c r="K194" i="21"/>
  <c r="I194" i="21"/>
  <c r="G194" i="21"/>
  <c r="E194" i="21"/>
  <c r="AA193" i="21"/>
  <c r="Y193" i="21"/>
  <c r="W193" i="21"/>
  <c r="S193" i="21"/>
  <c r="M193" i="21"/>
  <c r="K193" i="21"/>
  <c r="I193" i="21"/>
  <c r="G193" i="21"/>
  <c r="E193" i="21"/>
  <c r="AA192" i="21"/>
  <c r="Y192" i="21"/>
  <c r="W192" i="21"/>
  <c r="S192" i="21"/>
  <c r="M192" i="21"/>
  <c r="K192" i="21"/>
  <c r="I192" i="21"/>
  <c r="G192" i="21"/>
  <c r="E192" i="21"/>
  <c r="AA191" i="21"/>
  <c r="Y191" i="21"/>
  <c r="W191" i="21"/>
  <c r="S191" i="21"/>
  <c r="M191" i="21"/>
  <c r="K191" i="21"/>
  <c r="I191" i="21"/>
  <c r="G191" i="21"/>
  <c r="E191" i="21"/>
  <c r="AA190" i="21"/>
  <c r="Y190" i="21"/>
  <c r="W190" i="21"/>
  <c r="S190" i="21"/>
  <c r="M190" i="21"/>
  <c r="K190" i="21"/>
  <c r="I190" i="21"/>
  <c r="G190" i="21"/>
  <c r="E190" i="21"/>
  <c r="AA189" i="21"/>
  <c r="Y189" i="21"/>
  <c r="W189" i="21"/>
  <c r="S189" i="21"/>
  <c r="M189" i="21"/>
  <c r="K189" i="21"/>
  <c r="I189" i="21"/>
  <c r="G189" i="21"/>
  <c r="E189" i="21"/>
  <c r="AA188" i="21"/>
  <c r="Y188" i="21"/>
  <c r="W188" i="21"/>
  <c r="S188" i="21"/>
  <c r="M188" i="21"/>
  <c r="K188" i="21"/>
  <c r="I188" i="21"/>
  <c r="G188" i="21"/>
  <c r="E188" i="21"/>
  <c r="AA187" i="21"/>
  <c r="Y187" i="21"/>
  <c r="W187" i="21"/>
  <c r="S187" i="21"/>
  <c r="M187" i="21"/>
  <c r="K187" i="21"/>
  <c r="I187" i="21"/>
  <c r="G187" i="21"/>
  <c r="E187" i="21"/>
  <c r="AA186" i="21"/>
  <c r="Y186" i="21"/>
  <c r="W186" i="21"/>
  <c r="S186" i="21"/>
  <c r="M186" i="21"/>
  <c r="K186" i="21"/>
  <c r="I186" i="21"/>
  <c r="G186" i="21"/>
  <c r="E186" i="21"/>
  <c r="AA185" i="21"/>
  <c r="Y185" i="21"/>
  <c r="W185" i="21"/>
  <c r="S185" i="21"/>
  <c r="M185" i="21"/>
  <c r="K185" i="21"/>
  <c r="I185" i="21"/>
  <c r="G185" i="21"/>
  <c r="E185" i="21"/>
  <c r="AA184" i="21"/>
  <c r="Y184" i="21"/>
  <c r="W184" i="21"/>
  <c r="S184" i="21"/>
  <c r="M184" i="21"/>
  <c r="K184" i="21"/>
  <c r="I184" i="21"/>
  <c r="G184" i="21"/>
  <c r="E184" i="21"/>
  <c r="AA183" i="21"/>
  <c r="Y183" i="21"/>
  <c r="W183" i="21"/>
  <c r="S183" i="21"/>
  <c r="M183" i="21"/>
  <c r="K183" i="21"/>
  <c r="I183" i="21"/>
  <c r="G183" i="21"/>
  <c r="E183" i="21"/>
  <c r="AA182" i="21"/>
  <c r="Y182" i="21"/>
  <c r="W182" i="21"/>
  <c r="S182" i="21"/>
  <c r="M182" i="21"/>
  <c r="K182" i="21"/>
  <c r="I182" i="21"/>
  <c r="G182" i="21"/>
  <c r="E182" i="21"/>
  <c r="AA181" i="21"/>
  <c r="Y181" i="21"/>
  <c r="W181" i="21"/>
  <c r="S181" i="21"/>
  <c r="M181" i="21"/>
  <c r="K181" i="21"/>
  <c r="I181" i="21"/>
  <c r="G181" i="21"/>
  <c r="E181" i="21"/>
  <c r="AA180" i="21"/>
  <c r="Y180" i="21"/>
  <c r="W180" i="21"/>
  <c r="S180" i="21"/>
  <c r="M180" i="21"/>
  <c r="K180" i="21"/>
  <c r="I180" i="21"/>
  <c r="G180" i="21"/>
  <c r="E180" i="21"/>
  <c r="AA179" i="21"/>
  <c r="Y179" i="21"/>
  <c r="W179" i="21"/>
  <c r="S179" i="21"/>
  <c r="M179" i="21"/>
  <c r="K179" i="21"/>
  <c r="I179" i="21"/>
  <c r="G179" i="21"/>
  <c r="E179" i="21"/>
  <c r="AA178" i="21"/>
  <c r="Y178" i="21"/>
  <c r="W178" i="21"/>
  <c r="S178" i="21"/>
  <c r="M178" i="21"/>
  <c r="K178" i="21"/>
  <c r="I178" i="21"/>
  <c r="G178" i="21"/>
  <c r="E178" i="21"/>
  <c r="AA177" i="21"/>
  <c r="Y177" i="21"/>
  <c r="W177" i="21"/>
  <c r="S177" i="21"/>
  <c r="M177" i="21"/>
  <c r="K177" i="21"/>
  <c r="I177" i="21"/>
  <c r="G177" i="21"/>
  <c r="E177" i="21"/>
  <c r="AA176" i="21"/>
  <c r="Y176" i="21"/>
  <c r="W176" i="21"/>
  <c r="S176" i="21"/>
  <c r="M176" i="21"/>
  <c r="K176" i="21"/>
  <c r="I176" i="21"/>
  <c r="G176" i="21"/>
  <c r="E176" i="21"/>
  <c r="AA175" i="21"/>
  <c r="Y175" i="21"/>
  <c r="W175" i="21"/>
  <c r="S175" i="21"/>
  <c r="M175" i="21"/>
  <c r="K175" i="21"/>
  <c r="I175" i="21"/>
  <c r="G175" i="21"/>
  <c r="E175" i="21"/>
  <c r="AA174" i="21"/>
  <c r="Y174" i="21"/>
  <c r="W174" i="21"/>
  <c r="S174" i="21"/>
  <c r="M174" i="21"/>
  <c r="K174" i="21"/>
  <c r="I174" i="21"/>
  <c r="G174" i="21"/>
  <c r="E174" i="21"/>
  <c r="AA173" i="21"/>
  <c r="Y173" i="21"/>
  <c r="W173" i="21"/>
  <c r="S173" i="21"/>
  <c r="M173" i="21"/>
  <c r="K173" i="21"/>
  <c r="I173" i="21"/>
  <c r="G173" i="21"/>
  <c r="E173" i="21"/>
  <c r="AA172" i="21"/>
  <c r="Y172" i="21"/>
  <c r="W172" i="21"/>
  <c r="S172" i="21"/>
  <c r="M172" i="21"/>
  <c r="K172" i="21"/>
  <c r="I172" i="21"/>
  <c r="G172" i="21"/>
  <c r="E172" i="21"/>
  <c r="AA171" i="21"/>
  <c r="Y171" i="21"/>
  <c r="W171" i="21"/>
  <c r="S171" i="21"/>
  <c r="M171" i="21"/>
  <c r="K171" i="21"/>
  <c r="I171" i="21"/>
  <c r="G171" i="21"/>
  <c r="E171" i="21"/>
  <c r="AA170" i="21"/>
  <c r="Y170" i="21"/>
  <c r="W170" i="21"/>
  <c r="S170" i="21"/>
  <c r="M170" i="21"/>
  <c r="K170" i="21"/>
  <c r="I170" i="21"/>
  <c r="G170" i="21"/>
  <c r="E170" i="21"/>
  <c r="AA169" i="21"/>
  <c r="Y169" i="21"/>
  <c r="W169" i="21"/>
  <c r="S169" i="21"/>
  <c r="M169" i="21"/>
  <c r="K169" i="21"/>
  <c r="I169" i="21"/>
  <c r="G169" i="21"/>
  <c r="E169" i="21"/>
  <c r="AA168" i="21"/>
  <c r="Y168" i="21"/>
  <c r="W168" i="21"/>
  <c r="S168" i="21"/>
  <c r="M168" i="21"/>
  <c r="K168" i="21"/>
  <c r="I168" i="21"/>
  <c r="G168" i="21"/>
  <c r="E168" i="21"/>
  <c r="AA167" i="21"/>
  <c r="Y167" i="21"/>
  <c r="W167" i="21"/>
  <c r="S167" i="21"/>
  <c r="M167" i="21"/>
  <c r="K167" i="21"/>
  <c r="I167" i="21"/>
  <c r="G167" i="21"/>
  <c r="E167" i="21"/>
  <c r="AA166" i="21"/>
  <c r="Y166" i="21"/>
  <c r="W166" i="21"/>
  <c r="S166" i="21"/>
  <c r="M166" i="21"/>
  <c r="K166" i="21"/>
  <c r="I166" i="21"/>
  <c r="G166" i="21"/>
  <c r="E166" i="21"/>
  <c r="AA165" i="21"/>
  <c r="Y165" i="21"/>
  <c r="W165" i="21"/>
  <c r="S165" i="21"/>
  <c r="M165" i="21"/>
  <c r="K165" i="21"/>
  <c r="I165" i="21"/>
  <c r="G165" i="21"/>
  <c r="E165" i="21"/>
  <c r="AA164" i="21"/>
  <c r="Y164" i="21"/>
  <c r="W164" i="21"/>
  <c r="S164" i="21"/>
  <c r="M164" i="21"/>
  <c r="K164" i="21"/>
  <c r="I164" i="21"/>
  <c r="G164" i="21"/>
  <c r="E164" i="21"/>
  <c r="AA163" i="21"/>
  <c r="Y163" i="21"/>
  <c r="W163" i="21"/>
  <c r="S163" i="21"/>
  <c r="M163" i="21"/>
  <c r="K163" i="21"/>
  <c r="I163" i="21"/>
  <c r="G163" i="21"/>
  <c r="E163" i="21"/>
  <c r="AA162" i="21"/>
  <c r="Y162" i="21"/>
  <c r="W162" i="21"/>
  <c r="S162" i="21"/>
  <c r="M162" i="21"/>
  <c r="K162" i="21"/>
  <c r="I162" i="21"/>
  <c r="G162" i="21"/>
  <c r="E162" i="21"/>
  <c r="AA161" i="21"/>
  <c r="Y161" i="21"/>
  <c r="W161" i="21"/>
  <c r="S161" i="21"/>
  <c r="M161" i="21"/>
  <c r="K161" i="21"/>
  <c r="I161" i="21"/>
  <c r="G161" i="21"/>
  <c r="E161" i="21"/>
  <c r="AA160" i="21"/>
  <c r="Y160" i="21"/>
  <c r="W160" i="21"/>
  <c r="S160" i="21"/>
  <c r="M160" i="21"/>
  <c r="K160" i="21"/>
  <c r="I160" i="21"/>
  <c r="G160" i="21"/>
  <c r="E160" i="21"/>
  <c r="AA159" i="21"/>
  <c r="Y159" i="21"/>
  <c r="W159" i="21"/>
  <c r="S159" i="21"/>
  <c r="M159" i="21"/>
  <c r="K159" i="21"/>
  <c r="I159" i="21"/>
  <c r="G159" i="21"/>
  <c r="E159" i="21"/>
  <c r="AA158" i="21"/>
  <c r="Y158" i="21"/>
  <c r="W158" i="21"/>
  <c r="S158" i="21"/>
  <c r="M158" i="21"/>
  <c r="K158" i="21"/>
  <c r="I158" i="21"/>
  <c r="G158" i="21"/>
  <c r="E158" i="21"/>
  <c r="AA157" i="21"/>
  <c r="Y157" i="21"/>
  <c r="W157" i="21"/>
  <c r="S157" i="21"/>
  <c r="M157" i="21"/>
  <c r="K157" i="21"/>
  <c r="I157" i="21"/>
  <c r="G157" i="21"/>
  <c r="E157" i="21"/>
  <c r="AA156" i="21"/>
  <c r="Y156" i="21"/>
  <c r="W156" i="21"/>
  <c r="S156" i="21"/>
  <c r="M156" i="21"/>
  <c r="K156" i="21"/>
  <c r="I156" i="21"/>
  <c r="G156" i="21"/>
  <c r="E156" i="21"/>
  <c r="AA155" i="21"/>
  <c r="Y155" i="21"/>
  <c r="W155" i="21"/>
  <c r="S155" i="21"/>
  <c r="M155" i="21"/>
  <c r="I155" i="21"/>
  <c r="G155" i="21"/>
  <c r="E155" i="21"/>
  <c r="AA154" i="21"/>
  <c r="Y154" i="21"/>
  <c r="W154" i="21"/>
  <c r="S154" i="21"/>
  <c r="M154" i="21"/>
  <c r="K154" i="21"/>
  <c r="I154" i="21"/>
  <c r="G154" i="21"/>
  <c r="E154" i="21"/>
  <c r="AA153" i="21"/>
  <c r="Y153" i="21"/>
  <c r="W153" i="21"/>
  <c r="S153" i="21"/>
  <c r="M153" i="21"/>
  <c r="K153" i="21"/>
  <c r="I153" i="21"/>
  <c r="G153" i="21"/>
  <c r="E153" i="21"/>
  <c r="AA152" i="21"/>
  <c r="Y152" i="21"/>
  <c r="W152" i="21"/>
  <c r="S152" i="21"/>
  <c r="M152" i="21"/>
  <c r="K152" i="21"/>
  <c r="I152" i="21"/>
  <c r="G152" i="21"/>
  <c r="E152" i="21"/>
  <c r="AA151" i="21"/>
  <c r="Y151" i="21"/>
  <c r="W151" i="21"/>
  <c r="S151" i="21"/>
  <c r="M151" i="21"/>
  <c r="K151" i="21"/>
  <c r="I151" i="21"/>
  <c r="G151" i="21"/>
  <c r="E151" i="21"/>
  <c r="AA150" i="21"/>
  <c r="Y150" i="21"/>
  <c r="W150" i="21"/>
  <c r="S150" i="21"/>
  <c r="M150" i="21"/>
  <c r="K150" i="21"/>
  <c r="I150" i="21"/>
  <c r="G150" i="21"/>
  <c r="E150" i="21"/>
  <c r="AA149" i="21"/>
  <c r="Y149" i="21"/>
  <c r="W149" i="21"/>
  <c r="S149" i="21"/>
  <c r="M149" i="21"/>
  <c r="K149" i="21"/>
  <c r="I149" i="21"/>
  <c r="G149" i="21"/>
  <c r="E149" i="21"/>
  <c r="AA148" i="21"/>
  <c r="Y148" i="21"/>
  <c r="W148" i="21"/>
  <c r="S148" i="21"/>
  <c r="M148" i="21"/>
  <c r="K148" i="21"/>
  <c r="I148" i="21"/>
  <c r="G148" i="21"/>
  <c r="E148" i="21"/>
  <c r="AA147" i="21"/>
  <c r="Y147" i="21"/>
  <c r="W147" i="21"/>
  <c r="S147" i="21"/>
  <c r="M147" i="21"/>
  <c r="K147" i="21"/>
  <c r="I147" i="21"/>
  <c r="G147" i="21"/>
  <c r="E147" i="21"/>
  <c r="AA146" i="21"/>
  <c r="Y146" i="21"/>
  <c r="W146" i="21"/>
  <c r="S146" i="21"/>
  <c r="M146" i="21"/>
  <c r="K146" i="21"/>
  <c r="I146" i="21"/>
  <c r="G146" i="21"/>
  <c r="E146" i="21"/>
  <c r="AA145" i="21"/>
  <c r="Y145" i="21"/>
  <c r="W145" i="21"/>
  <c r="S145" i="21"/>
  <c r="M145" i="21"/>
  <c r="K145" i="21"/>
  <c r="I145" i="21"/>
  <c r="G145" i="21"/>
  <c r="E145" i="21"/>
  <c r="AA144" i="21"/>
  <c r="Y144" i="21"/>
  <c r="W144" i="21"/>
  <c r="S144" i="21"/>
  <c r="M144" i="21"/>
  <c r="K144" i="21"/>
  <c r="I144" i="21"/>
  <c r="G144" i="21"/>
  <c r="E144" i="21"/>
  <c r="AA143" i="21"/>
  <c r="Y143" i="21"/>
  <c r="W143" i="21"/>
  <c r="S143" i="21"/>
  <c r="M143" i="21"/>
  <c r="K143" i="21"/>
  <c r="I143" i="21"/>
  <c r="G143" i="21"/>
  <c r="E143" i="21"/>
  <c r="AA142" i="21"/>
  <c r="Y142" i="21"/>
  <c r="W142" i="21"/>
  <c r="S142" i="21"/>
  <c r="M142" i="21"/>
  <c r="K142" i="21"/>
  <c r="I142" i="21"/>
  <c r="G142" i="21"/>
  <c r="E142" i="21"/>
  <c r="AA141" i="21"/>
  <c r="Y141" i="21"/>
  <c r="W141" i="21"/>
  <c r="S141" i="21"/>
  <c r="M141" i="21"/>
  <c r="K141" i="21"/>
  <c r="I141" i="21"/>
  <c r="G141" i="21"/>
  <c r="E141" i="21"/>
  <c r="AA140" i="21"/>
  <c r="Y140" i="21"/>
  <c r="W140" i="21"/>
  <c r="S140" i="21"/>
  <c r="M140" i="21"/>
  <c r="K140" i="21"/>
  <c r="I140" i="21"/>
  <c r="G140" i="21"/>
  <c r="E140" i="21"/>
  <c r="AA139" i="21"/>
  <c r="Y139" i="21"/>
  <c r="W139" i="21"/>
  <c r="S139" i="21"/>
  <c r="M139" i="21"/>
  <c r="K139" i="21"/>
  <c r="I139" i="21"/>
  <c r="G139" i="21"/>
  <c r="E139" i="21"/>
  <c r="AA138" i="21"/>
  <c r="Y138" i="21"/>
  <c r="W138" i="21"/>
  <c r="S138" i="21"/>
  <c r="M138" i="21"/>
  <c r="K138" i="21"/>
  <c r="I138" i="21"/>
  <c r="G138" i="21"/>
  <c r="E138" i="21"/>
  <c r="AA137" i="21"/>
  <c r="Y137" i="21"/>
  <c r="W137" i="21"/>
  <c r="S137" i="21"/>
  <c r="M137" i="21"/>
  <c r="K137" i="21"/>
  <c r="I137" i="21"/>
  <c r="G137" i="21"/>
  <c r="E137" i="21"/>
  <c r="AA136" i="21"/>
  <c r="Y136" i="21"/>
  <c r="W136" i="21"/>
  <c r="S136" i="21"/>
  <c r="M136" i="21"/>
  <c r="K136" i="21"/>
  <c r="I136" i="21"/>
  <c r="G136" i="21"/>
  <c r="E136" i="21"/>
  <c r="AA135" i="21"/>
  <c r="Y135" i="21"/>
  <c r="W135" i="21"/>
  <c r="S135" i="21"/>
  <c r="M135" i="21"/>
  <c r="K135" i="21"/>
  <c r="I135" i="21"/>
  <c r="G135" i="21"/>
  <c r="E135" i="21"/>
  <c r="AA134" i="21"/>
  <c r="Y134" i="21"/>
  <c r="W134" i="21"/>
  <c r="S134" i="21"/>
  <c r="M134" i="21"/>
  <c r="K134" i="21"/>
  <c r="I134" i="21"/>
  <c r="G134" i="21"/>
  <c r="E134" i="21"/>
  <c r="AA133" i="21"/>
  <c r="Y133" i="21"/>
  <c r="W133" i="21"/>
  <c r="S133" i="21"/>
  <c r="M133" i="21"/>
  <c r="K133" i="21"/>
  <c r="I133" i="21"/>
  <c r="G133" i="21"/>
  <c r="E133" i="21"/>
  <c r="AA132" i="21"/>
  <c r="Y132" i="21"/>
  <c r="W132" i="21"/>
  <c r="S132" i="21"/>
  <c r="M132" i="21"/>
  <c r="K132" i="21"/>
  <c r="I132" i="21"/>
  <c r="G132" i="21"/>
  <c r="E132" i="21"/>
  <c r="AA131" i="21"/>
  <c r="Y131" i="21"/>
  <c r="W131" i="21"/>
  <c r="S131" i="21"/>
  <c r="M131" i="21"/>
  <c r="K131" i="21"/>
  <c r="I131" i="21"/>
  <c r="G131" i="21"/>
  <c r="E131" i="21"/>
  <c r="AA130" i="21"/>
  <c r="Y130" i="21"/>
  <c r="W130" i="21"/>
  <c r="S130" i="21"/>
  <c r="M130" i="21"/>
  <c r="K130" i="21"/>
  <c r="I130" i="21"/>
  <c r="G130" i="21"/>
  <c r="E130" i="21"/>
  <c r="AA129" i="21"/>
  <c r="Y129" i="21"/>
  <c r="W129" i="21"/>
  <c r="S129" i="21"/>
  <c r="M129" i="21"/>
  <c r="K129" i="21"/>
  <c r="I129" i="21"/>
  <c r="G129" i="21"/>
  <c r="E129" i="21"/>
  <c r="AA128" i="21"/>
  <c r="Y128" i="21"/>
  <c r="W128" i="21"/>
  <c r="S128" i="21"/>
  <c r="M128" i="21"/>
  <c r="K128" i="21"/>
  <c r="I128" i="21"/>
  <c r="G128" i="21"/>
  <c r="E128" i="21"/>
  <c r="AA127" i="21"/>
  <c r="Y127" i="21"/>
  <c r="W127" i="21"/>
  <c r="S127" i="21"/>
  <c r="M127" i="21"/>
  <c r="K127" i="21"/>
  <c r="I127" i="21"/>
  <c r="G127" i="21"/>
  <c r="E127" i="21"/>
  <c r="AA126" i="21"/>
  <c r="Y126" i="21"/>
  <c r="W126" i="21"/>
  <c r="S126" i="21"/>
  <c r="M126" i="21"/>
  <c r="K126" i="21"/>
  <c r="I126" i="21"/>
  <c r="G126" i="21"/>
  <c r="E126" i="21"/>
  <c r="AA125" i="21"/>
  <c r="Y125" i="21"/>
  <c r="W125" i="21"/>
  <c r="S125" i="21"/>
  <c r="M125" i="21"/>
  <c r="K125" i="21"/>
  <c r="I125" i="21"/>
  <c r="G125" i="21"/>
  <c r="E125" i="21"/>
  <c r="AA124" i="21"/>
  <c r="Y124" i="21"/>
  <c r="W124" i="21"/>
  <c r="S124" i="21"/>
  <c r="M124" i="21"/>
  <c r="K124" i="21"/>
  <c r="G124" i="21"/>
  <c r="E124" i="21"/>
  <c r="AA123" i="21"/>
  <c r="Y123" i="21"/>
  <c r="W123" i="21"/>
  <c r="S123" i="21"/>
  <c r="M123" i="21"/>
  <c r="K123" i="21"/>
  <c r="G123" i="21"/>
  <c r="E123" i="21"/>
  <c r="AA122" i="21"/>
  <c r="Y122" i="21"/>
  <c r="W122" i="21"/>
  <c r="S122" i="21"/>
  <c r="M122" i="21"/>
  <c r="K122" i="21"/>
  <c r="G122" i="21"/>
  <c r="E122" i="21"/>
  <c r="AA121" i="21"/>
  <c r="Y121" i="21"/>
  <c r="W121" i="21"/>
  <c r="S121" i="21"/>
  <c r="M121" i="21"/>
  <c r="K121" i="21"/>
  <c r="G121" i="21"/>
  <c r="E121" i="21"/>
  <c r="AA120" i="21"/>
  <c r="Y120" i="21"/>
  <c r="W120" i="21"/>
  <c r="S120" i="21"/>
  <c r="M120" i="21"/>
  <c r="K120" i="21"/>
  <c r="G120" i="21"/>
  <c r="E120" i="21"/>
  <c r="AA119" i="21"/>
  <c r="Y119" i="21"/>
  <c r="W119" i="21"/>
  <c r="S119" i="21"/>
  <c r="M119" i="21"/>
  <c r="K119" i="21"/>
  <c r="G119" i="21"/>
  <c r="E119" i="21"/>
  <c r="AA118" i="21"/>
  <c r="Y118" i="21"/>
  <c r="W118" i="21"/>
  <c r="S118" i="21"/>
  <c r="M118" i="21"/>
  <c r="K118" i="21"/>
  <c r="G118" i="21"/>
  <c r="E118" i="21"/>
  <c r="AA117" i="21"/>
  <c r="Y117" i="21"/>
  <c r="W117" i="21"/>
  <c r="S117" i="21"/>
  <c r="M117" i="21"/>
  <c r="K117" i="21"/>
  <c r="E117" i="21"/>
  <c r="AA116" i="21"/>
  <c r="Y116" i="21"/>
  <c r="W116" i="21"/>
  <c r="S116" i="21"/>
  <c r="M116" i="21"/>
  <c r="K116" i="21"/>
  <c r="G116" i="21"/>
  <c r="E116" i="21"/>
  <c r="AA115" i="21"/>
  <c r="Y115" i="21"/>
  <c r="W115" i="21"/>
  <c r="S115" i="21"/>
  <c r="M115" i="21"/>
  <c r="K115" i="21"/>
  <c r="G115" i="21"/>
  <c r="E115" i="21"/>
  <c r="AA114" i="21"/>
  <c r="Y114" i="21"/>
  <c r="W114" i="21"/>
  <c r="S114" i="21"/>
  <c r="M114" i="21"/>
  <c r="K114" i="21"/>
  <c r="G114" i="21"/>
  <c r="E114" i="21"/>
  <c r="AA113" i="21"/>
  <c r="Y113" i="21"/>
  <c r="W113" i="21"/>
  <c r="S113" i="21"/>
  <c r="M113" i="21"/>
  <c r="K113" i="21"/>
  <c r="G113" i="21"/>
  <c r="E113" i="21"/>
  <c r="AA112" i="21"/>
  <c r="Y112" i="21"/>
  <c r="W112" i="21"/>
  <c r="S112" i="21"/>
  <c r="M112" i="21"/>
  <c r="K112" i="21"/>
  <c r="G112" i="21"/>
  <c r="E112" i="21"/>
  <c r="AA111" i="21"/>
  <c r="Y111" i="21"/>
  <c r="W111" i="21"/>
  <c r="S111" i="21"/>
  <c r="M111" i="21"/>
  <c r="K111" i="21"/>
  <c r="G111" i="21"/>
  <c r="E111" i="21"/>
  <c r="AA110" i="21"/>
  <c r="Y110" i="21"/>
  <c r="W110" i="21"/>
  <c r="S110" i="21"/>
  <c r="M110" i="21"/>
  <c r="K110" i="21"/>
  <c r="G110" i="21"/>
  <c r="E110" i="21"/>
  <c r="AA109" i="21"/>
  <c r="Y109" i="21"/>
  <c r="W109" i="21"/>
  <c r="S109" i="21"/>
  <c r="M109" i="21"/>
  <c r="K109" i="21"/>
  <c r="G109" i="21"/>
  <c r="E109" i="21"/>
  <c r="AA108" i="21"/>
  <c r="Y108" i="21"/>
  <c r="W108" i="21"/>
  <c r="S108" i="21"/>
  <c r="M108" i="21"/>
  <c r="K108" i="21"/>
  <c r="G108" i="21"/>
  <c r="E108" i="21"/>
  <c r="AA107" i="21"/>
  <c r="Y107" i="21"/>
  <c r="W107" i="21"/>
  <c r="S107" i="21"/>
  <c r="M107" i="21"/>
  <c r="K107" i="21"/>
  <c r="G107" i="21"/>
  <c r="E107" i="21"/>
  <c r="AA106" i="21"/>
  <c r="Y106" i="21"/>
  <c r="W106" i="21"/>
  <c r="S106" i="21"/>
  <c r="M106" i="21"/>
  <c r="K106" i="21"/>
  <c r="G106" i="21"/>
  <c r="E106" i="21"/>
  <c r="AA105" i="21"/>
  <c r="Y105" i="21"/>
  <c r="W105" i="21"/>
  <c r="S105" i="21"/>
  <c r="M105" i="21"/>
  <c r="K105" i="21"/>
  <c r="G105" i="21"/>
  <c r="E105" i="21"/>
  <c r="AA104" i="21"/>
  <c r="Y104" i="21"/>
  <c r="W104" i="21"/>
  <c r="S104" i="21"/>
  <c r="M104" i="21"/>
  <c r="K104" i="21"/>
  <c r="G104" i="21"/>
  <c r="E104" i="21"/>
  <c r="AA103" i="21"/>
  <c r="Y103" i="21"/>
  <c r="W103" i="21"/>
  <c r="S103" i="21"/>
  <c r="M103" i="21"/>
  <c r="K103" i="21"/>
  <c r="G103" i="21"/>
  <c r="E103" i="21"/>
  <c r="AA102" i="21"/>
  <c r="Y102" i="21"/>
  <c r="W102" i="21"/>
  <c r="S102" i="21"/>
  <c r="M102" i="21"/>
  <c r="K102" i="21"/>
  <c r="G102" i="21"/>
  <c r="E102" i="21"/>
  <c r="AA101" i="21"/>
  <c r="Y101" i="21"/>
  <c r="W101" i="21"/>
  <c r="S101" i="21"/>
  <c r="M101" i="21"/>
  <c r="K101" i="21"/>
  <c r="G101" i="21"/>
  <c r="E101" i="21"/>
  <c r="AA100" i="21"/>
  <c r="Y100" i="21"/>
  <c r="W100" i="21"/>
  <c r="S100" i="21"/>
  <c r="M100" i="21"/>
  <c r="K100" i="21"/>
  <c r="G100" i="21"/>
  <c r="E100" i="21"/>
  <c r="AA99" i="21"/>
  <c r="Y99" i="21"/>
  <c r="W99" i="21"/>
  <c r="S99" i="21"/>
  <c r="M99" i="21"/>
  <c r="K99" i="21"/>
  <c r="G99" i="21"/>
  <c r="E99" i="21"/>
  <c r="AA98" i="21"/>
  <c r="Y98" i="21"/>
  <c r="W98" i="21"/>
  <c r="S98" i="21"/>
  <c r="M98" i="21"/>
  <c r="K98" i="21"/>
  <c r="G98" i="21"/>
  <c r="E98" i="21"/>
  <c r="AA97" i="21"/>
  <c r="Y97" i="21"/>
  <c r="W97" i="21"/>
  <c r="S97" i="21"/>
  <c r="M97" i="21"/>
  <c r="K97" i="21"/>
  <c r="G97" i="21"/>
  <c r="E97" i="21"/>
  <c r="AA96" i="21"/>
  <c r="Y96" i="21"/>
  <c r="W96" i="21"/>
  <c r="S96" i="21"/>
  <c r="M96" i="21"/>
  <c r="K96" i="21"/>
  <c r="G96" i="21"/>
  <c r="E96" i="21"/>
  <c r="AA95" i="21"/>
  <c r="Y95" i="21"/>
  <c r="W95" i="21"/>
  <c r="S95" i="21"/>
  <c r="M95" i="21"/>
  <c r="K95" i="21"/>
  <c r="G95" i="21"/>
  <c r="E95" i="21"/>
  <c r="AA94" i="21"/>
  <c r="Y94" i="21"/>
  <c r="W94" i="21"/>
  <c r="S94" i="21"/>
  <c r="M94" i="21"/>
  <c r="K94" i="21"/>
  <c r="G94" i="21"/>
  <c r="E94" i="21"/>
  <c r="AA93" i="21"/>
  <c r="Y93" i="21"/>
  <c r="W93" i="21"/>
  <c r="S93" i="21"/>
  <c r="M93" i="21"/>
  <c r="K93" i="21"/>
  <c r="G93" i="21"/>
  <c r="E93" i="21"/>
  <c r="AA92" i="21"/>
  <c r="Y92" i="21"/>
  <c r="W92" i="21"/>
  <c r="S92" i="21"/>
  <c r="M92" i="21"/>
  <c r="K92" i="21"/>
  <c r="G92" i="21"/>
  <c r="E92" i="21"/>
  <c r="AA91" i="21"/>
  <c r="Y91" i="21"/>
  <c r="W91" i="21"/>
  <c r="S91" i="21"/>
  <c r="K91" i="21"/>
  <c r="E91" i="21"/>
  <c r="AA90" i="21"/>
  <c r="Y90" i="21"/>
  <c r="W90" i="21"/>
  <c r="S90" i="21"/>
  <c r="K90" i="21"/>
  <c r="E90" i="21"/>
  <c r="AA89" i="21"/>
  <c r="Y89" i="21"/>
  <c r="W89" i="21"/>
  <c r="S89" i="21"/>
  <c r="K89" i="21"/>
  <c r="E89" i="21"/>
  <c r="AA88" i="21"/>
  <c r="Y88" i="21"/>
  <c r="W88" i="21"/>
  <c r="S88" i="21"/>
  <c r="K88" i="21"/>
  <c r="E88" i="21"/>
  <c r="AA87" i="21"/>
  <c r="Y87" i="21"/>
  <c r="W87" i="21"/>
  <c r="S87" i="21"/>
  <c r="K87" i="21"/>
  <c r="E87" i="21"/>
  <c r="AA86" i="21"/>
  <c r="Y86" i="21"/>
  <c r="W86" i="21"/>
  <c r="S86" i="21"/>
  <c r="K86" i="21"/>
  <c r="E86" i="21"/>
  <c r="AA85" i="21"/>
  <c r="Y85" i="21"/>
  <c r="W85" i="21"/>
  <c r="S85" i="21"/>
  <c r="K85" i="21"/>
  <c r="E85" i="21"/>
  <c r="AA84" i="21"/>
  <c r="Y84" i="21"/>
  <c r="W84" i="21"/>
  <c r="S84" i="21"/>
  <c r="K84" i="21"/>
  <c r="E84" i="21"/>
  <c r="AA83" i="21"/>
  <c r="Y83" i="21"/>
  <c r="W83" i="21"/>
  <c r="S83" i="21"/>
  <c r="K83" i="21"/>
  <c r="E83" i="21"/>
  <c r="AA82" i="21"/>
  <c r="Y82" i="21"/>
  <c r="W82" i="21"/>
  <c r="S82" i="21"/>
  <c r="K82" i="21"/>
  <c r="E82" i="21"/>
  <c r="AA81" i="21"/>
  <c r="Y81" i="21"/>
  <c r="W81" i="21"/>
  <c r="S81" i="21"/>
  <c r="K81" i="21"/>
  <c r="E81" i="21"/>
  <c r="AA80" i="21"/>
  <c r="Y80" i="21"/>
  <c r="W80" i="21"/>
  <c r="S80" i="21"/>
  <c r="K80" i="21"/>
  <c r="E80" i="21"/>
  <c r="AA79" i="21"/>
  <c r="Y79" i="21"/>
  <c r="W79" i="21"/>
  <c r="S79" i="21"/>
  <c r="K79" i="21"/>
  <c r="E79" i="21"/>
  <c r="AA78" i="21"/>
  <c r="Y78" i="21"/>
  <c r="W78" i="21"/>
  <c r="S78" i="21"/>
  <c r="K78" i="21"/>
  <c r="E78" i="21"/>
  <c r="AA77" i="21"/>
  <c r="Y77" i="21"/>
  <c r="W77" i="21"/>
  <c r="S77" i="21"/>
  <c r="K77" i="21"/>
  <c r="E77" i="21"/>
  <c r="AA76" i="21"/>
  <c r="Y76" i="21"/>
  <c r="W76" i="21"/>
  <c r="S76" i="21"/>
  <c r="K76" i="21"/>
  <c r="E76" i="21"/>
  <c r="AA75" i="21"/>
  <c r="Y75" i="21"/>
  <c r="W75" i="21"/>
  <c r="S75" i="21"/>
  <c r="K75" i="21"/>
  <c r="E75" i="21"/>
  <c r="AA74" i="21"/>
  <c r="Y74" i="21"/>
  <c r="W74" i="21"/>
  <c r="S74" i="21"/>
  <c r="K74" i="21"/>
  <c r="E74" i="21"/>
  <c r="AA73" i="21"/>
  <c r="Y73" i="21"/>
  <c r="W73" i="21"/>
  <c r="S73" i="21"/>
  <c r="K73" i="21"/>
  <c r="E73" i="21"/>
  <c r="AA72" i="21"/>
  <c r="Y72" i="21"/>
  <c r="W72" i="21"/>
  <c r="S72" i="21"/>
  <c r="K72" i="21"/>
  <c r="E72" i="21"/>
  <c r="AA71" i="21"/>
  <c r="Y71" i="21"/>
  <c r="W71" i="21"/>
  <c r="S71" i="21"/>
  <c r="K71" i="21"/>
  <c r="E71" i="21"/>
  <c r="AA70" i="21"/>
  <c r="Y70" i="21"/>
  <c r="W70" i="21"/>
  <c r="S70" i="21"/>
  <c r="K70" i="21"/>
  <c r="E70" i="21"/>
  <c r="AA69" i="21"/>
  <c r="Y69" i="21"/>
  <c r="W69" i="21"/>
  <c r="S69" i="21"/>
  <c r="K69" i="21"/>
  <c r="E69" i="21"/>
  <c r="AA68" i="21"/>
  <c r="Y68" i="21"/>
  <c r="W68" i="21"/>
  <c r="S68" i="21"/>
  <c r="E68" i="21"/>
  <c r="AA67" i="21"/>
  <c r="Y67" i="21"/>
  <c r="W67" i="21"/>
  <c r="S67" i="21"/>
  <c r="K67" i="21"/>
  <c r="E67" i="21"/>
  <c r="AA66" i="21"/>
  <c r="Y66" i="21"/>
  <c r="W66" i="21"/>
  <c r="S66" i="21"/>
  <c r="K66" i="21"/>
  <c r="E66" i="21"/>
  <c r="AA65" i="21"/>
  <c r="Y65" i="21"/>
  <c r="W65" i="21"/>
  <c r="S65" i="21"/>
  <c r="K65" i="21"/>
  <c r="E65" i="21"/>
  <c r="AA64" i="21"/>
  <c r="Y64" i="21"/>
  <c r="W64" i="21"/>
  <c r="S64" i="21"/>
  <c r="K64" i="21"/>
  <c r="E64" i="21"/>
  <c r="AA63" i="21"/>
  <c r="Y63" i="21"/>
  <c r="W63" i="21"/>
  <c r="S63" i="21"/>
  <c r="K63" i="21"/>
  <c r="E63" i="21"/>
  <c r="AA62" i="21"/>
  <c r="Y62" i="21"/>
  <c r="W62" i="21"/>
  <c r="S62" i="21"/>
  <c r="K62" i="21"/>
  <c r="E62" i="21"/>
  <c r="AA61" i="21"/>
  <c r="Y61" i="21"/>
  <c r="W61" i="21"/>
  <c r="S61" i="21"/>
  <c r="K61" i="21"/>
  <c r="E61" i="21"/>
  <c r="AA60" i="21"/>
  <c r="Y60" i="21"/>
  <c r="W60" i="21"/>
  <c r="S60" i="21"/>
  <c r="K60" i="21"/>
  <c r="E60" i="21"/>
  <c r="AA59" i="21"/>
  <c r="Y59" i="21"/>
  <c r="W59" i="21"/>
  <c r="S59" i="21"/>
  <c r="K59" i="21"/>
  <c r="E59" i="21"/>
  <c r="AA58" i="21"/>
  <c r="Y58" i="21"/>
  <c r="W58" i="21"/>
  <c r="S58" i="21"/>
  <c r="K58" i="21"/>
  <c r="E58" i="21"/>
  <c r="AA57" i="21"/>
  <c r="Y57" i="21"/>
  <c r="W57" i="21"/>
  <c r="S57" i="21"/>
  <c r="K57" i="21"/>
  <c r="E57" i="21"/>
  <c r="AA56" i="21"/>
  <c r="Y56" i="21"/>
  <c r="W56" i="21"/>
  <c r="S56" i="21"/>
  <c r="K56" i="21"/>
  <c r="E56" i="21"/>
  <c r="AA55" i="21"/>
  <c r="Y55" i="21"/>
  <c r="W55" i="21"/>
  <c r="S55" i="21"/>
  <c r="K55" i="21"/>
  <c r="E55" i="21"/>
  <c r="AA54" i="21"/>
  <c r="Y54" i="21"/>
  <c r="W54" i="21"/>
  <c r="S54" i="21"/>
  <c r="K54" i="21"/>
  <c r="E54" i="21"/>
  <c r="AA53" i="21"/>
  <c r="Y53" i="21"/>
  <c r="W53" i="21"/>
  <c r="S53" i="21"/>
  <c r="K53" i="21"/>
  <c r="E53" i="21"/>
  <c r="AA52" i="21"/>
  <c r="Y52" i="21"/>
  <c r="W52" i="21"/>
  <c r="S52" i="21"/>
  <c r="K52" i="21"/>
  <c r="E52" i="21"/>
  <c r="AA51" i="21"/>
  <c r="Y51" i="21"/>
  <c r="W51" i="21"/>
  <c r="S51" i="21"/>
  <c r="K51" i="21"/>
  <c r="E51" i="21"/>
  <c r="AA50" i="21"/>
  <c r="Y50" i="21"/>
  <c r="W50" i="21"/>
  <c r="S50" i="21"/>
  <c r="K50" i="21"/>
  <c r="E50" i="21"/>
  <c r="AA49" i="21"/>
  <c r="Y49" i="21"/>
  <c r="W49" i="21"/>
  <c r="S49" i="21"/>
  <c r="K49" i="21"/>
  <c r="E49" i="21"/>
  <c r="AA48" i="21"/>
  <c r="Y48" i="21"/>
  <c r="W48" i="21"/>
  <c r="S48" i="21"/>
  <c r="K48" i="21"/>
  <c r="E48" i="21"/>
  <c r="AA47" i="21"/>
  <c r="Y47" i="21"/>
  <c r="W47" i="21"/>
  <c r="S47" i="21"/>
  <c r="K47" i="21"/>
  <c r="E47" i="21"/>
  <c r="AA46" i="21"/>
  <c r="Y46" i="21"/>
  <c r="W46" i="21"/>
  <c r="S46" i="21"/>
  <c r="K46" i="21"/>
  <c r="E46" i="21"/>
  <c r="AA45" i="21"/>
  <c r="W45" i="21"/>
  <c r="S45" i="21"/>
  <c r="K45" i="21"/>
  <c r="E45" i="21"/>
  <c r="AA44" i="21"/>
  <c r="W44" i="21"/>
  <c r="S44" i="21"/>
  <c r="K44" i="21"/>
  <c r="E44" i="21"/>
  <c r="AA43" i="21"/>
  <c r="Y43" i="21"/>
  <c r="W43" i="21"/>
  <c r="S43" i="21"/>
  <c r="K43" i="21"/>
  <c r="E43" i="21"/>
  <c r="AA42" i="21"/>
  <c r="Y42" i="21"/>
  <c r="W42" i="21"/>
  <c r="S42" i="21"/>
  <c r="K42" i="21"/>
  <c r="E42" i="21"/>
  <c r="AA41" i="21"/>
  <c r="Y41" i="21"/>
  <c r="W41" i="21"/>
  <c r="S41" i="21"/>
  <c r="K41" i="21"/>
  <c r="E41" i="21"/>
  <c r="AA40" i="21"/>
  <c r="Y40" i="21"/>
  <c r="W40" i="21"/>
  <c r="S40" i="21"/>
  <c r="K40" i="21"/>
  <c r="E40" i="21"/>
  <c r="AA39" i="21"/>
  <c r="Y39" i="21"/>
  <c r="W39" i="21"/>
  <c r="S39" i="21"/>
  <c r="K39" i="21"/>
  <c r="E39" i="21"/>
  <c r="AA38" i="21"/>
  <c r="Y38" i="21"/>
  <c r="W38" i="21"/>
  <c r="S38" i="21"/>
  <c r="K38" i="21"/>
  <c r="E38" i="21"/>
  <c r="AA37" i="21"/>
  <c r="Y37" i="21"/>
  <c r="W37" i="21"/>
  <c r="S37" i="21"/>
  <c r="K37" i="21"/>
  <c r="E37" i="21"/>
  <c r="AA36" i="21"/>
  <c r="Y36" i="21"/>
  <c r="W36" i="21"/>
  <c r="S36" i="21"/>
  <c r="K36" i="21"/>
  <c r="E36" i="21"/>
  <c r="AA35" i="21"/>
  <c r="Y35" i="21"/>
  <c r="W35" i="21"/>
  <c r="S35" i="21"/>
  <c r="K35" i="21"/>
  <c r="E35" i="21"/>
  <c r="AA34" i="21"/>
  <c r="Y34" i="21"/>
  <c r="W34" i="21"/>
  <c r="S34" i="21"/>
  <c r="K34" i="21"/>
  <c r="E34" i="21"/>
  <c r="AA33" i="21"/>
  <c r="W33" i="21"/>
  <c r="S33" i="21"/>
  <c r="K33" i="21"/>
  <c r="E33" i="21"/>
  <c r="AA32" i="21"/>
  <c r="W32" i="21"/>
  <c r="S32" i="21"/>
  <c r="K32" i="21"/>
  <c r="E32" i="21"/>
  <c r="AA31" i="21"/>
  <c r="W31" i="21"/>
  <c r="S31" i="21"/>
  <c r="K31" i="21"/>
  <c r="E31" i="21"/>
  <c r="AA30" i="21"/>
  <c r="Y30" i="21"/>
  <c r="W30" i="21"/>
  <c r="S30" i="21"/>
  <c r="K30" i="21"/>
  <c r="E30" i="21"/>
  <c r="AA29" i="21"/>
  <c r="Y29" i="21"/>
  <c r="W29" i="21"/>
  <c r="S29" i="21"/>
  <c r="K29" i="21"/>
  <c r="E29" i="21"/>
  <c r="AA28" i="21"/>
  <c r="Y28" i="21"/>
  <c r="W28" i="21"/>
  <c r="S28" i="21"/>
  <c r="K28" i="21"/>
  <c r="E28" i="21"/>
  <c r="AA27" i="21"/>
  <c r="Y27" i="21"/>
  <c r="W27" i="21"/>
  <c r="S27" i="21"/>
  <c r="K27" i="21"/>
  <c r="E27" i="21"/>
  <c r="AA26" i="21"/>
  <c r="Y26" i="21"/>
  <c r="W26" i="21"/>
  <c r="S26" i="21"/>
  <c r="K26" i="21"/>
  <c r="E26" i="21"/>
  <c r="AA25" i="21"/>
  <c r="Y25" i="21"/>
  <c r="W25" i="21"/>
  <c r="S25" i="21"/>
  <c r="K25" i="21"/>
  <c r="E25" i="21"/>
  <c r="AA24" i="21"/>
  <c r="Y24" i="21"/>
  <c r="W24" i="21"/>
  <c r="S24" i="21"/>
  <c r="K24" i="21"/>
  <c r="E24" i="21"/>
  <c r="AA23" i="21"/>
  <c r="Y23" i="21"/>
  <c r="W23" i="21"/>
  <c r="S23" i="21"/>
  <c r="K23" i="21"/>
  <c r="E23" i="21"/>
  <c r="AA22" i="21"/>
  <c r="Y22" i="21"/>
  <c r="W22" i="21"/>
  <c r="S22" i="21"/>
  <c r="K22" i="21"/>
  <c r="E22" i="21"/>
  <c r="AA21" i="21"/>
  <c r="Y21" i="21"/>
  <c r="W21" i="21"/>
  <c r="S21" i="21"/>
  <c r="K21" i="21"/>
  <c r="E21" i="21"/>
  <c r="W20" i="21"/>
  <c r="S20" i="21"/>
  <c r="K20" i="21"/>
  <c r="E20" i="21"/>
  <c r="W30" i="19"/>
  <c r="I30" i="19"/>
  <c r="G30" i="19"/>
  <c r="W29" i="19"/>
  <c r="S29" i="19"/>
  <c r="K29" i="19"/>
  <c r="E29" i="19"/>
  <c r="W28" i="19"/>
  <c r="S28" i="19"/>
  <c r="I28" i="19"/>
  <c r="G28" i="19"/>
  <c r="S27" i="19"/>
  <c r="K27" i="19"/>
  <c r="W26" i="19"/>
  <c r="S26" i="19"/>
  <c r="K26" i="19"/>
  <c r="E26" i="19"/>
  <c r="S25" i="19"/>
  <c r="E25" i="19"/>
  <c r="S24" i="19"/>
  <c r="K24" i="19"/>
  <c r="K23" i="19"/>
  <c r="E23" i="19"/>
  <c r="K21" i="19"/>
  <c r="E21" i="19"/>
  <c r="S20" i="19"/>
  <c r="K20" i="19"/>
  <c r="E20" i="19"/>
  <c r="E19" i="19"/>
  <c r="S18" i="19"/>
  <c r="K18" i="19"/>
  <c r="S17" i="19"/>
  <c r="K17" i="19"/>
  <c r="E17" i="19"/>
  <c r="S16" i="19"/>
  <c r="K16" i="19"/>
  <c r="E16" i="19"/>
  <c r="AA15" i="19"/>
  <c r="S15" i="19"/>
  <c r="K15" i="19"/>
  <c r="E15" i="19"/>
  <c r="AA14" i="19"/>
  <c r="S14" i="19"/>
  <c r="K14" i="19"/>
  <c r="E14" i="19"/>
  <c r="AA13" i="19"/>
  <c r="S13" i="19"/>
  <c r="K13" i="19"/>
  <c r="E13" i="19"/>
  <c r="AA12" i="19"/>
  <c r="S12" i="19"/>
  <c r="K12" i="19"/>
  <c r="E12" i="19"/>
  <c r="AA11" i="19"/>
  <c r="S11" i="19"/>
  <c r="K11" i="19"/>
  <c r="E11" i="19"/>
  <c r="AA10" i="19"/>
  <c r="W10" i="19"/>
  <c r="S10" i="19"/>
  <c r="K10" i="19"/>
  <c r="E10" i="19"/>
  <c r="AA9" i="19"/>
  <c r="W9" i="19"/>
  <c r="S9" i="19"/>
  <c r="K9" i="19"/>
  <c r="E9" i="19"/>
  <c r="Z319" i="21" l="1"/>
  <c r="AA331" i="21" s="1"/>
  <c r="Y317" i="21"/>
  <c r="Y329" i="21"/>
  <c r="O319" i="21"/>
  <c r="Y16" i="19"/>
  <c r="Z16" i="19"/>
  <c r="AA16" i="19" s="1"/>
  <c r="Z38" i="19"/>
  <c r="AA38" i="19" s="1"/>
  <c r="K31" i="19"/>
  <c r="O34" i="19"/>
  <c r="W17" i="19"/>
  <c r="W25" i="19"/>
  <c r="W22" i="19"/>
  <c r="N30" i="19"/>
  <c r="X22" i="19"/>
  <c r="Z22" i="19" s="1"/>
  <c r="X30" i="19"/>
  <c r="Z30" i="19" s="1"/>
  <c r="V49" i="19"/>
  <c r="G36" i="19"/>
  <c r="E36" i="19"/>
  <c r="G38" i="19"/>
  <c r="W38" i="19"/>
  <c r="K39" i="19"/>
  <c r="S38" i="19"/>
  <c r="S23" i="19"/>
  <c r="I26" i="19"/>
  <c r="E27" i="19"/>
  <c r="W27" i="19"/>
  <c r="K28" i="19"/>
  <c r="Z18" i="19"/>
  <c r="G26" i="19"/>
  <c r="N21" i="19"/>
  <c r="O25" i="19"/>
  <c r="M36" i="19"/>
  <c r="W39" i="19"/>
  <c r="M39" i="19"/>
  <c r="W20" i="19"/>
  <c r="K25" i="19"/>
  <c r="G23" i="19"/>
  <c r="W33" i="19"/>
  <c r="O22" i="19"/>
  <c r="O26" i="19"/>
  <c r="K33" i="19"/>
  <c r="Y36" i="19"/>
  <c r="X37" i="19"/>
  <c r="Z37" i="19" s="1"/>
  <c r="AA37" i="19" s="1"/>
  <c r="I39" i="19"/>
  <c r="E39" i="19"/>
  <c r="O39" i="19"/>
  <c r="O23" i="19"/>
  <c r="O28" i="19"/>
  <c r="O27" i="19"/>
  <c r="Z19" i="19"/>
  <c r="Y19" i="19"/>
  <c r="Y20" i="19"/>
  <c r="Y28" i="19"/>
  <c r="Y27" i="19"/>
  <c r="Z27" i="19"/>
  <c r="O24" i="19"/>
  <c r="Y26" i="19"/>
  <c r="Z25" i="19"/>
  <c r="Y25" i="19"/>
  <c r="O38" i="19"/>
  <c r="O37" i="19"/>
  <c r="O32" i="19"/>
  <c r="O31" i="19"/>
  <c r="Y18" i="19"/>
  <c r="Z17" i="19"/>
  <c r="Y17" i="19"/>
  <c r="Z23" i="19"/>
  <c r="Y23" i="19"/>
  <c r="Y24" i="19"/>
  <c r="Y32" i="19"/>
  <c r="Y31" i="19"/>
  <c r="Z31" i="19"/>
  <c r="O29" i="19"/>
  <c r="O30" i="19"/>
  <c r="Z21" i="19"/>
  <c r="Y21" i="19"/>
  <c r="Z29" i="19"/>
  <c r="Y30" i="19"/>
  <c r="Y29" i="19"/>
  <c r="E34" i="19"/>
  <c r="I34" i="19"/>
  <c r="M34" i="19"/>
  <c r="X33" i="19"/>
  <c r="Z35" i="19"/>
  <c r="AA35" i="19" s="1"/>
  <c r="S36" i="19"/>
  <c r="I36" i="19"/>
  <c r="I40" i="19"/>
  <c r="I41" i="19"/>
  <c r="X40" i="19"/>
  <c r="Y41" i="19" s="1"/>
  <c r="W41" i="19"/>
  <c r="N35" i="19"/>
  <c r="Y37" i="19"/>
  <c r="S40" i="19"/>
  <c r="K40" i="19"/>
  <c r="K41" i="19"/>
  <c r="E40" i="19"/>
  <c r="E41" i="19"/>
  <c r="M40" i="19"/>
  <c r="M41" i="19"/>
  <c r="G40" i="19"/>
  <c r="G41" i="19"/>
  <c r="AA305" i="21"/>
  <c r="AA310" i="21"/>
  <c r="AA311" i="21"/>
  <c r="Y318" i="21"/>
  <c r="AA317" i="21"/>
  <c r="AA309" i="21"/>
  <c r="O318" i="21"/>
  <c r="O306" i="21"/>
  <c r="O310" i="21"/>
  <c r="O316" i="21"/>
  <c r="AA316" i="21"/>
  <c r="Y316" i="21"/>
  <c r="O293" i="21"/>
  <c r="O304" i="21"/>
  <c r="N40" i="19"/>
  <c r="O313" i="21"/>
  <c r="AA300" i="21"/>
  <c r="AA312" i="21"/>
  <c r="AA296" i="21"/>
  <c r="AA308" i="21"/>
  <c r="AA303" i="21"/>
  <c r="AA315" i="21"/>
  <c r="Z39" i="19"/>
  <c r="AA39" i="19" s="1"/>
  <c r="Y39" i="19"/>
  <c r="AA299" i="21"/>
  <c r="AA297" i="21"/>
  <c r="AA304" i="21"/>
  <c r="W40" i="19"/>
  <c r="Y308" i="21"/>
  <c r="Y312" i="21"/>
  <c r="Y314" i="21"/>
  <c r="Y315" i="21"/>
  <c r="Y296" i="21"/>
  <c r="AA314" i="21"/>
  <c r="AA313" i="21"/>
  <c r="Y313" i="21"/>
  <c r="AA319" i="21" l="1"/>
  <c r="Y38" i="19"/>
  <c r="Y22" i="19"/>
  <c r="AA18" i="19"/>
  <c r="AA17" i="19"/>
  <c r="AA20" i="19"/>
  <c r="AA19" i="19"/>
  <c r="O40" i="19"/>
  <c r="O41" i="19"/>
  <c r="AA32" i="19"/>
  <c r="AA31" i="19"/>
  <c r="AA25" i="19"/>
  <c r="AA26" i="19"/>
  <c r="Y40" i="19"/>
  <c r="O35" i="19"/>
  <c r="N49" i="19"/>
  <c r="O36" i="19"/>
  <c r="Y34" i="19"/>
  <c r="Z33" i="19"/>
  <c r="Y33" i="19"/>
  <c r="AA22" i="19"/>
  <c r="AA21" i="19"/>
  <c r="AA24" i="19"/>
  <c r="AA23" i="19"/>
  <c r="AA36" i="19"/>
  <c r="Z40" i="19"/>
  <c r="AA41" i="19" s="1"/>
  <c r="AA30" i="19"/>
  <c r="AA29" i="19"/>
  <c r="AA28" i="19"/>
  <c r="AA27" i="19"/>
  <c r="AA40" i="19" l="1"/>
  <c r="AA33" i="19"/>
  <c r="AA34" i="19"/>
</calcChain>
</file>

<file path=xl/sharedStrings.xml><?xml version="1.0" encoding="utf-8"?>
<sst xmlns="http://schemas.openxmlformats.org/spreadsheetml/2006/main" count="2168" uniqueCount="350">
  <si>
    <t>純移出入量</t>
  </si>
  <si>
    <t>一次需要量</t>
  </si>
  <si>
    <t>2008</t>
  </si>
  <si>
    <t>うち業務用</t>
    <rPh sb="2" eb="4">
      <t>ギョウム</t>
    </rPh>
    <rPh sb="4" eb="5">
      <t>ヨウ</t>
    </rPh>
    <phoneticPr fontId="2"/>
  </si>
  <si>
    <t>－</t>
    <phoneticPr fontId="2"/>
  </si>
  <si>
    <t>前年比</t>
    <rPh sb="0" eb="3">
      <t>ゼンネンヒ</t>
    </rPh>
    <phoneticPr fontId="2"/>
  </si>
  <si>
    <t>（単位：kl、％）</t>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</si>
  <si>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</si>
  <si>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</si>
  <si>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</si>
  <si>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</si>
  <si>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</si>
  <si>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</si>
  <si>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</si>
  <si>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</si>
  <si>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</si>
  <si>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</si>
  <si>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</si>
  <si>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</si>
  <si>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</si>
  <si>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</si>
  <si>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</si>
  <si>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</si>
  <si>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</si>
  <si>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</si>
  <si>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</si>
  <si>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</si>
  <si>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1998</t>
    <phoneticPr fontId="2"/>
  </si>
  <si>
    <t>1999</t>
    <phoneticPr fontId="2"/>
  </si>
  <si>
    <t>2000</t>
  </si>
  <si>
    <t>2001</t>
    <phoneticPr fontId="20"/>
  </si>
  <si>
    <t>2003</t>
    <phoneticPr fontId="20"/>
  </si>
  <si>
    <t>2004</t>
    <phoneticPr fontId="20"/>
  </si>
  <si>
    <t>2005</t>
    <phoneticPr fontId="20"/>
  </si>
  <si>
    <t>2006</t>
    <phoneticPr fontId="20"/>
  </si>
  <si>
    <t>2007</t>
    <phoneticPr fontId="20"/>
  </si>
  <si>
    <t>2009</t>
  </si>
  <si>
    <t>2011</t>
  </si>
  <si>
    <t>1990</t>
    <phoneticPr fontId="2"/>
  </si>
  <si>
    <t>1991</t>
    <phoneticPr fontId="2"/>
  </si>
  <si>
    <t>3</t>
    <phoneticPr fontId="1"/>
  </si>
  <si>
    <t>1992</t>
    <phoneticPr fontId="2"/>
  </si>
  <si>
    <t>1993</t>
    <phoneticPr fontId="2"/>
  </si>
  <si>
    <t>1994</t>
    <phoneticPr fontId="2"/>
  </si>
  <si>
    <t>1997</t>
    <phoneticPr fontId="2"/>
  </si>
  <si>
    <t>13</t>
  </si>
  <si>
    <t>2002</t>
    <phoneticPr fontId="20"/>
  </si>
  <si>
    <t>14</t>
  </si>
  <si>
    <t>15</t>
  </si>
  <si>
    <t>16</t>
  </si>
  <si>
    <t>17</t>
  </si>
  <si>
    <t>18</t>
  </si>
  <si>
    <t>19</t>
  </si>
  <si>
    <t>20</t>
  </si>
  <si>
    <t>21</t>
  </si>
  <si>
    <t>2010</t>
    <phoneticPr fontId="20"/>
  </si>
  <si>
    <t>22</t>
  </si>
  <si>
    <t>23</t>
  </si>
  <si>
    <t>2012</t>
    <phoneticPr fontId="20"/>
  </si>
  <si>
    <t>24</t>
  </si>
  <si>
    <t>年・月</t>
    <rPh sb="0" eb="1">
      <t>ネン</t>
    </rPh>
    <rPh sb="2" eb="3">
      <t>ツキ</t>
    </rPh>
    <phoneticPr fontId="2"/>
  </si>
  <si>
    <t>うち成分調整牛乳</t>
    <phoneticPr fontId="2"/>
  </si>
  <si>
    <t>6</t>
    <phoneticPr fontId="22"/>
  </si>
  <si>
    <t>7</t>
    <phoneticPr fontId="22"/>
  </si>
  <si>
    <t>8</t>
    <phoneticPr fontId="22"/>
  </si>
  <si>
    <t>9</t>
    <phoneticPr fontId="22"/>
  </si>
  <si>
    <t>5</t>
    <phoneticPr fontId="22"/>
  </si>
  <si>
    <t>10</t>
    <phoneticPr fontId="22"/>
  </si>
  <si>
    <t>11</t>
    <phoneticPr fontId="22"/>
  </si>
  <si>
    <t>12</t>
    <phoneticPr fontId="22"/>
  </si>
  <si>
    <t>2</t>
    <phoneticPr fontId="22"/>
  </si>
  <si>
    <t>3</t>
    <phoneticPr fontId="22"/>
  </si>
  <si>
    <t>1998/4</t>
    <phoneticPr fontId="22"/>
  </si>
  <si>
    <t>－</t>
    <phoneticPr fontId="2"/>
  </si>
  <si>
    <t>－</t>
    <phoneticPr fontId="2"/>
  </si>
  <si>
    <t>5</t>
    <phoneticPr fontId="22"/>
  </si>
  <si>
    <t>5</t>
    <phoneticPr fontId="23"/>
  </si>
  <si>
    <t>－</t>
    <phoneticPr fontId="2"/>
  </si>
  <si>
    <t>6</t>
    <phoneticPr fontId="23"/>
  </si>
  <si>
    <t>7</t>
    <phoneticPr fontId="23"/>
  </si>
  <si>
    <t>－</t>
    <phoneticPr fontId="2"/>
  </si>
  <si>
    <t>8</t>
    <phoneticPr fontId="23"/>
  </si>
  <si>
    <t>9</t>
    <phoneticPr fontId="22"/>
  </si>
  <si>
    <t>9</t>
    <phoneticPr fontId="23"/>
  </si>
  <si>
    <t>－</t>
    <phoneticPr fontId="2"/>
  </si>
  <si>
    <t>10</t>
    <phoneticPr fontId="23"/>
  </si>
  <si>
    <t>11</t>
    <phoneticPr fontId="23"/>
  </si>
  <si>
    <t>12</t>
    <phoneticPr fontId="23"/>
  </si>
  <si>
    <t>1999/1</t>
    <phoneticPr fontId="22"/>
  </si>
  <si>
    <t>11/1</t>
    <phoneticPr fontId="23"/>
  </si>
  <si>
    <t>2</t>
    <phoneticPr fontId="23"/>
  </si>
  <si>
    <t>3</t>
    <phoneticPr fontId="23"/>
  </si>
  <si>
    <t>1999/4</t>
    <phoneticPr fontId="22"/>
  </si>
  <si>
    <t>11/4</t>
    <phoneticPr fontId="23"/>
  </si>
  <si>
    <t>5</t>
    <phoneticPr fontId="23"/>
  </si>
  <si>
    <t>9</t>
    <phoneticPr fontId="23"/>
  </si>
  <si>
    <t>2000/1</t>
    <phoneticPr fontId="22"/>
  </si>
  <si>
    <t>12/1</t>
    <phoneticPr fontId="23"/>
  </si>
  <si>
    <t>2000/4</t>
    <phoneticPr fontId="22"/>
  </si>
  <si>
    <t>12/4</t>
    <phoneticPr fontId="23"/>
  </si>
  <si>
    <t>2001/1</t>
    <phoneticPr fontId="22"/>
  </si>
  <si>
    <t>13/1</t>
    <phoneticPr fontId="23"/>
  </si>
  <si>
    <t>2001/4</t>
    <phoneticPr fontId="22"/>
  </si>
  <si>
    <t>13/4</t>
    <phoneticPr fontId="23"/>
  </si>
  <si>
    <t>2002/1</t>
    <phoneticPr fontId="22"/>
  </si>
  <si>
    <t>14/1</t>
    <phoneticPr fontId="23"/>
  </si>
  <si>
    <t>2002/4</t>
    <phoneticPr fontId="22"/>
  </si>
  <si>
    <t>14/4</t>
    <phoneticPr fontId="23"/>
  </si>
  <si>
    <t>2003/1</t>
    <phoneticPr fontId="22"/>
  </si>
  <si>
    <t>15/1</t>
    <phoneticPr fontId="23"/>
  </si>
  <si>
    <t>2003/4</t>
    <phoneticPr fontId="22"/>
  </si>
  <si>
    <t>15/4</t>
    <phoneticPr fontId="23"/>
  </si>
  <si>
    <t>2004/1</t>
    <phoneticPr fontId="22"/>
  </si>
  <si>
    <t>16/1</t>
    <phoneticPr fontId="23"/>
  </si>
  <si>
    <t>2004/4</t>
    <phoneticPr fontId="22"/>
  </si>
  <si>
    <t>16/4</t>
    <phoneticPr fontId="23"/>
  </si>
  <si>
    <t>2005/1</t>
    <phoneticPr fontId="22"/>
  </si>
  <si>
    <t>17/1</t>
    <phoneticPr fontId="23"/>
  </si>
  <si>
    <t>2005/4</t>
    <phoneticPr fontId="22"/>
  </si>
  <si>
    <t>17/4</t>
    <phoneticPr fontId="23"/>
  </si>
  <si>
    <t>2006/1</t>
    <phoneticPr fontId="22"/>
  </si>
  <si>
    <t>18/1</t>
    <phoneticPr fontId="23"/>
  </si>
  <si>
    <t>2006/4</t>
    <phoneticPr fontId="22"/>
  </si>
  <si>
    <t>18/4</t>
    <phoneticPr fontId="23"/>
  </si>
  <si>
    <t>2007/1</t>
    <phoneticPr fontId="22"/>
  </si>
  <si>
    <t>19/1</t>
    <phoneticPr fontId="23"/>
  </si>
  <si>
    <t>2007/4</t>
    <phoneticPr fontId="22"/>
  </si>
  <si>
    <t>19/4</t>
    <phoneticPr fontId="23"/>
  </si>
  <si>
    <t>2008/1</t>
    <phoneticPr fontId="22"/>
  </si>
  <si>
    <t>20/1</t>
    <phoneticPr fontId="23"/>
  </si>
  <si>
    <t>2008/4</t>
    <phoneticPr fontId="22"/>
  </si>
  <si>
    <t>20/4</t>
    <phoneticPr fontId="23"/>
  </si>
  <si>
    <t>11</t>
    <phoneticPr fontId="22"/>
  </si>
  <si>
    <t>12</t>
    <phoneticPr fontId="22"/>
  </si>
  <si>
    <t>2009/1</t>
    <phoneticPr fontId="22"/>
  </si>
  <si>
    <t>21/1</t>
    <phoneticPr fontId="23"/>
  </si>
  <si>
    <t>2</t>
    <phoneticPr fontId="22"/>
  </si>
  <si>
    <t>2</t>
    <phoneticPr fontId="23"/>
  </si>
  <si>
    <t>3</t>
    <phoneticPr fontId="22"/>
  </si>
  <si>
    <t>2009/4</t>
    <phoneticPr fontId="22"/>
  </si>
  <si>
    <t>21/4</t>
    <phoneticPr fontId="23"/>
  </si>
  <si>
    <t>5</t>
    <phoneticPr fontId="22"/>
  </si>
  <si>
    <t>6</t>
    <phoneticPr fontId="22"/>
  </si>
  <si>
    <t>7</t>
    <phoneticPr fontId="22"/>
  </si>
  <si>
    <t>7</t>
    <phoneticPr fontId="23"/>
  </si>
  <si>
    <t>8</t>
    <phoneticPr fontId="22"/>
  </si>
  <si>
    <t>8</t>
    <phoneticPr fontId="23"/>
  </si>
  <si>
    <t>9</t>
    <phoneticPr fontId="22"/>
  </si>
  <si>
    <t>10</t>
    <phoneticPr fontId="22"/>
  </si>
  <si>
    <t>2010/1</t>
    <phoneticPr fontId="22"/>
  </si>
  <si>
    <t>22/1</t>
    <phoneticPr fontId="23"/>
  </si>
  <si>
    <t>2010/4</t>
    <phoneticPr fontId="22"/>
  </si>
  <si>
    <t>22/4</t>
    <phoneticPr fontId="23"/>
  </si>
  <si>
    <t>2011/1</t>
    <phoneticPr fontId="22"/>
  </si>
  <si>
    <t>23/1</t>
    <phoneticPr fontId="23"/>
  </si>
  <si>
    <t>2011/4</t>
    <phoneticPr fontId="22"/>
  </si>
  <si>
    <t>23/4</t>
    <phoneticPr fontId="23"/>
  </si>
  <si>
    <t>2012/1</t>
    <phoneticPr fontId="22"/>
  </si>
  <si>
    <t>24/1</t>
    <phoneticPr fontId="23"/>
  </si>
  <si>
    <t>2012/4</t>
    <phoneticPr fontId="22"/>
  </si>
  <si>
    <t>24/4</t>
    <phoneticPr fontId="23"/>
  </si>
  <si>
    <t>2013/1</t>
    <phoneticPr fontId="22"/>
  </si>
  <si>
    <t>25/1</t>
    <phoneticPr fontId="23"/>
  </si>
  <si>
    <t>2013/4</t>
    <phoneticPr fontId="22"/>
  </si>
  <si>
    <t>25/4</t>
    <phoneticPr fontId="23"/>
  </si>
  <si>
    <t>平成 2</t>
    <rPh sb="0" eb="2">
      <t>ヘイセイ</t>
    </rPh>
    <phoneticPr fontId="1"/>
  </si>
  <si>
    <t>平成 10/4</t>
    <rPh sb="0" eb="2">
      <t>ヘイセイ</t>
    </rPh>
    <phoneticPr fontId="23"/>
  </si>
  <si>
    <t>飲用牛乳等生産量及び需給実績(沖縄)</t>
    <rPh sb="15" eb="17">
      <t>オキナワ</t>
    </rPh>
    <phoneticPr fontId="2"/>
  </si>
  <si>
    <t>うち加工乳</t>
    <rPh sb="2" eb="4">
      <t>カコウ</t>
    </rPh>
    <phoneticPr fontId="2"/>
  </si>
  <si>
    <t>2014/1</t>
    <phoneticPr fontId="22"/>
  </si>
  <si>
    <t>26/1</t>
    <phoneticPr fontId="23"/>
  </si>
  <si>
    <t>前年同月比</t>
    <phoneticPr fontId="2"/>
  </si>
  <si>
    <t>前年同月比</t>
    <phoneticPr fontId="2"/>
  </si>
  <si>
    <t>注：1  「前年同月比」「うち加工乳」「純移出入量」「一次需要量」はJミルクによる算出。</t>
    <rPh sb="0" eb="1">
      <t>チュウ</t>
    </rPh>
    <rPh sb="15" eb="17">
      <t>カコウ</t>
    </rPh>
    <rPh sb="17" eb="18">
      <t>ニュウ</t>
    </rPh>
    <rPh sb="41" eb="43">
      <t>サンシュツ</t>
    </rPh>
    <phoneticPr fontId="2"/>
  </si>
  <si>
    <t>（単位：kl、％）</t>
    <phoneticPr fontId="2"/>
  </si>
  <si>
    <t>2013</t>
    <phoneticPr fontId="20"/>
  </si>
  <si>
    <t>25</t>
    <phoneticPr fontId="2"/>
  </si>
  <si>
    <t>2014/4</t>
    <phoneticPr fontId="22"/>
  </si>
  <si>
    <t>26/4</t>
    <phoneticPr fontId="23"/>
  </si>
  <si>
    <t>5</t>
    <phoneticPr fontId="2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</si>
  <si>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</si>
  <si>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</si>
  <si>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</si>
  <si>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</si>
  <si>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</si>
  <si>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</si>
  <si>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</si>
  <si>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</si>
  <si>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</si>
  <si>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2015/1</t>
    <phoneticPr fontId="22"/>
  </si>
  <si>
    <t>27/1</t>
    <phoneticPr fontId="23"/>
  </si>
  <si>
    <t>2</t>
    <phoneticPr fontId="22"/>
  </si>
  <si>
    <t>2</t>
    <phoneticPr fontId="23"/>
  </si>
  <si>
    <t>3</t>
    <phoneticPr fontId="22"/>
  </si>
  <si>
    <t>2014</t>
    <phoneticPr fontId="20"/>
  </si>
  <si>
    <t>26</t>
    <phoneticPr fontId="2"/>
  </si>
  <si>
    <t>2015/4</t>
  </si>
  <si>
    <t>27/4</t>
  </si>
  <si>
    <t>2016/1</t>
  </si>
  <si>
    <t>28/1</t>
  </si>
  <si>
    <t>－</t>
  </si>
  <si>
    <t>-</t>
    <phoneticPr fontId="2"/>
  </si>
  <si>
    <t>2015</t>
    <phoneticPr fontId="20"/>
  </si>
  <si>
    <t>27</t>
    <phoneticPr fontId="2"/>
  </si>
  <si>
    <t>2016/4</t>
    <phoneticPr fontId="2"/>
  </si>
  <si>
    <t>28/4</t>
    <phoneticPr fontId="2"/>
  </si>
  <si>
    <t>2017/1</t>
    <phoneticPr fontId="2"/>
  </si>
  <si>
    <t>29/1</t>
    <phoneticPr fontId="2"/>
  </si>
  <si>
    <t>2016</t>
    <phoneticPr fontId="20"/>
  </si>
  <si>
    <t>28</t>
    <phoneticPr fontId="2"/>
  </si>
  <si>
    <t>2017/4</t>
    <phoneticPr fontId="2"/>
  </si>
  <si>
    <t>29/4</t>
    <phoneticPr fontId="2"/>
  </si>
  <si>
    <t>30/1</t>
    <phoneticPr fontId="2"/>
  </si>
  <si>
    <t xml:space="preserve">     2  2004年4月の牛乳乳製品統計調査規則の改正に伴う用語の定義の変更及び調査項目の追加によりそれ以前の数値と連続性なし。</t>
    <phoneticPr fontId="2"/>
  </si>
  <si>
    <t>-</t>
    <phoneticPr fontId="2"/>
  </si>
  <si>
    <t>－</t>
    <phoneticPr fontId="2"/>
  </si>
  <si>
    <t>-</t>
    <phoneticPr fontId="2"/>
  </si>
  <si>
    <t>2017</t>
    <phoneticPr fontId="20"/>
  </si>
  <si>
    <t>29</t>
    <phoneticPr fontId="2"/>
  </si>
  <si>
    <t>2018/4</t>
    <phoneticPr fontId="2"/>
  </si>
  <si>
    <t>2019/1</t>
    <phoneticPr fontId="2"/>
  </si>
  <si>
    <t>2018/1</t>
    <phoneticPr fontId="2"/>
  </si>
  <si>
    <t>30/4</t>
    <phoneticPr fontId="2"/>
  </si>
  <si>
    <t>31/1</t>
    <phoneticPr fontId="2"/>
  </si>
  <si>
    <t>出荷量</t>
    <phoneticPr fontId="2"/>
  </si>
  <si>
    <t>入荷量</t>
    <phoneticPr fontId="2"/>
  </si>
  <si>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</si>
  <si>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</si>
  <si>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</si>
  <si>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 xml:space="preserve">      5  出荷量・入荷量は速報値。</t>
    <phoneticPr fontId="2"/>
  </si>
  <si>
    <t xml:space="preserve">      3  飲用牛乳等の流通量のうち、出荷量は工場・処理場が県外の工場・処理場へ飲用牛乳等を出荷した量であり、入荷量は県外の工場・処理場から飲用牛乳等を入荷した量である｡</t>
    <phoneticPr fontId="2"/>
  </si>
  <si>
    <t xml:space="preserve">      2  2004年4月の牛乳乳製品統計調査規則の改正に伴う用語の定義の変更及び調査項目の追加によりそれ以前の数値と連続性なし。</t>
    <phoneticPr fontId="2"/>
  </si>
  <si>
    <t>2018</t>
    <phoneticPr fontId="20"/>
  </si>
  <si>
    <t>30</t>
    <phoneticPr fontId="2"/>
  </si>
  <si>
    <t>2019/4</t>
    <phoneticPr fontId="22"/>
  </si>
  <si>
    <t>31/4</t>
    <phoneticPr fontId="23"/>
  </si>
  <si>
    <t>令和元年/5</t>
    <rPh sb="0" eb="2">
      <t>レイワ</t>
    </rPh>
    <rPh sb="2" eb="4">
      <t>ガンネン</t>
    </rPh>
    <phoneticPr fontId="2"/>
  </si>
  <si>
    <t>7</t>
    <phoneticPr fontId="22"/>
  </si>
  <si>
    <t>8</t>
    <phoneticPr fontId="22"/>
  </si>
  <si>
    <t>8</t>
    <phoneticPr fontId="23"/>
  </si>
  <si>
    <t>9</t>
    <phoneticPr fontId="22"/>
  </si>
  <si>
    <t>10</t>
    <phoneticPr fontId="22"/>
  </si>
  <si>
    <t>11</t>
    <phoneticPr fontId="22"/>
  </si>
  <si>
    <t>12</t>
    <phoneticPr fontId="22"/>
  </si>
  <si>
    <t>2020/1</t>
    <phoneticPr fontId="22"/>
  </si>
  <si>
    <t>2/1</t>
    <phoneticPr fontId="23"/>
  </si>
  <si>
    <t>2</t>
    <phoneticPr fontId="22"/>
  </si>
  <si>
    <t>2</t>
    <phoneticPr fontId="23"/>
  </si>
  <si>
    <t>3</t>
    <phoneticPr fontId="22"/>
  </si>
  <si>
    <t>3</t>
    <phoneticPr fontId="23"/>
  </si>
  <si>
    <t>2020/4</t>
    <phoneticPr fontId="22"/>
  </si>
  <si>
    <t>2/4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</si>
  <si>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</si>
  <si>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</si>
  <si>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</si>
  <si>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</si>
  <si>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</si>
  <si>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</si>
  <si>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</si>
  <si>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</si>
  <si>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</si>
  <si>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</si>
  <si>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</si>
  <si>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2021/1</t>
    <phoneticPr fontId="22"/>
  </si>
  <si>
    <t>3/1</t>
    <phoneticPr fontId="23"/>
  </si>
  <si>
    <t>2</t>
    <phoneticPr fontId="22"/>
  </si>
  <si>
    <t>2</t>
    <phoneticPr fontId="23"/>
  </si>
  <si>
    <t>3</t>
    <phoneticPr fontId="23"/>
  </si>
  <si>
    <t>2019</t>
    <phoneticPr fontId="20"/>
  </si>
  <si>
    <t>31/令和元</t>
    <rPh sb="3" eb="5">
      <t>レイワ</t>
    </rPh>
    <rPh sb="5" eb="6">
      <t>ガン</t>
    </rPh>
    <phoneticPr fontId="2"/>
  </si>
  <si>
    <t>2020</t>
    <phoneticPr fontId="20"/>
  </si>
  <si>
    <t>2</t>
    <phoneticPr fontId="2"/>
  </si>
  <si>
    <t>2021/4</t>
    <phoneticPr fontId="22"/>
  </si>
  <si>
    <t>3/4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</si>
  <si>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</si>
  <si>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</si>
  <si>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</si>
  <si>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</si>
  <si>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</si>
  <si>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</si>
  <si>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</si>
  <si>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</si>
  <si>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</si>
  <si>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</si>
  <si>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</si>
  <si>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2022/1</t>
    <phoneticPr fontId="22"/>
  </si>
  <si>
    <t>4/1</t>
    <phoneticPr fontId="23"/>
  </si>
  <si>
    <t>2</t>
    <phoneticPr fontId="22"/>
  </si>
  <si>
    <t>2</t>
    <phoneticPr fontId="23"/>
  </si>
  <si>
    <t>3</t>
    <phoneticPr fontId="22"/>
  </si>
  <si>
    <t>3</t>
    <phoneticPr fontId="23"/>
  </si>
  <si>
    <t>2022/4</t>
    <phoneticPr fontId="22"/>
  </si>
  <si>
    <t>4/4</t>
    <phoneticPr fontId="23"/>
  </si>
  <si>
    <t>5</t>
    <phoneticPr fontId="22"/>
  </si>
  <si>
    <t>5</t>
    <phoneticPr fontId="2"/>
  </si>
  <si>
    <t>6</t>
    <phoneticPr fontId="22"/>
  </si>
  <si>
    <t>7</t>
    <phoneticPr fontId="22"/>
  </si>
  <si>
    <t>7</t>
    <phoneticPr fontId="23"/>
  </si>
  <si>
    <t>9</t>
    <phoneticPr fontId="22"/>
  </si>
  <si>
    <t>12</t>
    <phoneticPr fontId="22"/>
  </si>
  <si>
    <t>2023/1</t>
    <phoneticPr fontId="22"/>
  </si>
  <si>
    <t>5/1</t>
    <phoneticPr fontId="23"/>
  </si>
  <si>
    <t>2</t>
    <phoneticPr fontId="22"/>
  </si>
  <si>
    <t>3</t>
    <phoneticPr fontId="23"/>
  </si>
  <si>
    <t>2021</t>
    <phoneticPr fontId="20"/>
  </si>
  <si>
    <t>3</t>
    <phoneticPr fontId="2"/>
  </si>
  <si>
    <t>2022</t>
    <phoneticPr fontId="20"/>
  </si>
  <si>
    <t>4</t>
    <phoneticPr fontId="2"/>
  </si>
  <si>
    <t>2023/4</t>
    <phoneticPr fontId="22"/>
  </si>
  <si>
    <t>5/4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</si>
  <si>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</si>
  <si>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</si>
  <si>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</si>
  <si>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</si>
  <si>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</si>
  <si>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</si>
  <si>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</si>
  <si>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</si>
  <si>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</si>
  <si>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</si>
  <si>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</si>
  <si>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2024/1</t>
    <phoneticPr fontId="22"/>
  </si>
  <si>
    <t>6/1</t>
    <phoneticPr fontId="23"/>
  </si>
  <si>
    <t>2</t>
    <phoneticPr fontId="22"/>
  </si>
  <si>
    <t>2</t>
    <phoneticPr fontId="23"/>
  </si>
  <si>
    <t>3</t>
    <phoneticPr fontId="22"/>
  </si>
  <si>
    <t>3</t>
    <phoneticPr fontId="23"/>
  </si>
  <si>
    <t>毎年1回更新、最終更新日2024/5/27</t>
    <phoneticPr fontId="2"/>
  </si>
  <si>
    <t>2023</t>
    <phoneticPr fontId="20"/>
  </si>
  <si>
    <t>5</t>
    <phoneticPr fontId="2"/>
  </si>
  <si>
    <t>2024/4</t>
    <phoneticPr fontId="22"/>
  </si>
  <si>
    <t>6/4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</si>
  <si>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</si>
  <si>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</si>
  <si>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</si>
  <si>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</si>
  <si>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</si>
  <si>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</si>
  <si>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</si>
  <si>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</si>
  <si>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</si>
  <si>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</si>
  <si>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</si>
  <si>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2025/1</t>
    <phoneticPr fontId="22"/>
  </si>
  <si>
    <t>7/1</t>
    <phoneticPr fontId="23"/>
  </si>
  <si>
    <t>2</t>
    <phoneticPr fontId="22"/>
  </si>
  <si>
    <t>2</t>
    <phoneticPr fontId="23"/>
  </si>
  <si>
    <t>3</t>
    <phoneticPr fontId="22"/>
  </si>
  <si>
    <t>3</t>
    <phoneticPr fontId="23"/>
  </si>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</sst>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_ ;[Red]\-#,##0\ "/>
    <numFmt numFmtId="177" formatCode="#,##0;\-#,##0;&quot;-&quot;"/>
    <numFmt numFmtId="178" formatCode="#,##0.0_ "/>
    <numFmt numFmtId="179" formatCode="#,##0_ "/>
    <numFmt numFmtId="180" formatCode="#,##0_);[Red]\(#,##0\)"/>
    <numFmt numFmtId="181" formatCode="yyyy/m"/>
    <numFmt numFmtId="182" formatCode="0.0;&quot;▲ &quot;0.0"/>
  </numFmts>
  <fonts count="32">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8"/>
      <color indexed="10"/>
      <name val="ＭＳ 明朝"/>
      <family val="1"/>
      <charset val="128"/>
    </font>
    <font>
      <sz val="8"/>
      <name val="ＭＳ 明朝"/>
      <family val="1"/>
      <charset val="128"/>
    </font>
    <font>
      <sz val="8"/>
      <color theme="0"/>
      <name val="ＭＳ 明朝"/>
      <family val="1"/>
      <charset val="128"/>
    </font>
    <font>
      <sz val="8"/>
      <color theme="1"/>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color rgb="FFFF0000"/>
      <name val="ＭＳ 明朝"/>
      <family val="1"/>
      <charset val="128"/>
    </font>
    <font>
      <sz val="8"/>
      <name val="ＭＳ Ｐゴシック"/>
      <family val="3"/>
      <charset val="128"/>
    </font>
    <font>
      <sz val="10"/>
      <name val="ＭＳ ゴシック"/>
      <family val="3"/>
      <charset val="128"/>
    </font>
    <font>
      <sz val="8"/>
      <color theme="0"/>
      <name val="ＭＳ Ｐゴシック"/>
      <family val="3"/>
      <charset val="128"/>
    </font>
    <font>
      <sz val="10"/>
      <color theme="0"/>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50">
    <border>
      <left/>
      <right/>
      <top/>
      <bottom/>
      <diagonal/>
    </border>
    <border>
      <left/>
      <right/>
      <top style="thin">
        <color indexed="64"/>
      </top>
      <bottom style="thin">
        <color indexed="64"/>
      </bottom>
      <diagonal/>
    </border>
    <border>
      <left style="thin">
        <color auto="1"/>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theme="0"/>
      </left>
      <right style="thin">
        <color theme="0"/>
      </right>
      <top style="thin">
        <color auto="1"/>
      </top>
      <bottom style="thin">
        <color theme="0"/>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right style="thin">
        <color theme="0" tint="-0.499984740745262"/>
      </right>
      <top/>
      <bottom/>
      <diagonal/>
    </border>
    <border>
      <left/>
      <right style="thin">
        <color theme="0" tint="-0.499984740745262"/>
      </right>
      <top style="thin">
        <color theme="1" tint="0.499984740745262"/>
      </top>
      <bottom/>
      <diagonal/>
    </border>
    <border>
      <left style="thin">
        <color theme="0" tint="-0.499984740745262"/>
      </left>
      <right/>
      <top/>
      <bottom style="thin">
        <color indexed="64"/>
      </bottom>
      <diagonal/>
    </border>
  </borders>
  <cellStyleXfs count="8">
    <xf numFmtId="0" fontId="0" fillId="0" borderId="0"/>
    <xf numFmtId="38" fontId="1" fillId="0" borderId="0" applyFont="0" applyFill="0" applyBorder="0" applyAlignment="0" applyProtection="0"/>
    <xf numFmtId="177" fontId="14" fillId="0" borderId="0" applyFill="0" applyBorder="0" applyAlignment="0"/>
    <xf numFmtId="0" fontId="15" fillId="0" borderId="4" applyNumberFormat="0" applyAlignment="0" applyProtection="0">
      <alignment horizontal="left" vertical="center"/>
    </xf>
    <xf numFmtId="0" fontId="15" fillId="0" borderId="1">
      <alignment horizontal="left" vertical="center"/>
    </xf>
    <xf numFmtId="0" fontId="16" fillId="0" borderId="0"/>
    <xf numFmtId="38" fontId="1" fillId="0" borderId="0" applyFont="0" applyFill="0" applyBorder="0" applyAlignment="0" applyProtection="0"/>
    <xf numFmtId="38" fontId="29" fillId="0" borderId="0" applyFont="0" applyFill="0" applyBorder="0" applyAlignment="0" applyProtection="0">
      <alignment vertical="center"/>
    </xf>
  </cellStyleXfs>
  <cellXfs count="214">
    <xf numFmtId="0" fontId="0" fillId="0" borderId="0" xfId="0"/>
    <xf numFmtId="0" fontId="5" fillId="0" borderId="0" xfId="0" applyFont="1" applyFill="1" applyAlignment="1"/>
    <xf numFmtId="0" fontId="3" fillId="0" borderId="0" xfId="0" applyFont="1" applyFill="1" applyAlignment="1"/>
    <xf numFmtId="0" fontId="3" fillId="0" borderId="0" xfId="0" applyFont="1" applyFill="1"/>
    <xf numFmtId="0" fontId="7" fillId="0" borderId="0" xfId="0" applyFont="1" applyFill="1" applyAlignment="1"/>
    <xf numFmtId="0" fontId="7" fillId="0" borderId="0" xfId="0" applyFont="1" applyFill="1"/>
    <xf numFmtId="0" fontId="3" fillId="0" borderId="0" xfId="0" applyFont="1" applyFill="1" applyBorder="1" applyAlignment="1"/>
    <xf numFmtId="0" fontId="3" fillId="0" borderId="0" xfId="0" applyFont="1" applyFill="1" applyBorder="1" applyAlignment="1">
      <alignment horizontal="left"/>
    </xf>
    <xf numFmtId="0" fontId="6" fillId="0" borderId="0" xfId="0" applyFont="1" applyFill="1" applyAlignment="1">
      <alignment horizontal="right"/>
    </xf>
    <xf numFmtId="0" fontId="5" fillId="0" borderId="0" xfId="0" applyFont="1" applyFill="1"/>
    <xf numFmtId="176" fontId="6" fillId="0" borderId="0" xfId="1" applyNumberFormat="1" applyFont="1" applyFill="1" applyBorder="1" applyAlignment="1">
      <alignment horizontal="left" vertical="center"/>
    </xf>
    <xf numFmtId="0" fontId="3" fillId="0" borderId="0" xfId="0" applyNumberFormat="1" applyFont="1" applyFill="1" applyBorder="1" applyAlignment="1">
      <alignment horizontal="center" vertical="center" wrapText="1"/>
    </xf>
    <xf numFmtId="0" fontId="10" fillId="0" borderId="0" xfId="0" applyFont="1" applyFill="1"/>
    <xf numFmtId="3" fontId="4" fillId="0" borderId="0" xfId="1" applyNumberFormat="1" applyFont="1" applyFill="1" applyBorder="1"/>
    <xf numFmtId="0" fontId="5" fillId="0" borderId="0" xfId="0" applyFont="1" applyFill="1" applyBorder="1"/>
    <xf numFmtId="0" fontId="13" fillId="4" borderId="0" xfId="0" applyFont="1" applyFill="1" applyAlignment="1">
      <alignment vertical="center"/>
    </xf>
    <xf numFmtId="0" fontId="13" fillId="4" borderId="0" xfId="0" applyFont="1" applyFill="1" applyAlignment="1">
      <alignment horizontal="left" vertical="center"/>
    </xf>
    <xf numFmtId="0" fontId="7" fillId="0" borderId="0" xfId="0" applyFont="1" applyFill="1" applyBorder="1" applyAlignment="1">
      <alignment horizontal="left"/>
    </xf>
    <xf numFmtId="0" fontId="7" fillId="0" borderId="0" xfId="0" applyFont="1" applyFill="1" applyAlignment="1">
      <alignment horizontal="center" vertical="center"/>
    </xf>
    <xf numFmtId="0" fontId="3" fillId="0" borderId="0" xfId="0" applyFont="1" applyFill="1" applyAlignment="1">
      <alignment horizontal="center" vertical="center"/>
    </xf>
    <xf numFmtId="0" fontId="12" fillId="3" borderId="18" xfId="0" applyFont="1" applyFill="1" applyBorder="1" applyAlignment="1">
      <alignment horizontal="center" vertical="center"/>
    </xf>
    <xf numFmtId="0" fontId="17" fillId="5" borderId="19" xfId="0" applyFont="1" applyFill="1" applyBorder="1" applyAlignment="1">
      <alignment horizontal="center" vertical="center"/>
    </xf>
    <xf numFmtId="0" fontId="12" fillId="3" borderId="20" xfId="0" applyFont="1" applyFill="1" applyBorder="1" applyAlignment="1">
      <alignment horizontal="center" vertical="center"/>
    </xf>
    <xf numFmtId="0" fontId="9" fillId="3" borderId="20" xfId="0" applyFont="1" applyFill="1" applyBorder="1" applyAlignment="1">
      <alignment vertical="center"/>
    </xf>
    <xf numFmtId="0" fontId="9" fillId="5" borderId="20" xfId="0" applyFont="1" applyFill="1" applyBorder="1" applyAlignment="1">
      <alignment vertical="center" wrapText="1"/>
    </xf>
    <xf numFmtId="0" fontId="17" fillId="5" borderId="21" xfId="0" applyFont="1" applyFill="1" applyBorder="1" applyAlignment="1">
      <alignment horizontal="center" vertical="center"/>
    </xf>
    <xf numFmtId="178" fontId="8" fillId="0" borderId="24" xfId="0"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178" fontId="8" fillId="0" borderId="25" xfId="0" applyNumberFormat="1" applyFont="1" applyFill="1" applyBorder="1" applyAlignment="1">
      <alignment horizontal="right" vertical="center"/>
    </xf>
    <xf numFmtId="49" fontId="21" fillId="2" borderId="6" xfId="0" applyNumberFormat="1" applyFont="1" applyFill="1" applyBorder="1" applyAlignment="1">
      <alignment horizontal="right" vertical="center"/>
    </xf>
    <xf numFmtId="49" fontId="21" fillId="2" borderId="22" xfId="0" applyNumberFormat="1" applyFont="1" applyFill="1" applyBorder="1" applyAlignment="1">
      <alignment horizontal="right" vertical="center"/>
    </xf>
    <xf numFmtId="49" fontId="21" fillId="2" borderId="26" xfId="0" applyNumberFormat="1" applyFont="1" applyFill="1" applyBorder="1" applyAlignment="1">
      <alignment horizontal="right" vertical="center"/>
    </xf>
    <xf numFmtId="49" fontId="21" fillId="2" borderId="29" xfId="0" applyNumberFormat="1" applyFont="1" applyFill="1" applyBorder="1" applyAlignment="1">
      <alignment horizontal="right" vertical="center"/>
    </xf>
    <xf numFmtId="179" fontId="3" fillId="0" borderId="0" xfId="0" applyNumberFormat="1" applyFont="1" applyFill="1" applyAlignment="1"/>
    <xf numFmtId="0" fontId="25" fillId="0" borderId="0" xfId="0" applyFont="1" applyFill="1" applyAlignment="1"/>
    <xf numFmtId="0" fontId="18" fillId="0" borderId="0" xfId="0" applyFont="1" applyFill="1" applyAlignment="1"/>
    <xf numFmtId="0" fontId="25" fillId="0" borderId="0" xfId="0" applyFont="1" applyFill="1" applyBorder="1" applyAlignment="1"/>
    <xf numFmtId="0" fontId="26" fillId="0" borderId="0" xfId="0" applyFont="1" applyFill="1"/>
    <xf numFmtId="0" fontId="26" fillId="0" borderId="0" xfId="0" applyFont="1" applyFill="1" applyAlignment="1"/>
    <xf numFmtId="179" fontId="11" fillId="0" borderId="0" xfId="0" applyNumberFormat="1" applyFont="1" applyFill="1" applyAlignment="1"/>
    <xf numFmtId="0" fontId="12" fillId="5" borderId="20" xfId="0" applyFont="1" applyFill="1" applyBorder="1" applyAlignment="1">
      <alignment horizontal="center" vertical="center"/>
    </xf>
    <xf numFmtId="0" fontId="3" fillId="0" borderId="0" xfId="0" applyFont="1" applyFill="1" applyBorder="1"/>
    <xf numFmtId="49" fontId="21" fillId="2" borderId="39" xfId="0" applyNumberFormat="1" applyFont="1" applyFill="1" applyBorder="1" applyAlignment="1">
      <alignment horizontal="right" vertical="center"/>
    </xf>
    <xf numFmtId="49" fontId="19" fillId="2" borderId="34" xfId="0" applyNumberFormat="1" applyFont="1" applyFill="1" applyBorder="1" applyAlignment="1">
      <alignment horizontal="right" vertical="center"/>
    </xf>
    <xf numFmtId="49" fontId="19" fillId="2" borderId="25"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49" fontId="19" fillId="2" borderId="28" xfId="0" applyNumberFormat="1" applyFont="1" applyFill="1" applyBorder="1" applyAlignment="1">
      <alignment horizontal="right" vertical="center"/>
    </xf>
    <xf numFmtId="49" fontId="19" fillId="2" borderId="31" xfId="0" applyNumberFormat="1" applyFont="1" applyFill="1" applyBorder="1" applyAlignment="1">
      <alignment horizontal="right" vertical="center"/>
    </xf>
    <xf numFmtId="49" fontId="19" fillId="2" borderId="26" xfId="0" applyNumberFormat="1" applyFont="1" applyFill="1" applyBorder="1" applyAlignment="1">
      <alignment horizontal="center" vertical="center"/>
    </xf>
    <xf numFmtId="49" fontId="19" fillId="2" borderId="38" xfId="0" applyNumberFormat="1" applyFont="1" applyFill="1" applyBorder="1" applyAlignment="1">
      <alignment horizontal="right" vertical="center"/>
    </xf>
    <xf numFmtId="49" fontId="19" fillId="2" borderId="22" xfId="0" applyNumberFormat="1" applyFont="1" applyFill="1" applyBorder="1" applyAlignment="1">
      <alignment horizontal="center" vertical="center"/>
    </xf>
    <xf numFmtId="49" fontId="19" fillId="2" borderId="36" xfId="0" applyNumberFormat="1" applyFont="1" applyFill="1" applyBorder="1" applyAlignment="1">
      <alignment horizontal="right" vertical="center"/>
    </xf>
    <xf numFmtId="181" fontId="19" fillId="2" borderId="22"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49" fontId="19" fillId="2" borderId="35" xfId="0" applyNumberFormat="1" applyFont="1" applyFill="1" applyBorder="1" applyAlignment="1">
      <alignment horizontal="right" vertical="center"/>
    </xf>
    <xf numFmtId="49" fontId="21" fillId="2" borderId="41" xfId="0" applyNumberFormat="1" applyFont="1" applyFill="1" applyBorder="1" applyAlignment="1">
      <alignment horizontal="right" vertical="center"/>
    </xf>
    <xf numFmtId="49" fontId="19" fillId="2" borderId="42" xfId="0" applyNumberFormat="1" applyFont="1" applyFill="1" applyBorder="1" applyAlignment="1">
      <alignment horizontal="right" vertical="center"/>
    </xf>
    <xf numFmtId="179" fontId="24" fillId="0" borderId="22" xfId="0" applyNumberFormat="1" applyFont="1" applyFill="1" applyBorder="1" applyAlignment="1">
      <alignment horizontal="right" vertical="center"/>
    </xf>
    <xf numFmtId="178" fontId="24" fillId="0" borderId="24" xfId="0" applyNumberFormat="1" applyFont="1" applyFill="1" applyBorder="1" applyAlignment="1">
      <alignment horizontal="right" vertical="center"/>
    </xf>
    <xf numFmtId="179" fontId="24" fillId="0" borderId="24" xfId="0" applyNumberFormat="1" applyFont="1" applyFill="1" applyBorder="1" applyAlignment="1">
      <alignment horizontal="right" vertical="center"/>
    </xf>
    <xf numFmtId="180" fontId="24" fillId="0" borderId="24" xfId="0" applyNumberFormat="1" applyFont="1" applyFill="1" applyBorder="1" applyAlignment="1">
      <alignment horizontal="right" vertical="center"/>
    </xf>
    <xf numFmtId="178" fontId="24" fillId="0" borderId="25" xfId="0" applyNumberFormat="1" applyFont="1" applyFill="1" applyBorder="1" applyAlignment="1">
      <alignment horizontal="right" vertical="center"/>
    </xf>
    <xf numFmtId="0" fontId="11" fillId="0" borderId="0" xfId="0" applyFont="1" applyFill="1" applyAlignment="1"/>
    <xf numFmtId="0" fontId="11" fillId="0" borderId="0" xfId="0" applyFont="1" applyFill="1"/>
    <xf numFmtId="0" fontId="11" fillId="0" borderId="0" xfId="0" applyFont="1" applyFill="1" applyBorder="1" applyAlignment="1"/>
    <xf numFmtId="0" fontId="11" fillId="0" borderId="0" xfId="0" applyFont="1" applyFill="1" applyBorder="1"/>
    <xf numFmtId="0" fontId="27" fillId="0" borderId="0" xfId="0" applyFont="1" applyFill="1"/>
    <xf numFmtId="179" fontId="8" fillId="6" borderId="22" xfId="0" applyNumberFormat="1" applyFont="1" applyFill="1" applyBorder="1" applyAlignment="1">
      <alignment horizontal="right" vertical="center"/>
    </xf>
    <xf numFmtId="178" fontId="8" fillId="6" borderId="24" xfId="0" applyNumberFormat="1" applyFont="1" applyFill="1" applyBorder="1" applyAlignment="1">
      <alignment horizontal="right" vertical="center"/>
    </xf>
    <xf numFmtId="179" fontId="8" fillId="6" borderId="26" xfId="0" applyNumberFormat="1" applyFont="1" applyFill="1" applyBorder="1" applyAlignment="1">
      <alignment horizontal="right" vertical="center"/>
    </xf>
    <xf numFmtId="178" fontId="8" fillId="6" borderId="27" xfId="0" applyNumberFormat="1" applyFont="1" applyFill="1" applyBorder="1" applyAlignment="1">
      <alignment horizontal="right" vertical="center"/>
    </xf>
    <xf numFmtId="179" fontId="8" fillId="6" borderId="6" xfId="0" applyNumberFormat="1" applyFont="1" applyFill="1" applyBorder="1" applyAlignment="1">
      <alignment horizontal="right" vertical="center"/>
    </xf>
    <xf numFmtId="178" fontId="8" fillId="6" borderId="23" xfId="0" applyNumberFormat="1" applyFont="1" applyFill="1" applyBorder="1" applyAlignment="1">
      <alignment horizontal="right" vertical="center"/>
    </xf>
    <xf numFmtId="179" fontId="24" fillId="6" borderId="22" xfId="0" applyNumberFormat="1" applyFont="1" applyFill="1" applyBorder="1" applyAlignment="1">
      <alignment horizontal="right" vertical="center"/>
    </xf>
    <xf numFmtId="178" fontId="24" fillId="6" borderId="24" xfId="0" applyNumberFormat="1" applyFont="1" applyFill="1" applyBorder="1" applyAlignment="1">
      <alignment horizontal="right" vertical="center"/>
    </xf>
    <xf numFmtId="179" fontId="24" fillId="6" borderId="26" xfId="0" applyNumberFormat="1" applyFont="1" applyFill="1" applyBorder="1" applyAlignment="1">
      <alignment horizontal="right" vertical="center"/>
    </xf>
    <xf numFmtId="178" fontId="24" fillId="6" borderId="27" xfId="0" applyNumberFormat="1" applyFont="1" applyFill="1" applyBorder="1" applyAlignment="1">
      <alignment horizontal="right" vertical="center"/>
    </xf>
    <xf numFmtId="179" fontId="8" fillId="6" borderId="23" xfId="0" applyNumberFormat="1" applyFont="1" applyFill="1" applyBorder="1" applyAlignment="1">
      <alignment horizontal="right" vertical="center"/>
    </xf>
    <xf numFmtId="179" fontId="8" fillId="6" borderId="24" xfId="0" applyNumberFormat="1" applyFont="1" applyFill="1" applyBorder="1" applyAlignment="1">
      <alignment horizontal="right" vertical="center"/>
    </xf>
    <xf numFmtId="180" fontId="24" fillId="6" borderId="27" xfId="0" applyNumberFormat="1" applyFont="1" applyFill="1" applyBorder="1" applyAlignment="1"/>
    <xf numFmtId="179" fontId="24" fillId="6" borderId="24" xfId="0" applyNumberFormat="1" applyFont="1" applyFill="1" applyBorder="1" applyAlignment="1">
      <alignment horizontal="right" vertical="center"/>
    </xf>
    <xf numFmtId="180" fontId="8" fillId="6" borderId="24" xfId="0" applyNumberFormat="1" applyFont="1" applyFill="1" applyBorder="1" applyAlignment="1">
      <alignment horizontal="right" vertical="center"/>
    </xf>
    <xf numFmtId="179" fontId="8" fillId="6" borderId="27" xfId="0" applyNumberFormat="1" applyFont="1" applyFill="1" applyBorder="1" applyAlignment="1">
      <alignment horizontal="right" vertical="center"/>
    </xf>
    <xf numFmtId="180" fontId="8" fillId="6" borderId="23" xfId="0" applyNumberFormat="1" applyFont="1" applyFill="1" applyBorder="1" applyAlignment="1">
      <alignment horizontal="right" vertical="center"/>
    </xf>
    <xf numFmtId="180" fontId="24" fillId="6" borderId="24" xfId="0" applyNumberFormat="1" applyFont="1" applyFill="1" applyBorder="1" applyAlignment="1">
      <alignment horizontal="right" vertical="center"/>
    </xf>
    <xf numFmtId="180" fontId="8" fillId="6" borderId="27" xfId="0" applyNumberFormat="1" applyFont="1" applyFill="1" applyBorder="1" applyAlignment="1">
      <alignment vertical="center"/>
    </xf>
    <xf numFmtId="180" fontId="24" fillId="6" borderId="27" xfId="0" applyNumberFormat="1" applyFont="1" applyFill="1" applyBorder="1" applyAlignment="1">
      <alignment vertical="center"/>
    </xf>
    <xf numFmtId="179" fontId="24" fillId="6" borderId="27" xfId="0" applyNumberFormat="1" applyFont="1" applyFill="1" applyBorder="1" applyAlignment="1">
      <alignment horizontal="right" vertical="center"/>
    </xf>
    <xf numFmtId="179" fontId="8" fillId="6" borderId="33" xfId="0" applyNumberFormat="1" applyFont="1" applyFill="1" applyBorder="1" applyAlignment="1">
      <alignment horizontal="right" vertical="center"/>
    </xf>
    <xf numFmtId="179" fontId="3" fillId="0" borderId="0" xfId="0" applyNumberFormat="1" applyFont="1" applyFill="1"/>
    <xf numFmtId="0" fontId="24" fillId="6" borderId="27" xfId="0" applyFont="1" applyFill="1" applyBorder="1"/>
    <xf numFmtId="0" fontId="24" fillId="6" borderId="27" xfId="0" applyFont="1" applyFill="1" applyBorder="1" applyAlignment="1">
      <alignment horizontal="center" vertical="center"/>
    </xf>
    <xf numFmtId="179" fontId="8" fillId="6" borderId="39" xfId="0" applyNumberFormat="1" applyFont="1" applyFill="1" applyBorder="1" applyAlignment="1">
      <alignment horizontal="right" vertical="center"/>
    </xf>
    <xf numFmtId="0" fontId="24" fillId="6" borderId="27" xfId="0" applyFont="1" applyFill="1" applyBorder="1" applyAlignment="1"/>
    <xf numFmtId="178" fontId="24" fillId="6" borderId="23" xfId="0" applyNumberFormat="1" applyFont="1" applyFill="1" applyBorder="1" applyAlignment="1">
      <alignment horizontal="right" vertical="center"/>
    </xf>
    <xf numFmtId="179" fontId="24" fillId="6" borderId="23" xfId="0" applyNumberFormat="1" applyFont="1" applyFill="1" applyBorder="1" applyAlignment="1">
      <alignment horizontal="right" vertical="center"/>
    </xf>
    <xf numFmtId="178" fontId="24" fillId="6" borderId="43" xfId="0" applyNumberFormat="1" applyFont="1" applyFill="1" applyBorder="1" applyAlignment="1">
      <alignment horizontal="right" vertical="center"/>
    </xf>
    <xf numFmtId="179" fontId="24" fillId="6" borderId="6" xfId="0" applyNumberFormat="1" applyFont="1" applyFill="1" applyBorder="1" applyAlignment="1">
      <alignment horizontal="right" vertical="center"/>
    </xf>
    <xf numFmtId="178" fontId="8" fillId="0" borderId="27"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78" fontId="8" fillId="0" borderId="28" xfId="0" applyNumberFormat="1" applyFont="1" applyFill="1" applyBorder="1" applyAlignment="1">
      <alignment horizontal="right" vertical="center"/>
    </xf>
    <xf numFmtId="178" fontId="24" fillId="4" borderId="24" xfId="0" applyNumberFormat="1" applyFont="1" applyFill="1" applyBorder="1" applyAlignment="1">
      <alignment horizontal="right" vertical="center"/>
    </xf>
    <xf numFmtId="179" fontId="24" fillId="4" borderId="24" xfId="0" applyNumberFormat="1" applyFont="1" applyFill="1" applyBorder="1" applyAlignment="1">
      <alignment horizontal="right" vertical="center"/>
    </xf>
    <xf numFmtId="178" fontId="24" fillId="4" borderId="25" xfId="0" applyNumberFormat="1" applyFont="1" applyFill="1" applyBorder="1" applyAlignment="1">
      <alignment horizontal="right" vertical="center"/>
    </xf>
    <xf numFmtId="179" fontId="24" fillId="6" borderId="41" xfId="0" applyNumberFormat="1" applyFont="1" applyFill="1" applyBorder="1" applyAlignment="1">
      <alignment horizontal="right" vertical="center"/>
    </xf>
    <xf numFmtId="180" fontId="24" fillId="6" borderId="43" xfId="0" applyNumberFormat="1" applyFont="1" applyFill="1" applyBorder="1" applyAlignment="1"/>
    <xf numFmtId="180" fontId="24" fillId="6" borderId="43" xfId="0" applyNumberFormat="1" applyFont="1" applyFill="1" applyBorder="1" applyAlignment="1">
      <alignment vertical="center"/>
    </xf>
    <xf numFmtId="179" fontId="24" fillId="6" borderId="43" xfId="0" applyNumberFormat="1" applyFont="1" applyFill="1" applyBorder="1" applyAlignment="1">
      <alignment horizontal="right" vertical="center"/>
    </xf>
    <xf numFmtId="0" fontId="27" fillId="0" borderId="0" xfId="0" applyFont="1" applyFill="1" applyAlignment="1"/>
    <xf numFmtId="0" fontId="27" fillId="0" borderId="0" xfId="0" applyFont="1" applyFill="1" applyAlignment="1">
      <alignment horizontal="center" vertical="center"/>
    </xf>
    <xf numFmtId="179" fontId="8" fillId="4" borderId="33" xfId="0" applyNumberFormat="1" applyFont="1" applyFill="1" applyBorder="1" applyAlignment="1">
      <alignment horizontal="right" vertical="center"/>
    </xf>
    <xf numFmtId="179" fontId="8" fillId="4" borderId="34" xfId="0" applyNumberFormat="1" applyFont="1" applyFill="1" applyBorder="1" applyAlignment="1">
      <alignment horizontal="right" vertical="center"/>
    </xf>
    <xf numFmtId="179" fontId="8" fillId="4" borderId="23" xfId="0" applyNumberFormat="1" applyFont="1" applyFill="1" applyBorder="1" applyAlignment="1">
      <alignment horizontal="right" vertical="center"/>
    </xf>
    <xf numFmtId="178" fontId="8" fillId="4" borderId="23" xfId="0" applyNumberFormat="1" applyFont="1" applyFill="1" applyBorder="1" applyAlignment="1">
      <alignment horizontal="right" vertical="center"/>
    </xf>
    <xf numFmtId="178" fontId="8" fillId="4" borderId="7" xfId="0" applyNumberFormat="1" applyFont="1" applyFill="1" applyBorder="1" applyAlignment="1">
      <alignment horizontal="right" vertical="center"/>
    </xf>
    <xf numFmtId="179" fontId="8" fillId="4" borderId="24" xfId="0" applyNumberFormat="1" applyFont="1" applyFill="1" applyBorder="1" applyAlignment="1">
      <alignment horizontal="right" vertical="center"/>
    </xf>
    <xf numFmtId="178" fontId="8" fillId="4" borderId="24" xfId="0" applyNumberFormat="1" applyFont="1" applyFill="1" applyBorder="1" applyAlignment="1">
      <alignment horizontal="right" vertical="center"/>
    </xf>
    <xf numFmtId="178" fontId="8" fillId="4" borderId="25" xfId="0" applyNumberFormat="1" applyFont="1" applyFill="1" applyBorder="1" applyAlignment="1">
      <alignment horizontal="right" vertical="center"/>
    </xf>
    <xf numFmtId="179" fontId="8" fillId="4" borderId="27" xfId="0" applyNumberFormat="1" applyFont="1" applyFill="1" applyBorder="1" applyAlignment="1">
      <alignment horizontal="right" vertical="center"/>
    </xf>
    <xf numFmtId="178" fontId="8" fillId="4" borderId="28" xfId="0" applyNumberFormat="1" applyFont="1" applyFill="1" applyBorder="1" applyAlignment="1">
      <alignment horizontal="right" vertical="center"/>
    </xf>
    <xf numFmtId="179" fontId="8" fillId="4" borderId="35" xfId="0" applyNumberFormat="1" applyFont="1" applyFill="1" applyBorder="1" applyAlignment="1">
      <alignment horizontal="right" vertical="center"/>
    </xf>
    <xf numFmtId="179" fontId="8" fillId="4" borderId="36" xfId="0" applyNumberFormat="1" applyFont="1" applyFill="1" applyBorder="1" applyAlignment="1">
      <alignment horizontal="right" vertical="center"/>
    </xf>
    <xf numFmtId="178" fontId="8" fillId="4" borderId="27" xfId="0" applyNumberFormat="1" applyFont="1" applyFill="1" applyBorder="1" applyAlignment="1">
      <alignment horizontal="right" vertical="center"/>
    </xf>
    <xf numFmtId="179" fontId="24" fillId="4" borderId="27" xfId="0" applyNumberFormat="1" applyFont="1" applyFill="1" applyBorder="1" applyAlignment="1">
      <alignment horizontal="right" vertical="center"/>
    </xf>
    <xf numFmtId="178" fontId="24" fillId="4" borderId="27" xfId="0" applyNumberFormat="1" applyFont="1" applyFill="1" applyBorder="1" applyAlignment="1">
      <alignment horizontal="right" vertical="center"/>
    </xf>
    <xf numFmtId="178" fontId="24" fillId="4" borderId="28" xfId="0" applyNumberFormat="1" applyFont="1" applyFill="1" applyBorder="1" applyAlignment="1">
      <alignment horizontal="right" vertical="center"/>
    </xf>
    <xf numFmtId="179" fontId="24" fillId="4" borderId="23" xfId="0" applyNumberFormat="1" applyFont="1" applyFill="1" applyBorder="1" applyAlignment="1">
      <alignment horizontal="right" vertical="center"/>
    </xf>
    <xf numFmtId="178" fontId="24" fillId="4" borderId="7" xfId="0" applyNumberFormat="1" applyFont="1" applyFill="1" applyBorder="1" applyAlignment="1">
      <alignment horizontal="right" vertical="center"/>
    </xf>
    <xf numFmtId="180" fontId="24" fillId="6" borderId="27" xfId="0" applyNumberFormat="1" applyFont="1" applyFill="1" applyBorder="1" applyAlignment="1">
      <alignment horizontal="right" vertical="center"/>
    </xf>
    <xf numFmtId="180" fontId="24" fillId="6" borderId="43" xfId="0" applyNumberFormat="1" applyFont="1" applyFill="1" applyBorder="1" applyAlignment="1">
      <alignment horizontal="right" vertical="center"/>
    </xf>
    <xf numFmtId="179" fontId="8" fillId="4" borderId="25" xfId="0" applyNumberFormat="1" applyFont="1" applyFill="1" applyBorder="1" applyAlignment="1">
      <alignment horizontal="right" vertical="center"/>
    </xf>
    <xf numFmtId="179" fontId="24" fillId="4" borderId="43" xfId="0" applyNumberFormat="1" applyFont="1" applyFill="1" applyBorder="1" applyAlignment="1">
      <alignment horizontal="right" vertical="center"/>
    </xf>
    <xf numFmtId="178" fontId="24" fillId="4" borderId="43" xfId="0" applyNumberFormat="1" applyFont="1" applyFill="1" applyBorder="1" applyAlignment="1">
      <alignment horizontal="right" vertical="center"/>
    </xf>
    <xf numFmtId="178" fontId="24" fillId="4" borderId="42" xfId="0" applyNumberFormat="1" applyFont="1" applyFill="1" applyBorder="1" applyAlignment="1">
      <alignment horizontal="right" vertical="center"/>
    </xf>
    <xf numFmtId="49" fontId="19" fillId="2" borderId="44" xfId="0" applyNumberFormat="1" applyFont="1" applyFill="1" applyBorder="1" applyAlignment="1">
      <alignment horizontal="center" vertical="center"/>
    </xf>
    <xf numFmtId="178" fontId="24" fillId="0" borderId="45" xfId="0" applyNumberFormat="1" applyFont="1" applyFill="1" applyBorder="1" applyAlignment="1">
      <alignment horizontal="right" vertical="center"/>
    </xf>
    <xf numFmtId="179" fontId="24" fillId="0" borderId="45" xfId="0" applyNumberFormat="1" applyFont="1" applyFill="1" applyBorder="1" applyAlignment="1">
      <alignment horizontal="right" vertical="center"/>
    </xf>
    <xf numFmtId="179" fontId="8" fillId="0" borderId="45" xfId="0" applyNumberFormat="1" applyFont="1" applyFill="1" applyBorder="1" applyAlignment="1">
      <alignment horizontal="right" vertical="center"/>
    </xf>
    <xf numFmtId="178" fontId="24" fillId="0" borderId="46"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2" fillId="0" borderId="0" xfId="0" applyFont="1" applyFill="1" applyAlignment="1"/>
    <xf numFmtId="179" fontId="12" fillId="0" borderId="0" xfId="0" applyNumberFormat="1" applyFont="1" applyFill="1" applyAlignment="1"/>
    <xf numFmtId="179" fontId="3" fillId="0" borderId="0" xfId="0" applyNumberFormat="1" applyFont="1" applyFill="1" applyAlignment="1">
      <alignment horizontal="center" vertical="center"/>
    </xf>
    <xf numFmtId="0" fontId="28" fillId="0" borderId="0" xfId="0" applyFont="1" applyAlignment="1">
      <alignment horizontal="right"/>
    </xf>
    <xf numFmtId="0" fontId="28" fillId="0" borderId="0" xfId="0" applyFont="1" applyFill="1" applyAlignment="1"/>
    <xf numFmtId="0" fontId="28" fillId="0" borderId="0" xfId="0" applyFont="1" applyFill="1" applyAlignment="1">
      <alignment vertical="center"/>
    </xf>
    <xf numFmtId="0" fontId="26" fillId="0" borderId="0" xfId="0" applyFont="1" applyFill="1" applyAlignment="1">
      <alignment vertical="center"/>
    </xf>
    <xf numFmtId="0" fontId="25" fillId="0" borderId="0" xfId="0" applyFont="1" applyFill="1" applyAlignment="1">
      <alignment vertical="center"/>
    </xf>
    <xf numFmtId="180" fontId="24" fillId="6" borderId="23" xfId="0" applyNumberFormat="1" applyFont="1" applyFill="1" applyBorder="1" applyAlignment="1">
      <alignment horizontal="right" vertical="center"/>
    </xf>
    <xf numFmtId="0" fontId="30" fillId="4" borderId="0" xfId="0" applyFont="1" applyFill="1" applyAlignment="1">
      <alignment horizontal="left" vertical="center"/>
    </xf>
    <xf numFmtId="0" fontId="31" fillId="0" borderId="0" xfId="0" applyFont="1" applyFill="1" applyAlignment="1"/>
    <xf numFmtId="0" fontId="12" fillId="0" borderId="0" xfId="0" applyFont="1" applyFill="1"/>
    <xf numFmtId="0" fontId="12" fillId="0" borderId="0" xfId="0" applyFont="1" applyFill="1" applyAlignment="1">
      <alignment horizontal="center" vertical="center"/>
    </xf>
    <xf numFmtId="178" fontId="24" fillId="6" borderId="45" xfId="0" applyNumberFormat="1" applyFont="1" applyFill="1" applyBorder="1" applyAlignment="1">
      <alignment horizontal="right" vertical="center"/>
    </xf>
    <xf numFmtId="179" fontId="24" fillId="6" borderId="45" xfId="0" applyNumberFormat="1" applyFont="1" applyFill="1" applyBorder="1" applyAlignment="1">
      <alignment horizontal="right" vertical="center"/>
    </xf>
    <xf numFmtId="41" fontId="24" fillId="6" borderId="45" xfId="0" applyNumberFormat="1" applyFont="1" applyFill="1" applyBorder="1" applyAlignment="1">
      <alignment horizontal="right" vertical="center"/>
    </xf>
    <xf numFmtId="178" fontId="8" fillId="6" borderId="45" xfId="0" applyNumberFormat="1" applyFont="1" applyFill="1" applyBorder="1" applyAlignment="1">
      <alignment horizontal="right" vertical="center"/>
    </xf>
    <xf numFmtId="41" fontId="24" fillId="6" borderId="24" xfId="0" applyNumberFormat="1" applyFont="1" applyFill="1" applyBorder="1" applyAlignment="1">
      <alignment horizontal="right" vertical="center"/>
    </xf>
    <xf numFmtId="179" fontId="24" fillId="6" borderId="47" xfId="0" applyNumberFormat="1" applyFont="1" applyFill="1" applyBorder="1" applyAlignment="1">
      <alignment horizontal="right" vertical="center"/>
    </xf>
    <xf numFmtId="179" fontId="24" fillId="6" borderId="48" xfId="0" applyNumberFormat="1" applyFont="1" applyFill="1" applyBorder="1" applyAlignment="1">
      <alignment horizontal="right" vertical="center"/>
    </xf>
    <xf numFmtId="49" fontId="19" fillId="2" borderId="46" xfId="0" applyNumberFormat="1" applyFont="1" applyFill="1" applyBorder="1" applyAlignment="1">
      <alignment horizontal="right" vertical="center"/>
    </xf>
    <xf numFmtId="179" fontId="24" fillId="0" borderId="29" xfId="0" applyNumberFormat="1" applyFont="1" applyFill="1" applyBorder="1" applyAlignment="1">
      <alignment horizontal="right" vertical="center"/>
    </xf>
    <xf numFmtId="178" fontId="8" fillId="6" borderId="25" xfId="0" applyNumberFormat="1" applyFont="1" applyFill="1" applyBorder="1" applyAlignment="1">
      <alignment horizontal="right" vertical="center"/>
    </xf>
    <xf numFmtId="178" fontId="8" fillId="6" borderId="28" xfId="0" applyNumberFormat="1" applyFont="1" applyFill="1" applyBorder="1" applyAlignment="1">
      <alignment horizontal="right" vertical="center"/>
    </xf>
    <xf numFmtId="178" fontId="24" fillId="6" borderId="7" xfId="0" applyNumberFormat="1" applyFont="1" applyFill="1" applyBorder="1" applyAlignment="1">
      <alignment horizontal="right" vertical="center"/>
    </xf>
    <xf numFmtId="178" fontId="24" fillId="6" borderId="25" xfId="0" applyNumberFormat="1" applyFont="1" applyFill="1" applyBorder="1" applyAlignment="1">
      <alignment horizontal="right" vertical="center"/>
    </xf>
    <xf numFmtId="179" fontId="8" fillId="0" borderId="23" xfId="0" applyNumberFormat="1" applyFont="1" applyFill="1" applyBorder="1" applyAlignment="1">
      <alignment horizontal="right" vertical="center"/>
    </xf>
    <xf numFmtId="179" fontId="24" fillId="0" borderId="23" xfId="0" applyNumberFormat="1" applyFont="1" applyFill="1" applyBorder="1" applyAlignment="1">
      <alignment horizontal="right" vertical="center"/>
    </xf>
    <xf numFmtId="41" fontId="24" fillId="0" borderId="24" xfId="0" applyNumberFormat="1" applyFont="1" applyFill="1" applyBorder="1" applyAlignment="1">
      <alignment horizontal="right" vertical="center"/>
    </xf>
    <xf numFmtId="182" fontId="13" fillId="0" borderId="0" xfId="0" applyNumberFormat="1" applyFont="1" applyFill="1" applyAlignment="1">
      <alignment horizontal="right" vertical="center"/>
    </xf>
    <xf numFmtId="178" fontId="24" fillId="0" borderId="30" xfId="0" applyNumberFormat="1" applyFont="1" applyFill="1" applyBorder="1" applyAlignment="1">
      <alignment horizontal="right" vertical="center"/>
    </xf>
    <xf numFmtId="180" fontId="24" fillId="0" borderId="30" xfId="0" applyNumberFormat="1" applyFont="1" applyFill="1" applyBorder="1" applyAlignment="1"/>
    <xf numFmtId="180" fontId="24" fillId="0" borderId="30" xfId="0" applyNumberFormat="1" applyFont="1" applyFill="1" applyBorder="1" applyAlignment="1">
      <alignment vertical="center"/>
    </xf>
    <xf numFmtId="179" fontId="24" fillId="0" borderId="30" xfId="0" applyNumberFormat="1" applyFont="1" applyFill="1" applyBorder="1" applyAlignment="1">
      <alignment horizontal="right" vertical="center"/>
    </xf>
    <xf numFmtId="180" fontId="24" fillId="0" borderId="30" xfId="0" applyNumberFormat="1" applyFont="1" applyFill="1" applyBorder="1" applyAlignment="1">
      <alignment horizontal="right" vertical="center"/>
    </xf>
    <xf numFmtId="178" fontId="24" fillId="0" borderId="31" xfId="0" applyNumberFormat="1" applyFont="1" applyFill="1" applyBorder="1" applyAlignment="1">
      <alignment horizontal="right" vertical="center"/>
    </xf>
    <xf numFmtId="178" fontId="24" fillId="6" borderId="28" xfId="0" applyNumberFormat="1" applyFont="1" applyFill="1" applyBorder="1" applyAlignment="1">
      <alignment horizontal="right" vertical="center"/>
    </xf>
    <xf numFmtId="49" fontId="19" fillId="2" borderId="29" xfId="0" applyNumberFormat="1" applyFont="1" applyFill="1" applyBorder="1" applyAlignment="1">
      <alignment horizontal="center" vertical="center"/>
    </xf>
    <xf numFmtId="49" fontId="19" fillId="2" borderId="49" xfId="0" applyNumberFormat="1" applyFont="1" applyFill="1" applyBorder="1" applyAlignment="1">
      <alignment horizontal="right" vertical="center"/>
    </xf>
    <xf numFmtId="179" fontId="24" fillId="0" borderId="6" xfId="0" applyNumberFormat="1" applyFont="1" applyFill="1" applyBorder="1" applyAlignment="1">
      <alignment horizontal="right" vertical="center"/>
    </xf>
    <xf numFmtId="178" fontId="24" fillId="0" borderId="23" xfId="0" applyNumberFormat="1" applyFont="1" applyFill="1" applyBorder="1" applyAlignment="1">
      <alignment horizontal="right" vertical="center"/>
    </xf>
    <xf numFmtId="41" fontId="24" fillId="0" borderId="23" xfId="0" applyNumberFormat="1" applyFont="1" applyFill="1" applyBorder="1" applyAlignment="1">
      <alignment horizontal="right" vertical="center"/>
    </xf>
    <xf numFmtId="178" fontId="24" fillId="0" borderId="7" xfId="0" applyNumberFormat="1" applyFont="1" applyFill="1" applyBorder="1" applyAlignment="1">
      <alignment horizontal="right" vertical="center"/>
    </xf>
    <xf numFmtId="41" fontId="24" fillId="0" borderId="30" xfId="0" applyNumberFormat="1" applyFont="1" applyFill="1" applyBorder="1" applyAlignment="1">
      <alignment horizontal="right" vertical="center"/>
    </xf>
    <xf numFmtId="179" fontId="8" fillId="0" borderId="30" xfId="0" applyNumberFormat="1" applyFont="1" applyFill="1" applyBorder="1" applyAlignment="1">
      <alignment horizontal="right" vertical="center"/>
    </xf>
    <xf numFmtId="178" fontId="8" fillId="6" borderId="7" xfId="0" applyNumberFormat="1" applyFont="1" applyFill="1" applyBorder="1" applyAlignment="1">
      <alignment horizontal="right" vertical="center"/>
    </xf>
    <xf numFmtId="180" fontId="24" fillId="6" borderId="24" xfId="0" applyNumberFormat="1" applyFont="1" applyFill="1" applyBorder="1" applyAlignment="1">
      <alignment vertical="center"/>
    </xf>
    <xf numFmtId="180" fontId="24" fillId="6" borderId="24" xfId="0" applyNumberFormat="1" applyFont="1" applyFill="1" applyBorder="1" applyAlignment="1"/>
    <xf numFmtId="0" fontId="18" fillId="2" borderId="8"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3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2" fillId="3" borderId="40"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5" borderId="15" xfId="0" applyFont="1" applyFill="1" applyBorder="1" applyAlignment="1">
      <alignment horizontal="center" vertical="center"/>
    </xf>
  </cellXfs>
  <cellStyles count="8">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144-446E-B52C-C1F44E8273A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144-446E-B52C-C1F44E8273AE}"/>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144-446E-B52C-C1F44E8273AE}"/>
            </c:ext>
          </c:extLst>
        </c:ser>
        <c:dLbls>
          <c:showLegendKey val="0"/>
          <c:showVal val="0"/>
          <c:showCatName val="0"/>
          <c:showSerName val="0"/>
          <c:showPercent val="0"/>
          <c:showBubbleSize val="0"/>
        </c:dLbls>
        <c:gapWidth val="150"/>
        <c:overlap val="100"/>
        <c:axId val="139253760"/>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144-446E-B52C-C1F44E8273AE}"/>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144-446E-B52C-C1F44E8273A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144-446E-B52C-C1F44E8273AE}"/>
            </c:ext>
          </c:extLst>
        </c:ser>
        <c:dLbls>
          <c:showLegendKey val="0"/>
          <c:showVal val="0"/>
          <c:showCatName val="0"/>
          <c:showSerName val="0"/>
          <c:showPercent val="0"/>
          <c:showBubbleSize val="0"/>
        </c:dLbls>
        <c:marker val="1"/>
        <c:smooth val="0"/>
        <c:axId val="139253760"/>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144-446E-B52C-C1F44E8273AE}"/>
            </c:ext>
          </c:extLst>
        </c:ser>
        <c:dLbls>
          <c:showLegendKey val="0"/>
          <c:showVal val="0"/>
          <c:showCatName val="0"/>
          <c:showSerName val="0"/>
          <c:showPercent val="0"/>
          <c:showBubbleSize val="0"/>
        </c:dLbls>
        <c:marker val="1"/>
        <c:smooth val="0"/>
        <c:axId val="139254272"/>
        <c:axId val="37313280"/>
      </c:lineChart>
      <c:catAx>
        <c:axId val="13925376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9253760"/>
        <c:crosses val="autoZero"/>
        <c:crossBetween val="between"/>
      </c:valAx>
      <c:catAx>
        <c:axId val="139254272"/>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925427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73F-4549-BFC7-37D1FB110F2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73F-4549-BFC7-37D1FB110F2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73F-4549-BFC7-37D1FB110F2C}"/>
            </c:ext>
          </c:extLst>
        </c:ser>
        <c:dLbls>
          <c:showLegendKey val="0"/>
          <c:showVal val="0"/>
          <c:showCatName val="0"/>
          <c:showSerName val="0"/>
          <c:showPercent val="0"/>
          <c:showBubbleSize val="0"/>
        </c:dLbls>
        <c:gapWidth val="150"/>
        <c:overlap val="100"/>
        <c:axId val="187149312"/>
        <c:axId val="26333299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73F-4549-BFC7-37D1FB110F2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73F-4549-BFC7-37D1FB110F2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73F-4549-BFC7-37D1FB110F2C}"/>
            </c:ext>
          </c:extLst>
        </c:ser>
        <c:dLbls>
          <c:showLegendKey val="0"/>
          <c:showVal val="0"/>
          <c:showCatName val="0"/>
          <c:showSerName val="0"/>
          <c:showPercent val="0"/>
          <c:showBubbleSize val="0"/>
        </c:dLbls>
        <c:marker val="1"/>
        <c:smooth val="0"/>
        <c:axId val="187149312"/>
        <c:axId val="26333299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73F-4549-BFC7-37D1FB110F2C}"/>
            </c:ext>
          </c:extLst>
        </c:ser>
        <c:dLbls>
          <c:showLegendKey val="0"/>
          <c:showVal val="0"/>
          <c:showCatName val="0"/>
          <c:showSerName val="0"/>
          <c:showPercent val="0"/>
          <c:showBubbleSize val="0"/>
        </c:dLbls>
        <c:marker val="1"/>
        <c:smooth val="0"/>
        <c:axId val="187149824"/>
        <c:axId val="263333568"/>
      </c:lineChart>
      <c:catAx>
        <c:axId val="18714931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32992"/>
        <c:crossesAt val="-1000"/>
        <c:auto val="1"/>
        <c:lblAlgn val="ctr"/>
        <c:lblOffset val="100"/>
        <c:tickLblSkip val="1"/>
        <c:tickMarkSkip val="1"/>
        <c:noMultiLvlLbl val="0"/>
      </c:catAx>
      <c:valAx>
        <c:axId val="26333299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49312"/>
        <c:crosses val="autoZero"/>
        <c:crossBetween val="between"/>
      </c:valAx>
      <c:catAx>
        <c:axId val="187149824"/>
        <c:scaling>
          <c:orientation val="minMax"/>
        </c:scaling>
        <c:delete val="1"/>
        <c:axPos val="b"/>
        <c:majorTickMark val="out"/>
        <c:minorTickMark val="none"/>
        <c:tickLblPos val="nextTo"/>
        <c:crossAx val="263333568"/>
        <c:crosses val="autoZero"/>
        <c:auto val="1"/>
        <c:lblAlgn val="ctr"/>
        <c:lblOffset val="100"/>
        <c:noMultiLvlLbl val="0"/>
      </c:catAx>
      <c:valAx>
        <c:axId val="26333356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498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3CC-4FFC-966A-F272954FB83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3CC-4FFC-966A-F272954FB836}"/>
            </c:ext>
          </c:extLst>
        </c:ser>
        <c:dLbls>
          <c:showLegendKey val="0"/>
          <c:showVal val="0"/>
          <c:showCatName val="0"/>
          <c:showSerName val="0"/>
          <c:showPercent val="0"/>
          <c:showBubbleSize val="0"/>
        </c:dLbls>
        <c:gapWidth val="150"/>
        <c:overlap val="100"/>
        <c:axId val="189629952"/>
        <c:axId val="2633352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3CC-4FFC-966A-F272954FB83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3CC-4FFC-966A-F272954FB83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3CC-4FFC-966A-F272954FB836}"/>
            </c:ext>
          </c:extLst>
        </c:ser>
        <c:dLbls>
          <c:showLegendKey val="0"/>
          <c:showVal val="0"/>
          <c:showCatName val="0"/>
          <c:showSerName val="0"/>
          <c:showPercent val="0"/>
          <c:showBubbleSize val="0"/>
        </c:dLbls>
        <c:marker val="1"/>
        <c:smooth val="0"/>
        <c:axId val="189629952"/>
        <c:axId val="2633352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3CC-4FFC-966A-F272954FB83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3CC-4FFC-966A-F272954FB836}"/>
            </c:ext>
          </c:extLst>
        </c:ser>
        <c:dLbls>
          <c:showLegendKey val="0"/>
          <c:showVal val="0"/>
          <c:showCatName val="0"/>
          <c:showSerName val="0"/>
          <c:showPercent val="0"/>
          <c:showBubbleSize val="0"/>
        </c:dLbls>
        <c:marker val="1"/>
        <c:smooth val="0"/>
        <c:axId val="189630464"/>
        <c:axId val="263335872"/>
      </c:lineChart>
      <c:catAx>
        <c:axId val="189629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35296"/>
        <c:crosses val="autoZero"/>
        <c:auto val="1"/>
        <c:lblAlgn val="ctr"/>
        <c:lblOffset val="100"/>
        <c:tickLblSkip val="1"/>
        <c:tickMarkSkip val="1"/>
        <c:noMultiLvlLbl val="0"/>
      </c:catAx>
      <c:valAx>
        <c:axId val="2633352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9952"/>
        <c:crosses val="autoZero"/>
        <c:crossBetween val="between"/>
        <c:majorUnit val="5000"/>
        <c:minorUnit val="1000"/>
      </c:valAx>
      <c:catAx>
        <c:axId val="189630464"/>
        <c:scaling>
          <c:orientation val="minMax"/>
        </c:scaling>
        <c:delete val="1"/>
        <c:axPos val="b"/>
        <c:majorTickMark val="out"/>
        <c:minorTickMark val="none"/>
        <c:tickLblPos val="nextTo"/>
        <c:crossAx val="263335872"/>
        <c:crossesAt val="80"/>
        <c:auto val="1"/>
        <c:lblAlgn val="ctr"/>
        <c:lblOffset val="100"/>
        <c:noMultiLvlLbl val="0"/>
      </c:catAx>
      <c:valAx>
        <c:axId val="2633358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304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D28-4FF6-939D-9A978BABE0D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D28-4FF6-939D-9A978BABE0D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D28-4FF6-939D-9A978BABE0D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D28-4FF6-939D-9A978BABE0D0}"/>
            </c:ext>
          </c:extLst>
        </c:ser>
        <c:dLbls>
          <c:showLegendKey val="0"/>
          <c:showVal val="0"/>
          <c:showCatName val="0"/>
          <c:showSerName val="0"/>
          <c:showPercent val="0"/>
          <c:showBubbleSize val="0"/>
        </c:dLbls>
        <c:gapWidth val="150"/>
        <c:overlap val="100"/>
        <c:axId val="190013952"/>
        <c:axId val="2633381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D28-4FF6-939D-9A978BABE0D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D28-4FF6-939D-9A978BABE0D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D28-4FF6-939D-9A978BABE0D0}"/>
            </c:ext>
          </c:extLst>
        </c:ser>
        <c:dLbls>
          <c:showLegendKey val="0"/>
          <c:showVal val="0"/>
          <c:showCatName val="0"/>
          <c:showSerName val="0"/>
          <c:showPercent val="0"/>
          <c:showBubbleSize val="0"/>
        </c:dLbls>
        <c:marker val="1"/>
        <c:smooth val="0"/>
        <c:axId val="190013952"/>
        <c:axId val="2633381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D28-4FF6-939D-9A978BABE0D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D28-4FF6-939D-9A978BABE0D0}"/>
            </c:ext>
          </c:extLst>
        </c:ser>
        <c:dLbls>
          <c:showLegendKey val="0"/>
          <c:showVal val="0"/>
          <c:showCatName val="0"/>
          <c:showSerName val="0"/>
          <c:showPercent val="0"/>
          <c:showBubbleSize val="0"/>
        </c:dLbls>
        <c:marker val="1"/>
        <c:smooth val="0"/>
        <c:axId val="190014464"/>
        <c:axId val="263338752"/>
      </c:lineChart>
      <c:catAx>
        <c:axId val="190013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38176"/>
        <c:crosses val="autoZero"/>
        <c:auto val="1"/>
        <c:lblAlgn val="ctr"/>
        <c:lblOffset val="100"/>
        <c:tickLblSkip val="1"/>
        <c:tickMarkSkip val="1"/>
        <c:noMultiLvlLbl val="0"/>
      </c:catAx>
      <c:valAx>
        <c:axId val="26333817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013952"/>
        <c:crosses val="autoZero"/>
        <c:crossBetween val="between"/>
        <c:majorUnit val="2000"/>
      </c:valAx>
      <c:catAx>
        <c:axId val="190014464"/>
        <c:scaling>
          <c:orientation val="minMax"/>
        </c:scaling>
        <c:delete val="1"/>
        <c:axPos val="b"/>
        <c:majorTickMark val="out"/>
        <c:minorTickMark val="none"/>
        <c:tickLblPos val="nextTo"/>
        <c:crossAx val="263338752"/>
        <c:crosses val="autoZero"/>
        <c:auto val="1"/>
        <c:lblAlgn val="ctr"/>
        <c:lblOffset val="100"/>
        <c:noMultiLvlLbl val="0"/>
      </c:catAx>
      <c:valAx>
        <c:axId val="26333875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01446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B47-49D8-A679-47F85DD427C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B47-49D8-A679-47F85DD427C5}"/>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B47-49D8-A679-47F85DD427C5}"/>
            </c:ext>
          </c:extLst>
        </c:ser>
        <c:dLbls>
          <c:showLegendKey val="0"/>
          <c:showVal val="0"/>
          <c:showCatName val="0"/>
          <c:showSerName val="0"/>
          <c:showPercent val="0"/>
          <c:showBubbleSize val="0"/>
        </c:dLbls>
        <c:gapWidth val="150"/>
        <c:overlap val="100"/>
        <c:axId val="205156352"/>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B47-49D8-A679-47F85DD427C5}"/>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B47-49D8-A679-47F85DD427C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B47-49D8-A679-47F85DD427C5}"/>
            </c:ext>
          </c:extLst>
        </c:ser>
        <c:dLbls>
          <c:showLegendKey val="0"/>
          <c:showVal val="0"/>
          <c:showCatName val="0"/>
          <c:showSerName val="0"/>
          <c:showPercent val="0"/>
          <c:showBubbleSize val="0"/>
        </c:dLbls>
        <c:marker val="1"/>
        <c:smooth val="0"/>
        <c:axId val="205156352"/>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B47-49D8-A679-47F85DD427C5}"/>
            </c:ext>
          </c:extLst>
        </c:ser>
        <c:dLbls>
          <c:showLegendKey val="0"/>
          <c:showVal val="0"/>
          <c:showCatName val="0"/>
          <c:showSerName val="0"/>
          <c:showPercent val="0"/>
          <c:showBubbleSize val="0"/>
        </c:dLbls>
        <c:marker val="1"/>
        <c:smooth val="0"/>
        <c:axId val="205156864"/>
        <c:axId val="327689344"/>
      </c:lineChart>
      <c:catAx>
        <c:axId val="20515635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156352"/>
        <c:crosses val="autoZero"/>
        <c:crossBetween val="between"/>
      </c:valAx>
      <c:catAx>
        <c:axId val="205156864"/>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156864"/>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641-429D-BAE6-CDEE56A73D0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641-429D-BAE6-CDEE56A73D0B}"/>
            </c:ext>
          </c:extLst>
        </c:ser>
        <c:dLbls>
          <c:showLegendKey val="0"/>
          <c:showVal val="0"/>
          <c:showCatName val="0"/>
          <c:showSerName val="0"/>
          <c:showPercent val="0"/>
          <c:showBubbleSize val="0"/>
        </c:dLbls>
        <c:gapWidth val="150"/>
        <c:overlap val="100"/>
        <c:axId val="205158400"/>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641-429D-BAE6-CDEE56A73D0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641-429D-BAE6-CDEE56A73D0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641-429D-BAE6-CDEE56A73D0B}"/>
            </c:ext>
          </c:extLst>
        </c:ser>
        <c:dLbls>
          <c:showLegendKey val="0"/>
          <c:showVal val="0"/>
          <c:showCatName val="0"/>
          <c:showSerName val="0"/>
          <c:showPercent val="0"/>
          <c:showBubbleSize val="0"/>
        </c:dLbls>
        <c:marker val="1"/>
        <c:smooth val="0"/>
        <c:axId val="205158400"/>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641-429D-BAE6-CDEE56A73D0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641-429D-BAE6-CDEE56A73D0B}"/>
            </c:ext>
          </c:extLst>
        </c:ser>
        <c:dLbls>
          <c:showLegendKey val="0"/>
          <c:showVal val="0"/>
          <c:showCatName val="0"/>
          <c:showSerName val="0"/>
          <c:showPercent val="0"/>
          <c:showBubbleSize val="0"/>
        </c:dLbls>
        <c:marker val="1"/>
        <c:smooth val="0"/>
        <c:axId val="205158912"/>
        <c:axId val="369019712"/>
      </c:lineChart>
      <c:catAx>
        <c:axId val="2051584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158400"/>
        <c:crosses val="autoZero"/>
        <c:crossBetween val="between"/>
        <c:majorUnit val="100"/>
        <c:minorUnit val="100"/>
      </c:valAx>
      <c:catAx>
        <c:axId val="205158912"/>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15891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A07-487F-96E6-61ACC7F85B9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A07-487F-96E6-61ACC7F85B9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A07-487F-96E6-61ACC7F85B9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A07-487F-96E6-61ACC7F85B94}"/>
            </c:ext>
          </c:extLst>
        </c:ser>
        <c:dLbls>
          <c:showLegendKey val="0"/>
          <c:showVal val="0"/>
          <c:showCatName val="0"/>
          <c:showSerName val="0"/>
          <c:showPercent val="0"/>
          <c:showBubbleSize val="0"/>
        </c:dLbls>
        <c:gapWidth val="150"/>
        <c:overlap val="100"/>
        <c:axId val="214630912"/>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A07-487F-96E6-61ACC7F85B9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A07-487F-96E6-61ACC7F85B9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A07-487F-96E6-61ACC7F85B94}"/>
            </c:ext>
          </c:extLst>
        </c:ser>
        <c:dLbls>
          <c:showLegendKey val="0"/>
          <c:showVal val="0"/>
          <c:showCatName val="0"/>
          <c:showSerName val="0"/>
          <c:showPercent val="0"/>
          <c:showBubbleSize val="0"/>
        </c:dLbls>
        <c:marker val="1"/>
        <c:smooth val="0"/>
        <c:axId val="214630912"/>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A07-487F-96E6-61ACC7F85B9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A07-487F-96E6-61ACC7F85B94}"/>
            </c:ext>
          </c:extLst>
        </c:ser>
        <c:dLbls>
          <c:showLegendKey val="0"/>
          <c:showVal val="0"/>
          <c:showCatName val="0"/>
          <c:showSerName val="0"/>
          <c:showPercent val="0"/>
          <c:showBubbleSize val="0"/>
        </c:dLbls>
        <c:marker val="1"/>
        <c:smooth val="0"/>
        <c:axId val="214631424"/>
        <c:axId val="369239744"/>
      </c:lineChart>
      <c:catAx>
        <c:axId val="21463091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4630912"/>
        <c:crosses val="autoZero"/>
        <c:crossBetween val="between"/>
        <c:majorUnit val="50"/>
        <c:minorUnit val="50"/>
      </c:valAx>
      <c:catAx>
        <c:axId val="214631424"/>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463142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E29-4BDC-A89A-98866F192E9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E29-4BDC-A89A-98866F192E91}"/>
            </c:ext>
          </c:extLst>
        </c:ser>
        <c:dLbls>
          <c:showLegendKey val="0"/>
          <c:showVal val="0"/>
          <c:showCatName val="0"/>
          <c:showSerName val="0"/>
          <c:showPercent val="0"/>
          <c:showBubbleSize val="0"/>
        </c:dLbls>
        <c:gapWidth val="150"/>
        <c:overlap val="100"/>
        <c:axId val="178636288"/>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E29-4BDC-A89A-98866F192E9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E29-4BDC-A89A-98866F192E9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E29-4BDC-A89A-98866F192E91}"/>
            </c:ext>
          </c:extLst>
        </c:ser>
        <c:dLbls>
          <c:showLegendKey val="0"/>
          <c:showVal val="0"/>
          <c:showCatName val="0"/>
          <c:showSerName val="0"/>
          <c:showPercent val="0"/>
          <c:showBubbleSize val="0"/>
        </c:dLbls>
        <c:marker val="1"/>
        <c:smooth val="0"/>
        <c:axId val="178636288"/>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E29-4BDC-A89A-98866F192E9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E29-4BDC-A89A-98866F192E91}"/>
            </c:ext>
          </c:extLst>
        </c:ser>
        <c:dLbls>
          <c:showLegendKey val="0"/>
          <c:showVal val="0"/>
          <c:showCatName val="0"/>
          <c:showSerName val="0"/>
          <c:showPercent val="0"/>
          <c:showBubbleSize val="0"/>
        </c:dLbls>
        <c:marker val="1"/>
        <c:smooth val="0"/>
        <c:axId val="178636800"/>
        <c:axId val="138630208"/>
      </c:lineChart>
      <c:catAx>
        <c:axId val="1786362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636288"/>
        <c:crosses val="autoZero"/>
        <c:crossBetween val="between"/>
        <c:majorUnit val="100"/>
        <c:minorUnit val="100"/>
      </c:valAx>
      <c:catAx>
        <c:axId val="178636800"/>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63680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DBD-4937-894A-6E19567E79D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DBD-4937-894A-6E19567E79D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DBD-4937-894A-6E19567E79D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DBD-4937-894A-6E19567E79DC}"/>
            </c:ext>
          </c:extLst>
        </c:ser>
        <c:dLbls>
          <c:showLegendKey val="0"/>
          <c:showVal val="0"/>
          <c:showCatName val="0"/>
          <c:showSerName val="0"/>
          <c:showPercent val="0"/>
          <c:showBubbleSize val="0"/>
        </c:dLbls>
        <c:gapWidth val="150"/>
        <c:overlap val="100"/>
        <c:axId val="178719232"/>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DBD-4937-894A-6E19567E79D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DBD-4937-894A-6E19567E79D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DBD-4937-894A-6E19567E79DC}"/>
            </c:ext>
          </c:extLst>
        </c:ser>
        <c:dLbls>
          <c:showLegendKey val="0"/>
          <c:showVal val="0"/>
          <c:showCatName val="0"/>
          <c:showSerName val="0"/>
          <c:showPercent val="0"/>
          <c:showBubbleSize val="0"/>
        </c:dLbls>
        <c:marker val="1"/>
        <c:smooth val="0"/>
        <c:axId val="178719232"/>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DBD-4937-894A-6E19567E79D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DBD-4937-894A-6E19567E79DC}"/>
            </c:ext>
          </c:extLst>
        </c:ser>
        <c:dLbls>
          <c:showLegendKey val="0"/>
          <c:showVal val="0"/>
          <c:showCatName val="0"/>
          <c:showSerName val="0"/>
          <c:showPercent val="0"/>
          <c:showBubbleSize val="0"/>
        </c:dLbls>
        <c:marker val="1"/>
        <c:smooth val="0"/>
        <c:axId val="178719744"/>
        <c:axId val="138632512"/>
      </c:lineChart>
      <c:catAx>
        <c:axId val="178719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autoZero"/>
        <c:crossBetween val="between"/>
        <c:majorUnit val="50"/>
        <c:minorUnit val="50"/>
      </c:valAx>
      <c:catAx>
        <c:axId val="178719744"/>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74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D92-4EE9-9FBF-4FCC0BBDD2B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D92-4EE9-9FBF-4FCC0BBDD2B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D92-4EE9-9FBF-4FCC0BBDD2BF}"/>
            </c:ext>
          </c:extLst>
        </c:ser>
        <c:dLbls>
          <c:showLegendKey val="0"/>
          <c:showVal val="0"/>
          <c:showCatName val="0"/>
          <c:showSerName val="0"/>
          <c:showPercent val="0"/>
          <c:showBubbleSize val="0"/>
        </c:dLbls>
        <c:gapWidth val="150"/>
        <c:overlap val="100"/>
        <c:axId val="180952576"/>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D92-4EE9-9FBF-4FCC0BBDD2B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D92-4EE9-9FBF-4FCC0BBDD2B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D92-4EE9-9FBF-4FCC0BBDD2BF}"/>
            </c:ext>
          </c:extLst>
        </c:ser>
        <c:dLbls>
          <c:showLegendKey val="0"/>
          <c:showVal val="0"/>
          <c:showCatName val="0"/>
          <c:showSerName val="0"/>
          <c:showPercent val="0"/>
          <c:showBubbleSize val="0"/>
        </c:dLbls>
        <c:marker val="1"/>
        <c:smooth val="0"/>
        <c:axId val="180952576"/>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D92-4EE9-9FBF-4FCC0BBDD2BF}"/>
            </c:ext>
          </c:extLst>
        </c:ser>
        <c:dLbls>
          <c:showLegendKey val="0"/>
          <c:showVal val="0"/>
          <c:showCatName val="0"/>
          <c:showSerName val="0"/>
          <c:showPercent val="0"/>
          <c:showBubbleSize val="0"/>
        </c:dLbls>
        <c:marker val="1"/>
        <c:smooth val="0"/>
        <c:axId val="181470208"/>
        <c:axId val="218124224"/>
      </c:lineChart>
      <c:catAx>
        <c:axId val="180952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0952576"/>
        <c:crosses val="autoZero"/>
        <c:crossBetween val="between"/>
      </c:valAx>
      <c:catAx>
        <c:axId val="181470208"/>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020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DE7-48DE-ACFC-880684A7654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DE7-48DE-ACFC-880684A76540}"/>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DE7-48DE-ACFC-880684A76540}"/>
            </c:ext>
          </c:extLst>
        </c:ser>
        <c:dLbls>
          <c:showLegendKey val="0"/>
          <c:showVal val="0"/>
          <c:showCatName val="0"/>
          <c:showSerName val="0"/>
          <c:showPercent val="0"/>
          <c:showBubbleSize val="0"/>
        </c:dLbls>
        <c:gapWidth val="150"/>
        <c:overlap val="100"/>
        <c:axId val="181471744"/>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DE7-48DE-ACFC-880684A76540}"/>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DE7-48DE-ACFC-880684A7654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DE7-48DE-ACFC-880684A76540}"/>
            </c:ext>
          </c:extLst>
        </c:ser>
        <c:dLbls>
          <c:showLegendKey val="0"/>
          <c:showVal val="0"/>
          <c:showCatName val="0"/>
          <c:showSerName val="0"/>
          <c:showPercent val="0"/>
          <c:showBubbleSize val="0"/>
        </c:dLbls>
        <c:marker val="1"/>
        <c:smooth val="0"/>
        <c:axId val="181471744"/>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DE7-48DE-ACFC-880684A76540}"/>
            </c:ext>
          </c:extLst>
        </c:ser>
        <c:dLbls>
          <c:showLegendKey val="0"/>
          <c:showVal val="0"/>
          <c:showCatName val="0"/>
          <c:showSerName val="0"/>
          <c:showPercent val="0"/>
          <c:showBubbleSize val="0"/>
        </c:dLbls>
        <c:marker val="1"/>
        <c:smooth val="0"/>
        <c:axId val="181472256"/>
        <c:axId val="218126528"/>
      </c:lineChart>
      <c:catAx>
        <c:axId val="1814717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1744"/>
        <c:crosses val="autoZero"/>
        <c:crossBetween val="between"/>
      </c:valAx>
      <c:catAx>
        <c:axId val="181472256"/>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22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56D-422E-AF3E-A08CCD09048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56D-422E-AF3E-A08CCD090488}"/>
            </c:ext>
          </c:extLst>
        </c:ser>
        <c:dLbls>
          <c:showLegendKey val="0"/>
          <c:showVal val="0"/>
          <c:showCatName val="0"/>
          <c:showSerName val="0"/>
          <c:showPercent val="0"/>
          <c:showBubbleSize val="0"/>
        </c:dLbls>
        <c:gapWidth val="150"/>
        <c:overlap val="100"/>
        <c:axId val="181511168"/>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56D-422E-AF3E-A08CCD09048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56D-422E-AF3E-A08CCD09048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56D-422E-AF3E-A08CCD090488}"/>
            </c:ext>
          </c:extLst>
        </c:ser>
        <c:dLbls>
          <c:showLegendKey val="0"/>
          <c:showVal val="0"/>
          <c:showCatName val="0"/>
          <c:showSerName val="0"/>
          <c:showPercent val="0"/>
          <c:showBubbleSize val="0"/>
        </c:dLbls>
        <c:marker val="1"/>
        <c:smooth val="0"/>
        <c:axId val="181511168"/>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56D-422E-AF3E-A08CCD09048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56D-422E-AF3E-A08CCD090488}"/>
            </c:ext>
          </c:extLst>
        </c:ser>
        <c:dLbls>
          <c:showLegendKey val="0"/>
          <c:showVal val="0"/>
          <c:showCatName val="0"/>
          <c:showSerName val="0"/>
          <c:showPercent val="0"/>
          <c:showBubbleSize val="0"/>
        </c:dLbls>
        <c:marker val="1"/>
        <c:smooth val="0"/>
        <c:axId val="181511680"/>
        <c:axId val="236627072"/>
      </c:lineChart>
      <c:catAx>
        <c:axId val="18151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11168"/>
        <c:crosses val="autoZero"/>
        <c:crossBetween val="between"/>
        <c:majorUnit val="5000"/>
        <c:minorUnit val="1000"/>
      </c:valAx>
      <c:catAx>
        <c:axId val="181511680"/>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116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8CA-488E-B609-F1CC23CFDD2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8CA-488E-B609-F1CC23CFDD2E}"/>
            </c:ext>
          </c:extLst>
        </c:ser>
        <c:dLbls>
          <c:showLegendKey val="0"/>
          <c:showVal val="0"/>
          <c:showCatName val="0"/>
          <c:showSerName val="0"/>
          <c:showPercent val="0"/>
          <c:showBubbleSize val="0"/>
        </c:dLbls>
        <c:gapWidth val="150"/>
        <c:overlap val="100"/>
        <c:axId val="181547520"/>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8CA-488E-B609-F1CC23CFDD2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8CA-488E-B609-F1CC23CFDD2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8CA-488E-B609-F1CC23CFDD2E}"/>
            </c:ext>
          </c:extLst>
        </c:ser>
        <c:dLbls>
          <c:showLegendKey val="0"/>
          <c:showVal val="0"/>
          <c:showCatName val="0"/>
          <c:showSerName val="0"/>
          <c:showPercent val="0"/>
          <c:showBubbleSize val="0"/>
        </c:dLbls>
        <c:marker val="1"/>
        <c:smooth val="0"/>
        <c:axId val="181547520"/>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8CA-488E-B609-F1CC23CFDD2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8CA-488E-B609-F1CC23CFDD2E}"/>
            </c:ext>
          </c:extLst>
        </c:ser>
        <c:dLbls>
          <c:showLegendKey val="0"/>
          <c:showVal val="0"/>
          <c:showCatName val="0"/>
          <c:showSerName val="0"/>
          <c:showPercent val="0"/>
          <c:showBubbleSize val="0"/>
        </c:dLbls>
        <c:marker val="1"/>
        <c:smooth val="0"/>
        <c:axId val="181545984"/>
        <c:axId val="236629952"/>
      </c:lineChart>
      <c:catAx>
        <c:axId val="1815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7520"/>
        <c:crosses val="autoZero"/>
        <c:crossBetween val="between"/>
        <c:majorUnit val="5000"/>
        <c:minorUnit val="1000"/>
      </c:valAx>
      <c:catAx>
        <c:axId val="181545984"/>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59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7D7-4308-A02B-42C1904DD89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7D7-4308-A02B-42C1904DD89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7D7-4308-A02B-42C1904DD89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7D7-4308-A02B-42C1904DD895}"/>
            </c:ext>
          </c:extLst>
        </c:ser>
        <c:dLbls>
          <c:showLegendKey val="0"/>
          <c:showVal val="0"/>
          <c:showCatName val="0"/>
          <c:showSerName val="0"/>
          <c:showPercent val="0"/>
          <c:showBubbleSize val="0"/>
        </c:dLbls>
        <c:gapWidth val="150"/>
        <c:overlap val="100"/>
        <c:axId val="181510656"/>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7D7-4308-A02B-42C1904DD89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7D7-4308-A02B-42C1904DD89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7D7-4308-A02B-42C1904DD895}"/>
            </c:ext>
          </c:extLst>
        </c:ser>
        <c:dLbls>
          <c:showLegendKey val="0"/>
          <c:showVal val="0"/>
          <c:showCatName val="0"/>
          <c:showSerName val="0"/>
          <c:showPercent val="0"/>
          <c:showBubbleSize val="0"/>
        </c:dLbls>
        <c:marker val="1"/>
        <c:smooth val="0"/>
        <c:axId val="181510656"/>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7D7-4308-A02B-42C1904DD89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7D7-4308-A02B-42C1904DD895}"/>
            </c:ext>
          </c:extLst>
        </c:ser>
        <c:dLbls>
          <c:showLegendKey val="0"/>
          <c:showVal val="0"/>
          <c:showCatName val="0"/>
          <c:showSerName val="0"/>
          <c:showPercent val="0"/>
          <c:showBubbleSize val="0"/>
        </c:dLbls>
        <c:marker val="1"/>
        <c:smooth val="0"/>
        <c:axId val="181548544"/>
        <c:axId val="236671488"/>
      </c:lineChart>
      <c:catAx>
        <c:axId val="1815106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10656"/>
        <c:crosses val="autoZero"/>
        <c:crossBetween val="between"/>
        <c:majorUnit val="2000"/>
      </c:valAx>
      <c:catAx>
        <c:axId val="181548544"/>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85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E73-4EE1-A2CC-F9BF8D72D7F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E73-4EE1-A2CC-F9BF8D72D7F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E73-4EE1-A2CC-F9BF8D72D7F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E73-4EE1-A2CC-F9BF8D72D7FB}"/>
            </c:ext>
          </c:extLst>
        </c:ser>
        <c:dLbls>
          <c:showLegendKey val="0"/>
          <c:showVal val="0"/>
          <c:showCatName val="0"/>
          <c:showSerName val="0"/>
          <c:showPercent val="0"/>
          <c:showBubbleSize val="0"/>
        </c:dLbls>
        <c:gapWidth val="150"/>
        <c:overlap val="100"/>
        <c:axId val="181765632"/>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E73-4EE1-A2CC-F9BF8D72D7F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E73-4EE1-A2CC-F9BF8D72D7F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E73-4EE1-A2CC-F9BF8D72D7FB}"/>
            </c:ext>
          </c:extLst>
        </c:ser>
        <c:dLbls>
          <c:showLegendKey val="0"/>
          <c:showVal val="0"/>
          <c:showCatName val="0"/>
          <c:showSerName val="0"/>
          <c:showPercent val="0"/>
          <c:showBubbleSize val="0"/>
        </c:dLbls>
        <c:marker val="1"/>
        <c:smooth val="0"/>
        <c:axId val="181765632"/>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E73-4EE1-A2CC-F9BF8D72D7F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E73-4EE1-A2CC-F9BF8D72D7FB}"/>
            </c:ext>
          </c:extLst>
        </c:ser>
        <c:dLbls>
          <c:showLegendKey val="0"/>
          <c:showVal val="0"/>
          <c:showCatName val="0"/>
          <c:showSerName val="0"/>
          <c:showPercent val="0"/>
          <c:showBubbleSize val="0"/>
        </c:dLbls>
        <c:marker val="1"/>
        <c:smooth val="0"/>
        <c:axId val="181766144"/>
        <c:axId val="236673792"/>
      </c:lineChart>
      <c:catAx>
        <c:axId val="181765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5632"/>
        <c:crosses val="autoZero"/>
        <c:crossBetween val="between"/>
      </c:valAx>
      <c:catAx>
        <c:axId val="181766144"/>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61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3">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24">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0">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52">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F7122D6A-C6F3-8061-8D1B-0CE81C38AC3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21DDFC53-3612-CBEF-705B-5CC705B2720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38" name="Text Box 23">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39" name="Text Box 24">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0" name="Text Box 50">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1" name="Text Box 5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2" name="Text Box 2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3" name="Text Box 2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4" name="Text Box 50">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5" name="Text Box 52">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57152</xdr:rowOff>
    </xdr:to>
    <xdr:sp macro="" textlink="">
      <xdr:nvSpPr>
        <xdr:cNvPr id="53" name="Text Box 23">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75" name="Text Box 23">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6" name="Text Box 24">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7" name="Text Box 50">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8" name="Text Box 52">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a16="http://schemas.microsoft.com/office/drawing/2014/main" xmlns=""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248</xdr:row>
      <xdr:rowOff>57151</xdr:rowOff>
    </xdr:to>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38" name="Text Box 23">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6" name="Text Box 23">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7" name="Text Box 24">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8" name="Text Box 50">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57151</xdr:rowOff>
    </xdr:to>
    <xdr:sp macro="" textlink="">
      <xdr:nvSpPr>
        <xdr:cNvPr id="149" name="Text Box 52">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76" name="Text Box 24">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0">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a16="http://schemas.microsoft.com/office/drawing/2014/main" xmlns="" id="{00000000-0008-0000-01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3">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24">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0">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52">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3">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24">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0">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52">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205</xdr:row>
      <xdr:rowOff>114300</xdr:rowOff>
    </xdr:from>
    <xdr:ext cx="76200" cy="214033"/>
    <xdr:sp macro="" textlink="">
      <xdr:nvSpPr>
        <xdr:cNvPr id="199" name="Text Box 52">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38150" y="3139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217</xdr:row>
      <xdr:rowOff>114300</xdr:rowOff>
    </xdr:from>
    <xdr:ext cx="76200" cy="214033"/>
    <xdr:sp macro="" textlink="">
      <xdr:nvSpPr>
        <xdr:cNvPr id="204" name="Text Box 52">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38150" y="3139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229</xdr:row>
      <xdr:rowOff>114300</xdr:rowOff>
    </xdr:from>
    <xdr:ext cx="76200" cy="214033"/>
    <xdr:sp macro="" textlink="">
      <xdr:nvSpPr>
        <xdr:cNvPr id="181" name="Text Box 52">
          <a:extLst>
            <a:ext uri="{FF2B5EF4-FFF2-40B4-BE49-F238E27FC236}">
              <a16:creationId xmlns:a16="http://schemas.microsoft.com/office/drawing/2014/main" xmlns="" id="{00000000-0008-0000-0100-0000B5000000}"/>
            </a:ext>
          </a:extLst>
        </xdr:cNvPr>
        <xdr:cNvSpPr txBox="1">
          <a:spLocks noChangeArrowheads="1"/>
        </xdr:cNvSpPr>
      </xdr:nvSpPr>
      <xdr:spPr bwMode="auto">
        <a:xfrm>
          <a:off x="438150" y="3322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241</xdr:row>
      <xdr:rowOff>114300</xdr:rowOff>
    </xdr:from>
    <xdr:ext cx="76200" cy="214033"/>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443442" y="386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253</xdr:row>
      <xdr:rowOff>114300</xdr:rowOff>
    </xdr:from>
    <xdr:ext cx="76200" cy="214033"/>
    <xdr:sp macro="" textlink="">
      <xdr:nvSpPr>
        <xdr:cNvPr id="183" name="Text Box 52">
          <a:extLst>
            <a:ext uri="{FF2B5EF4-FFF2-40B4-BE49-F238E27FC236}">
              <a16:creationId xmlns:a16="http://schemas.microsoft.com/office/drawing/2014/main" xmlns="" id="{00000000-0008-0000-0100-0000B7000000}"/>
            </a:ext>
          </a:extLst>
        </xdr:cNvPr>
        <xdr:cNvSpPr txBox="1">
          <a:spLocks noChangeArrowheads="1"/>
        </xdr:cNvSpPr>
      </xdr:nvSpPr>
      <xdr:spPr bwMode="auto">
        <a:xfrm>
          <a:off x="438150" y="4019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84" name="Text Box 23">
          <a:extLst>
            <a:ext uri="{FF2B5EF4-FFF2-40B4-BE49-F238E27FC236}">
              <a16:creationId xmlns:a16="http://schemas.microsoft.com/office/drawing/2014/main" xmlns="" id="{00000000-0008-0000-0100-0000B8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85" name="Text Box 24">
          <a:extLst>
            <a:ext uri="{FF2B5EF4-FFF2-40B4-BE49-F238E27FC236}">
              <a16:creationId xmlns:a16="http://schemas.microsoft.com/office/drawing/2014/main" xmlns="" id="{00000000-0008-0000-0100-0000B9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86" name="Text Box 50">
          <a:extLst>
            <a:ext uri="{FF2B5EF4-FFF2-40B4-BE49-F238E27FC236}">
              <a16:creationId xmlns:a16="http://schemas.microsoft.com/office/drawing/2014/main" xmlns="" id="{00000000-0008-0000-0100-0000BA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87" name="Text Box 52">
          <a:extLst>
            <a:ext uri="{FF2B5EF4-FFF2-40B4-BE49-F238E27FC236}">
              <a16:creationId xmlns:a16="http://schemas.microsoft.com/office/drawing/2014/main" xmlns="" id="{00000000-0008-0000-0100-0000BB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88" name="Text Box 24">
          <a:extLst>
            <a:ext uri="{FF2B5EF4-FFF2-40B4-BE49-F238E27FC236}">
              <a16:creationId xmlns:a16="http://schemas.microsoft.com/office/drawing/2014/main" xmlns="" id="{00000000-0008-0000-0100-0000BC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89" name="Text Box 50">
          <a:extLst>
            <a:ext uri="{FF2B5EF4-FFF2-40B4-BE49-F238E27FC236}">
              <a16:creationId xmlns:a16="http://schemas.microsoft.com/office/drawing/2014/main" xmlns="" id="{00000000-0008-0000-0100-0000BD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90" name="Text Box 52">
          <a:extLst>
            <a:ext uri="{FF2B5EF4-FFF2-40B4-BE49-F238E27FC236}">
              <a16:creationId xmlns:a16="http://schemas.microsoft.com/office/drawing/2014/main" xmlns="" id="{00000000-0008-0000-0100-0000BE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00" name="Text Box 24">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01" name="Text Box 24">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265</xdr:row>
      <xdr:rowOff>114300</xdr:rowOff>
    </xdr:from>
    <xdr:ext cx="76200" cy="214033"/>
    <xdr:sp macro="" textlink="">
      <xdr:nvSpPr>
        <xdr:cNvPr id="202" name="Text Box 52">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35349" y="40699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03" name="Text Box 23">
          <a:extLst>
            <a:ext uri="{FF2B5EF4-FFF2-40B4-BE49-F238E27FC236}">
              <a16:creationId xmlns:a16="http://schemas.microsoft.com/office/drawing/2014/main" xmlns="" id="{00000000-0008-0000-0100-0000CB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05" name="Text Box 24">
          <a:extLst>
            <a:ext uri="{FF2B5EF4-FFF2-40B4-BE49-F238E27FC236}">
              <a16:creationId xmlns:a16="http://schemas.microsoft.com/office/drawing/2014/main" xmlns="" id="{00000000-0008-0000-0100-0000CD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06" name="Text Box 50">
          <a:extLst>
            <a:ext uri="{FF2B5EF4-FFF2-40B4-BE49-F238E27FC236}">
              <a16:creationId xmlns:a16="http://schemas.microsoft.com/office/drawing/2014/main" xmlns="" id="{00000000-0008-0000-0100-0000C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07" name="Text Box 52">
          <a:extLst>
            <a:ext uri="{FF2B5EF4-FFF2-40B4-BE49-F238E27FC236}">
              <a16:creationId xmlns:a16="http://schemas.microsoft.com/office/drawing/2014/main" xmlns="" id="{00000000-0008-0000-0100-0000C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08" name="Text Box 24">
          <a:extLst>
            <a:ext uri="{FF2B5EF4-FFF2-40B4-BE49-F238E27FC236}">
              <a16:creationId xmlns:a16="http://schemas.microsoft.com/office/drawing/2014/main" xmlns="" id="{00000000-0008-0000-0100-0000D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09" name="Text Box 50">
          <a:extLst>
            <a:ext uri="{FF2B5EF4-FFF2-40B4-BE49-F238E27FC236}">
              <a16:creationId xmlns:a16="http://schemas.microsoft.com/office/drawing/2014/main" xmlns="" id="{00000000-0008-0000-0100-0000D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10" name="Text Box 52">
          <a:extLst>
            <a:ext uri="{FF2B5EF4-FFF2-40B4-BE49-F238E27FC236}">
              <a16:creationId xmlns:a16="http://schemas.microsoft.com/office/drawing/2014/main" xmlns="" id="{00000000-0008-0000-0100-0000D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11" name="Text Box 23">
          <a:extLst>
            <a:ext uri="{FF2B5EF4-FFF2-40B4-BE49-F238E27FC236}">
              <a16:creationId xmlns:a16="http://schemas.microsoft.com/office/drawing/2014/main" xmlns="" id="{00000000-0008-0000-0100-0000D3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15" name="Text Box 24">
          <a:extLst>
            <a:ext uri="{FF2B5EF4-FFF2-40B4-BE49-F238E27FC236}">
              <a16:creationId xmlns:a16="http://schemas.microsoft.com/office/drawing/2014/main" xmlns="" id="{00000000-0008-0000-0100-0000D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16" name="Text Box 50">
          <a:extLst>
            <a:ext uri="{FF2B5EF4-FFF2-40B4-BE49-F238E27FC236}">
              <a16:creationId xmlns:a16="http://schemas.microsoft.com/office/drawing/2014/main" xmlns="" id="{00000000-0008-0000-0100-0000D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17" name="Text Box 52">
          <a:extLst>
            <a:ext uri="{FF2B5EF4-FFF2-40B4-BE49-F238E27FC236}">
              <a16:creationId xmlns:a16="http://schemas.microsoft.com/office/drawing/2014/main" xmlns="" id="{00000000-0008-0000-0100-0000D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18" name="Text Box 23">
          <a:extLst>
            <a:ext uri="{FF2B5EF4-FFF2-40B4-BE49-F238E27FC236}">
              <a16:creationId xmlns:a16="http://schemas.microsoft.com/office/drawing/2014/main" xmlns="" id="{00000000-0008-0000-0100-0000D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0" name="Text Box 50">
          <a:extLst>
            <a:ext uri="{FF2B5EF4-FFF2-40B4-BE49-F238E27FC236}">
              <a16:creationId xmlns:a16="http://schemas.microsoft.com/office/drawing/2014/main" xmlns="" id="{00000000-0008-0000-0100-0000DC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2" name="Text Box 24">
          <a:extLst>
            <a:ext uri="{FF2B5EF4-FFF2-40B4-BE49-F238E27FC236}">
              <a16:creationId xmlns:a16="http://schemas.microsoft.com/office/drawing/2014/main" xmlns="" id="{00000000-0008-0000-0100-0000D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3" name="Text Box 50">
          <a:extLst>
            <a:ext uri="{FF2B5EF4-FFF2-40B4-BE49-F238E27FC236}">
              <a16:creationId xmlns:a16="http://schemas.microsoft.com/office/drawing/2014/main" xmlns="" id="{00000000-0008-0000-0100-0000D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24" name="Text Box 52">
          <a:extLst>
            <a:ext uri="{FF2B5EF4-FFF2-40B4-BE49-F238E27FC236}">
              <a16:creationId xmlns:a16="http://schemas.microsoft.com/office/drawing/2014/main" xmlns="" id="{00000000-0008-0000-0100-0000E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25" name="Text Box 23">
          <a:extLst>
            <a:ext uri="{FF2B5EF4-FFF2-40B4-BE49-F238E27FC236}">
              <a16:creationId xmlns:a16="http://schemas.microsoft.com/office/drawing/2014/main" xmlns="" id="{00000000-0008-0000-0100-0000E1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26" name="Text Box 24">
          <a:extLst>
            <a:ext uri="{FF2B5EF4-FFF2-40B4-BE49-F238E27FC236}">
              <a16:creationId xmlns:a16="http://schemas.microsoft.com/office/drawing/2014/main" xmlns="" id="{00000000-0008-0000-0100-0000E2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27" name="Text Box 50">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28" name="Text Box 52">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29" name="Text Box 24">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0" name="Text Box 50">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31" name="Text Box 52">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277</xdr:row>
      <xdr:rowOff>114300</xdr:rowOff>
    </xdr:from>
    <xdr:ext cx="76200" cy="214033"/>
    <xdr:sp macro="" textlink="">
      <xdr:nvSpPr>
        <xdr:cNvPr id="232" name="Text Box 52">
          <a:extLst>
            <a:ext uri="{FF2B5EF4-FFF2-40B4-BE49-F238E27FC236}">
              <a16:creationId xmlns:a16="http://schemas.microsoft.com/office/drawing/2014/main" xmlns="" id="{00000000-0008-0000-0100-0000E8000000}"/>
            </a:ext>
          </a:extLst>
        </xdr:cNvPr>
        <xdr:cNvSpPr txBox="1">
          <a:spLocks noChangeArrowheads="1"/>
        </xdr:cNvSpPr>
      </xdr:nvSpPr>
      <xdr:spPr bwMode="auto">
        <a:xfrm>
          <a:off x="435349" y="595256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33" name="Text Box 23">
          <a:extLst>
            <a:ext uri="{FF2B5EF4-FFF2-40B4-BE49-F238E27FC236}">
              <a16:creationId xmlns:a16="http://schemas.microsoft.com/office/drawing/2014/main" xmlns="" id="{00000000-0008-0000-0100-0000E9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34" name="Text Box 24">
          <a:extLst>
            <a:ext uri="{FF2B5EF4-FFF2-40B4-BE49-F238E27FC236}">
              <a16:creationId xmlns:a16="http://schemas.microsoft.com/office/drawing/2014/main" xmlns="" id="{00000000-0008-0000-0100-0000EA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35" name="Text Box 50">
          <a:extLst>
            <a:ext uri="{FF2B5EF4-FFF2-40B4-BE49-F238E27FC236}">
              <a16:creationId xmlns:a16="http://schemas.microsoft.com/office/drawing/2014/main" xmlns="" id="{00000000-0008-0000-0100-0000EB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36" name="Text Box 52">
          <a:extLst>
            <a:ext uri="{FF2B5EF4-FFF2-40B4-BE49-F238E27FC236}">
              <a16:creationId xmlns:a16="http://schemas.microsoft.com/office/drawing/2014/main" xmlns="" id="{00000000-0008-0000-0100-0000EC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37" name="Text Box 24">
          <a:extLst>
            <a:ext uri="{FF2B5EF4-FFF2-40B4-BE49-F238E27FC236}">
              <a16:creationId xmlns:a16="http://schemas.microsoft.com/office/drawing/2014/main" xmlns="" id="{00000000-0008-0000-0100-0000ED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38" name="Text Box 50">
          <a:extLst>
            <a:ext uri="{FF2B5EF4-FFF2-40B4-BE49-F238E27FC236}">
              <a16:creationId xmlns:a16="http://schemas.microsoft.com/office/drawing/2014/main" xmlns="" id="{00000000-0008-0000-0100-0000EE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39" name="Text Box 52">
          <a:extLst>
            <a:ext uri="{FF2B5EF4-FFF2-40B4-BE49-F238E27FC236}">
              <a16:creationId xmlns:a16="http://schemas.microsoft.com/office/drawing/2014/main" xmlns="" id="{00000000-0008-0000-0100-0000EF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40" name="Text Box 23">
          <a:extLst>
            <a:ext uri="{FF2B5EF4-FFF2-40B4-BE49-F238E27FC236}">
              <a16:creationId xmlns:a16="http://schemas.microsoft.com/office/drawing/2014/main" xmlns="" id="{00000000-0008-0000-0100-0000F0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41" name="Text Box 24">
          <a:extLst>
            <a:ext uri="{FF2B5EF4-FFF2-40B4-BE49-F238E27FC236}">
              <a16:creationId xmlns:a16="http://schemas.microsoft.com/office/drawing/2014/main" xmlns="" id="{00000000-0008-0000-0100-0000F1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42" name="Text Box 50">
          <a:extLst>
            <a:ext uri="{FF2B5EF4-FFF2-40B4-BE49-F238E27FC236}">
              <a16:creationId xmlns:a16="http://schemas.microsoft.com/office/drawing/2014/main" xmlns="" id="{00000000-0008-0000-0100-0000F2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43" name="Text Box 52">
          <a:extLst>
            <a:ext uri="{FF2B5EF4-FFF2-40B4-BE49-F238E27FC236}">
              <a16:creationId xmlns:a16="http://schemas.microsoft.com/office/drawing/2014/main" xmlns="" id="{00000000-0008-0000-0100-0000F3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44" name="Text Box 24">
          <a:extLst>
            <a:ext uri="{FF2B5EF4-FFF2-40B4-BE49-F238E27FC236}">
              <a16:creationId xmlns:a16="http://schemas.microsoft.com/office/drawing/2014/main" xmlns="" id="{00000000-0008-0000-0100-0000F4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45" name="Text Box 50">
          <a:extLst>
            <a:ext uri="{FF2B5EF4-FFF2-40B4-BE49-F238E27FC236}">
              <a16:creationId xmlns:a16="http://schemas.microsoft.com/office/drawing/2014/main" xmlns="" id="{00000000-0008-0000-0100-0000F5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46" name="Text Box 52">
          <a:extLst>
            <a:ext uri="{FF2B5EF4-FFF2-40B4-BE49-F238E27FC236}">
              <a16:creationId xmlns:a16="http://schemas.microsoft.com/office/drawing/2014/main" xmlns="" id="{00000000-0008-0000-0100-0000F6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47" name="Text Box 23">
          <a:extLst>
            <a:ext uri="{FF2B5EF4-FFF2-40B4-BE49-F238E27FC236}">
              <a16:creationId xmlns:a16="http://schemas.microsoft.com/office/drawing/2014/main" xmlns="" id="{00000000-0008-0000-0100-0000F7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48" name="Text Box 24">
          <a:extLst>
            <a:ext uri="{FF2B5EF4-FFF2-40B4-BE49-F238E27FC236}">
              <a16:creationId xmlns:a16="http://schemas.microsoft.com/office/drawing/2014/main" xmlns="" id="{00000000-0008-0000-0100-0000F8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49" name="Text Box 50">
          <a:extLst>
            <a:ext uri="{FF2B5EF4-FFF2-40B4-BE49-F238E27FC236}">
              <a16:creationId xmlns:a16="http://schemas.microsoft.com/office/drawing/2014/main" xmlns="" id="{00000000-0008-0000-0100-0000F9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0" name="Text Box 52">
          <a:extLst>
            <a:ext uri="{FF2B5EF4-FFF2-40B4-BE49-F238E27FC236}">
              <a16:creationId xmlns:a16="http://schemas.microsoft.com/office/drawing/2014/main" xmlns="" id="{00000000-0008-0000-0100-0000FA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1" name="Text Box 24">
          <a:extLst>
            <a:ext uri="{FF2B5EF4-FFF2-40B4-BE49-F238E27FC236}">
              <a16:creationId xmlns:a16="http://schemas.microsoft.com/office/drawing/2014/main" xmlns="" id="{00000000-0008-0000-0100-0000FB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2" name="Text Box 50">
          <a:extLst>
            <a:ext uri="{FF2B5EF4-FFF2-40B4-BE49-F238E27FC236}">
              <a16:creationId xmlns:a16="http://schemas.microsoft.com/office/drawing/2014/main" xmlns="" id="{00000000-0008-0000-0100-0000FC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53" name="Text Box 52">
          <a:extLst>
            <a:ext uri="{FF2B5EF4-FFF2-40B4-BE49-F238E27FC236}">
              <a16:creationId xmlns:a16="http://schemas.microsoft.com/office/drawing/2014/main" xmlns="" id="{00000000-0008-0000-0100-0000FD00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4" name="Text Box 23">
          <a:extLst>
            <a:ext uri="{FF2B5EF4-FFF2-40B4-BE49-F238E27FC236}">
              <a16:creationId xmlns:a16="http://schemas.microsoft.com/office/drawing/2014/main" xmlns="" id="{00000000-0008-0000-0100-0000FE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5" name="Text Box 24">
          <a:extLst>
            <a:ext uri="{FF2B5EF4-FFF2-40B4-BE49-F238E27FC236}">
              <a16:creationId xmlns:a16="http://schemas.microsoft.com/office/drawing/2014/main" xmlns="" id="{00000000-0008-0000-0100-0000FF00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6" name="Text Box 50">
          <a:extLst>
            <a:ext uri="{FF2B5EF4-FFF2-40B4-BE49-F238E27FC236}">
              <a16:creationId xmlns:a16="http://schemas.microsoft.com/office/drawing/2014/main" xmlns="" id="{00000000-0008-0000-0100-000000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7" name="Text Box 52">
          <a:extLst>
            <a:ext uri="{FF2B5EF4-FFF2-40B4-BE49-F238E27FC236}">
              <a16:creationId xmlns:a16="http://schemas.microsoft.com/office/drawing/2014/main" xmlns="" id="{00000000-0008-0000-0100-000001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8" name="Text Box 24">
          <a:extLst>
            <a:ext uri="{FF2B5EF4-FFF2-40B4-BE49-F238E27FC236}">
              <a16:creationId xmlns:a16="http://schemas.microsoft.com/office/drawing/2014/main" xmlns="" id="{00000000-0008-0000-0100-000002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59" name="Text Box 50">
          <a:extLst>
            <a:ext uri="{FF2B5EF4-FFF2-40B4-BE49-F238E27FC236}">
              <a16:creationId xmlns:a16="http://schemas.microsoft.com/office/drawing/2014/main" xmlns="" id="{00000000-0008-0000-0100-000003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60" name="Text Box 52">
          <a:extLst>
            <a:ext uri="{FF2B5EF4-FFF2-40B4-BE49-F238E27FC236}">
              <a16:creationId xmlns:a16="http://schemas.microsoft.com/office/drawing/2014/main" xmlns="" id="{00000000-0008-0000-0100-00000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1" name="Text Box 23">
          <a:extLst>
            <a:ext uri="{FF2B5EF4-FFF2-40B4-BE49-F238E27FC236}">
              <a16:creationId xmlns:a16="http://schemas.microsoft.com/office/drawing/2014/main" xmlns="" id="{00000000-0008-0000-0100-00000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2" name="Text Box 24">
          <a:extLst>
            <a:ext uri="{FF2B5EF4-FFF2-40B4-BE49-F238E27FC236}">
              <a16:creationId xmlns:a16="http://schemas.microsoft.com/office/drawing/2014/main" xmlns="" id="{00000000-0008-0000-0100-00000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3" name="Text Box 50">
          <a:extLst>
            <a:ext uri="{FF2B5EF4-FFF2-40B4-BE49-F238E27FC236}">
              <a16:creationId xmlns:a16="http://schemas.microsoft.com/office/drawing/2014/main" xmlns="" id="{00000000-0008-0000-0100-00000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4" name="Text Box 52">
          <a:extLst>
            <a:ext uri="{FF2B5EF4-FFF2-40B4-BE49-F238E27FC236}">
              <a16:creationId xmlns:a16="http://schemas.microsoft.com/office/drawing/2014/main" xmlns="" id="{00000000-0008-0000-0100-00000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5" name="Text Box 24">
          <a:extLst>
            <a:ext uri="{FF2B5EF4-FFF2-40B4-BE49-F238E27FC236}">
              <a16:creationId xmlns:a16="http://schemas.microsoft.com/office/drawing/2014/main" xmlns="" id="{00000000-0008-0000-0100-00000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6" name="Text Box 50">
          <a:extLst>
            <a:ext uri="{FF2B5EF4-FFF2-40B4-BE49-F238E27FC236}">
              <a16:creationId xmlns:a16="http://schemas.microsoft.com/office/drawing/2014/main" xmlns="" id="{00000000-0008-0000-0100-00000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7" name="Text Box 52">
          <a:extLst>
            <a:ext uri="{FF2B5EF4-FFF2-40B4-BE49-F238E27FC236}">
              <a16:creationId xmlns:a16="http://schemas.microsoft.com/office/drawing/2014/main" xmlns="" id="{00000000-0008-0000-0100-00000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8" name="Text Box 23">
          <a:extLst>
            <a:ext uri="{FF2B5EF4-FFF2-40B4-BE49-F238E27FC236}">
              <a16:creationId xmlns:a16="http://schemas.microsoft.com/office/drawing/2014/main" xmlns="" id="{00000000-0008-0000-0100-00000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69" name="Text Box 24">
          <a:extLst>
            <a:ext uri="{FF2B5EF4-FFF2-40B4-BE49-F238E27FC236}">
              <a16:creationId xmlns:a16="http://schemas.microsoft.com/office/drawing/2014/main" xmlns="" id="{00000000-0008-0000-0100-00000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0" name="Text Box 50">
          <a:extLst>
            <a:ext uri="{FF2B5EF4-FFF2-40B4-BE49-F238E27FC236}">
              <a16:creationId xmlns:a16="http://schemas.microsoft.com/office/drawing/2014/main" xmlns="" id="{00000000-0008-0000-0100-00000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1" name="Text Box 52">
          <a:extLst>
            <a:ext uri="{FF2B5EF4-FFF2-40B4-BE49-F238E27FC236}">
              <a16:creationId xmlns:a16="http://schemas.microsoft.com/office/drawing/2014/main" xmlns="" id="{00000000-0008-0000-0100-00000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2" name="Text Box 24">
          <a:extLst>
            <a:ext uri="{FF2B5EF4-FFF2-40B4-BE49-F238E27FC236}">
              <a16:creationId xmlns:a16="http://schemas.microsoft.com/office/drawing/2014/main" xmlns="" id="{00000000-0008-0000-0100-00001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3" name="Text Box 50">
          <a:extLst>
            <a:ext uri="{FF2B5EF4-FFF2-40B4-BE49-F238E27FC236}">
              <a16:creationId xmlns:a16="http://schemas.microsoft.com/office/drawing/2014/main" xmlns="" id="{00000000-0008-0000-0100-00001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4" name="Text Box 52">
          <a:extLst>
            <a:ext uri="{FF2B5EF4-FFF2-40B4-BE49-F238E27FC236}">
              <a16:creationId xmlns:a16="http://schemas.microsoft.com/office/drawing/2014/main" xmlns="" id="{00000000-0008-0000-0100-00001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5" name="Text Box 23">
          <a:extLst>
            <a:ext uri="{FF2B5EF4-FFF2-40B4-BE49-F238E27FC236}">
              <a16:creationId xmlns:a16="http://schemas.microsoft.com/office/drawing/2014/main" xmlns="" id="{00000000-0008-0000-0100-00001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6" name="Text Box 24">
          <a:extLst>
            <a:ext uri="{FF2B5EF4-FFF2-40B4-BE49-F238E27FC236}">
              <a16:creationId xmlns:a16="http://schemas.microsoft.com/office/drawing/2014/main" xmlns="" id="{00000000-0008-0000-0100-00001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7" name="Text Box 50">
          <a:extLst>
            <a:ext uri="{FF2B5EF4-FFF2-40B4-BE49-F238E27FC236}">
              <a16:creationId xmlns:a16="http://schemas.microsoft.com/office/drawing/2014/main" xmlns="" id="{00000000-0008-0000-0100-00001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8" name="Text Box 52">
          <a:extLst>
            <a:ext uri="{FF2B5EF4-FFF2-40B4-BE49-F238E27FC236}">
              <a16:creationId xmlns:a16="http://schemas.microsoft.com/office/drawing/2014/main" xmlns="" id="{00000000-0008-0000-0100-00001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79" name="Text Box 24">
          <a:extLst>
            <a:ext uri="{FF2B5EF4-FFF2-40B4-BE49-F238E27FC236}">
              <a16:creationId xmlns:a16="http://schemas.microsoft.com/office/drawing/2014/main" xmlns="" id="{00000000-0008-0000-0100-00001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0" name="Text Box 50">
          <a:extLst>
            <a:ext uri="{FF2B5EF4-FFF2-40B4-BE49-F238E27FC236}">
              <a16:creationId xmlns:a16="http://schemas.microsoft.com/office/drawing/2014/main" xmlns="" id="{00000000-0008-0000-0100-00001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1" name="Text Box 52">
          <a:extLst>
            <a:ext uri="{FF2B5EF4-FFF2-40B4-BE49-F238E27FC236}">
              <a16:creationId xmlns:a16="http://schemas.microsoft.com/office/drawing/2014/main" xmlns="" id="{00000000-0008-0000-0100-00001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2" name="Text Box 23">
          <a:extLst>
            <a:ext uri="{FF2B5EF4-FFF2-40B4-BE49-F238E27FC236}">
              <a16:creationId xmlns:a16="http://schemas.microsoft.com/office/drawing/2014/main" xmlns="" id="{00000000-0008-0000-0100-00001A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3" name="Text Box 24">
          <a:extLst>
            <a:ext uri="{FF2B5EF4-FFF2-40B4-BE49-F238E27FC236}">
              <a16:creationId xmlns:a16="http://schemas.microsoft.com/office/drawing/2014/main" xmlns="" id="{00000000-0008-0000-0100-00001B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4" name="Text Box 50">
          <a:extLst>
            <a:ext uri="{FF2B5EF4-FFF2-40B4-BE49-F238E27FC236}">
              <a16:creationId xmlns:a16="http://schemas.microsoft.com/office/drawing/2014/main" xmlns="" id="{00000000-0008-0000-0100-00001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5" name="Text Box 52">
          <a:extLst>
            <a:ext uri="{FF2B5EF4-FFF2-40B4-BE49-F238E27FC236}">
              <a16:creationId xmlns:a16="http://schemas.microsoft.com/office/drawing/2014/main" xmlns="" id="{00000000-0008-0000-0100-00001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6" name="Text Box 24">
          <a:extLst>
            <a:ext uri="{FF2B5EF4-FFF2-40B4-BE49-F238E27FC236}">
              <a16:creationId xmlns:a16="http://schemas.microsoft.com/office/drawing/2014/main" xmlns="" id="{00000000-0008-0000-0100-00001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7" name="Text Box 50">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88" name="Text Box 52">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9" name="Text Box 23">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0" name="Text Box 24">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1" name="Text Box 50">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2" name="Text Box 52">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3" name="Text Box 24">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4" name="Text Box 50">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5" name="Text Box 52">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96" name="Text Box 23">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97" name="Text Box 24">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98" name="Text Box 50">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299" name="Text Box 52">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0" name="Text Box 24">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1" name="Text Box 50">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2" name="Text Box 52">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03" name="Text Box 23">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04" name="Text Box 24">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05" name="Text Box 50">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07" name="Text Box 24">
          <a:extLst>
            <a:ext uri="{FF2B5EF4-FFF2-40B4-BE49-F238E27FC236}">
              <a16:creationId xmlns:a16="http://schemas.microsoft.com/office/drawing/2014/main" xmlns="" id="{00000000-0008-0000-0100-00003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08" name="Text Box 50">
          <a:extLst>
            <a:ext uri="{FF2B5EF4-FFF2-40B4-BE49-F238E27FC236}">
              <a16:creationId xmlns:a16="http://schemas.microsoft.com/office/drawing/2014/main" xmlns="" id="{00000000-0008-0000-0100-00003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09" name="Text Box 52">
          <a:extLst>
            <a:ext uri="{FF2B5EF4-FFF2-40B4-BE49-F238E27FC236}">
              <a16:creationId xmlns:a16="http://schemas.microsoft.com/office/drawing/2014/main" xmlns="" id="{00000000-0008-0000-0100-00003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0" name="Text Box 23">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1" name="Text Box 24">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2" name="Text Box 50">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3" name="Text Box 52">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4" name="Text Box 24">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5" name="Text Box 50">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6" name="Text Box 52">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7" name="Text Box 23">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8" name="Text Box 24">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19" name="Text Box 50">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0" name="Text Box 52">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1" name="Text Box 24">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2" name="Text Box 50">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23" name="Text Box 52">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24" name="Text Box 23">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25" name="Text Box 24">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26" name="Text Box 50">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27" name="Text Box 52">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28" name="Text Box 24">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29" name="Text Box 50">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30" name="Text Box 52">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1" name="Text Box 23">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2" name="Text Box 24">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3" name="Text Box 50">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4" name="Text Box 52">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5" name="Text Box 24">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6" name="Text Box 50">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7" name="Text Box 52">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38" name="Text Box 23">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39" name="Text Box 24">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0" name="Text Box 50">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1" name="Text Box 52">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2" name="Text Box 24">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3" name="Text Box 50">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44" name="Text Box 52">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5" name="Text Box 23">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6" name="Text Box 24">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7" name="Text Box 50">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8" name="Text Box 52">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9" name="Text Box 24">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0" name="Text Box 50">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1" name="Text Box 52">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2" name="Text Box 23">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3" name="Text Box 24">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4" name="Text Box 50">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5" name="Text Box 52">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6" name="Text Box 24">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7" name="Text Box 50">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8" name="Text Box 52">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9" name="Text Box 23">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0" name="Text Box 24">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1" name="Text Box 50">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2" name="Text Box 52">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3" name="Text Box 24">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4" name="Text Box 50">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5" name="Text Box 52">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6" name="Text Box 23">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7"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8"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9"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0"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1"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2"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3" name="Text Box 23">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4"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5"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6"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7"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8"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9"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0" name="Text Box 23">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1"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2"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3"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4"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5"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86"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7" name="Text Box 23">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8"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9"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0"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1"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2"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3"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4" name="Text Box 23">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5"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6"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7"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8"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9"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0"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1" name="Text Box 23">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2"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3"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4"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5"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6"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7"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8" name="Text Box 23">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9"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0"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1"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2"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3"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4"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5" name="Text Box 23">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6" name="Text Box 24">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7" name="Text Box 50">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8" name="Text Box 52">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9" name="Text Box 24">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50">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52">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2" name="Text Box 23">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3" name="Text Box 24">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4" name="Text Box 50">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5" name="Text Box 52">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6" name="Text Box 24">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7" name="Text Box 50">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28" name="Text Box 52">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29" name="Text Box 23">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0" name="Text Box 24">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1" name="Text Box 50">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2" name="Text Box 52">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3" name="Text Box 24">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4" name="Text Box 50">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5" name="Text Box 52">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6" name="Text Box 23">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7"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8"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9"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0" name="Text Box 24">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1" name="Text Box 50">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2" name="Text Box 52">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3" name="Text Box 23">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4"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5"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6"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7" name="Text Box 24">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8" name="Text Box 50">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9" name="Text Box 52">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0" name="Text Box 23">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1"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2"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3"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4" name="Text Box 24">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5" name="Text Box 50">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6" name="Text Box 52">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7" name="Text Box 23">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8"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9"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0"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1" name="Text Box 24">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2" name="Text Box 50">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3" name="Text Box 52">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4" name="Text Box 23">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5"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6"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7"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8" name="Text Box 24">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9" name="Text Box 50">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0" name="Text Box 52">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1" name="Text Box 23">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2"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3"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4"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5" name="Text Box 24">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6" name="Text Box 50">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7" name="Text Box 52">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8" name="Text Box 23">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9"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0"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1"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2" name="Text Box 24">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3" name="Text Box 50">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4" name="Text Box 52">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5" name="Text Box 23">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6"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7"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8"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9" name="Text Box 24">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0" name="Text Box 50">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1" name="Text Box 52">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2" name="Text Box 23">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3"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4"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5"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6" name="Text Box 24">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7" name="Text Box 50">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8" name="Text Box 52">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9" name="Text Box 23">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0"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1"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2"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3"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4"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5"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6" name="Text Box 23">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7"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8"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9"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0"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1"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2"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3" name="Text Box 23">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4"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5"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6"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7"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8"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9"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0" name="Text Box 23">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1"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2"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3"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4"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5"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6"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7" name="Text Box 23">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8"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9"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0"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1"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2"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3"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4" name="Text Box 23">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5"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6"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7"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8"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9"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0"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1" name="Text Box 23">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2"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3"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4"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5"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8" name="Text Box 23">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4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2"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3"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4"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23">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23">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9" name="Text Box 23">
          <a:extLst>
            <a:ext uri="{FF2B5EF4-FFF2-40B4-BE49-F238E27FC236}">
              <a16:creationId xmlns:a16="http://schemas.microsoft.com/office/drawing/2014/main" xmlns="" id="{00000000-0008-0000-0100-00003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4"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6" name="Text Box 23">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0"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1"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2"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3" name="Text Box 23">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0" name="Text Box 23">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4"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5"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6"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23">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23">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1" name="Text Box 23">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8" name="Text Box 23">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2"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3"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4"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5" name="Text Box 23">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2" name="Text Box 23">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6"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7"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8"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23">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23">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3" name="Text Box 23">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0" name="Text Box 23">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4"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5"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6"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7" name="Text Box 23">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4" name="Text Box 23">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8"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9"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0"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23">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23">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5" name="Text Box 23">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2" name="Text Box 23">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6"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7"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8"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9" name="Text Box 23">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6" name="Text Box 23">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0"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1"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2"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23">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0" name="Text Box 23">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4"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5"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6"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7" name="Text Box 23">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4" name="Text Box 23">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8"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9"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1" name="Text Box 23">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5"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6"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8" name="Text Box 23">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2"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3"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4"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5" name="Text Box 23">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2" name="Text Box 23">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6"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7"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8"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9" name="Text Box 23">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3"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4"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5"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6" name="Text Box 23">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0"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1"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2"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3" name="Text Box 23">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7"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8"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9"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0" name="Text Box 23">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4"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5"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6"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7" name="Text Box 23">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8" name="Text Box 24">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09" name="Text Box 50">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0" name="Text Box 52">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1" name="Text Box 24">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2" name="Text Box 50">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3" name="Text Box 52">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4" name="Text Box 23">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5"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6"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7"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8" name="Text Box 24">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19" name="Text Box 50">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0" name="Text Box 52">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1" name="Text Box 23">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2"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3"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4"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5" name="Text Box 24">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6" name="Text Box 50">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27" name="Text Box 52">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8" name="Text Box 23">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29"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0"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1"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2" name="Text Box 24">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3" name="Text Box 50">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34" name="Text Box 52">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5" name="Text Box 23">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6"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7"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8"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39" name="Text Box 24">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0" name="Text Box 50">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1" name="Text Box 52">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2" name="Text Box 23">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3"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4"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5"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6" name="Text Box 24">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7" name="Text Box 50">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48" name="Text Box 52">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49" name="Text Box 23">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0"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1"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2"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3" name="Text Box 24">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4" name="Text Box 50">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5" name="Text Box 52">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6" name="Text Box 23">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7"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8"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59"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0" name="Text Box 24">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1" name="Text Box 50">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2" name="Text Box 52">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3" name="Text Box 23">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4"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5"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6"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7" name="Text Box 24">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8" name="Text Box 50">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69" name="Text Box 52">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0" name="Text Box 23">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1"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2"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3"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4" name="Text Box 24">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5" name="Text Box 50">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76" name="Text Box 52">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7" name="Text Box 23">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8"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9"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0"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1"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2"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3"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4" name="Text Box 23">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5"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6"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7"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8"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89"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0"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1" name="Text Box 23">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2"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3"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4"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5"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6"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7"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8" name="Text Box 23">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9"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0"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1"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2"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3"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4"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5" name="Text Box 23">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6"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7"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8"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9"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0"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1"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2" name="Text Box 23">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3"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4"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5"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6"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7"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8"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9" name="Text Box 23">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0"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1"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2"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3"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4"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6" name="Text Box 23">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7"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8"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29"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0"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1"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2"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3" name="Text Box 23">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4"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6"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23">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6"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7" name="Text Box 23">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8"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9"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0"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1"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2"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4" name="Text Box 23">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5"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6"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7"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8"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9"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0"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1" name="Text Box 23">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2"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3"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4"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8" name="Text Box 23">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9"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0"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1"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2"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3"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4"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23">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23">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9" name="Text Box 23">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0"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1"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2"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6" name="Text Box 23">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7"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8"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9"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0"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1"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2"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3" name="Text Box 23">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4"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5"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6"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0" name="Text Box 23">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1"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2"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3"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4"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5"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6"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23">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23">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1" name="Text Box 23">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2"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4"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8" name="Text Box 23">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9"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0"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1"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2"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3"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4"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5" name="Text Box 23">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6"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7"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8"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2" name="Text Box 23">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3"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4"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5"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6"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7"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8"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23">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23">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3" name="Text Box 23">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4"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5"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6"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0" name="Text Box 23">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1"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2"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3"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4"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5"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6"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7" name="Text Box 23">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8"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9"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0"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4" name="Text Box 23">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5"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6"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7"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8"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9"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0"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23">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8" name="Text Box 23">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9"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0"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1"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2"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3"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4"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5" name="Text Box 23">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6"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7"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8"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2" name="Text Box 23">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3"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4"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5"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6"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7"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9" name="Text Box 23">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0"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1"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2"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6" name="Text Box 23">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7"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8"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9"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0"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1"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2"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23">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0" name="Text Box 23">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1"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2"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3"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4"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5"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6"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7" name="Text Box 23">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8"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9"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0"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1"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2"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3"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4" name="Text Box 23">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5"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6"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7"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8"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9"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0"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1" name="Text Box 23">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2"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3"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4"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5"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6"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7"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8" name="Text Box 23">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9"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0"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1"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2"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3"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4"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5"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6"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7"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8"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6"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7"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8"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9"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0"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1"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2"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3"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4"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5"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6"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7"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8"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9"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0"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1"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2"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3"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4"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5"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6"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7"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8"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9"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0"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1"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2"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3"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4"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5"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6"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7"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8"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9"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0"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1"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2"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3"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4"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5"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6"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7"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8"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9"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0"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1"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2"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3"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4"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5"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6"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7"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8"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9"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0"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1"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2"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3"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4"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5"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6"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7"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8"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9"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0"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1"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2"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3"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4"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5"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6"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7"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8"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9"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0"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1"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2"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3"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4"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5"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6"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7"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8"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9"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0"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1"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2"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3"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4"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5"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6"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7"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8"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9"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0"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1"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2"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3"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4"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5"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6"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7"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8"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9"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0"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1"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2"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3"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4"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5"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6"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7"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8"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9"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0"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1"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2"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3"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4"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8"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9"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0"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1"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2"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3"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4"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5"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6"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7"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8"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9"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0"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1"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2"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3"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4"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5"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6"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7"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8"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39" name="Text Box 23">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0" name="Text Box 24">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1" name="Text Box 50">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2" name="Text Box 52">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3" name="Text Box 24">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4" name="Text Box 50">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5" name="Text Box 52">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6" name="Text Box 23">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7"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8"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49"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0" name="Text Box 24">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1" name="Text Box 50">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2" name="Text Box 52">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3" name="Text Box 23">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4"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5"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6"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7" name="Text Box 24">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8" name="Text Box 50">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59" name="Text Box 52">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0" name="Text Box 23">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1"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2"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3"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4" name="Text Box 24">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5" name="Text Box 50">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66" name="Text Box 52">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7" name="Text Box 23">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8"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69"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0"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1" name="Text Box 24">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2" name="Text Box 50">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73" name="Text Box 52">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4" name="Text Box 23">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5"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6"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7"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8" name="Text Box 24">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79" name="Text Box 50">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380" name="Text Box 52">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1" name="Text Box 23">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2"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3"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4"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5" name="Text Box 24">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6" name="Text Box 50">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7" name="Text Box 52">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8" name="Text Box 23">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89"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0"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1"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2" name="Text Box 24">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3" name="Text Box 50">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4" name="Text Box 52">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5" name="Text Box 23">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6"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7"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8"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399" name="Text Box 24">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0" name="Text Box 50">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1" name="Text Box 52">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2" name="Text Box 23">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3"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4"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5"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6" name="Text Box 24">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7" name="Text Box 50">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08" name="Text Box 52">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9" name="Text Box 23">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0"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1"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2"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3"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4"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5"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6" name="Text Box 23">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7"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8"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19"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0"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1"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2"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3" name="Text Box 23">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4"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5"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6"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7"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8"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9"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0" name="Text Box 23">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1"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2"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3"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4"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5"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6"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7" name="Text Box 23">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8"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9"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0"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1"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2"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3"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4" name="Text Box 23">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5"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6"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7"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8"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9"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0"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1" name="Text Box 23">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2"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3"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4"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5"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6"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8" name="Text Box 23">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5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2"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3"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4"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5" name="Text Box 23">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23">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8"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9" name="Text Box 23">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3"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4"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6" name="Text Box 23">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0"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1"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2"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3" name="Text Box 23">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0" name="Text Box 23">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4"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5"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6"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23">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23">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1" name="Text Box 23">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8" name="Text Box 23">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2"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3"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4"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5" name="Text Box 23">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2" name="Text Box 23">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6"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7"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8"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23">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23">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3" name="Text Box 23">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0" name="Text Box 23">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4"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5"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6"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7" name="Text Box 23">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4" name="Text Box 23">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8"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9"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0"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1" name="Text Box 23">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23">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3"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4"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5" name="Text Box 23">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9"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0"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1"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2" name="Text Box 23">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6"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7"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8"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9" name="Text Box 23">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3"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4"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6" name="Text Box 23">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0"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1"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2"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3" name="Text Box 23">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0" name="Text Box 23">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4"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5"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6"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7" name="Text Box 23">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1"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2"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3"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4" name="Text Box 23">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8"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9"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0"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1" name="Text Box 23">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5"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6"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8" name="Text Box 23">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2"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3"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4"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5" name="Text Box 23">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2" name="Text Box 23">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6"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7"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8"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9" name="Text Box 23">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3"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4"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5"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6" name="Text Box 23">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0"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1"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2"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3" name="Text Box 23">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7"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8"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9"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0" name="Text Box 23">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4"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5"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6"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7"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8"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9"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0"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8"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9"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0"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1"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2"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3"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4"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5"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6"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7"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8"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9"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0"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1"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2"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3"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4"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5"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6"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7"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8"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9"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0"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1"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2"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3"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4"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5"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6"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7"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8"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9"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0"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1"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2"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3"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4"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5"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6"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7"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8"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9"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0"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1"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2"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3"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4"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5"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6"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7"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8"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9"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0"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1"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2"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3"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4"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5"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6"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7"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8"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9"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0"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1"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2"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3"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4"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5"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6"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7"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8"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9"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0"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1"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2"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3"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4"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5"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6"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7"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8"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9"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0"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1"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2"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3"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4"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5"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6"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7"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8"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9"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0"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1"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2"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3"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4"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5"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6"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7"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8"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9"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0"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1"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2"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3"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4"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5"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6"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7"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8"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9"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0"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1"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2"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3"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4"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5"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6"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0"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1"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2"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3"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4"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5"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6"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7"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8"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9"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0"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1"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2"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3"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4"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5"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6"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7"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8"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9"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0"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1"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2"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3"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4"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5"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6"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7"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8"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9"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0"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1"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2"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3"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4"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5"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6"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7"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8"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9"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0"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1"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2"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3"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4"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5"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6"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7"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8"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1A054D46-7A28-47A1-EA87-ED44BD0A5BF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3"/>
  <sheetViews>
    <sheetView showGridLines="0" zoomScaleNormal="100" workbookViewId="0">
      <pane xSplit="3" ySplit="7" topLeftCell="D28" activePane="bottomRight" state="frozen"/>
      <selection pane="topRight" activeCell="D1" sqref="D1"/>
      <selection pane="bottomLeft" activeCell="A8" sqref="A8"/>
      <selection pane="bottomRight" activeCell="U46" sqref="U46"/>
    </sheetView>
  </sheetViews>
  <sheetFormatPr defaultColWidth="9" defaultRowHeight="12" customHeight="1"/>
  <cols>
    <col min="1" max="1" width="5.625" style="2" customWidth="1"/>
    <col min="2" max="2" width="7.625" style="2" customWidth="1"/>
    <col min="3" max="3" width="9.875" style="2" customWidth="1"/>
    <col min="4" max="4" width="7.625" style="2" customWidth="1"/>
    <col min="5" max="5" width="6.625" style="2" customWidth="1"/>
    <col min="6" max="6" width="7.625" style="2" customWidth="1"/>
    <col min="7" max="7" width="6.625" style="2" customWidth="1"/>
    <col min="8" max="8" width="7.625" style="2" customWidth="1"/>
    <col min="9" max="9" width="6.625" style="2" customWidth="1"/>
    <col min="10" max="10" width="7.625" style="2" customWidth="1"/>
    <col min="11" max="11" width="6.625" style="3" customWidth="1"/>
    <col min="12" max="12" width="7.625" style="3" customWidth="1"/>
    <col min="13" max="13" width="6.625" style="19" customWidth="1"/>
    <col min="14" max="14" width="7.625" style="19" customWidth="1"/>
    <col min="15" max="15" width="6.625" style="19" customWidth="1"/>
    <col min="16" max="16" width="9.125" style="19" customWidth="1"/>
    <col min="17" max="17" width="6.625" style="19" customWidth="1"/>
    <col min="18" max="18" width="7.625" style="19" customWidth="1"/>
    <col min="19" max="19" width="6.625" style="19" customWidth="1"/>
    <col min="20" max="20" width="7.625" style="19" customWidth="1"/>
    <col min="21" max="21" width="6.625" style="19" customWidth="1"/>
    <col min="22" max="22" width="7.625" style="19" customWidth="1"/>
    <col min="23" max="23" width="6.625" style="19" customWidth="1"/>
    <col min="24" max="24" width="7.625" style="19" customWidth="1"/>
    <col min="25" max="25" width="6.625" style="19" customWidth="1"/>
    <col min="26" max="26" width="7.625" style="19" customWidth="1"/>
    <col min="27" max="28" width="6.625" style="19" customWidth="1"/>
    <col min="29" max="29" width="7.625" style="19" customWidth="1"/>
    <col min="30" max="30" width="6.625" style="19" customWidth="1"/>
    <col min="31" max="31" width="7.625" style="19" customWidth="1"/>
    <col min="32" max="32" width="6.625" style="19" customWidth="1"/>
    <col min="33" max="33" width="7.625" style="19" customWidth="1"/>
    <col min="34" max="34" width="6.625" style="19" customWidth="1"/>
    <col min="35" max="35" width="7.625" style="19" customWidth="1"/>
    <col min="36" max="36" width="6.625" style="19" customWidth="1"/>
    <col min="37" max="16384" width="9" style="3"/>
  </cols>
  <sheetData>
    <row r="2" spans="1:36" s="5" customFormat="1" ht="15" customHeight="1">
      <c r="A2" s="4"/>
      <c r="B2" s="17" t="s">
        <v>167</v>
      </c>
      <c r="C2" s="4"/>
      <c r="D2" s="4"/>
      <c r="E2" s="4"/>
      <c r="F2" s="4"/>
      <c r="G2" s="4"/>
      <c r="H2" s="4"/>
      <c r="I2" s="4"/>
      <c r="J2" s="4"/>
      <c r="M2" s="18"/>
      <c r="N2" s="18"/>
      <c r="O2" s="18"/>
      <c r="P2" s="18"/>
      <c r="Q2" s="18"/>
      <c r="R2" s="18"/>
      <c r="S2" s="18"/>
      <c r="T2" s="18"/>
      <c r="U2" s="18"/>
      <c r="V2" s="18"/>
      <c r="W2" s="18"/>
      <c r="X2" s="18"/>
      <c r="Y2" s="18"/>
      <c r="Z2" s="18"/>
      <c r="AA2" s="18"/>
      <c r="AB2" s="18"/>
      <c r="AC2" s="18"/>
      <c r="AD2" s="18"/>
      <c r="AE2" s="18"/>
      <c r="AF2" s="18"/>
      <c r="AG2" s="18"/>
      <c r="AH2" s="18"/>
      <c r="AI2" s="18"/>
      <c r="AJ2" s="18"/>
    </row>
    <row r="3" spans="1:36" ht="12" customHeight="1">
      <c r="A3" s="6"/>
      <c r="B3" s="7"/>
      <c r="C3" s="6"/>
      <c r="D3" s="6"/>
      <c r="E3" s="6"/>
      <c r="F3" s="6"/>
      <c r="G3" s="6"/>
      <c r="H3" s="6"/>
    </row>
    <row r="4" spans="1:36" ht="12" customHeight="1">
      <c r="B4" s="9"/>
      <c r="C4" s="9"/>
      <c r="D4" s="9"/>
      <c r="E4" s="9"/>
      <c r="F4" s="9"/>
      <c r="G4" s="9"/>
      <c r="H4" s="9"/>
      <c r="I4" s="9"/>
      <c r="J4" s="11"/>
      <c r="AA4" s="8" t="s">
        <v>174</v>
      </c>
      <c r="AJ4" s="8"/>
    </row>
    <row r="5" spans="1:36" ht="12" customHeight="1">
      <c r="B5" s="188" t="s">
        <v>19</v>
      </c>
      <c r="C5" s="189"/>
      <c r="D5" s="194" t="s">
        <v>20</v>
      </c>
      <c r="E5" s="195"/>
      <c r="F5" s="198"/>
      <c r="G5" s="199"/>
      <c r="H5" s="199"/>
      <c r="I5" s="199"/>
      <c r="J5" s="200" t="s">
        <v>21</v>
      </c>
      <c r="K5" s="201"/>
      <c r="L5" s="198"/>
      <c r="M5" s="199"/>
      <c r="N5" s="204"/>
      <c r="O5" s="204"/>
      <c r="P5" s="199"/>
      <c r="Q5" s="199"/>
      <c r="R5" s="200" t="s">
        <v>22</v>
      </c>
      <c r="S5" s="200"/>
      <c r="T5" s="205" t="s">
        <v>224</v>
      </c>
      <c r="U5" s="205"/>
      <c r="V5" s="205" t="s">
        <v>225</v>
      </c>
      <c r="W5" s="205"/>
      <c r="X5" s="207" t="s">
        <v>0</v>
      </c>
      <c r="Y5" s="207"/>
      <c r="Z5" s="207" t="s">
        <v>1</v>
      </c>
      <c r="AA5" s="210"/>
      <c r="AB5" s="3"/>
      <c r="AC5" s="3"/>
      <c r="AD5" s="3"/>
      <c r="AE5" s="3"/>
      <c r="AF5" s="3"/>
      <c r="AG5" s="3"/>
      <c r="AH5" s="3"/>
      <c r="AI5" s="3"/>
      <c r="AJ5" s="3"/>
    </row>
    <row r="6" spans="1:36" ht="12" customHeight="1">
      <c r="B6" s="190"/>
      <c r="C6" s="191"/>
      <c r="D6" s="196"/>
      <c r="E6" s="197"/>
      <c r="F6" s="206" t="s">
        <v>3</v>
      </c>
      <c r="G6" s="197"/>
      <c r="H6" s="206" t="s">
        <v>23</v>
      </c>
      <c r="I6" s="197"/>
      <c r="J6" s="202"/>
      <c r="K6" s="203"/>
      <c r="L6" s="206" t="s">
        <v>3</v>
      </c>
      <c r="M6" s="197"/>
      <c r="N6" s="212" t="s">
        <v>168</v>
      </c>
      <c r="O6" s="213"/>
      <c r="P6" s="206" t="s">
        <v>24</v>
      </c>
      <c r="Q6" s="197"/>
      <c r="R6" s="202"/>
      <c r="S6" s="203"/>
      <c r="T6" s="206"/>
      <c r="U6" s="197"/>
      <c r="V6" s="206"/>
      <c r="W6" s="197"/>
      <c r="X6" s="208"/>
      <c r="Y6" s="209"/>
      <c r="Z6" s="208"/>
      <c r="AA6" s="211"/>
      <c r="AB6" s="3"/>
      <c r="AC6" s="3"/>
      <c r="AD6" s="3"/>
      <c r="AE6" s="3"/>
      <c r="AF6" s="3"/>
      <c r="AG6" s="3"/>
      <c r="AH6" s="3"/>
      <c r="AI6" s="3"/>
      <c r="AJ6" s="3"/>
    </row>
    <row r="7" spans="1:36" ht="12" customHeight="1">
      <c r="B7" s="192"/>
      <c r="C7" s="193"/>
      <c r="D7" s="20"/>
      <c r="E7" s="21" t="s">
        <v>5</v>
      </c>
      <c r="F7" s="22"/>
      <c r="G7" s="21" t="s">
        <v>5</v>
      </c>
      <c r="H7" s="22"/>
      <c r="I7" s="21" t="s">
        <v>5</v>
      </c>
      <c r="J7" s="22"/>
      <c r="K7" s="21" t="s">
        <v>5</v>
      </c>
      <c r="L7" s="22"/>
      <c r="M7" s="21" t="s">
        <v>5</v>
      </c>
      <c r="N7" s="40"/>
      <c r="O7" s="21" t="s">
        <v>5</v>
      </c>
      <c r="P7" s="22"/>
      <c r="Q7" s="21" t="s">
        <v>5</v>
      </c>
      <c r="R7" s="22"/>
      <c r="S7" s="21" t="s">
        <v>5</v>
      </c>
      <c r="T7" s="23"/>
      <c r="U7" s="21" t="s">
        <v>5</v>
      </c>
      <c r="V7" s="23"/>
      <c r="W7" s="21" t="s">
        <v>5</v>
      </c>
      <c r="X7" s="24"/>
      <c r="Y7" s="21" t="s">
        <v>5</v>
      </c>
      <c r="Z7" s="24"/>
      <c r="AA7" s="25" t="s">
        <v>5</v>
      </c>
      <c r="AB7" s="3"/>
      <c r="AC7" s="3"/>
      <c r="AD7" s="3"/>
      <c r="AE7" s="3"/>
      <c r="AF7" s="3"/>
      <c r="AG7" s="3"/>
      <c r="AH7" s="3"/>
      <c r="AI7" s="3"/>
      <c r="AJ7" s="3"/>
    </row>
    <row r="8" spans="1:36" ht="12" customHeight="1">
      <c r="B8" s="48" t="s">
        <v>38</v>
      </c>
      <c r="C8" s="49" t="s">
        <v>165</v>
      </c>
      <c r="D8" s="92">
        <v>19938</v>
      </c>
      <c r="E8" s="88" t="s">
        <v>4</v>
      </c>
      <c r="F8" s="88"/>
      <c r="G8" s="88"/>
      <c r="H8" s="88"/>
      <c r="I8" s="88"/>
      <c r="J8" s="88">
        <v>21396</v>
      </c>
      <c r="K8" s="88" t="s">
        <v>4</v>
      </c>
      <c r="L8" s="88"/>
      <c r="M8" s="88"/>
      <c r="N8" s="88"/>
      <c r="O8" s="88"/>
      <c r="P8" s="88"/>
      <c r="Q8" s="88"/>
      <c r="R8" s="88">
        <v>41334</v>
      </c>
      <c r="S8" s="88" t="s">
        <v>4</v>
      </c>
      <c r="T8" s="110">
        <v>11</v>
      </c>
      <c r="U8" s="110" t="s">
        <v>4</v>
      </c>
      <c r="V8" s="110">
        <v>766</v>
      </c>
      <c r="W8" s="110" t="s">
        <v>4</v>
      </c>
      <c r="X8" s="110">
        <f>V8-T8</f>
        <v>755</v>
      </c>
      <c r="Y8" s="110" t="s">
        <v>4</v>
      </c>
      <c r="Z8" s="110">
        <f>R8+X8</f>
        <v>42089</v>
      </c>
      <c r="AA8" s="111" t="s">
        <v>4</v>
      </c>
      <c r="AB8" s="3"/>
      <c r="AC8" s="3"/>
      <c r="AD8" s="3"/>
      <c r="AE8" s="3"/>
      <c r="AF8" s="3"/>
      <c r="AG8" s="3"/>
      <c r="AH8" s="3"/>
      <c r="AI8" s="3"/>
      <c r="AJ8" s="3"/>
    </row>
    <row r="9" spans="1:36" ht="12" customHeight="1">
      <c r="B9" s="50" t="s">
        <v>39</v>
      </c>
      <c r="C9" s="51" t="s">
        <v>40</v>
      </c>
      <c r="D9" s="71">
        <v>22668</v>
      </c>
      <c r="E9" s="72">
        <f>D9/D8*100</f>
        <v>113.69244658441167</v>
      </c>
      <c r="F9" s="77"/>
      <c r="G9" s="72"/>
      <c r="H9" s="77"/>
      <c r="I9" s="72"/>
      <c r="J9" s="77">
        <v>20276</v>
      </c>
      <c r="K9" s="72">
        <f>J9/J8*100</f>
        <v>94.765376705926343</v>
      </c>
      <c r="L9" s="77"/>
      <c r="M9" s="72"/>
      <c r="N9" s="77"/>
      <c r="O9" s="72"/>
      <c r="P9" s="77"/>
      <c r="Q9" s="72"/>
      <c r="R9" s="77">
        <v>42944</v>
      </c>
      <c r="S9" s="72">
        <f>R9/R8*100</f>
        <v>103.89509846615377</v>
      </c>
      <c r="T9" s="112" t="s">
        <v>200</v>
      </c>
      <c r="U9" s="112" t="s">
        <v>4</v>
      </c>
      <c r="V9" s="112">
        <v>1139</v>
      </c>
      <c r="W9" s="113">
        <f>V9/V8*100</f>
        <v>148.69451697127937</v>
      </c>
      <c r="X9" s="112">
        <f>V9</f>
        <v>1139</v>
      </c>
      <c r="Y9" s="113">
        <f>X9/X8*100</f>
        <v>150.86092715231788</v>
      </c>
      <c r="Z9" s="112">
        <f t="shared" ref="Z9:Z30" si="0">R9+X9</f>
        <v>44083</v>
      </c>
      <c r="AA9" s="114">
        <f>Z9/Z8*100</f>
        <v>104.7375798902326</v>
      </c>
      <c r="AB9" s="3"/>
      <c r="AC9" s="3"/>
      <c r="AD9" s="3"/>
      <c r="AE9" s="3"/>
      <c r="AF9" s="3"/>
      <c r="AG9" s="3"/>
      <c r="AH9" s="3"/>
      <c r="AI9" s="3"/>
      <c r="AJ9" s="3"/>
    </row>
    <row r="10" spans="1:36" ht="12" customHeight="1">
      <c r="B10" s="50" t="s">
        <v>41</v>
      </c>
      <c r="C10" s="51" t="s">
        <v>14</v>
      </c>
      <c r="D10" s="67">
        <v>23404</v>
      </c>
      <c r="E10" s="68">
        <f t="shared" ref="E10:G30" si="1">D10/D9*100</f>
        <v>103.24686783130403</v>
      </c>
      <c r="F10" s="78"/>
      <c r="G10" s="68"/>
      <c r="H10" s="78"/>
      <c r="I10" s="68"/>
      <c r="J10" s="78">
        <v>19229</v>
      </c>
      <c r="K10" s="68">
        <f t="shared" ref="K10:K30" si="2">J10/J9*100</f>
        <v>94.836259617281513</v>
      </c>
      <c r="L10" s="78"/>
      <c r="M10" s="68"/>
      <c r="N10" s="78"/>
      <c r="O10" s="68"/>
      <c r="P10" s="78"/>
      <c r="Q10" s="68"/>
      <c r="R10" s="78">
        <v>42632.999999999993</v>
      </c>
      <c r="S10" s="68">
        <f t="shared" ref="S10:S25" si="3">R10/R9*100</f>
        <v>99.275801043219062</v>
      </c>
      <c r="T10" s="115" t="s">
        <v>200</v>
      </c>
      <c r="U10" s="115" t="s">
        <v>4</v>
      </c>
      <c r="V10" s="115">
        <v>655</v>
      </c>
      <c r="W10" s="116">
        <f t="shared" ref="U10:W25" si="4">V10/V9*100</f>
        <v>57.506584723441613</v>
      </c>
      <c r="X10" s="115">
        <f>V10</f>
        <v>655</v>
      </c>
      <c r="Y10" s="116">
        <f>X10/X9*100</f>
        <v>57.506584723441613</v>
      </c>
      <c r="Z10" s="115">
        <f t="shared" si="0"/>
        <v>43287.999999999993</v>
      </c>
      <c r="AA10" s="117">
        <f t="shared" ref="AA10:AA30" si="5">Z10/Z9*100</f>
        <v>98.196583717079136</v>
      </c>
      <c r="AB10" s="3"/>
      <c r="AC10" s="3"/>
      <c r="AD10" s="3"/>
      <c r="AE10" s="3"/>
      <c r="AF10" s="3"/>
      <c r="AG10" s="3"/>
      <c r="AH10" s="3"/>
      <c r="AI10" s="3"/>
      <c r="AJ10" s="3"/>
    </row>
    <row r="11" spans="1:36" ht="12" customHeight="1">
      <c r="B11" s="50" t="s">
        <v>42</v>
      </c>
      <c r="C11" s="51" t="s">
        <v>15</v>
      </c>
      <c r="D11" s="67">
        <v>24568</v>
      </c>
      <c r="E11" s="68">
        <f t="shared" si="1"/>
        <v>104.97350880191421</v>
      </c>
      <c r="F11" s="78"/>
      <c r="G11" s="68"/>
      <c r="H11" s="78"/>
      <c r="I11" s="68"/>
      <c r="J11" s="78">
        <v>19346</v>
      </c>
      <c r="K11" s="68">
        <f t="shared" si="2"/>
        <v>100.60845597794996</v>
      </c>
      <c r="L11" s="78"/>
      <c r="M11" s="68"/>
      <c r="N11" s="78"/>
      <c r="O11" s="68"/>
      <c r="P11" s="78"/>
      <c r="Q11" s="68"/>
      <c r="R11" s="78">
        <v>43914</v>
      </c>
      <c r="S11" s="68">
        <f t="shared" si="3"/>
        <v>103.00471465765956</v>
      </c>
      <c r="T11" s="115">
        <v>82</v>
      </c>
      <c r="U11" s="115" t="s">
        <v>4</v>
      </c>
      <c r="V11" s="115">
        <v>420</v>
      </c>
      <c r="W11" s="116">
        <f t="shared" si="4"/>
        <v>64.122137404580144</v>
      </c>
      <c r="X11" s="115">
        <f>V11-T11</f>
        <v>338</v>
      </c>
      <c r="Y11" s="116">
        <f t="shared" ref="Y11:Y25" si="6">X11/X10*100</f>
        <v>51.603053435114496</v>
      </c>
      <c r="Z11" s="115">
        <f t="shared" si="0"/>
        <v>44252</v>
      </c>
      <c r="AA11" s="117">
        <f t="shared" si="5"/>
        <v>102.2269451118093</v>
      </c>
      <c r="AB11" s="3"/>
      <c r="AC11" s="3"/>
      <c r="AD11" s="3"/>
      <c r="AE11" s="3"/>
      <c r="AF11" s="3"/>
      <c r="AG11" s="3"/>
      <c r="AH11" s="3"/>
      <c r="AI11" s="3"/>
      <c r="AJ11" s="3"/>
    </row>
    <row r="12" spans="1:36" ht="12" customHeight="1">
      <c r="B12" s="50" t="s">
        <v>43</v>
      </c>
      <c r="C12" s="51" t="s">
        <v>7</v>
      </c>
      <c r="D12" s="67">
        <v>25055</v>
      </c>
      <c r="E12" s="68">
        <f t="shared" si="1"/>
        <v>101.98225333767503</v>
      </c>
      <c r="F12" s="78"/>
      <c r="G12" s="68"/>
      <c r="H12" s="78"/>
      <c r="I12" s="68"/>
      <c r="J12" s="78">
        <v>20902</v>
      </c>
      <c r="K12" s="68">
        <f t="shared" si="2"/>
        <v>108.04300630621317</v>
      </c>
      <c r="L12" s="78"/>
      <c r="M12" s="68"/>
      <c r="N12" s="78"/>
      <c r="O12" s="68"/>
      <c r="P12" s="78"/>
      <c r="Q12" s="68"/>
      <c r="R12" s="78">
        <v>45957</v>
      </c>
      <c r="S12" s="68">
        <f t="shared" si="3"/>
        <v>104.65227490094276</v>
      </c>
      <c r="T12" s="115">
        <v>45</v>
      </c>
      <c r="U12" s="116">
        <f>T12/T11*100</f>
        <v>54.878048780487809</v>
      </c>
      <c r="V12" s="115">
        <v>451</v>
      </c>
      <c r="W12" s="116">
        <f>V12/V11*100</f>
        <v>107.38095238095238</v>
      </c>
      <c r="X12" s="115">
        <f>V12-T12</f>
        <v>406</v>
      </c>
      <c r="Y12" s="116">
        <f t="shared" si="6"/>
        <v>120.11834319526626</v>
      </c>
      <c r="Z12" s="115">
        <f t="shared" si="0"/>
        <v>46363</v>
      </c>
      <c r="AA12" s="117">
        <f t="shared" si="5"/>
        <v>104.77040585736236</v>
      </c>
      <c r="AB12" s="3"/>
      <c r="AC12" s="3"/>
      <c r="AD12" s="3"/>
      <c r="AE12" s="3"/>
      <c r="AF12" s="3"/>
      <c r="AG12" s="3"/>
      <c r="AH12" s="3"/>
      <c r="AI12" s="3"/>
      <c r="AJ12" s="3"/>
    </row>
    <row r="13" spans="1:36" ht="12" customHeight="1">
      <c r="B13" s="52" t="s">
        <v>25</v>
      </c>
      <c r="C13" s="51" t="s">
        <v>8</v>
      </c>
      <c r="D13" s="69">
        <v>25855</v>
      </c>
      <c r="E13" s="70">
        <f t="shared" si="1"/>
        <v>103.19297545400119</v>
      </c>
      <c r="F13" s="82"/>
      <c r="G13" s="70"/>
      <c r="H13" s="82"/>
      <c r="I13" s="70"/>
      <c r="J13" s="82">
        <v>20370</v>
      </c>
      <c r="K13" s="70">
        <f t="shared" si="2"/>
        <v>97.454789015405225</v>
      </c>
      <c r="L13" s="82"/>
      <c r="M13" s="70"/>
      <c r="N13" s="82"/>
      <c r="O13" s="70"/>
      <c r="P13" s="82"/>
      <c r="Q13" s="70"/>
      <c r="R13" s="82">
        <v>46225</v>
      </c>
      <c r="S13" s="70">
        <f t="shared" si="3"/>
        <v>100.58315381769916</v>
      </c>
      <c r="T13" s="118">
        <v>53</v>
      </c>
      <c r="U13" s="116">
        <f t="shared" si="4"/>
        <v>117.77777777777779</v>
      </c>
      <c r="V13" s="118">
        <v>311</v>
      </c>
      <c r="W13" s="116">
        <f t="shared" si="4"/>
        <v>68.957871396895783</v>
      </c>
      <c r="X13" s="118">
        <f>V13-T13</f>
        <v>258</v>
      </c>
      <c r="Y13" s="116">
        <f t="shared" si="6"/>
        <v>63.546798029556648</v>
      </c>
      <c r="Z13" s="118">
        <f t="shared" si="0"/>
        <v>46483</v>
      </c>
      <c r="AA13" s="119">
        <f t="shared" si="5"/>
        <v>100.25882708194034</v>
      </c>
      <c r="AB13" s="3"/>
      <c r="AC13" s="3"/>
      <c r="AD13" s="3"/>
      <c r="AE13" s="3"/>
      <c r="AF13" s="3"/>
      <c r="AG13" s="3"/>
      <c r="AH13" s="3"/>
      <c r="AI13" s="3"/>
      <c r="AJ13" s="3"/>
    </row>
    <row r="14" spans="1:36" ht="12" customHeight="1">
      <c r="B14" s="53" t="s">
        <v>26</v>
      </c>
      <c r="C14" s="54" t="s">
        <v>9</v>
      </c>
      <c r="D14" s="71">
        <v>25464</v>
      </c>
      <c r="E14" s="72">
        <f t="shared" si="1"/>
        <v>98.487719976793656</v>
      </c>
      <c r="F14" s="77"/>
      <c r="G14" s="72"/>
      <c r="H14" s="77"/>
      <c r="I14" s="72"/>
      <c r="J14" s="77">
        <v>19469</v>
      </c>
      <c r="K14" s="72">
        <f t="shared" si="2"/>
        <v>95.576828669612183</v>
      </c>
      <c r="L14" s="77"/>
      <c r="M14" s="72"/>
      <c r="N14" s="77"/>
      <c r="O14" s="72"/>
      <c r="P14" s="77"/>
      <c r="Q14" s="72"/>
      <c r="R14" s="77">
        <v>44933</v>
      </c>
      <c r="S14" s="72">
        <f t="shared" si="3"/>
        <v>97.204975662520283</v>
      </c>
      <c r="T14" s="112">
        <v>21</v>
      </c>
      <c r="U14" s="113">
        <f t="shared" si="4"/>
        <v>39.622641509433961</v>
      </c>
      <c r="V14" s="120">
        <v>324</v>
      </c>
      <c r="W14" s="113">
        <f t="shared" si="4"/>
        <v>104.18006430868168</v>
      </c>
      <c r="X14" s="112">
        <f>V14-T14</f>
        <v>303</v>
      </c>
      <c r="Y14" s="113">
        <f t="shared" si="6"/>
        <v>117.44186046511629</v>
      </c>
      <c r="Z14" s="112">
        <f t="shared" si="0"/>
        <v>45236</v>
      </c>
      <c r="AA14" s="114">
        <f t="shared" si="5"/>
        <v>97.317298797409805</v>
      </c>
      <c r="AB14" s="3"/>
      <c r="AC14" s="3"/>
      <c r="AD14" s="3"/>
      <c r="AE14" s="3"/>
      <c r="AF14" s="3"/>
      <c r="AG14" s="3"/>
      <c r="AH14" s="3"/>
      <c r="AI14" s="3"/>
      <c r="AJ14" s="3"/>
    </row>
    <row r="15" spans="1:36" ht="12" customHeight="1">
      <c r="B15" s="50" t="s">
        <v>44</v>
      </c>
      <c r="C15" s="51" t="s">
        <v>10</v>
      </c>
      <c r="D15" s="67">
        <v>26026</v>
      </c>
      <c r="E15" s="68">
        <f t="shared" si="1"/>
        <v>102.20703738611373</v>
      </c>
      <c r="F15" s="78"/>
      <c r="G15" s="68"/>
      <c r="H15" s="78"/>
      <c r="I15" s="68"/>
      <c r="J15" s="78">
        <v>19709</v>
      </c>
      <c r="K15" s="68">
        <f t="shared" si="2"/>
        <v>101.23272895372131</v>
      </c>
      <c r="L15" s="78"/>
      <c r="M15" s="68"/>
      <c r="N15" s="78"/>
      <c r="O15" s="68"/>
      <c r="P15" s="78"/>
      <c r="Q15" s="68"/>
      <c r="R15" s="78">
        <v>45735</v>
      </c>
      <c r="S15" s="68">
        <f t="shared" si="3"/>
        <v>101.78487970979013</v>
      </c>
      <c r="T15" s="115">
        <v>11</v>
      </c>
      <c r="U15" s="116">
        <f>T15/T14*100</f>
        <v>52.380952380952387</v>
      </c>
      <c r="V15" s="121">
        <v>273</v>
      </c>
      <c r="W15" s="116">
        <f t="shared" si="4"/>
        <v>84.259259259259252</v>
      </c>
      <c r="X15" s="115">
        <f>V15-T15</f>
        <v>262</v>
      </c>
      <c r="Y15" s="116">
        <f t="shared" si="6"/>
        <v>86.468646864686477</v>
      </c>
      <c r="Z15" s="115">
        <f t="shared" si="0"/>
        <v>45997</v>
      </c>
      <c r="AA15" s="117">
        <f t="shared" si="5"/>
        <v>101.68228844283314</v>
      </c>
      <c r="AB15" s="3"/>
      <c r="AC15" s="3"/>
      <c r="AD15" s="3"/>
      <c r="AE15" s="3"/>
      <c r="AF15" s="3"/>
      <c r="AG15" s="3"/>
      <c r="AH15" s="3"/>
      <c r="AI15" s="3"/>
      <c r="AJ15" s="3"/>
    </row>
    <row r="16" spans="1:36" ht="12" customHeight="1">
      <c r="B16" s="50" t="s">
        <v>27</v>
      </c>
      <c r="C16" s="51" t="s">
        <v>11</v>
      </c>
      <c r="D16" s="73">
        <f>SUM(月次!D8:D19)</f>
        <v>26234</v>
      </c>
      <c r="E16" s="68">
        <f t="shared" si="1"/>
        <v>100.79920079920079</v>
      </c>
      <c r="F16" s="78"/>
      <c r="G16" s="68"/>
      <c r="H16" s="78"/>
      <c r="I16" s="68"/>
      <c r="J16" s="80">
        <f>SUM(月次!J8:J19)</f>
        <v>19574</v>
      </c>
      <c r="K16" s="68">
        <f t="shared" si="2"/>
        <v>99.315033740930531</v>
      </c>
      <c r="L16" s="78"/>
      <c r="M16" s="68"/>
      <c r="N16" s="78"/>
      <c r="O16" s="68"/>
      <c r="P16" s="78"/>
      <c r="Q16" s="68"/>
      <c r="R16" s="80">
        <f>SUM(月次!R8:R19)</f>
        <v>45808</v>
      </c>
      <c r="S16" s="68">
        <f t="shared" si="3"/>
        <v>100.15961517437411</v>
      </c>
      <c r="T16" s="102" t="s">
        <v>200</v>
      </c>
      <c r="U16" s="115" t="s">
        <v>4</v>
      </c>
      <c r="V16" s="102">
        <f>SUM(月次!V8:V19)</f>
        <v>413</v>
      </c>
      <c r="W16" s="116">
        <f t="shared" si="4"/>
        <v>151.28205128205127</v>
      </c>
      <c r="X16" s="115">
        <f>V16</f>
        <v>413</v>
      </c>
      <c r="Y16" s="116">
        <f t="shared" si="6"/>
        <v>157.63358778625954</v>
      </c>
      <c r="Z16" s="115">
        <f t="shared" si="0"/>
        <v>46221</v>
      </c>
      <c r="AA16" s="117">
        <f t="shared" si="5"/>
        <v>100.48698828184446</v>
      </c>
      <c r="AB16" s="3"/>
      <c r="AC16" s="3"/>
      <c r="AD16" s="3"/>
      <c r="AE16" s="3"/>
      <c r="AF16" s="3"/>
      <c r="AG16" s="3"/>
      <c r="AH16" s="3"/>
      <c r="AI16" s="3"/>
      <c r="AJ16" s="3"/>
    </row>
    <row r="17" spans="1:36" ht="12" customHeight="1">
      <c r="B17" s="50" t="s">
        <v>28</v>
      </c>
      <c r="C17" s="51" t="s">
        <v>12</v>
      </c>
      <c r="D17" s="67">
        <f>SUM(月次!D20:D31)</f>
        <v>25069</v>
      </c>
      <c r="E17" s="68">
        <f t="shared" si="1"/>
        <v>95.559197987344675</v>
      </c>
      <c r="F17" s="78"/>
      <c r="G17" s="68"/>
      <c r="H17" s="78"/>
      <c r="I17" s="68"/>
      <c r="J17" s="78">
        <f>SUM(月次!J20:J31)</f>
        <v>19065</v>
      </c>
      <c r="K17" s="68">
        <f t="shared" si="2"/>
        <v>97.399611729845716</v>
      </c>
      <c r="L17" s="78"/>
      <c r="M17" s="68"/>
      <c r="N17" s="78"/>
      <c r="O17" s="68"/>
      <c r="P17" s="78"/>
      <c r="Q17" s="68"/>
      <c r="R17" s="78">
        <f>SUM(月次!R20:R31)</f>
        <v>44134</v>
      </c>
      <c r="S17" s="68">
        <f t="shared" si="3"/>
        <v>96.345616486203284</v>
      </c>
      <c r="T17" s="115" t="s">
        <v>200</v>
      </c>
      <c r="U17" s="115" t="s">
        <v>4</v>
      </c>
      <c r="V17" s="115">
        <f>SUM(月次!V20:V31)</f>
        <v>453</v>
      </c>
      <c r="W17" s="116">
        <f t="shared" si="4"/>
        <v>109.68523002421307</v>
      </c>
      <c r="X17" s="115">
        <f>V17</f>
        <v>453</v>
      </c>
      <c r="Y17" s="116">
        <f t="shared" si="6"/>
        <v>109.68523002421307</v>
      </c>
      <c r="Z17" s="115">
        <f t="shared" si="0"/>
        <v>44587</v>
      </c>
      <c r="AA17" s="117">
        <f t="shared" si="5"/>
        <v>96.464810367581833</v>
      </c>
      <c r="AB17" s="3"/>
      <c r="AC17" s="3"/>
      <c r="AD17" s="3"/>
      <c r="AE17" s="3"/>
      <c r="AF17" s="3"/>
      <c r="AG17" s="3"/>
      <c r="AH17" s="3"/>
      <c r="AI17" s="3"/>
      <c r="AJ17" s="3"/>
    </row>
    <row r="18" spans="1:36" ht="12" customHeight="1">
      <c r="B18" s="50" t="s">
        <v>29</v>
      </c>
      <c r="C18" s="49" t="s">
        <v>13</v>
      </c>
      <c r="D18" s="69">
        <f>SUM(月次!D32:D43)</f>
        <v>25434</v>
      </c>
      <c r="E18" s="70">
        <f t="shared" si="1"/>
        <v>101.45598149108461</v>
      </c>
      <c r="F18" s="78"/>
      <c r="G18" s="68"/>
      <c r="H18" s="78"/>
      <c r="I18" s="68"/>
      <c r="J18" s="82">
        <f>SUM(月次!J32:J43)</f>
        <v>18375</v>
      </c>
      <c r="K18" s="68">
        <f t="shared" si="2"/>
        <v>96.380802517702605</v>
      </c>
      <c r="L18" s="78"/>
      <c r="M18" s="68"/>
      <c r="N18" s="78"/>
      <c r="O18" s="68"/>
      <c r="P18" s="78"/>
      <c r="Q18" s="68"/>
      <c r="R18" s="82">
        <f>SUM(月次!R32:R43)</f>
        <v>43809</v>
      </c>
      <c r="S18" s="68">
        <f t="shared" si="3"/>
        <v>99.263606289935197</v>
      </c>
      <c r="T18" s="118">
        <f>SUM(月次!T32:T43)</f>
        <v>116</v>
      </c>
      <c r="U18" s="118" t="s">
        <v>4</v>
      </c>
      <c r="V18" s="118">
        <f>SUM(月次!V32:V43)</f>
        <v>325</v>
      </c>
      <c r="W18" s="122">
        <f>V18/V17*100</f>
        <v>71.743929359823397</v>
      </c>
      <c r="X18" s="118">
        <f t="shared" ref="X18" si="7">V18-T18</f>
        <v>209</v>
      </c>
      <c r="Y18" s="122">
        <f t="shared" si="6"/>
        <v>46.136865342163361</v>
      </c>
      <c r="Z18" s="118">
        <f t="shared" si="0"/>
        <v>44018</v>
      </c>
      <c r="AA18" s="117">
        <f t="shared" si="5"/>
        <v>98.723843272702808</v>
      </c>
      <c r="AB18" s="3"/>
      <c r="AC18" s="3"/>
      <c r="AD18" s="3"/>
      <c r="AE18" s="3"/>
      <c r="AF18" s="3"/>
      <c r="AG18" s="3"/>
      <c r="AH18" s="3"/>
      <c r="AI18" s="3"/>
      <c r="AJ18" s="3"/>
    </row>
    <row r="19" spans="1:36" ht="12" customHeight="1">
      <c r="B19" s="53" t="s">
        <v>30</v>
      </c>
      <c r="C19" s="51" t="s">
        <v>45</v>
      </c>
      <c r="D19" s="71">
        <f>SUM(月次!D44:D55)</f>
        <v>31361</v>
      </c>
      <c r="E19" s="72">
        <f t="shared" si="1"/>
        <v>123.30345207202957</v>
      </c>
      <c r="F19" s="77"/>
      <c r="G19" s="72"/>
      <c r="H19" s="77"/>
      <c r="I19" s="72"/>
      <c r="J19" s="77">
        <f>SUM(月次!J44:J55)</f>
        <v>10033</v>
      </c>
      <c r="K19" s="72">
        <f t="shared" si="2"/>
        <v>54.601360544217691</v>
      </c>
      <c r="L19" s="77"/>
      <c r="M19" s="72"/>
      <c r="N19" s="77"/>
      <c r="O19" s="72"/>
      <c r="P19" s="77"/>
      <c r="Q19" s="72"/>
      <c r="R19" s="77">
        <f>SUM(月次!R44:R55)</f>
        <v>41394</v>
      </c>
      <c r="S19" s="72">
        <f t="shared" si="3"/>
        <v>94.487434088885848</v>
      </c>
      <c r="T19" s="112" t="s">
        <v>200</v>
      </c>
      <c r="U19" s="112" t="s">
        <v>4</v>
      </c>
      <c r="V19" s="112">
        <f>SUM(月次!V44:V55)</f>
        <v>604</v>
      </c>
      <c r="W19" s="116">
        <f t="shared" si="4"/>
        <v>185.84615384615384</v>
      </c>
      <c r="X19" s="112">
        <f t="shared" ref="X19:X34" si="8">V19</f>
        <v>604</v>
      </c>
      <c r="Y19" s="116">
        <f t="shared" si="6"/>
        <v>288.99521531100476</v>
      </c>
      <c r="Z19" s="112">
        <f t="shared" si="0"/>
        <v>41998</v>
      </c>
      <c r="AA19" s="114">
        <f t="shared" si="5"/>
        <v>95.410968240265348</v>
      </c>
      <c r="AB19" s="3"/>
      <c r="AC19" s="3"/>
      <c r="AD19" s="3"/>
      <c r="AE19" s="3"/>
      <c r="AF19" s="3"/>
      <c r="AG19" s="3"/>
      <c r="AH19" s="3"/>
      <c r="AI19" s="3"/>
      <c r="AJ19" s="3"/>
    </row>
    <row r="20" spans="1:36" ht="12" customHeight="1">
      <c r="B20" s="50" t="s">
        <v>46</v>
      </c>
      <c r="C20" s="51" t="s">
        <v>47</v>
      </c>
      <c r="D20" s="67">
        <f>SUM(月次!D56:D67)</f>
        <v>30783</v>
      </c>
      <c r="E20" s="68">
        <f t="shared" si="1"/>
        <v>98.156946525939858</v>
      </c>
      <c r="F20" s="78"/>
      <c r="G20" s="68"/>
      <c r="H20" s="78"/>
      <c r="I20" s="68"/>
      <c r="J20" s="78">
        <f>SUM(月次!J56:J67)</f>
        <v>10124</v>
      </c>
      <c r="K20" s="68">
        <f t="shared" si="2"/>
        <v>100.90700687730489</v>
      </c>
      <c r="L20" s="78"/>
      <c r="M20" s="68"/>
      <c r="N20" s="78"/>
      <c r="O20" s="68"/>
      <c r="P20" s="78"/>
      <c r="Q20" s="68"/>
      <c r="R20" s="78">
        <f>SUM(月次!R56:R67)</f>
        <v>40907</v>
      </c>
      <c r="S20" s="68">
        <f t="shared" si="3"/>
        <v>98.823500990481719</v>
      </c>
      <c r="T20" s="115" t="s">
        <v>200</v>
      </c>
      <c r="U20" s="115" t="s">
        <v>4</v>
      </c>
      <c r="V20" s="115">
        <f>SUM(月次!V56:V67)</f>
        <v>666</v>
      </c>
      <c r="W20" s="116">
        <f t="shared" si="4"/>
        <v>110.26490066225165</v>
      </c>
      <c r="X20" s="115">
        <f t="shared" si="8"/>
        <v>666</v>
      </c>
      <c r="Y20" s="116">
        <f t="shared" si="6"/>
        <v>110.26490066225165</v>
      </c>
      <c r="Z20" s="115">
        <f t="shared" si="0"/>
        <v>41573</v>
      </c>
      <c r="AA20" s="117">
        <f t="shared" si="5"/>
        <v>98.988047049859517</v>
      </c>
      <c r="AB20" s="3"/>
      <c r="AC20" s="3"/>
      <c r="AD20" s="3"/>
      <c r="AE20" s="3"/>
      <c r="AF20" s="3"/>
      <c r="AG20" s="3"/>
      <c r="AH20" s="3"/>
      <c r="AI20" s="3"/>
      <c r="AJ20" s="3"/>
    </row>
    <row r="21" spans="1:36" ht="12" customHeight="1">
      <c r="B21" s="50" t="s">
        <v>31</v>
      </c>
      <c r="C21" s="51" t="s">
        <v>48</v>
      </c>
      <c r="D21" s="67">
        <f>SUM(月次!D68:D79)</f>
        <v>29397</v>
      </c>
      <c r="E21" s="68">
        <f t="shared" si="1"/>
        <v>95.497514862099209</v>
      </c>
      <c r="F21" s="78">
        <f>SUM(月次!F68:F79)</f>
        <v>48</v>
      </c>
      <c r="G21" s="78" t="s">
        <v>4</v>
      </c>
      <c r="H21" s="78"/>
      <c r="I21" s="68"/>
      <c r="J21" s="78">
        <f>SUM(月次!J68:J79)</f>
        <v>9449</v>
      </c>
      <c r="K21" s="68">
        <f t="shared" si="2"/>
        <v>93.332674832082191</v>
      </c>
      <c r="L21" s="78">
        <f>SUM(月次!L68:L79)</f>
        <v>227</v>
      </c>
      <c r="M21" s="78" t="s">
        <v>4</v>
      </c>
      <c r="N21" s="78">
        <f>J21-P21</f>
        <v>9363</v>
      </c>
      <c r="O21" s="78" t="s">
        <v>4</v>
      </c>
      <c r="P21" s="78">
        <f>SUM(月次!P68:P79)</f>
        <v>86</v>
      </c>
      <c r="Q21" s="78" t="s">
        <v>4</v>
      </c>
      <c r="R21" s="78">
        <f>SUM(月次!R68:R79)</f>
        <v>38846</v>
      </c>
      <c r="S21" s="68">
        <f t="shared" si="3"/>
        <v>94.961742489060555</v>
      </c>
      <c r="T21" s="115" t="s">
        <v>200</v>
      </c>
      <c r="U21" s="115" t="s">
        <v>4</v>
      </c>
      <c r="V21" s="115">
        <f>SUM(月次!V68:V79)</f>
        <v>234</v>
      </c>
      <c r="W21" s="116">
        <f t="shared" si="4"/>
        <v>35.135135135135137</v>
      </c>
      <c r="X21" s="115">
        <f t="shared" si="8"/>
        <v>234</v>
      </c>
      <c r="Y21" s="116">
        <f t="shared" si="6"/>
        <v>35.135135135135137</v>
      </c>
      <c r="Z21" s="115">
        <f t="shared" si="0"/>
        <v>39080</v>
      </c>
      <c r="AA21" s="117">
        <f t="shared" si="5"/>
        <v>94.003319462150912</v>
      </c>
      <c r="AB21" s="3"/>
      <c r="AC21" s="3"/>
      <c r="AD21" s="3"/>
      <c r="AE21" s="3"/>
      <c r="AF21" s="3"/>
      <c r="AG21" s="3"/>
      <c r="AH21" s="3"/>
      <c r="AI21" s="3"/>
      <c r="AJ21" s="3"/>
    </row>
    <row r="22" spans="1:36" ht="12" customHeight="1">
      <c r="B22" s="50" t="s">
        <v>32</v>
      </c>
      <c r="C22" s="51" t="s">
        <v>49</v>
      </c>
      <c r="D22" s="67">
        <f>SUM(月次!D80:D91)</f>
        <v>28556</v>
      </c>
      <c r="E22" s="68">
        <f t="shared" si="1"/>
        <v>97.139163860257852</v>
      </c>
      <c r="F22" s="78">
        <f>SUM(月次!F80:F91)</f>
        <v>63</v>
      </c>
      <c r="G22" s="74">
        <f t="shared" si="1"/>
        <v>131.25</v>
      </c>
      <c r="H22" s="78"/>
      <c r="I22" s="68"/>
      <c r="J22" s="78">
        <f>SUM(月次!J80:J91)</f>
        <v>9423</v>
      </c>
      <c r="K22" s="68">
        <f t="shared" si="2"/>
        <v>99.724838607260025</v>
      </c>
      <c r="L22" s="78">
        <f>SUM(月次!L80:L91)</f>
        <v>208</v>
      </c>
      <c r="M22" s="74">
        <f t="shared" ref="M22:O32" si="9">L22/L21*100</f>
        <v>91.629955947136565</v>
      </c>
      <c r="N22" s="78">
        <f>J22-P22</f>
        <v>9399</v>
      </c>
      <c r="O22" s="74">
        <f t="shared" si="9"/>
        <v>100.38449214995194</v>
      </c>
      <c r="P22" s="78">
        <f>SUM(月次!P80:P91)</f>
        <v>24</v>
      </c>
      <c r="Q22" s="74">
        <f t="shared" ref="Q22" si="10">P22/P21*100</f>
        <v>27.906976744186046</v>
      </c>
      <c r="R22" s="78">
        <f>SUM(月次!R80:R91)</f>
        <v>37979</v>
      </c>
      <c r="S22" s="68">
        <f t="shared" si="3"/>
        <v>97.768109972712764</v>
      </c>
      <c r="T22" s="115" t="s">
        <v>200</v>
      </c>
      <c r="U22" s="115" t="s">
        <v>4</v>
      </c>
      <c r="V22" s="115">
        <f>SUM(月次!V80:V91)</f>
        <v>238</v>
      </c>
      <c r="W22" s="116">
        <f t="shared" si="4"/>
        <v>101.7094017094017</v>
      </c>
      <c r="X22" s="115">
        <f t="shared" si="8"/>
        <v>238</v>
      </c>
      <c r="Y22" s="116">
        <f t="shared" si="6"/>
        <v>101.7094017094017</v>
      </c>
      <c r="Z22" s="115">
        <f t="shared" si="0"/>
        <v>38217</v>
      </c>
      <c r="AA22" s="117">
        <f t="shared" si="5"/>
        <v>97.791709314227234</v>
      </c>
      <c r="AB22" s="3"/>
      <c r="AC22" s="3"/>
      <c r="AD22" s="3"/>
      <c r="AE22" s="3"/>
      <c r="AF22" s="3"/>
      <c r="AG22" s="3"/>
      <c r="AH22" s="3"/>
      <c r="AI22" s="3"/>
      <c r="AJ22" s="3"/>
    </row>
    <row r="23" spans="1:36" ht="12" customHeight="1">
      <c r="B23" s="48" t="s">
        <v>33</v>
      </c>
      <c r="C23" s="51" t="s">
        <v>50</v>
      </c>
      <c r="D23" s="69">
        <f>SUM(月次!D92:D103)</f>
        <v>27620</v>
      </c>
      <c r="E23" s="70">
        <f t="shared" si="1"/>
        <v>96.722230004202274</v>
      </c>
      <c r="F23" s="82">
        <f>SUM(月次!F92:F103)</f>
        <v>288</v>
      </c>
      <c r="G23" s="96">
        <f t="shared" si="1"/>
        <v>457.14285714285711</v>
      </c>
      <c r="H23" s="82"/>
      <c r="I23" s="70"/>
      <c r="J23" s="82">
        <f>SUM(月次!J92:J103)</f>
        <v>9940</v>
      </c>
      <c r="K23" s="70">
        <f t="shared" si="2"/>
        <v>105.48657540061552</v>
      </c>
      <c r="L23" s="82">
        <f>SUM(月次!L92:L103)</f>
        <v>209</v>
      </c>
      <c r="M23" s="96">
        <f t="shared" si="9"/>
        <v>100.48076923076923</v>
      </c>
      <c r="N23" s="78">
        <f>J23</f>
        <v>9940</v>
      </c>
      <c r="O23" s="96">
        <f t="shared" si="9"/>
        <v>105.75593148207257</v>
      </c>
      <c r="P23" s="82" t="s">
        <v>200</v>
      </c>
      <c r="Q23" s="96" t="s">
        <v>200</v>
      </c>
      <c r="R23" s="82">
        <f>SUM(月次!R92:R103)</f>
        <v>37560</v>
      </c>
      <c r="S23" s="70">
        <f t="shared" si="3"/>
        <v>98.896758735090444</v>
      </c>
      <c r="T23" s="118" t="s">
        <v>200</v>
      </c>
      <c r="U23" s="118" t="s">
        <v>4</v>
      </c>
      <c r="V23" s="118">
        <f>SUM(月次!V92:V103)</f>
        <v>333</v>
      </c>
      <c r="W23" s="116">
        <f>V23/V22*100</f>
        <v>139.9159663865546</v>
      </c>
      <c r="X23" s="118">
        <f t="shared" si="8"/>
        <v>333</v>
      </c>
      <c r="Y23" s="116">
        <f t="shared" si="6"/>
        <v>139.9159663865546</v>
      </c>
      <c r="Z23" s="118">
        <f t="shared" si="0"/>
        <v>37893</v>
      </c>
      <c r="AA23" s="119">
        <f t="shared" si="5"/>
        <v>99.152209749587882</v>
      </c>
      <c r="AB23" s="3"/>
      <c r="AC23" s="3"/>
      <c r="AD23" s="3"/>
      <c r="AE23" s="3"/>
      <c r="AF23" s="3"/>
      <c r="AG23" s="3"/>
      <c r="AH23" s="3"/>
      <c r="AI23" s="3"/>
      <c r="AJ23" s="3"/>
    </row>
    <row r="24" spans="1:36" ht="12" customHeight="1">
      <c r="B24" s="50" t="s">
        <v>34</v>
      </c>
      <c r="C24" s="54" t="s">
        <v>51</v>
      </c>
      <c r="D24" s="71">
        <f>SUM(月次!D104:D115)</f>
        <v>26535</v>
      </c>
      <c r="E24" s="72">
        <f t="shared" si="1"/>
        <v>96.071687183200581</v>
      </c>
      <c r="F24" s="77">
        <f>SUM(月次!F104:F115)</f>
        <v>385</v>
      </c>
      <c r="G24" s="74">
        <f t="shared" si="1"/>
        <v>133.68055555555557</v>
      </c>
      <c r="H24" s="78"/>
      <c r="I24" s="68"/>
      <c r="J24" s="77">
        <f>SUM(月次!J104:J115)</f>
        <v>9707</v>
      </c>
      <c r="K24" s="68">
        <f t="shared" si="2"/>
        <v>97.65593561368209</v>
      </c>
      <c r="L24" s="77">
        <f>SUM(月次!L104:L115)</f>
        <v>184</v>
      </c>
      <c r="M24" s="74">
        <f t="shared" si="9"/>
        <v>88.038277511961724</v>
      </c>
      <c r="N24" s="77">
        <f>J24</f>
        <v>9707</v>
      </c>
      <c r="O24" s="74">
        <f t="shared" si="9"/>
        <v>97.65593561368209</v>
      </c>
      <c r="P24" s="77" t="s">
        <v>200</v>
      </c>
      <c r="Q24" s="74" t="s">
        <v>200</v>
      </c>
      <c r="R24" s="77">
        <f>SUM(月次!R104:R115)</f>
        <v>36242</v>
      </c>
      <c r="S24" s="72">
        <f t="shared" si="3"/>
        <v>96.490947816826406</v>
      </c>
      <c r="T24" s="112" t="s">
        <v>200</v>
      </c>
      <c r="U24" s="112" t="s">
        <v>4</v>
      </c>
      <c r="V24" s="112">
        <f>SUM(月次!V104:V115)</f>
        <v>434</v>
      </c>
      <c r="W24" s="113">
        <f t="shared" si="4"/>
        <v>130.33033033033033</v>
      </c>
      <c r="X24" s="112">
        <f t="shared" si="8"/>
        <v>434</v>
      </c>
      <c r="Y24" s="113">
        <f t="shared" si="6"/>
        <v>130.33033033033033</v>
      </c>
      <c r="Z24" s="112">
        <f t="shared" si="0"/>
        <v>36676</v>
      </c>
      <c r="AA24" s="117">
        <f t="shared" si="5"/>
        <v>96.788325020452319</v>
      </c>
      <c r="AB24" s="3"/>
      <c r="AC24" s="3"/>
      <c r="AD24" s="3"/>
      <c r="AE24" s="3"/>
      <c r="AF24" s="3"/>
      <c r="AG24" s="3"/>
      <c r="AH24" s="3"/>
      <c r="AI24" s="3"/>
      <c r="AJ24" s="3"/>
    </row>
    <row r="25" spans="1:36" ht="12" customHeight="1">
      <c r="B25" s="50" t="s">
        <v>35</v>
      </c>
      <c r="C25" s="51" t="s">
        <v>52</v>
      </c>
      <c r="D25" s="67">
        <f>SUM(月次!D116:D127)</f>
        <v>25705</v>
      </c>
      <c r="E25" s="68">
        <f t="shared" si="1"/>
        <v>96.872055775391004</v>
      </c>
      <c r="F25" s="78">
        <f>SUM(月次!F116:F127)</f>
        <v>444</v>
      </c>
      <c r="G25" s="74">
        <f t="shared" si="1"/>
        <v>115.32467532467533</v>
      </c>
      <c r="H25" s="78">
        <f>SUM(月次!H116:H127)</f>
        <v>6968</v>
      </c>
      <c r="I25" s="78" t="s">
        <v>4</v>
      </c>
      <c r="J25" s="78">
        <f>SUM(月次!J116:J127)</f>
        <v>9615</v>
      </c>
      <c r="K25" s="68">
        <f t="shared" si="2"/>
        <v>99.052230349232516</v>
      </c>
      <c r="L25" s="78">
        <f>SUM(月次!L116:L127)</f>
        <v>173</v>
      </c>
      <c r="M25" s="74">
        <f t="shared" si="9"/>
        <v>94.021739130434781</v>
      </c>
      <c r="N25" s="78">
        <f>J25-P2</f>
        <v>9615</v>
      </c>
      <c r="O25" s="74">
        <f t="shared" si="9"/>
        <v>99.052230349232516</v>
      </c>
      <c r="P25" s="78" t="s">
        <v>200</v>
      </c>
      <c r="Q25" s="74" t="s">
        <v>200</v>
      </c>
      <c r="R25" s="78">
        <f>SUM(月次!R116:R127)</f>
        <v>35320</v>
      </c>
      <c r="S25" s="68">
        <f t="shared" si="3"/>
        <v>97.455990287511725</v>
      </c>
      <c r="T25" s="115" t="s">
        <v>200</v>
      </c>
      <c r="U25" s="115" t="s">
        <v>4</v>
      </c>
      <c r="V25" s="115">
        <f>SUM(月次!V116:V127)</f>
        <v>749</v>
      </c>
      <c r="W25" s="116">
        <f t="shared" si="4"/>
        <v>172.58064516129033</v>
      </c>
      <c r="X25" s="115">
        <f t="shared" si="8"/>
        <v>749</v>
      </c>
      <c r="Y25" s="116">
        <f t="shared" si="6"/>
        <v>172.58064516129033</v>
      </c>
      <c r="Z25" s="115">
        <f t="shared" si="0"/>
        <v>36069</v>
      </c>
      <c r="AA25" s="117">
        <f t="shared" si="5"/>
        <v>98.344966735739987</v>
      </c>
      <c r="AB25" s="3"/>
      <c r="AC25" s="3"/>
      <c r="AD25" s="3"/>
      <c r="AE25" s="3"/>
      <c r="AF25" s="3"/>
      <c r="AG25" s="3"/>
      <c r="AH25" s="3"/>
      <c r="AI25" s="3"/>
      <c r="AJ25" s="3"/>
    </row>
    <row r="26" spans="1:36" ht="12" customHeight="1">
      <c r="B26" s="50" t="s">
        <v>2</v>
      </c>
      <c r="C26" s="51" t="s">
        <v>53</v>
      </c>
      <c r="D26" s="67">
        <f>SUM(月次!D128:D139)</f>
        <v>23063</v>
      </c>
      <c r="E26" s="68">
        <f t="shared" si="1"/>
        <v>89.721843999221946</v>
      </c>
      <c r="F26" s="78">
        <f>SUM(月次!F128:F139)</f>
        <v>446</v>
      </c>
      <c r="G26" s="74">
        <f t="shared" si="1"/>
        <v>100.45045045045045</v>
      </c>
      <c r="H26" s="78">
        <f>SUM(月次!H128:H139)</f>
        <v>7371</v>
      </c>
      <c r="I26" s="68">
        <f t="shared" ref="I26:I30" si="11">H26/H25*100</f>
        <v>105.78358208955223</v>
      </c>
      <c r="J26" s="78">
        <f>SUM(月次!J128:J139)</f>
        <v>9998</v>
      </c>
      <c r="K26" s="68">
        <f t="shared" si="2"/>
        <v>103.98335933437338</v>
      </c>
      <c r="L26" s="78">
        <f>SUM(月次!L128:L139)</f>
        <v>160</v>
      </c>
      <c r="M26" s="74">
        <f t="shared" si="9"/>
        <v>92.48554913294798</v>
      </c>
      <c r="N26" s="78">
        <f t="shared" ref="N26:N31" si="12">J26</f>
        <v>9998</v>
      </c>
      <c r="O26" s="74">
        <f t="shared" si="9"/>
        <v>103.98335933437338</v>
      </c>
      <c r="P26" s="78" t="s">
        <v>200</v>
      </c>
      <c r="Q26" s="74" t="s">
        <v>200</v>
      </c>
      <c r="R26" s="78">
        <f>SUM(月次!R128:R139)</f>
        <v>33061</v>
      </c>
      <c r="S26" s="68">
        <f t="shared" ref="S26:S30" si="13">R26/R25*100</f>
        <v>93.604190260475647</v>
      </c>
      <c r="T26" s="115" t="s">
        <v>200</v>
      </c>
      <c r="U26" s="115" t="s">
        <v>4</v>
      </c>
      <c r="V26" s="115">
        <f>SUM(月次!V128:V139)</f>
        <v>1195</v>
      </c>
      <c r="W26" s="116">
        <f t="shared" ref="W26:Y30" si="14">V26/V25*100</f>
        <v>159.54606141522029</v>
      </c>
      <c r="X26" s="115">
        <f t="shared" si="8"/>
        <v>1195</v>
      </c>
      <c r="Y26" s="116">
        <f t="shared" si="14"/>
        <v>159.54606141522029</v>
      </c>
      <c r="Z26" s="115">
        <f t="shared" si="0"/>
        <v>34256</v>
      </c>
      <c r="AA26" s="117">
        <f t="shared" si="5"/>
        <v>94.973522969863325</v>
      </c>
      <c r="AB26" s="3"/>
      <c r="AC26" s="3"/>
      <c r="AD26" s="3"/>
      <c r="AE26" s="3"/>
      <c r="AF26" s="3"/>
      <c r="AG26" s="3"/>
      <c r="AH26" s="3"/>
      <c r="AI26" s="3"/>
      <c r="AJ26" s="3"/>
    </row>
    <row r="27" spans="1:36" s="63" customFormat="1" ht="12" customHeight="1">
      <c r="A27" s="62"/>
      <c r="B27" s="50" t="s">
        <v>36</v>
      </c>
      <c r="C27" s="51" t="s">
        <v>54</v>
      </c>
      <c r="D27" s="73">
        <f>SUM(月次!D140:D151)</f>
        <v>23893</v>
      </c>
      <c r="E27" s="74">
        <f t="shared" si="1"/>
        <v>103.59883796557257</v>
      </c>
      <c r="F27" s="80">
        <f>SUM(月次!F140:F151)</f>
        <v>1125</v>
      </c>
      <c r="G27" s="74">
        <f t="shared" si="1"/>
        <v>252.24215246636768</v>
      </c>
      <c r="H27" s="80">
        <f>SUM(月次!H140:H151)</f>
        <v>7066</v>
      </c>
      <c r="I27" s="74">
        <f t="shared" si="11"/>
        <v>95.862162528829202</v>
      </c>
      <c r="J27" s="80">
        <f>SUM(月次!J140:J151)</f>
        <v>9365</v>
      </c>
      <c r="K27" s="74">
        <f t="shared" si="2"/>
        <v>93.668733746749353</v>
      </c>
      <c r="L27" s="80">
        <f>SUM(月次!L140:L151)</f>
        <v>144</v>
      </c>
      <c r="M27" s="74">
        <f t="shared" si="9"/>
        <v>90</v>
      </c>
      <c r="N27" s="80">
        <f t="shared" si="12"/>
        <v>9365</v>
      </c>
      <c r="O27" s="74">
        <f t="shared" si="9"/>
        <v>93.668733746749353</v>
      </c>
      <c r="P27" s="80" t="s">
        <v>200</v>
      </c>
      <c r="Q27" s="74" t="s">
        <v>200</v>
      </c>
      <c r="R27" s="80">
        <f>SUM(月次!R140:R151)</f>
        <v>33258</v>
      </c>
      <c r="S27" s="74">
        <f t="shared" si="13"/>
        <v>100.5958682435498</v>
      </c>
      <c r="T27" s="102" t="s">
        <v>200</v>
      </c>
      <c r="U27" s="102" t="s">
        <v>4</v>
      </c>
      <c r="V27" s="102">
        <f>SUM(月次!V140:V151)</f>
        <v>1103</v>
      </c>
      <c r="W27" s="101">
        <f t="shared" si="14"/>
        <v>92.30125523012552</v>
      </c>
      <c r="X27" s="102">
        <f t="shared" si="8"/>
        <v>1103</v>
      </c>
      <c r="Y27" s="101">
        <f t="shared" si="14"/>
        <v>92.30125523012552</v>
      </c>
      <c r="Z27" s="102">
        <f t="shared" si="0"/>
        <v>34361</v>
      </c>
      <c r="AA27" s="103">
        <f t="shared" si="5"/>
        <v>100.30651564689397</v>
      </c>
    </row>
    <row r="28" spans="1:36" s="63" customFormat="1" ht="12" customHeight="1">
      <c r="A28" s="62"/>
      <c r="B28" s="48" t="s">
        <v>55</v>
      </c>
      <c r="C28" s="49" t="s">
        <v>56</v>
      </c>
      <c r="D28" s="75">
        <f>SUM(月次!D152:D163)</f>
        <v>23269</v>
      </c>
      <c r="E28" s="76">
        <f t="shared" si="1"/>
        <v>97.388356422383126</v>
      </c>
      <c r="F28" s="87">
        <f>SUM(月次!F152:F163)</f>
        <v>1184</v>
      </c>
      <c r="G28" s="74">
        <f t="shared" si="1"/>
        <v>105.24444444444445</v>
      </c>
      <c r="H28" s="87">
        <f>SUM(月次!H152:H163)</f>
        <v>6709</v>
      </c>
      <c r="I28" s="74">
        <f t="shared" si="11"/>
        <v>94.947636569487699</v>
      </c>
      <c r="J28" s="87">
        <f>SUM(月次!J152:J163)</f>
        <v>9011</v>
      </c>
      <c r="K28" s="74">
        <f t="shared" si="2"/>
        <v>96.219967965830222</v>
      </c>
      <c r="L28" s="87">
        <f>SUM(月次!L152:L163)</f>
        <v>155</v>
      </c>
      <c r="M28" s="74">
        <f t="shared" si="9"/>
        <v>107.63888888888889</v>
      </c>
      <c r="N28" s="87">
        <f t="shared" si="12"/>
        <v>9011</v>
      </c>
      <c r="O28" s="74">
        <f t="shared" si="9"/>
        <v>96.219967965830222</v>
      </c>
      <c r="P28" s="87" t="s">
        <v>200</v>
      </c>
      <c r="Q28" s="74" t="s">
        <v>200</v>
      </c>
      <c r="R28" s="87">
        <f>SUM(月次!R152:R163)</f>
        <v>32280</v>
      </c>
      <c r="S28" s="76">
        <f t="shared" si="13"/>
        <v>97.059354140357215</v>
      </c>
      <c r="T28" s="123" t="s">
        <v>200</v>
      </c>
      <c r="U28" s="123" t="s">
        <v>4</v>
      </c>
      <c r="V28" s="123">
        <f>SUM(月次!V152:V163)</f>
        <v>1029</v>
      </c>
      <c r="W28" s="124">
        <f t="shared" si="14"/>
        <v>93.291024478694467</v>
      </c>
      <c r="X28" s="123">
        <f t="shared" si="8"/>
        <v>1029</v>
      </c>
      <c r="Y28" s="124">
        <f t="shared" si="14"/>
        <v>93.291024478694467</v>
      </c>
      <c r="Z28" s="123">
        <f t="shared" si="0"/>
        <v>33309</v>
      </c>
      <c r="AA28" s="125">
        <f t="shared" si="5"/>
        <v>96.938389453159104</v>
      </c>
    </row>
    <row r="29" spans="1:36" s="63" customFormat="1" ht="12" customHeight="1">
      <c r="A29" s="62"/>
      <c r="B29" s="50" t="s">
        <v>37</v>
      </c>
      <c r="C29" s="54" t="s">
        <v>57</v>
      </c>
      <c r="D29" s="97">
        <f>SUM(月次!D164:D175)</f>
        <v>22843</v>
      </c>
      <c r="E29" s="94">
        <f t="shared" si="1"/>
        <v>98.169238042030173</v>
      </c>
      <c r="F29" s="95">
        <f>SUM(月次!F164:F175)</f>
        <v>1297</v>
      </c>
      <c r="G29" s="94">
        <f t="shared" si="1"/>
        <v>109.54391891891892</v>
      </c>
      <c r="H29" s="95">
        <f>SUM(月次!H164:H175)</f>
        <v>6730</v>
      </c>
      <c r="I29" s="94">
        <f t="shared" si="11"/>
        <v>100.31301237144135</v>
      </c>
      <c r="J29" s="95">
        <f>SUM(月次!J164:J175)</f>
        <v>7864</v>
      </c>
      <c r="K29" s="94">
        <f t="shared" si="2"/>
        <v>87.271113084008434</v>
      </c>
      <c r="L29" s="95">
        <f>SUM(月次!L164:L175)</f>
        <v>169</v>
      </c>
      <c r="M29" s="94">
        <f t="shared" si="9"/>
        <v>109.03225806451613</v>
      </c>
      <c r="N29" s="80">
        <f t="shared" si="12"/>
        <v>7864</v>
      </c>
      <c r="O29" s="94">
        <f t="shared" si="9"/>
        <v>87.271113084008434</v>
      </c>
      <c r="P29" s="95" t="s">
        <v>200</v>
      </c>
      <c r="Q29" s="94" t="s">
        <v>200</v>
      </c>
      <c r="R29" s="95">
        <f>SUM(月次!R164:R175)</f>
        <v>30707</v>
      </c>
      <c r="S29" s="94">
        <f t="shared" si="13"/>
        <v>95.127013630731099</v>
      </c>
      <c r="T29" s="126" t="s">
        <v>200</v>
      </c>
      <c r="U29" s="126" t="s">
        <v>4</v>
      </c>
      <c r="V29" s="126">
        <f>SUM(月次!V164:V175)</f>
        <v>794</v>
      </c>
      <c r="W29" s="101">
        <f t="shared" si="14"/>
        <v>77.162293488824091</v>
      </c>
      <c r="X29" s="126">
        <f t="shared" si="8"/>
        <v>794</v>
      </c>
      <c r="Y29" s="101">
        <f t="shared" si="14"/>
        <v>77.162293488824091</v>
      </c>
      <c r="Z29" s="126">
        <f t="shared" si="0"/>
        <v>31501</v>
      </c>
      <c r="AA29" s="127">
        <f t="shared" si="5"/>
        <v>94.572037587438828</v>
      </c>
    </row>
    <row r="30" spans="1:36" s="63" customFormat="1" ht="12" customHeight="1">
      <c r="A30" s="62"/>
      <c r="B30" s="50" t="s">
        <v>58</v>
      </c>
      <c r="C30" s="51" t="s">
        <v>59</v>
      </c>
      <c r="D30" s="73">
        <f>SUM(月次!D176:D187)</f>
        <v>23621</v>
      </c>
      <c r="E30" s="74">
        <f t="shared" si="1"/>
        <v>103.40585737425032</v>
      </c>
      <c r="F30" s="80">
        <f>SUM(月次!F176:F187)</f>
        <v>1358</v>
      </c>
      <c r="G30" s="74">
        <f t="shared" si="1"/>
        <v>104.70316114109484</v>
      </c>
      <c r="H30" s="80">
        <f>SUM(月次!H176:H187)</f>
        <v>6771</v>
      </c>
      <c r="I30" s="74">
        <f t="shared" si="11"/>
        <v>100.60921248142645</v>
      </c>
      <c r="J30" s="80">
        <f>SUM(月次!J176:J187)</f>
        <v>6474</v>
      </c>
      <c r="K30" s="74">
        <f t="shared" si="2"/>
        <v>82.324516785350966</v>
      </c>
      <c r="L30" s="80">
        <f>SUM(月次!L176:L187)</f>
        <v>194</v>
      </c>
      <c r="M30" s="74">
        <f t="shared" si="9"/>
        <v>114.79289940828403</v>
      </c>
      <c r="N30" s="80">
        <f t="shared" si="12"/>
        <v>6474</v>
      </c>
      <c r="O30" s="74">
        <f t="shared" si="9"/>
        <v>82.324516785350966</v>
      </c>
      <c r="P30" s="80" t="s">
        <v>200</v>
      </c>
      <c r="Q30" s="74" t="s">
        <v>200</v>
      </c>
      <c r="R30" s="80">
        <f>SUM(月次!R176:R187)</f>
        <v>30095</v>
      </c>
      <c r="S30" s="74">
        <f t="shared" si="13"/>
        <v>98.006969094994616</v>
      </c>
      <c r="T30" s="102" t="s">
        <v>200</v>
      </c>
      <c r="U30" s="102" t="s">
        <v>4</v>
      </c>
      <c r="V30" s="102">
        <f>SUM(月次!V176:V187)</f>
        <v>836</v>
      </c>
      <c r="W30" s="101">
        <f t="shared" si="14"/>
        <v>105.28967254408062</v>
      </c>
      <c r="X30" s="102">
        <f t="shared" si="8"/>
        <v>836</v>
      </c>
      <c r="Y30" s="101">
        <f t="shared" si="14"/>
        <v>105.28967254408062</v>
      </c>
      <c r="Z30" s="102">
        <f t="shared" si="0"/>
        <v>30931</v>
      </c>
      <c r="AA30" s="103">
        <f t="shared" si="5"/>
        <v>98.190533633852894</v>
      </c>
    </row>
    <row r="31" spans="1:36" s="65" customFormat="1" ht="12" customHeight="1">
      <c r="A31" s="64"/>
      <c r="B31" s="50" t="s">
        <v>175</v>
      </c>
      <c r="C31" s="51" t="s">
        <v>176</v>
      </c>
      <c r="D31" s="73">
        <f>SUM(月次!D188:D199)</f>
        <v>23821</v>
      </c>
      <c r="E31" s="74">
        <f t="shared" ref="E31" si="15">D31/D30*100</f>
        <v>100.84670420388638</v>
      </c>
      <c r="F31" s="80">
        <f>SUM(月次!F188:F199)</f>
        <v>1402</v>
      </c>
      <c r="G31" s="74">
        <f t="shared" ref="G31" si="16">F31/F30*100</f>
        <v>103.24005891016202</v>
      </c>
      <c r="H31" s="80">
        <f>SUM(月次!H188:H199)</f>
        <v>6733</v>
      </c>
      <c r="I31" s="74">
        <f t="shared" ref="I31" si="17">H31/H30*100</f>
        <v>99.438783045340415</v>
      </c>
      <c r="J31" s="80">
        <f>SUM(月次!J188:J199)</f>
        <v>6208</v>
      </c>
      <c r="K31" s="74">
        <f t="shared" ref="K31" si="18">J31/J30*100</f>
        <v>95.891257337040471</v>
      </c>
      <c r="L31" s="80">
        <f>SUM(月次!L188:L199)</f>
        <v>197</v>
      </c>
      <c r="M31" s="74">
        <f t="shared" si="9"/>
        <v>101.54639175257731</v>
      </c>
      <c r="N31" s="80">
        <f t="shared" si="12"/>
        <v>6208</v>
      </c>
      <c r="O31" s="74">
        <f t="shared" si="9"/>
        <v>95.891257337040471</v>
      </c>
      <c r="P31" s="80" t="s">
        <v>200</v>
      </c>
      <c r="Q31" s="74" t="s">
        <v>200</v>
      </c>
      <c r="R31" s="80">
        <f>SUM(月次!R188:R199)</f>
        <v>30029</v>
      </c>
      <c r="S31" s="74">
        <f t="shared" ref="S31" si="19">R31/R30*100</f>
        <v>99.780694467519524</v>
      </c>
      <c r="T31" s="102" t="s">
        <v>200</v>
      </c>
      <c r="U31" s="102" t="s">
        <v>4</v>
      </c>
      <c r="V31" s="102">
        <f>SUM(月次!V188:V199)</f>
        <v>854</v>
      </c>
      <c r="W31" s="101">
        <f t="shared" ref="W31" si="20">V31/V30*100</f>
        <v>102.15311004784688</v>
      </c>
      <c r="X31" s="102">
        <f t="shared" si="8"/>
        <v>854</v>
      </c>
      <c r="Y31" s="101">
        <f t="shared" ref="Y31" si="21">X31/X30*100</f>
        <v>102.15311004784688</v>
      </c>
      <c r="Z31" s="102">
        <f t="shared" ref="Z31" si="22">R31+X31</f>
        <v>30883</v>
      </c>
      <c r="AA31" s="103">
        <f t="shared" ref="AA31" si="23">Z31/Z30*100</f>
        <v>99.844815880508236</v>
      </c>
      <c r="AB31" s="63"/>
      <c r="AC31" s="63"/>
    </row>
    <row r="32" spans="1:36" s="41" customFormat="1" ht="12" customHeight="1">
      <c r="A32" s="6"/>
      <c r="B32" s="50" t="s">
        <v>194</v>
      </c>
      <c r="C32" s="51" t="s">
        <v>195</v>
      </c>
      <c r="D32" s="73">
        <f>SUM(月次!D200:D211)</f>
        <v>22872</v>
      </c>
      <c r="E32" s="68">
        <f t="shared" ref="E32" si="24">D32/D31*100</f>
        <v>96.016120230049111</v>
      </c>
      <c r="F32" s="80">
        <f>SUM(月次!F200:F211)</f>
        <v>1421</v>
      </c>
      <c r="G32" s="68">
        <f t="shared" ref="G32" si="25">F32/F31*100</f>
        <v>101.35520684736092</v>
      </c>
      <c r="H32" s="80">
        <f>SUM(月次!H200:H211)</f>
        <v>6637</v>
      </c>
      <c r="I32" s="68">
        <f t="shared" ref="I32" si="26">H32/H31*100</f>
        <v>98.574186840932725</v>
      </c>
      <c r="J32" s="80">
        <f>SUM(月次!J200:J211)</f>
        <v>5804</v>
      </c>
      <c r="K32" s="68">
        <f t="shared" ref="K32" si="27">J32/J31*100</f>
        <v>93.492268041237111</v>
      </c>
      <c r="L32" s="80">
        <f>SUM(月次!L200:L211)</f>
        <v>177</v>
      </c>
      <c r="M32" s="68">
        <f t="shared" si="9"/>
        <v>89.847715736040612</v>
      </c>
      <c r="N32" s="80">
        <f>SUM(月次!N200:N211)</f>
        <v>5804</v>
      </c>
      <c r="O32" s="68">
        <f t="shared" si="9"/>
        <v>93.492268041237111</v>
      </c>
      <c r="P32" s="80" t="s">
        <v>200</v>
      </c>
      <c r="Q32" s="68" t="s">
        <v>200</v>
      </c>
      <c r="R32" s="80">
        <f>SUM(月次!R200:R211)</f>
        <v>28676</v>
      </c>
      <c r="S32" s="68">
        <f t="shared" ref="S32" si="28">R32/R31*100</f>
        <v>95.494355456392157</v>
      </c>
      <c r="T32" s="102" t="s">
        <v>200</v>
      </c>
      <c r="U32" s="115" t="s">
        <v>4</v>
      </c>
      <c r="V32" s="102">
        <f>SUM(月次!V200:V211)</f>
        <v>838</v>
      </c>
      <c r="W32" s="116">
        <f t="shared" ref="W32" si="29">V32/V31*100</f>
        <v>98.126463700234183</v>
      </c>
      <c r="X32" s="115">
        <f t="shared" si="8"/>
        <v>838</v>
      </c>
      <c r="Y32" s="116">
        <f t="shared" ref="Y32" si="30">X32/X31*100</f>
        <v>98.126463700234183</v>
      </c>
      <c r="Z32" s="115">
        <f t="shared" ref="Z32" si="31">R32+X32</f>
        <v>29514</v>
      </c>
      <c r="AA32" s="117">
        <f t="shared" ref="AA32" si="32">Z32/Z31*100</f>
        <v>95.567140498008612</v>
      </c>
      <c r="AB32" s="66"/>
      <c r="AC32" s="66"/>
    </row>
    <row r="33" spans="1:36" s="41" customFormat="1" ht="12" customHeight="1">
      <c r="A33" s="6"/>
      <c r="B33" s="50" t="s">
        <v>202</v>
      </c>
      <c r="C33" s="44" t="s">
        <v>203</v>
      </c>
      <c r="D33" s="158">
        <f>SUM(月次!D212:D223)</f>
        <v>23281</v>
      </c>
      <c r="E33" s="68">
        <f t="shared" ref="E33:E34" si="33">D33/D32*100</f>
        <v>101.78821266176985</v>
      </c>
      <c r="F33" s="80">
        <f>SUM(月次!F212:F223)</f>
        <v>1489</v>
      </c>
      <c r="G33" s="68">
        <f t="shared" ref="G33:G34" si="34">F33/F32*100</f>
        <v>104.78536242083041</v>
      </c>
      <c r="H33" s="80">
        <f>SUM(月次!H212:H223)</f>
        <v>6582</v>
      </c>
      <c r="I33" s="68">
        <f t="shared" ref="I33:I34" si="35">H33/H32*100</f>
        <v>99.171312339912603</v>
      </c>
      <c r="J33" s="80">
        <f>SUM(月次!J212:J223)</f>
        <v>5936</v>
      </c>
      <c r="K33" s="68">
        <f t="shared" ref="K33:K34" si="36">J33/J32*100</f>
        <v>102.27429359062717</v>
      </c>
      <c r="L33" s="80">
        <f>SUM(月次!L212:L223)</f>
        <v>192</v>
      </c>
      <c r="M33" s="68">
        <f t="shared" ref="M33:M34" si="37">L33/L32*100</f>
        <v>108.47457627118644</v>
      </c>
      <c r="N33" s="80">
        <f>SUM(月次!N212:N223)</f>
        <v>5936</v>
      </c>
      <c r="O33" s="68">
        <f t="shared" ref="O33:O34" si="38">N33/N32*100</f>
        <v>102.27429359062717</v>
      </c>
      <c r="P33" s="80" t="s">
        <v>200</v>
      </c>
      <c r="Q33" s="68" t="s">
        <v>200</v>
      </c>
      <c r="R33" s="80">
        <f>SUM(月次!R212:R223)</f>
        <v>29217</v>
      </c>
      <c r="S33" s="68">
        <f t="shared" ref="S33:S34" si="39">R33/R32*100</f>
        <v>101.8865950620728</v>
      </c>
      <c r="T33" s="102" t="s">
        <v>200</v>
      </c>
      <c r="U33" s="115" t="s">
        <v>4</v>
      </c>
      <c r="V33" s="102">
        <f>SUM(月次!V212:V223)</f>
        <v>794</v>
      </c>
      <c r="W33" s="116">
        <f t="shared" ref="W33:W34" si="40">V33/V32*100</f>
        <v>94.749403341288783</v>
      </c>
      <c r="X33" s="115">
        <f t="shared" si="8"/>
        <v>794</v>
      </c>
      <c r="Y33" s="116">
        <f t="shared" ref="Y33:Y34" si="41">X33/X32*100</f>
        <v>94.749403341288783</v>
      </c>
      <c r="Z33" s="115">
        <f t="shared" ref="Z33:Z34" si="42">R33+X33</f>
        <v>30011</v>
      </c>
      <c r="AA33" s="117">
        <f t="shared" ref="AA33:AA34" si="43">Z33/Z32*100</f>
        <v>101.6839466016128</v>
      </c>
      <c r="AB33" s="66"/>
      <c r="AC33" s="66"/>
    </row>
    <row r="34" spans="1:36" s="65" customFormat="1" ht="12" customHeight="1">
      <c r="A34" s="64"/>
      <c r="B34" s="134" t="s">
        <v>208</v>
      </c>
      <c r="C34" s="160" t="s">
        <v>209</v>
      </c>
      <c r="D34" s="159">
        <f>SUM(月次!D224:D235)</f>
        <v>22323</v>
      </c>
      <c r="E34" s="153">
        <f t="shared" si="33"/>
        <v>95.885056483828009</v>
      </c>
      <c r="F34" s="154">
        <f>SUM(月次!F224:F235)</f>
        <v>1294</v>
      </c>
      <c r="G34" s="153">
        <f t="shared" si="34"/>
        <v>86.903962390866354</v>
      </c>
      <c r="H34" s="154">
        <f>SUM(月次!H224:H235)</f>
        <v>6503</v>
      </c>
      <c r="I34" s="153">
        <f t="shared" si="35"/>
        <v>98.799756912792475</v>
      </c>
      <c r="J34" s="154">
        <f>SUM(月次!J224:J235)</f>
        <v>6023</v>
      </c>
      <c r="K34" s="153">
        <f t="shared" si="36"/>
        <v>101.46563342318061</v>
      </c>
      <c r="L34" s="154">
        <f>SUM(月次!L224:L235)</f>
        <v>194</v>
      </c>
      <c r="M34" s="153">
        <f t="shared" si="37"/>
        <v>101.04166666666667</v>
      </c>
      <c r="N34" s="154">
        <f t="shared" ref="N34:N39" si="44">J34-P34</f>
        <v>6023</v>
      </c>
      <c r="O34" s="153">
        <f t="shared" si="38"/>
        <v>101.46563342318061</v>
      </c>
      <c r="P34" s="155">
        <f>SUM(月次!P224:P235)</f>
        <v>0</v>
      </c>
      <c r="Q34" s="156" t="s">
        <v>200</v>
      </c>
      <c r="R34" s="154">
        <f>SUM(月次!R224:R235)</f>
        <v>28346</v>
      </c>
      <c r="S34" s="153">
        <f t="shared" si="39"/>
        <v>97.018858883526718</v>
      </c>
      <c r="T34" s="136" t="s">
        <v>200</v>
      </c>
      <c r="U34" s="137" t="s">
        <v>4</v>
      </c>
      <c r="V34" s="136">
        <f>SUM(月次!V224:V235)</f>
        <v>886</v>
      </c>
      <c r="W34" s="135">
        <f t="shared" si="40"/>
        <v>111.58690176322419</v>
      </c>
      <c r="X34" s="136">
        <f t="shared" si="8"/>
        <v>886</v>
      </c>
      <c r="Y34" s="135">
        <f t="shared" si="41"/>
        <v>111.58690176322419</v>
      </c>
      <c r="Z34" s="136">
        <f t="shared" si="42"/>
        <v>29232</v>
      </c>
      <c r="AA34" s="138">
        <f t="shared" si="43"/>
        <v>97.404285095464999</v>
      </c>
    </row>
    <row r="35" spans="1:36" s="41" customFormat="1" ht="12" customHeight="1">
      <c r="A35" s="6"/>
      <c r="B35" s="50" t="s">
        <v>217</v>
      </c>
      <c r="C35" s="44" t="s">
        <v>218</v>
      </c>
      <c r="D35" s="158">
        <f>SUM(月次!D236:D247)</f>
        <v>21493</v>
      </c>
      <c r="E35" s="74">
        <f t="shared" ref="E35" si="45">D35/D34*100</f>
        <v>96.281861756932301</v>
      </c>
      <c r="F35" s="80">
        <f>SUM(月次!F236:F247)</f>
        <v>1365</v>
      </c>
      <c r="G35" s="74">
        <f t="shared" ref="G35" si="46">F35/F34*100</f>
        <v>105.48686244204018</v>
      </c>
      <c r="H35" s="80">
        <f>SUM(月次!H236:H247)</f>
        <v>6390</v>
      </c>
      <c r="I35" s="74">
        <f t="shared" ref="I35" si="47">H35/H34*100</f>
        <v>98.262340458250037</v>
      </c>
      <c r="J35" s="80">
        <f>SUM(月次!J236:J247)</f>
        <v>5839</v>
      </c>
      <c r="K35" s="74">
        <f t="shared" ref="K35" si="48">J35/J34*100</f>
        <v>96.945043998007634</v>
      </c>
      <c r="L35" s="80">
        <f>SUM(月次!L236:L247)</f>
        <v>179</v>
      </c>
      <c r="M35" s="74">
        <f t="shared" ref="M35" si="49">L35/L34*100</f>
        <v>92.268041237113408</v>
      </c>
      <c r="N35" s="80">
        <f t="shared" si="44"/>
        <v>5839</v>
      </c>
      <c r="O35" s="74">
        <f t="shared" ref="O35" si="50">N35/N34*100</f>
        <v>96.945043998007634</v>
      </c>
      <c r="P35" s="157">
        <f>SUM(月次!P236:P247)</f>
        <v>0</v>
      </c>
      <c r="Q35" s="68" t="s">
        <v>200</v>
      </c>
      <c r="R35" s="80">
        <f>SUM(月次!R236:R247)</f>
        <v>27332</v>
      </c>
      <c r="S35" s="74">
        <f t="shared" ref="S35" si="51">R35/R34*100</f>
        <v>96.422775700275182</v>
      </c>
      <c r="T35" s="59" t="s">
        <v>200</v>
      </c>
      <c r="U35" s="27" t="s">
        <v>4</v>
      </c>
      <c r="V35" s="59">
        <f>SUM(月次!V236:V247)</f>
        <v>1109</v>
      </c>
      <c r="W35" s="58">
        <f t="shared" ref="W35" si="52">V35/V34*100</f>
        <v>125.16930022573362</v>
      </c>
      <c r="X35" s="59">
        <f t="shared" ref="X35" si="53">V35</f>
        <v>1109</v>
      </c>
      <c r="Y35" s="58">
        <f t="shared" ref="Y35" si="54">X35/X34*100</f>
        <v>125.16930022573362</v>
      </c>
      <c r="Z35" s="59">
        <f t="shared" ref="Z35" si="55">R35+X35</f>
        <v>28441</v>
      </c>
      <c r="AA35" s="61">
        <f t="shared" ref="AA35" si="56">Z35/Z34*100</f>
        <v>97.294061302681996</v>
      </c>
      <c r="AB35" s="139"/>
      <c r="AC35" s="139"/>
      <c r="AD35" s="139"/>
      <c r="AE35" s="139"/>
      <c r="AF35" s="139"/>
      <c r="AG35" s="139"/>
      <c r="AH35" s="139"/>
      <c r="AI35" s="139"/>
      <c r="AJ35" s="139"/>
    </row>
    <row r="36" spans="1:36" s="41" customFormat="1" ht="12" customHeight="1">
      <c r="A36" s="6"/>
      <c r="B36" s="50" t="s">
        <v>232</v>
      </c>
      <c r="C36" s="44" t="s">
        <v>233</v>
      </c>
      <c r="D36" s="158">
        <f>SUM(月次!D248:D259)</f>
        <v>20847</v>
      </c>
      <c r="E36" s="74">
        <f t="shared" ref="E36" si="57">D36/D35*100</f>
        <v>96.994370260084679</v>
      </c>
      <c r="F36" s="80">
        <f>SUM(月次!F248:F259)</f>
        <v>1396</v>
      </c>
      <c r="G36" s="74">
        <f t="shared" ref="G36" si="58">F36/F35*100</f>
        <v>102.27106227106226</v>
      </c>
      <c r="H36" s="80">
        <f>SUM(月次!H248:H259)</f>
        <v>6455</v>
      </c>
      <c r="I36" s="74">
        <f t="shared" ref="I36" si="59">H36/H35*100</f>
        <v>101.01721439749609</v>
      </c>
      <c r="J36" s="80">
        <f>SUM(月次!J248:J259)</f>
        <v>5475</v>
      </c>
      <c r="K36" s="74">
        <f t="shared" ref="K36" si="60">J36/J35*100</f>
        <v>93.766055831477985</v>
      </c>
      <c r="L36" s="80">
        <f>SUM(月次!L248:L259)</f>
        <v>254</v>
      </c>
      <c r="M36" s="74">
        <f t="shared" ref="M36" si="61">L36/L35*100</f>
        <v>141.89944134078212</v>
      </c>
      <c r="N36" s="80">
        <f t="shared" si="44"/>
        <v>5475</v>
      </c>
      <c r="O36" s="74">
        <f t="shared" ref="O36" si="62">N36/N35*100</f>
        <v>93.766055831477985</v>
      </c>
      <c r="P36" s="157">
        <f>SUM(月次!P248:P259)</f>
        <v>0</v>
      </c>
      <c r="Q36" s="68" t="s">
        <v>200</v>
      </c>
      <c r="R36" s="80">
        <f>SUM(月次!R248:R259)</f>
        <v>26322</v>
      </c>
      <c r="S36" s="74">
        <f t="shared" ref="S36" si="63">R36/R35*100</f>
        <v>96.304697790136103</v>
      </c>
      <c r="T36" s="27" t="s">
        <v>4</v>
      </c>
      <c r="U36" s="27" t="s">
        <v>4</v>
      </c>
      <c r="V36" s="59">
        <f>SUM(月次!V248:V259)</f>
        <v>1408</v>
      </c>
      <c r="W36" s="58">
        <f t="shared" ref="W36" si="64">V36/V35*100</f>
        <v>126.96122633002705</v>
      </c>
      <c r="X36" s="59">
        <f t="shared" ref="X36:X41" si="65">V36</f>
        <v>1408</v>
      </c>
      <c r="Y36" s="58">
        <f t="shared" ref="Y36" si="66">X36/X35*100</f>
        <v>126.96122633002705</v>
      </c>
      <c r="Z36" s="59">
        <f t="shared" ref="Z36" si="67">R36+X36</f>
        <v>27730</v>
      </c>
      <c r="AA36" s="61">
        <f t="shared" ref="AA36" si="68">Z36/Z35*100</f>
        <v>97.500087901269296</v>
      </c>
      <c r="AB36" s="139"/>
      <c r="AC36" s="139"/>
      <c r="AD36" s="139"/>
      <c r="AE36" s="139"/>
      <c r="AF36" s="139"/>
      <c r="AG36" s="139"/>
      <c r="AH36" s="139"/>
      <c r="AI36" s="139"/>
      <c r="AJ36" s="139"/>
    </row>
    <row r="37" spans="1:36" s="41" customFormat="1" ht="12" customHeight="1">
      <c r="A37" s="6"/>
      <c r="B37" s="50" t="s">
        <v>268</v>
      </c>
      <c r="C37" s="44" t="s">
        <v>269</v>
      </c>
      <c r="D37" s="73">
        <f>SUM(月次!D260:D271)</f>
        <v>20398</v>
      </c>
      <c r="E37" s="74">
        <f t="shared" ref="E37" si="69">D37/D36*100</f>
        <v>97.846212884347878</v>
      </c>
      <c r="F37" s="80">
        <f>SUM(月次!F260:F271)</f>
        <v>1338</v>
      </c>
      <c r="G37" s="74">
        <f t="shared" ref="G37" si="70">F37/F36*100</f>
        <v>95.845272206303719</v>
      </c>
      <c r="H37" s="80">
        <f>SUM(月次!H260:H271)</f>
        <v>5958</v>
      </c>
      <c r="I37" s="74">
        <f t="shared" ref="I37" si="71">H37/H36*100</f>
        <v>92.300542215336947</v>
      </c>
      <c r="J37" s="80">
        <f>SUM(月次!J260:J271)</f>
        <v>4869</v>
      </c>
      <c r="K37" s="74">
        <f t="shared" ref="K37" si="72">J37/J36*100</f>
        <v>88.93150684931507</v>
      </c>
      <c r="L37" s="80">
        <f>SUM(月次!L260:L271)</f>
        <v>244</v>
      </c>
      <c r="M37" s="74">
        <f t="shared" ref="M37" si="73">L37/L36*100</f>
        <v>96.062992125984252</v>
      </c>
      <c r="N37" s="80">
        <f t="shared" si="44"/>
        <v>4869</v>
      </c>
      <c r="O37" s="74">
        <f t="shared" ref="O37" si="74">N37/N36*100</f>
        <v>88.93150684931507</v>
      </c>
      <c r="P37" s="157">
        <f>SUM(月次!P249:P260)</f>
        <v>0</v>
      </c>
      <c r="Q37" s="68" t="s">
        <v>200</v>
      </c>
      <c r="R37" s="80">
        <f>SUM(月次!R260:R271)</f>
        <v>25267</v>
      </c>
      <c r="S37" s="74">
        <f t="shared" ref="S37" si="75">R37/R36*100</f>
        <v>95.991945900767419</v>
      </c>
      <c r="T37" s="27" t="s">
        <v>4</v>
      </c>
      <c r="U37" s="27" t="s">
        <v>4</v>
      </c>
      <c r="V37" s="59">
        <f>SUM(月次!V260:V271)</f>
        <v>1888</v>
      </c>
      <c r="W37" s="58">
        <f t="shared" ref="W37" si="76">V37/V36*100</f>
        <v>134.09090909090909</v>
      </c>
      <c r="X37" s="59">
        <f t="shared" si="65"/>
        <v>1888</v>
      </c>
      <c r="Y37" s="58">
        <f t="shared" ref="Y37" si="77">X37/X36*100</f>
        <v>134.09090909090909</v>
      </c>
      <c r="Z37" s="59">
        <f t="shared" ref="Z37" si="78">R37+X37</f>
        <v>27155</v>
      </c>
      <c r="AA37" s="61">
        <f t="shared" ref="AA37" si="79">Z37/Z36*100</f>
        <v>97.926433465560763</v>
      </c>
      <c r="AB37" s="139"/>
      <c r="AC37" s="139"/>
      <c r="AD37" s="139"/>
      <c r="AE37" s="139"/>
      <c r="AF37" s="139"/>
      <c r="AG37" s="139"/>
      <c r="AH37" s="139"/>
      <c r="AI37" s="139"/>
      <c r="AJ37" s="139"/>
    </row>
    <row r="38" spans="1:36" s="41" customFormat="1" ht="12" customHeight="1">
      <c r="A38" s="6"/>
      <c r="B38" s="50" t="s">
        <v>270</v>
      </c>
      <c r="C38" s="44" t="s">
        <v>271</v>
      </c>
      <c r="D38" s="57">
        <f>SUM(月次!D272:D283)</f>
        <v>20211</v>
      </c>
      <c r="E38" s="58">
        <f t="shared" ref="E38" si="80">D38/D37*100</f>
        <v>99.083243455240705</v>
      </c>
      <c r="F38" s="57">
        <f>SUM(月次!F272:F283)</f>
        <v>1202</v>
      </c>
      <c r="G38" s="58">
        <f t="shared" ref="G38" si="81">F38/F37*100</f>
        <v>89.835575485799694</v>
      </c>
      <c r="H38" s="57">
        <f>SUM(月次!H272:H283)</f>
        <v>5648</v>
      </c>
      <c r="I38" s="58">
        <f t="shared" ref="I38" si="82">H38/H37*100</f>
        <v>94.796911715340713</v>
      </c>
      <c r="J38" s="57">
        <f>SUM(月次!J272:J283)</f>
        <v>4703</v>
      </c>
      <c r="K38" s="58">
        <f t="shared" ref="K38" si="83">J38/J37*100</f>
        <v>96.590675703429866</v>
      </c>
      <c r="L38" s="57">
        <f>SUM(月次!L272:L283)</f>
        <v>191</v>
      </c>
      <c r="M38" s="58">
        <f t="shared" ref="M38" si="84">L38/L37*100</f>
        <v>78.278688524590166</v>
      </c>
      <c r="N38" s="59">
        <f t="shared" si="44"/>
        <v>4703</v>
      </c>
      <c r="O38" s="58">
        <f t="shared" ref="O38" si="85">N38/N37*100</f>
        <v>96.590675703429866</v>
      </c>
      <c r="P38" s="168">
        <f>SUM(月次!P250:P261)</f>
        <v>0</v>
      </c>
      <c r="Q38" s="27" t="s">
        <v>4</v>
      </c>
      <c r="R38" s="57">
        <f>SUM(月次!R272:R283)</f>
        <v>24914</v>
      </c>
      <c r="S38" s="58">
        <f t="shared" ref="S38" si="86">R38/R37*100</f>
        <v>98.602920805794113</v>
      </c>
      <c r="T38" s="27" t="s">
        <v>4</v>
      </c>
      <c r="U38" s="27" t="s">
        <v>4</v>
      </c>
      <c r="V38" s="57">
        <f>SUM(月次!V272:V283)</f>
        <v>1825</v>
      </c>
      <c r="W38" s="58">
        <f t="shared" ref="W38" si="87">V38/V37*100</f>
        <v>96.663135593220346</v>
      </c>
      <c r="X38" s="59">
        <f t="shared" si="65"/>
        <v>1825</v>
      </c>
      <c r="Y38" s="58">
        <f t="shared" ref="Y38" si="88">X38/X37*100</f>
        <v>96.663135593220346</v>
      </c>
      <c r="Z38" s="59">
        <f t="shared" ref="Z38" si="89">R38+X38</f>
        <v>26739</v>
      </c>
      <c r="AA38" s="61">
        <f t="shared" ref="AA38" si="90">Z38/Z37*100</f>
        <v>98.468053765420734</v>
      </c>
      <c r="AB38" s="139"/>
      <c r="AC38" s="139"/>
      <c r="AD38" s="139"/>
      <c r="AE38" s="139"/>
      <c r="AF38" s="139"/>
      <c r="AG38" s="139"/>
      <c r="AH38" s="139"/>
      <c r="AI38" s="139"/>
      <c r="AJ38" s="139"/>
    </row>
    <row r="39" spans="1:36" s="41" customFormat="1" ht="12" customHeight="1">
      <c r="A39" s="6"/>
      <c r="B39" s="53" t="s">
        <v>304</v>
      </c>
      <c r="C39" s="45" t="s">
        <v>305</v>
      </c>
      <c r="D39" s="179">
        <f>SUM(月次!D284:D295)</f>
        <v>20124</v>
      </c>
      <c r="E39" s="180">
        <f t="shared" ref="E39" si="91">D39/D38*100</f>
        <v>99.56954133887487</v>
      </c>
      <c r="F39" s="167">
        <f>SUM(月次!F284:F295)</f>
        <v>1261</v>
      </c>
      <c r="G39" s="180">
        <f t="shared" ref="G39" si="92">F39/F38*100</f>
        <v>104.90848585690516</v>
      </c>
      <c r="H39" s="167">
        <f>SUM(月次!H284:H295)</f>
        <v>5424</v>
      </c>
      <c r="I39" s="180">
        <f t="shared" ref="I39" si="93">H39/H38*100</f>
        <v>96.033994334277622</v>
      </c>
      <c r="J39" s="167">
        <f>SUM(月次!J284:J295)</f>
        <v>4403</v>
      </c>
      <c r="K39" s="180">
        <f t="shared" ref="K39" si="94">J39/J38*100</f>
        <v>93.621092919413144</v>
      </c>
      <c r="L39" s="167">
        <f>SUM(月次!L284:L295)</f>
        <v>202</v>
      </c>
      <c r="M39" s="180">
        <f t="shared" ref="M39" si="95">L39/L38*100</f>
        <v>105.75916230366491</v>
      </c>
      <c r="N39" s="167">
        <f t="shared" si="44"/>
        <v>4403</v>
      </c>
      <c r="O39" s="180">
        <f t="shared" ref="O39" si="96">N39/N38*100</f>
        <v>93.621092919413144</v>
      </c>
      <c r="P39" s="181">
        <f>SUM(月次!P251:P262)</f>
        <v>0</v>
      </c>
      <c r="Q39" s="166" t="s">
        <v>4</v>
      </c>
      <c r="R39" s="167">
        <f>SUM(月次!R284:R295)</f>
        <v>24527</v>
      </c>
      <c r="S39" s="180">
        <f t="shared" ref="S39" si="97">R39/R38*100</f>
        <v>98.446656498354329</v>
      </c>
      <c r="T39" s="166" t="s">
        <v>4</v>
      </c>
      <c r="U39" s="166" t="s">
        <v>4</v>
      </c>
      <c r="V39" s="167">
        <f>SUM(月次!V284:V295)</f>
        <v>2228</v>
      </c>
      <c r="W39" s="180">
        <f t="shared" ref="W39" si="98">V39/V38*100</f>
        <v>122.08219178082192</v>
      </c>
      <c r="X39" s="167">
        <f t="shared" si="65"/>
        <v>2228</v>
      </c>
      <c r="Y39" s="180">
        <f t="shared" ref="Y39" si="99">X39/X38*100</f>
        <v>122.08219178082192</v>
      </c>
      <c r="Z39" s="167">
        <f t="shared" ref="Z39" si="100">R39+X39</f>
        <v>26755</v>
      </c>
      <c r="AA39" s="182">
        <f t="shared" ref="AA39" si="101">Z39/Z38*100</f>
        <v>100.05983769026517</v>
      </c>
      <c r="AB39" s="139"/>
      <c r="AC39" s="139"/>
      <c r="AD39" s="139"/>
      <c r="AE39" s="139"/>
      <c r="AF39" s="139"/>
      <c r="AG39" s="139"/>
      <c r="AH39" s="139"/>
      <c r="AI39" s="139"/>
      <c r="AJ39" s="139"/>
    </row>
    <row r="40" spans="1:36" s="41" customFormat="1" ht="12" customHeight="1">
      <c r="A40" s="6"/>
      <c r="B40" s="50" t="s">
        <v>306</v>
      </c>
      <c r="C40" s="51" t="s">
        <v>307</v>
      </c>
      <c r="D40" s="57">
        <f>SUM(月次!D296:D307)</f>
        <v>17932</v>
      </c>
      <c r="E40" s="58">
        <f t="shared" ref="E40" si="102">D40/D39*100</f>
        <v>89.107533293579806</v>
      </c>
      <c r="F40" s="57">
        <f>SUM(月次!F296:F307)</f>
        <v>1484</v>
      </c>
      <c r="G40" s="58">
        <f t="shared" ref="G40" si="103">F40/F39*100</f>
        <v>117.68437747819192</v>
      </c>
      <c r="H40" s="57">
        <f>SUM(月次!H296:H307)</f>
        <v>5733</v>
      </c>
      <c r="I40" s="58">
        <f t="shared" ref="I40" si="104">H40/H39*100</f>
        <v>105.69690265486726</v>
      </c>
      <c r="J40" s="57">
        <f>SUM(月次!J296:J307)</f>
        <v>3630</v>
      </c>
      <c r="K40" s="58">
        <f t="shared" ref="K40" si="105">J40/J39*100</f>
        <v>82.443788326141259</v>
      </c>
      <c r="L40" s="57">
        <f>SUM(月次!L296:L307)</f>
        <v>305</v>
      </c>
      <c r="M40" s="58">
        <f t="shared" ref="M40" si="106">L40/L39*100</f>
        <v>150.990099009901</v>
      </c>
      <c r="N40" s="59">
        <f t="shared" ref="N40" si="107">J40-P40</f>
        <v>3630</v>
      </c>
      <c r="O40" s="58">
        <f t="shared" ref="O40" si="108">N40/N39*100</f>
        <v>82.443788326141259</v>
      </c>
      <c r="P40" s="168">
        <f>SUM(月次!P252:P263)</f>
        <v>0</v>
      </c>
      <c r="Q40" s="27" t="s">
        <v>4</v>
      </c>
      <c r="R40" s="57">
        <f>SUM(月次!R296:R307)</f>
        <v>21562</v>
      </c>
      <c r="S40" s="58">
        <f t="shared" ref="S40" si="109">R40/R39*100</f>
        <v>87.911281444938226</v>
      </c>
      <c r="T40" s="27" t="s">
        <v>4</v>
      </c>
      <c r="U40" s="27" t="s">
        <v>4</v>
      </c>
      <c r="V40" s="57">
        <f>SUM(月次!V296:V307)</f>
        <v>2606</v>
      </c>
      <c r="W40" s="58">
        <f t="shared" ref="W40" si="110">V40/V39*100</f>
        <v>116.96588868940754</v>
      </c>
      <c r="X40" s="59">
        <f t="shared" si="65"/>
        <v>2606</v>
      </c>
      <c r="Y40" s="58">
        <f t="shared" ref="Y40" si="111">X40/X39*100</f>
        <v>116.96588868940754</v>
      </c>
      <c r="Z40" s="59">
        <f t="shared" ref="Z40" si="112">R40+X40</f>
        <v>24168</v>
      </c>
      <c r="AA40" s="61">
        <f t="shared" ref="AA40" si="113">Z40/Z39*100</f>
        <v>90.330779293589984</v>
      </c>
      <c r="AB40" s="139"/>
      <c r="AC40" s="139"/>
      <c r="AD40" s="139"/>
      <c r="AE40" s="139"/>
      <c r="AF40" s="139"/>
      <c r="AG40" s="139"/>
      <c r="AH40" s="139"/>
      <c r="AI40" s="139"/>
      <c r="AJ40" s="139"/>
    </row>
    <row r="41" spans="1:36" s="41" customFormat="1" ht="12" customHeight="1">
      <c r="A41" s="6"/>
      <c r="B41" s="177" t="s">
        <v>328</v>
      </c>
      <c r="C41" s="178" t="s">
        <v>329</v>
      </c>
      <c r="D41" s="161">
        <f>SUM(月次!D308:D319)</f>
        <v>17349</v>
      </c>
      <c r="E41" s="170">
        <f t="shared" ref="E41" si="114">D41/D40*100</f>
        <v>96.748828909212577</v>
      </c>
      <c r="F41" s="161">
        <f>SUM(月次!F308:F319)</f>
        <v>1681</v>
      </c>
      <c r="G41" s="170">
        <f t="shared" ref="G41" si="115">F41/F40*100</f>
        <v>113.27493261455525</v>
      </c>
      <c r="H41" s="161">
        <f>SUM(月次!H308:H319)</f>
        <v>5460</v>
      </c>
      <c r="I41" s="170">
        <f t="shared" ref="I41" si="116">H41/H40*100</f>
        <v>95.238095238095227</v>
      </c>
      <c r="J41" s="161">
        <f>SUM(月次!J308:J319)</f>
        <v>2446</v>
      </c>
      <c r="K41" s="170">
        <f t="shared" ref="K41" si="117">J41/J40*100</f>
        <v>67.382920110192828</v>
      </c>
      <c r="L41" s="161">
        <f>SUM(月次!L308:L319)</f>
        <v>321</v>
      </c>
      <c r="M41" s="170">
        <f t="shared" ref="M41" si="118">L41/L40*100</f>
        <v>105.24590163934427</v>
      </c>
      <c r="N41" s="173">
        <f t="shared" ref="N41" si="119">J41-P41</f>
        <v>2446</v>
      </c>
      <c r="O41" s="170">
        <f t="shared" ref="O41" si="120">N41/N40*100</f>
        <v>67.382920110192828</v>
      </c>
      <c r="P41" s="183">
        <f>SUM(月次!P253:P264)</f>
        <v>0</v>
      </c>
      <c r="Q41" s="184" t="s">
        <v>4</v>
      </c>
      <c r="R41" s="161">
        <f>SUM(月次!R308:R319)</f>
        <v>19795</v>
      </c>
      <c r="S41" s="170">
        <f t="shared" ref="S41" si="121">R41/R40*100</f>
        <v>91.805027362953339</v>
      </c>
      <c r="T41" s="184" t="s">
        <v>4</v>
      </c>
      <c r="U41" s="184" t="s">
        <v>4</v>
      </c>
      <c r="V41" s="161">
        <f>SUM(月次!V308:V319)</f>
        <v>2557</v>
      </c>
      <c r="W41" s="170">
        <f t="shared" ref="W41" si="122">V41/V40*100</f>
        <v>98.119723714504985</v>
      </c>
      <c r="X41" s="173">
        <f t="shared" si="65"/>
        <v>2557</v>
      </c>
      <c r="Y41" s="170">
        <f t="shared" ref="Y41" si="123">X41/X40*100</f>
        <v>98.119723714504985</v>
      </c>
      <c r="Z41" s="173">
        <f t="shared" ref="Z41" si="124">R41+X41</f>
        <v>22352</v>
      </c>
      <c r="AA41" s="175">
        <f t="shared" ref="AA41" si="125">Z41/Z40*100</f>
        <v>92.485931810658712</v>
      </c>
      <c r="AB41" s="139"/>
      <c r="AC41" s="139"/>
      <c r="AD41" s="139"/>
      <c r="AE41" s="139"/>
      <c r="AF41" s="139"/>
      <c r="AG41" s="139"/>
      <c r="AH41" s="139"/>
      <c r="AI41" s="139"/>
      <c r="AJ41" s="139"/>
    </row>
    <row r="42" spans="1:36" ht="12" customHeight="1">
      <c r="B42" s="10" t="s">
        <v>18</v>
      </c>
      <c r="C42" s="1"/>
      <c r="D42" s="108"/>
      <c r="E42" s="108"/>
      <c r="F42" s="108"/>
      <c r="G42" s="108"/>
      <c r="H42" s="108"/>
      <c r="I42" s="108"/>
      <c r="J42" s="108"/>
      <c r="K42" s="66"/>
      <c r="L42" s="66"/>
      <c r="M42" s="109"/>
      <c r="N42" s="109"/>
      <c r="O42" s="109"/>
      <c r="P42" s="109"/>
      <c r="Q42" s="109"/>
      <c r="R42" s="109"/>
      <c r="S42" s="109"/>
      <c r="T42" s="109"/>
      <c r="U42" s="109"/>
      <c r="V42" s="109"/>
      <c r="W42" s="109"/>
      <c r="X42" s="109"/>
      <c r="Y42" s="109"/>
      <c r="Z42" s="109"/>
    </row>
    <row r="43" spans="1:36" ht="12" customHeight="1">
      <c r="B43" s="15" t="s">
        <v>173</v>
      </c>
      <c r="D43" s="33"/>
      <c r="E43" s="33"/>
      <c r="F43" s="33"/>
      <c r="G43" s="33"/>
      <c r="H43" s="33"/>
      <c r="I43" s="33"/>
      <c r="J43" s="33"/>
      <c r="K43" s="33"/>
      <c r="L43" s="33"/>
      <c r="M43" s="33"/>
      <c r="N43" s="33"/>
      <c r="O43" s="33"/>
      <c r="P43" s="33"/>
      <c r="Q43" s="33"/>
      <c r="R43" s="33"/>
      <c r="S43" s="33"/>
      <c r="T43" s="33"/>
      <c r="U43" s="33"/>
      <c r="V43" s="33"/>
      <c r="W43" s="33"/>
      <c r="X43" s="33"/>
      <c r="Y43" s="33"/>
      <c r="Z43" s="33"/>
    </row>
    <row r="44" spans="1:36" ht="12" customHeight="1">
      <c r="B44" s="16" t="s">
        <v>231</v>
      </c>
      <c r="N44" s="142"/>
    </row>
    <row r="45" spans="1:36" ht="12" customHeight="1">
      <c r="B45" s="145" t="s">
        <v>230</v>
      </c>
      <c r="K45" s="2"/>
      <c r="L45" s="2"/>
      <c r="M45" s="2"/>
      <c r="N45" s="2"/>
      <c r="O45" s="2"/>
      <c r="P45" s="2"/>
      <c r="Q45" s="2"/>
      <c r="R45" s="2"/>
      <c r="S45" s="2"/>
      <c r="T45" s="2"/>
      <c r="U45" s="2"/>
      <c r="V45" s="2"/>
      <c r="W45" s="2"/>
      <c r="AA45" s="143" t="s">
        <v>327</v>
      </c>
    </row>
    <row r="46" spans="1:36" ht="12" customHeight="1">
      <c r="B46" s="145" t="s">
        <v>227</v>
      </c>
    </row>
    <row r="47" spans="1:36" ht="12" customHeight="1">
      <c r="B47" s="145" t="s">
        <v>229</v>
      </c>
    </row>
    <row r="48" spans="1:36" ht="12" customHeight="1">
      <c r="B48" s="145" t="s">
        <v>228</v>
      </c>
      <c r="C48" s="140"/>
      <c r="D48" s="140">
        <v>21639</v>
      </c>
      <c r="E48" s="140"/>
      <c r="F48" s="140">
        <v>1365</v>
      </c>
      <c r="G48" s="140"/>
      <c r="H48" s="140">
        <v>6431</v>
      </c>
      <c r="I48" s="140"/>
      <c r="J48" s="140">
        <v>5843</v>
      </c>
      <c r="K48" s="140"/>
      <c r="L48" s="140">
        <v>179</v>
      </c>
      <c r="M48" s="140"/>
      <c r="N48" s="140">
        <v>5843</v>
      </c>
      <c r="O48" s="140"/>
      <c r="P48" s="140">
        <v>0</v>
      </c>
      <c r="Q48" s="140"/>
      <c r="R48" s="140">
        <v>27482</v>
      </c>
      <c r="S48" s="140"/>
      <c r="T48" s="140">
        <v>0</v>
      </c>
      <c r="U48" s="140"/>
      <c r="V48" s="140">
        <v>1109</v>
      </c>
      <c r="W48" s="2"/>
      <c r="X48" s="2"/>
      <c r="Y48" s="2"/>
      <c r="Z48" s="2"/>
      <c r="AA48" s="2"/>
    </row>
    <row r="49" spans="3:27" ht="12" customHeight="1">
      <c r="C49" s="140"/>
      <c r="D49" s="141">
        <f>D35-D48</f>
        <v>-146</v>
      </c>
      <c r="E49" s="140"/>
      <c r="F49" s="141">
        <f t="shared" ref="F49" si="126">F35-F48</f>
        <v>0</v>
      </c>
      <c r="G49" s="140"/>
      <c r="H49" s="141">
        <f t="shared" ref="H49" si="127">H35-H48</f>
        <v>-41</v>
      </c>
      <c r="I49" s="140"/>
      <c r="J49" s="141">
        <f t="shared" ref="J49" si="128">J35-J48</f>
        <v>-4</v>
      </c>
      <c r="K49" s="140"/>
      <c r="L49" s="141">
        <f t="shared" ref="L49" si="129">L35-L48</f>
        <v>0</v>
      </c>
      <c r="M49" s="140"/>
      <c r="N49" s="141">
        <f t="shared" ref="N49" si="130">N35-N48</f>
        <v>-4</v>
      </c>
      <c r="O49" s="140"/>
      <c r="P49" s="141">
        <f t="shared" ref="P49" si="131">P35-P48</f>
        <v>0</v>
      </c>
      <c r="Q49" s="140"/>
      <c r="R49" s="141">
        <f t="shared" ref="R49" si="132">R35-R48</f>
        <v>-150</v>
      </c>
      <c r="S49" s="140"/>
      <c r="T49" s="141" t="e">
        <f t="shared" ref="T49" si="133">T35-T48</f>
        <v>#VALUE!</v>
      </c>
      <c r="U49" s="140"/>
      <c r="V49" s="141">
        <f t="shared" ref="V49" si="134">V35-V48</f>
        <v>0</v>
      </c>
      <c r="W49" s="2"/>
      <c r="X49" s="2"/>
      <c r="Y49" s="2"/>
      <c r="Z49" s="2"/>
      <c r="AA49" s="2"/>
    </row>
    <row r="50" spans="3:27" ht="12" customHeight="1">
      <c r="C50" s="140"/>
      <c r="D50" s="140"/>
      <c r="E50" s="140"/>
      <c r="F50" s="140"/>
      <c r="G50" s="140"/>
      <c r="H50" s="140"/>
      <c r="I50" s="140"/>
      <c r="J50" s="140"/>
      <c r="K50" s="140"/>
      <c r="L50" s="140"/>
      <c r="M50" s="140"/>
      <c r="N50" s="140"/>
      <c r="O50" s="140"/>
      <c r="P50" s="140"/>
      <c r="Q50" s="140"/>
      <c r="R50" s="140"/>
      <c r="S50" s="140"/>
      <c r="T50" s="140"/>
      <c r="U50" s="140"/>
      <c r="V50" s="140"/>
      <c r="W50" s="2"/>
      <c r="X50" s="2"/>
      <c r="Y50" s="2"/>
      <c r="Z50" s="2"/>
      <c r="AA50" s="2"/>
    </row>
    <row r="51" spans="3:27" ht="12" customHeight="1">
      <c r="K51" s="2"/>
      <c r="L51" s="2"/>
      <c r="M51" s="2"/>
      <c r="N51" s="2"/>
      <c r="O51" s="2"/>
      <c r="P51" s="2"/>
      <c r="Q51" s="2"/>
      <c r="R51" s="2"/>
      <c r="S51" s="2"/>
      <c r="T51" s="2"/>
      <c r="U51" s="2"/>
      <c r="V51" s="2"/>
      <c r="W51" s="2"/>
      <c r="X51" s="2"/>
      <c r="Y51" s="2"/>
      <c r="Z51" s="2"/>
      <c r="AA51" s="2"/>
    </row>
    <row r="146" spans="2:9" ht="12" customHeight="1">
      <c r="B146" s="1"/>
      <c r="C146" s="1"/>
      <c r="D146" s="1"/>
      <c r="E146" s="1"/>
      <c r="F146" s="1"/>
      <c r="G146" s="1"/>
      <c r="H146" s="1"/>
      <c r="I146" s="1"/>
    </row>
    <row r="147" spans="2:9" ht="12" customHeight="1">
      <c r="B147" s="1"/>
      <c r="C147" s="1"/>
      <c r="D147" s="1"/>
      <c r="E147" s="1"/>
      <c r="F147" s="1"/>
      <c r="G147" s="1"/>
      <c r="H147" s="1"/>
      <c r="I147" s="1"/>
    </row>
    <row r="148" spans="2:9" ht="12" customHeight="1">
      <c r="B148" s="1"/>
      <c r="C148" s="1"/>
      <c r="D148" s="1"/>
      <c r="E148" s="1"/>
      <c r="F148" s="1"/>
      <c r="G148" s="1"/>
      <c r="H148" s="1"/>
      <c r="I148"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68" spans="2:9" ht="12" customHeight="1">
      <c r="B168" s="1"/>
      <c r="C168" s="1"/>
      <c r="D168" s="1"/>
      <c r="E168" s="1"/>
      <c r="F168" s="1"/>
      <c r="G168" s="1"/>
      <c r="H168" s="1"/>
      <c r="I168" s="1"/>
    </row>
    <row r="169" spans="2:9" ht="12" customHeight="1">
      <c r="B169" s="1"/>
      <c r="C169" s="1"/>
      <c r="D169" s="1"/>
      <c r="E169" s="1"/>
      <c r="F169" s="1"/>
      <c r="G169" s="1"/>
      <c r="H169" s="1"/>
      <c r="I169" s="1"/>
    </row>
    <row r="170" spans="2:9" ht="12" customHeight="1">
      <c r="B170" s="1"/>
      <c r="C170" s="1"/>
      <c r="D170" s="1"/>
      <c r="E170" s="1"/>
      <c r="F170" s="1"/>
      <c r="G170" s="1"/>
      <c r="H170" s="1"/>
      <c r="I170"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90" spans="2:9" ht="12" customHeight="1">
      <c r="B190" s="1"/>
      <c r="C190" s="1"/>
      <c r="D190" s="1"/>
      <c r="E190" s="1"/>
      <c r="F190" s="1"/>
      <c r="G190" s="1"/>
      <c r="H190" s="1"/>
      <c r="I19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A193" s="1"/>
    </row>
    <row r="194" spans="1:10" ht="12" customHeight="1">
      <c r="A194" s="1"/>
      <c r="J194" s="1"/>
    </row>
    <row r="195" spans="1:10" ht="12" customHeight="1">
      <c r="A195" s="1"/>
      <c r="B195" s="1"/>
      <c r="C195" s="1"/>
      <c r="D195" s="1"/>
      <c r="E195" s="1"/>
      <c r="F195" s="1"/>
      <c r="G195" s="1"/>
      <c r="H195" s="1"/>
      <c r="I195" s="1"/>
      <c r="J195" s="1"/>
    </row>
    <row r="196" spans="1:10" ht="12" customHeight="1">
      <c r="B196" s="1"/>
      <c r="C196" s="1"/>
      <c r="D196" s="1"/>
      <c r="E196" s="1"/>
      <c r="F196" s="1"/>
      <c r="G196" s="1"/>
      <c r="H196" s="1"/>
      <c r="I196" s="1"/>
      <c r="J196" s="1"/>
    </row>
    <row r="197" spans="1:10" ht="12" customHeight="1">
      <c r="B197" s="1"/>
      <c r="C197" s="1"/>
      <c r="D197" s="1"/>
      <c r="E197" s="1"/>
      <c r="F197" s="1"/>
      <c r="G197" s="1"/>
      <c r="H197" s="1"/>
      <c r="I197" s="1"/>
    </row>
    <row r="198" spans="1:10" ht="12" customHeight="1">
      <c r="A198" s="1"/>
      <c r="B198" s="1"/>
      <c r="C198" s="1"/>
      <c r="D198" s="1"/>
      <c r="E198" s="1"/>
      <c r="F198" s="1"/>
      <c r="G198" s="1"/>
      <c r="H198" s="1"/>
      <c r="I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J202" s="1"/>
    </row>
    <row r="203" spans="1:10" ht="12" customHeight="1">
      <c r="A203" s="1"/>
      <c r="J203" s="1"/>
    </row>
    <row r="204" spans="1:10" ht="12" customHeight="1">
      <c r="A204" s="1"/>
      <c r="J204" s="1"/>
    </row>
    <row r="205" spans="1:10" ht="12" customHeight="1">
      <c r="J205"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B214" s="1"/>
      <c r="C214" s="1"/>
      <c r="D214" s="1"/>
      <c r="E214" s="1"/>
      <c r="F214" s="1"/>
      <c r="G214" s="1"/>
      <c r="H214" s="1"/>
      <c r="I214" s="1"/>
    </row>
    <row r="215" spans="1:10" ht="12" customHeight="1">
      <c r="A215" s="1"/>
    </row>
    <row r="216" spans="1:10" ht="12" customHeight="1">
      <c r="A216" s="1"/>
      <c r="J216" s="1"/>
    </row>
    <row r="217" spans="1:10" ht="12" customHeight="1">
      <c r="A217" s="1"/>
      <c r="B217" s="1"/>
      <c r="C217" s="1"/>
      <c r="D217" s="1"/>
      <c r="E217" s="1"/>
      <c r="F217" s="1"/>
      <c r="G217" s="1"/>
      <c r="H217" s="1"/>
      <c r="I217" s="1"/>
      <c r="J217" s="1"/>
    </row>
    <row r="218" spans="1:10" ht="12" customHeight="1">
      <c r="B218" s="1"/>
      <c r="C218" s="1"/>
      <c r="D218" s="1"/>
      <c r="E218" s="1"/>
      <c r="F218" s="1"/>
      <c r="G218" s="1"/>
      <c r="H218" s="1"/>
      <c r="I218" s="1"/>
      <c r="J218" s="1"/>
    </row>
    <row r="219" spans="1:10" ht="12" customHeight="1">
      <c r="B219" s="1"/>
      <c r="C219" s="1"/>
      <c r="D219" s="1"/>
      <c r="E219" s="1"/>
      <c r="F219" s="1"/>
      <c r="G219" s="1"/>
      <c r="H219" s="1"/>
      <c r="I219" s="1"/>
    </row>
    <row r="220" spans="1:10" ht="12" customHeight="1">
      <c r="A220" s="1"/>
      <c r="B220" s="1"/>
      <c r="C220" s="1"/>
      <c r="D220" s="1"/>
      <c r="E220" s="1"/>
      <c r="F220" s="1"/>
      <c r="G220" s="1"/>
      <c r="H220" s="1"/>
      <c r="I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B223" s="1"/>
      <c r="C223" s="1"/>
      <c r="D223" s="1"/>
      <c r="E223" s="1"/>
      <c r="F223" s="1"/>
      <c r="G223" s="1"/>
      <c r="H223" s="1"/>
      <c r="I223" s="1"/>
      <c r="J223" s="1"/>
    </row>
    <row r="224" spans="1:10" ht="12" customHeight="1">
      <c r="A224" s="1"/>
      <c r="J224" s="1"/>
    </row>
    <row r="225" spans="1:10" ht="12" customHeight="1">
      <c r="A225" s="1"/>
      <c r="J225" s="1"/>
    </row>
    <row r="226" spans="1:10" ht="12" customHeight="1">
      <c r="A226" s="1"/>
      <c r="J226" s="1"/>
    </row>
    <row r="227" spans="1:10" ht="12" customHeight="1">
      <c r="J227"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B236" s="1"/>
      <c r="C236" s="1"/>
      <c r="D236" s="1"/>
      <c r="E236" s="1"/>
      <c r="F236" s="1"/>
      <c r="G236" s="1"/>
      <c r="H236" s="1"/>
      <c r="I236" s="1"/>
    </row>
    <row r="237" spans="1:10" ht="12" customHeight="1">
      <c r="A237" s="1"/>
    </row>
    <row r="238" spans="1:10" ht="12" customHeight="1">
      <c r="A238" s="1"/>
      <c r="J238" s="1"/>
    </row>
    <row r="239" spans="1:10" ht="12" customHeight="1">
      <c r="A239" s="1"/>
      <c r="B239" s="1"/>
      <c r="C239" s="1"/>
      <c r="D239" s="1"/>
      <c r="E239" s="1"/>
      <c r="F239" s="1"/>
      <c r="G239" s="1"/>
      <c r="H239" s="1"/>
      <c r="I239" s="1"/>
      <c r="J239" s="1"/>
    </row>
    <row r="240" spans="1:10" ht="12" customHeight="1">
      <c r="B240" s="1"/>
      <c r="C240" s="1"/>
      <c r="D240" s="1"/>
      <c r="E240" s="1"/>
      <c r="F240" s="1"/>
      <c r="G240" s="1"/>
      <c r="H240" s="1"/>
      <c r="I240" s="1"/>
      <c r="J240" s="1"/>
    </row>
    <row r="241" spans="1:10" ht="12" customHeight="1">
      <c r="B241" s="1"/>
      <c r="C241" s="1"/>
      <c r="D241" s="1"/>
      <c r="E241" s="1"/>
      <c r="F241" s="1"/>
      <c r="G241" s="1"/>
      <c r="H241" s="1"/>
      <c r="I241" s="1"/>
    </row>
    <row r="242" spans="1:10" ht="12" customHeight="1">
      <c r="A242" s="1"/>
      <c r="B242" s="1"/>
      <c r="C242" s="1"/>
      <c r="D242" s="1"/>
      <c r="E242" s="1"/>
      <c r="F242" s="1"/>
      <c r="G242" s="1"/>
      <c r="H242" s="1"/>
      <c r="I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J246" s="1"/>
    </row>
    <row r="247" spans="1:10" ht="12" customHeight="1">
      <c r="A247" s="1"/>
      <c r="J247" s="1"/>
    </row>
    <row r="248" spans="1:10" ht="12" customHeight="1">
      <c r="A248" s="1"/>
      <c r="J248" s="1"/>
    </row>
    <row r="249" spans="1:10" ht="12" customHeight="1">
      <c r="J249" s="1"/>
    </row>
    <row r="259" spans="1:10" ht="12" customHeight="1">
      <c r="A259" s="1"/>
    </row>
    <row r="260" spans="1:10" ht="12" customHeight="1">
      <c r="A260" s="1"/>
      <c r="J260" s="1"/>
    </row>
    <row r="261" spans="1:10" ht="12" customHeight="1">
      <c r="A261" s="1"/>
      <c r="J261" s="1"/>
    </row>
    <row r="262" spans="1:10" ht="12" customHeight="1">
      <c r="J262" s="1"/>
    </row>
    <row r="264" spans="1:10" ht="12" customHeight="1">
      <c r="A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J271" s="1"/>
    </row>
    <row r="281" spans="1:10" ht="12" customHeight="1">
      <c r="A281" s="1"/>
    </row>
    <row r="282" spans="1:10" ht="12" customHeight="1">
      <c r="A282" s="1"/>
      <c r="J282" s="1"/>
    </row>
    <row r="283" spans="1:10" ht="12" customHeight="1">
      <c r="A283" s="1"/>
      <c r="J283" s="1"/>
    </row>
    <row r="284" spans="1:10" ht="12" customHeight="1">
      <c r="J284" s="1"/>
    </row>
    <row r="286" spans="1:10" ht="12" customHeight="1">
      <c r="A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J293" s="1"/>
    </row>
  </sheetData>
  <mergeCells count="15">
    <mergeCell ref="T5:U6"/>
    <mergeCell ref="V5:W6"/>
    <mergeCell ref="X5:Y6"/>
    <mergeCell ref="Z5:AA6"/>
    <mergeCell ref="F6:G6"/>
    <mergeCell ref="H6:I6"/>
    <mergeCell ref="L6:M6"/>
    <mergeCell ref="P6:Q6"/>
    <mergeCell ref="R5:S6"/>
    <mergeCell ref="N6:O6"/>
    <mergeCell ref="B5:C7"/>
    <mergeCell ref="D5:E6"/>
    <mergeCell ref="F5:I5"/>
    <mergeCell ref="J5:K6"/>
    <mergeCell ref="L5:Q5"/>
  </mergeCells>
  <phoneticPr fontId="2"/>
  <pageMargins left="0.59055118110236227" right="0" top="0.59055118110236227" bottom="0" header="0" footer="0"/>
  <pageSetup paperSize="9" scale="74" orientation="landscape" horizontalDpi="4294967294" r:id="rId1"/>
  <headerFooter alignWithMargins="0"/>
  <ignoredErrors>
    <ignoredError sqref="B9:C30 B8" numberStoredAsText="1"/>
    <ignoredError sqref="Z9 Y30:Z30 Z10 X18 Z11:Z25 Y26:Z26 Y27:Z27 Y28:Z28 Y29:Z2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53"/>
  <sheetViews>
    <sheetView showGridLines="0" tabSelected="1" zoomScale="90" zoomScaleNormal="90" workbookViewId="0">
      <pane xSplit="3" ySplit="7" topLeftCell="D315" activePane="bottomRight" state="frozen"/>
      <selection pane="topRight" activeCell="D1" sqref="D1"/>
      <selection pane="bottomLeft" activeCell="A8" sqref="A8"/>
      <selection pane="bottomRight" activeCell="U337" sqref="U337"/>
    </sheetView>
  </sheetViews>
  <sheetFormatPr defaultColWidth="9" defaultRowHeight="12" customHeight="1"/>
  <cols>
    <col min="1" max="1" width="5.625" style="2" customWidth="1"/>
    <col min="2" max="2" width="7.625" style="2" customWidth="1"/>
    <col min="3" max="3" width="10.625" style="34" customWidth="1"/>
    <col min="4" max="4" width="7.625" style="2" customWidth="1"/>
    <col min="5" max="5" width="10.625" style="2" customWidth="1"/>
    <col min="6" max="6" width="7.625" style="2" customWidth="1"/>
    <col min="7" max="7" width="10.625" style="2" customWidth="1"/>
    <col min="8" max="8" width="7.625" style="2" customWidth="1"/>
    <col min="9" max="9" width="10.625" style="2" customWidth="1"/>
    <col min="10" max="10" width="7.625" style="2" customWidth="1"/>
    <col min="11" max="11" width="10.625" style="3" customWidth="1"/>
    <col min="12" max="12" width="7.625" style="3" customWidth="1"/>
    <col min="13" max="13" width="10.625" style="19" customWidth="1"/>
    <col min="14" max="14" width="7.625" style="19" customWidth="1"/>
    <col min="15" max="17" width="10.625" style="19" customWidth="1"/>
    <col min="18" max="18" width="7.625" style="19" customWidth="1"/>
    <col min="19" max="19" width="10.625" style="19" customWidth="1"/>
    <col min="20" max="20" width="7.625" style="19" customWidth="1"/>
    <col min="21" max="21" width="10.625" style="19" customWidth="1"/>
    <col min="22" max="22" width="7.625" style="19" customWidth="1"/>
    <col min="23" max="23" width="14.25" style="19" customWidth="1"/>
    <col min="24" max="24" width="7.625" style="19" customWidth="1"/>
    <col min="25" max="25" width="10.625" style="19" customWidth="1"/>
    <col min="26" max="26" width="7.625" style="19" customWidth="1"/>
    <col min="27" max="27" width="10.625" style="19" customWidth="1"/>
    <col min="28" max="28" width="6.375" style="2" customWidth="1"/>
    <col min="29" max="29" width="8.25" style="3" customWidth="1"/>
    <col min="30" max="16384" width="9" style="3"/>
  </cols>
  <sheetData>
    <row r="1" spans="1:29" s="5" customFormat="1" ht="12" customHeight="1">
      <c r="A1" s="4"/>
      <c r="B1" s="2"/>
      <c r="C1" s="34"/>
      <c r="D1" s="2"/>
      <c r="E1" s="2"/>
      <c r="F1" s="2"/>
      <c r="G1" s="2"/>
      <c r="H1" s="2"/>
      <c r="I1" s="2"/>
      <c r="J1" s="2"/>
      <c r="K1" s="3"/>
      <c r="L1" s="3"/>
      <c r="M1" s="19"/>
      <c r="N1" s="19"/>
      <c r="O1" s="19"/>
      <c r="P1" s="19"/>
      <c r="Q1" s="19"/>
      <c r="R1" s="19"/>
      <c r="S1" s="19"/>
      <c r="T1" s="19"/>
      <c r="U1" s="19"/>
      <c r="V1" s="19"/>
      <c r="W1" s="19"/>
      <c r="X1" s="19"/>
      <c r="Y1" s="19"/>
      <c r="Z1" s="19"/>
      <c r="AA1" s="19"/>
      <c r="AB1" s="4"/>
    </row>
    <row r="2" spans="1:29" s="5" customFormat="1" ht="15" customHeight="1">
      <c r="A2" s="4"/>
      <c r="B2" s="17" t="s">
        <v>167</v>
      </c>
      <c r="C2" s="35"/>
      <c r="D2" s="4"/>
      <c r="E2" s="4"/>
      <c r="F2" s="4"/>
      <c r="G2" s="4"/>
      <c r="H2" s="4"/>
      <c r="I2" s="4"/>
      <c r="J2" s="4"/>
      <c r="M2" s="18"/>
      <c r="N2" s="18"/>
      <c r="O2" s="18"/>
      <c r="P2" s="18"/>
      <c r="Q2" s="18"/>
      <c r="R2" s="18"/>
      <c r="S2" s="18"/>
      <c r="T2" s="18"/>
      <c r="U2" s="18"/>
      <c r="V2" s="18"/>
      <c r="W2" s="18"/>
      <c r="X2" s="18"/>
      <c r="Y2" s="18"/>
      <c r="Z2" s="18"/>
      <c r="AA2" s="18"/>
      <c r="AB2" s="4"/>
    </row>
    <row r="3" spans="1:29" s="5" customFormat="1" ht="12" customHeight="1">
      <c r="A3" s="4"/>
      <c r="B3" s="7"/>
      <c r="C3" s="36"/>
      <c r="D3" s="6"/>
      <c r="E3" s="6"/>
      <c r="F3" s="6"/>
      <c r="G3" s="6"/>
      <c r="H3" s="6"/>
      <c r="I3" s="2"/>
      <c r="J3" s="2"/>
      <c r="K3" s="3"/>
      <c r="L3" s="3"/>
      <c r="M3" s="19"/>
      <c r="N3" s="19"/>
      <c r="O3" s="19"/>
      <c r="P3" s="19"/>
      <c r="Q3" s="19"/>
      <c r="R3" s="19"/>
      <c r="S3" s="19"/>
      <c r="T3" s="19"/>
      <c r="U3" s="19"/>
      <c r="V3" s="19"/>
      <c r="W3" s="19"/>
      <c r="X3" s="19"/>
      <c r="Y3" s="19"/>
      <c r="Z3" s="19"/>
      <c r="AA3" s="19"/>
      <c r="AB3" s="4"/>
    </row>
    <row r="4" spans="1:29" ht="12" customHeight="1">
      <c r="A4" s="3"/>
      <c r="B4" s="9"/>
      <c r="C4" s="37"/>
      <c r="D4" s="9"/>
      <c r="E4" s="9"/>
      <c r="F4" s="9"/>
      <c r="G4" s="9"/>
      <c r="H4" s="9"/>
      <c r="I4" s="9"/>
      <c r="J4" s="11"/>
      <c r="AA4" s="8" t="s">
        <v>6</v>
      </c>
      <c r="AB4" s="3"/>
    </row>
    <row r="5" spans="1:29" ht="12" customHeight="1">
      <c r="A5" s="3"/>
      <c r="B5" s="188" t="s">
        <v>60</v>
      </c>
      <c r="C5" s="189"/>
      <c r="D5" s="194" t="s">
        <v>20</v>
      </c>
      <c r="E5" s="195"/>
      <c r="F5" s="198"/>
      <c r="G5" s="199"/>
      <c r="H5" s="199"/>
      <c r="I5" s="199"/>
      <c r="J5" s="200" t="s">
        <v>21</v>
      </c>
      <c r="K5" s="201"/>
      <c r="L5" s="198"/>
      <c r="M5" s="199"/>
      <c r="N5" s="204"/>
      <c r="O5" s="204"/>
      <c r="P5" s="199"/>
      <c r="Q5" s="199"/>
      <c r="R5" s="200" t="s">
        <v>22</v>
      </c>
      <c r="S5" s="200"/>
      <c r="T5" s="205" t="s">
        <v>224</v>
      </c>
      <c r="U5" s="205"/>
      <c r="V5" s="205" t="s">
        <v>225</v>
      </c>
      <c r="W5" s="205"/>
      <c r="X5" s="207" t="s">
        <v>0</v>
      </c>
      <c r="Y5" s="207"/>
      <c r="Z5" s="207" t="s">
        <v>1</v>
      </c>
      <c r="AA5" s="210"/>
      <c r="AB5" s="3"/>
    </row>
    <row r="6" spans="1:29" ht="12" customHeight="1">
      <c r="A6" s="3"/>
      <c r="B6" s="190"/>
      <c r="C6" s="191"/>
      <c r="D6" s="196"/>
      <c r="E6" s="197"/>
      <c r="F6" s="206" t="s">
        <v>3</v>
      </c>
      <c r="G6" s="197"/>
      <c r="H6" s="206" t="s">
        <v>23</v>
      </c>
      <c r="I6" s="197"/>
      <c r="J6" s="202"/>
      <c r="K6" s="203"/>
      <c r="L6" s="206" t="s">
        <v>3</v>
      </c>
      <c r="M6" s="197"/>
      <c r="N6" s="212" t="s">
        <v>168</v>
      </c>
      <c r="O6" s="213"/>
      <c r="P6" s="206" t="s">
        <v>61</v>
      </c>
      <c r="Q6" s="197"/>
      <c r="R6" s="202"/>
      <c r="S6" s="203"/>
      <c r="T6" s="206"/>
      <c r="U6" s="197"/>
      <c r="V6" s="206"/>
      <c r="W6" s="197"/>
      <c r="X6" s="208"/>
      <c r="Y6" s="209"/>
      <c r="Z6" s="208"/>
      <c r="AA6" s="211"/>
      <c r="AB6" s="3"/>
    </row>
    <row r="7" spans="1:29" ht="12" customHeight="1">
      <c r="A7" s="3"/>
      <c r="B7" s="192"/>
      <c r="C7" s="193"/>
      <c r="D7" s="20"/>
      <c r="E7" s="21" t="s">
        <v>171</v>
      </c>
      <c r="F7" s="22"/>
      <c r="G7" s="21" t="s">
        <v>172</v>
      </c>
      <c r="H7" s="22"/>
      <c r="I7" s="21" t="s">
        <v>172</v>
      </c>
      <c r="J7" s="22"/>
      <c r="K7" s="21" t="s">
        <v>172</v>
      </c>
      <c r="L7" s="22"/>
      <c r="M7" s="21" t="s">
        <v>172</v>
      </c>
      <c r="N7" s="40"/>
      <c r="O7" s="21" t="s">
        <v>172</v>
      </c>
      <c r="P7" s="22"/>
      <c r="Q7" s="21" t="s">
        <v>172</v>
      </c>
      <c r="R7" s="22"/>
      <c r="S7" s="21" t="s">
        <v>172</v>
      </c>
      <c r="T7" s="23"/>
      <c r="U7" s="21" t="s">
        <v>172</v>
      </c>
      <c r="V7" s="23"/>
      <c r="W7" s="21" t="s">
        <v>172</v>
      </c>
      <c r="X7" s="24"/>
      <c r="Y7" s="21" t="s">
        <v>172</v>
      </c>
      <c r="Z7" s="24"/>
      <c r="AA7" s="25" t="s">
        <v>172</v>
      </c>
      <c r="AB7" s="3"/>
    </row>
    <row r="8" spans="1:29" ht="12" hidden="1" customHeight="1">
      <c r="A8" s="3"/>
      <c r="B8" s="42" t="s">
        <v>72</v>
      </c>
      <c r="C8" s="43" t="s">
        <v>166</v>
      </c>
      <c r="D8" s="92">
        <v>2233</v>
      </c>
      <c r="E8" s="88" t="s">
        <v>4</v>
      </c>
      <c r="F8" s="88"/>
      <c r="G8" s="88"/>
      <c r="H8" s="88"/>
      <c r="I8" s="88"/>
      <c r="J8" s="88">
        <v>1572</v>
      </c>
      <c r="K8" s="88" t="s">
        <v>73</v>
      </c>
      <c r="L8" s="88"/>
      <c r="M8" s="88"/>
      <c r="N8" s="88"/>
      <c r="O8" s="88"/>
      <c r="P8" s="88"/>
      <c r="Q8" s="88"/>
      <c r="R8" s="88">
        <v>3805</v>
      </c>
      <c r="S8" s="88" t="s">
        <v>4</v>
      </c>
      <c r="T8" s="110" t="s">
        <v>200</v>
      </c>
      <c r="U8" s="110" t="s">
        <v>4</v>
      </c>
      <c r="V8" s="110">
        <v>21</v>
      </c>
      <c r="W8" s="110" t="s">
        <v>4</v>
      </c>
      <c r="X8" s="110">
        <f t="shared" ref="X8:X31" si="0">V8</f>
        <v>21</v>
      </c>
      <c r="Y8" s="110" t="s">
        <v>4</v>
      </c>
      <c r="Z8" s="110">
        <f>R8+X8</f>
        <v>3826</v>
      </c>
      <c r="AA8" s="111" t="s">
        <v>74</v>
      </c>
      <c r="AB8" s="3"/>
      <c r="AC8" s="89"/>
    </row>
    <row r="9" spans="1:29" ht="12" hidden="1" customHeight="1">
      <c r="A9" s="3"/>
      <c r="B9" s="30" t="s">
        <v>75</v>
      </c>
      <c r="C9" s="44" t="s">
        <v>76</v>
      </c>
      <c r="D9" s="67">
        <v>2264</v>
      </c>
      <c r="E9" s="78" t="s">
        <v>77</v>
      </c>
      <c r="F9" s="78"/>
      <c r="G9" s="78"/>
      <c r="H9" s="78"/>
      <c r="I9" s="78"/>
      <c r="J9" s="78">
        <v>1753</v>
      </c>
      <c r="K9" s="78" t="s">
        <v>4</v>
      </c>
      <c r="L9" s="78"/>
      <c r="M9" s="78"/>
      <c r="N9" s="78"/>
      <c r="O9" s="78"/>
      <c r="P9" s="78"/>
      <c r="Q9" s="78"/>
      <c r="R9" s="78">
        <v>4017</v>
      </c>
      <c r="S9" s="78" t="s">
        <v>4</v>
      </c>
      <c r="T9" s="115" t="s">
        <v>200</v>
      </c>
      <c r="U9" s="115" t="s">
        <v>4</v>
      </c>
      <c r="V9" s="115">
        <v>18</v>
      </c>
      <c r="W9" s="115" t="s">
        <v>4</v>
      </c>
      <c r="X9" s="115">
        <f t="shared" si="0"/>
        <v>18</v>
      </c>
      <c r="Y9" s="115" t="s">
        <v>4</v>
      </c>
      <c r="Z9" s="115">
        <f t="shared" ref="Z9:Z72" si="1">R9+X9</f>
        <v>4035</v>
      </c>
      <c r="AA9" s="130" t="s">
        <v>4</v>
      </c>
      <c r="AB9" s="3"/>
      <c r="AC9" s="89"/>
    </row>
    <row r="10" spans="1:29" ht="12" hidden="1" customHeight="1">
      <c r="A10" s="3"/>
      <c r="B10" s="30" t="s">
        <v>62</v>
      </c>
      <c r="C10" s="44" t="s">
        <v>78</v>
      </c>
      <c r="D10" s="67">
        <v>2306</v>
      </c>
      <c r="E10" s="78" t="s">
        <v>4</v>
      </c>
      <c r="F10" s="78"/>
      <c r="G10" s="78"/>
      <c r="H10" s="78"/>
      <c r="I10" s="78"/>
      <c r="J10" s="78">
        <v>1848</v>
      </c>
      <c r="K10" s="78" t="s">
        <v>4</v>
      </c>
      <c r="L10" s="78"/>
      <c r="M10" s="78"/>
      <c r="N10" s="78"/>
      <c r="O10" s="78"/>
      <c r="P10" s="78"/>
      <c r="Q10" s="78"/>
      <c r="R10" s="78">
        <v>4154</v>
      </c>
      <c r="S10" s="78" t="s">
        <v>4</v>
      </c>
      <c r="T10" s="115" t="s">
        <v>200</v>
      </c>
      <c r="U10" s="115" t="s">
        <v>4</v>
      </c>
      <c r="V10" s="115">
        <v>17</v>
      </c>
      <c r="W10" s="115" t="s">
        <v>4</v>
      </c>
      <c r="X10" s="115">
        <f t="shared" si="0"/>
        <v>17</v>
      </c>
      <c r="Y10" s="115" t="s">
        <v>4</v>
      </c>
      <c r="Z10" s="115">
        <f t="shared" si="1"/>
        <v>4171</v>
      </c>
      <c r="AA10" s="130" t="s">
        <v>4</v>
      </c>
      <c r="AB10" s="3"/>
      <c r="AC10" s="89"/>
    </row>
    <row r="11" spans="1:29" ht="12" hidden="1" customHeight="1">
      <c r="A11" s="3"/>
      <c r="B11" s="30" t="s">
        <v>63</v>
      </c>
      <c r="C11" s="44" t="s">
        <v>79</v>
      </c>
      <c r="D11" s="67">
        <v>2449</v>
      </c>
      <c r="E11" s="78" t="s">
        <v>4</v>
      </c>
      <c r="F11" s="78"/>
      <c r="G11" s="78"/>
      <c r="H11" s="78"/>
      <c r="I11" s="78"/>
      <c r="J11" s="78">
        <v>1632</v>
      </c>
      <c r="K11" s="78" t="s">
        <v>4</v>
      </c>
      <c r="L11" s="78"/>
      <c r="M11" s="78"/>
      <c r="N11" s="78"/>
      <c r="O11" s="78"/>
      <c r="P11" s="78"/>
      <c r="Q11" s="78"/>
      <c r="R11" s="78">
        <v>4081</v>
      </c>
      <c r="S11" s="78" t="s">
        <v>4</v>
      </c>
      <c r="T11" s="115" t="s">
        <v>200</v>
      </c>
      <c r="U11" s="115" t="s">
        <v>4</v>
      </c>
      <c r="V11" s="115">
        <v>71</v>
      </c>
      <c r="W11" s="115" t="s">
        <v>4</v>
      </c>
      <c r="X11" s="115">
        <f t="shared" si="0"/>
        <v>71</v>
      </c>
      <c r="Y11" s="115" t="s">
        <v>4</v>
      </c>
      <c r="Z11" s="115">
        <f t="shared" si="1"/>
        <v>4152</v>
      </c>
      <c r="AA11" s="130" t="s">
        <v>80</v>
      </c>
      <c r="AB11" s="3"/>
      <c r="AC11" s="89"/>
    </row>
    <row r="12" spans="1:29" ht="12" hidden="1" customHeight="1">
      <c r="A12" s="3"/>
      <c r="B12" s="30" t="s">
        <v>64</v>
      </c>
      <c r="C12" s="44" t="s">
        <v>81</v>
      </c>
      <c r="D12" s="67">
        <v>2478</v>
      </c>
      <c r="E12" s="78" t="s">
        <v>4</v>
      </c>
      <c r="F12" s="78"/>
      <c r="G12" s="78"/>
      <c r="H12" s="78"/>
      <c r="I12" s="78"/>
      <c r="J12" s="78">
        <v>1135</v>
      </c>
      <c r="K12" s="78" t="s">
        <v>4</v>
      </c>
      <c r="L12" s="78"/>
      <c r="M12" s="78"/>
      <c r="N12" s="78"/>
      <c r="O12" s="78"/>
      <c r="P12" s="78"/>
      <c r="Q12" s="78"/>
      <c r="R12" s="78">
        <v>3613</v>
      </c>
      <c r="S12" s="78" t="s">
        <v>4</v>
      </c>
      <c r="T12" s="115" t="s">
        <v>200</v>
      </c>
      <c r="U12" s="115" t="s">
        <v>4</v>
      </c>
      <c r="V12" s="115">
        <v>21</v>
      </c>
      <c r="W12" s="115" t="s">
        <v>4</v>
      </c>
      <c r="X12" s="115">
        <f t="shared" si="0"/>
        <v>21</v>
      </c>
      <c r="Y12" s="115" t="s">
        <v>4</v>
      </c>
      <c r="Z12" s="115">
        <f t="shared" si="1"/>
        <v>3634</v>
      </c>
      <c r="AA12" s="130" t="s">
        <v>4</v>
      </c>
      <c r="AB12" s="3"/>
      <c r="AC12" s="89"/>
    </row>
    <row r="13" spans="1:29" ht="12" hidden="1" customHeight="1">
      <c r="A13" s="3"/>
      <c r="B13" s="30" t="s">
        <v>82</v>
      </c>
      <c r="C13" s="44" t="s">
        <v>83</v>
      </c>
      <c r="D13" s="67">
        <v>2215</v>
      </c>
      <c r="E13" s="78" t="s">
        <v>84</v>
      </c>
      <c r="F13" s="78"/>
      <c r="G13" s="78"/>
      <c r="H13" s="78"/>
      <c r="I13" s="78"/>
      <c r="J13" s="78">
        <v>1821</v>
      </c>
      <c r="K13" s="78" t="s">
        <v>4</v>
      </c>
      <c r="L13" s="78"/>
      <c r="M13" s="78"/>
      <c r="N13" s="78"/>
      <c r="O13" s="78"/>
      <c r="P13" s="78"/>
      <c r="Q13" s="78"/>
      <c r="R13" s="78">
        <v>4036</v>
      </c>
      <c r="S13" s="78" t="s">
        <v>4</v>
      </c>
      <c r="T13" s="115" t="s">
        <v>200</v>
      </c>
      <c r="U13" s="115" t="s">
        <v>4</v>
      </c>
      <c r="V13" s="115">
        <v>22</v>
      </c>
      <c r="W13" s="115" t="s">
        <v>4</v>
      </c>
      <c r="X13" s="115">
        <f t="shared" si="0"/>
        <v>22</v>
      </c>
      <c r="Y13" s="115" t="s">
        <v>4</v>
      </c>
      <c r="Z13" s="115">
        <f t="shared" si="1"/>
        <v>4058</v>
      </c>
      <c r="AA13" s="130" t="s">
        <v>4</v>
      </c>
      <c r="AB13" s="3"/>
      <c r="AC13" s="89"/>
    </row>
    <row r="14" spans="1:29" ht="12" hidden="1" customHeight="1">
      <c r="A14" s="3"/>
      <c r="B14" s="30" t="s">
        <v>67</v>
      </c>
      <c r="C14" s="44" t="s">
        <v>85</v>
      </c>
      <c r="D14" s="67">
        <v>2269</v>
      </c>
      <c r="E14" s="78" t="s">
        <v>4</v>
      </c>
      <c r="F14" s="78"/>
      <c r="G14" s="78"/>
      <c r="H14" s="78"/>
      <c r="I14" s="78"/>
      <c r="J14" s="78">
        <v>1832</v>
      </c>
      <c r="K14" s="78" t="s">
        <v>4</v>
      </c>
      <c r="L14" s="78"/>
      <c r="M14" s="78"/>
      <c r="N14" s="78"/>
      <c r="O14" s="78"/>
      <c r="P14" s="78"/>
      <c r="Q14" s="78"/>
      <c r="R14" s="78">
        <v>4101</v>
      </c>
      <c r="S14" s="78" t="s">
        <v>4</v>
      </c>
      <c r="T14" s="115" t="s">
        <v>200</v>
      </c>
      <c r="U14" s="115" t="s">
        <v>4</v>
      </c>
      <c r="V14" s="115">
        <v>33</v>
      </c>
      <c r="W14" s="115" t="s">
        <v>4</v>
      </c>
      <c r="X14" s="115">
        <f t="shared" si="0"/>
        <v>33</v>
      </c>
      <c r="Y14" s="115" t="s">
        <v>4</v>
      </c>
      <c r="Z14" s="115">
        <f t="shared" si="1"/>
        <v>4134</v>
      </c>
      <c r="AA14" s="130" t="s">
        <v>4</v>
      </c>
      <c r="AB14" s="3"/>
      <c r="AC14" s="89"/>
    </row>
    <row r="15" spans="1:29" ht="12" hidden="1" customHeight="1">
      <c r="A15" s="3"/>
      <c r="B15" s="30" t="s">
        <v>68</v>
      </c>
      <c r="C15" s="44" t="s">
        <v>86</v>
      </c>
      <c r="D15" s="67">
        <v>2160</v>
      </c>
      <c r="E15" s="78" t="s">
        <v>4</v>
      </c>
      <c r="F15" s="78"/>
      <c r="G15" s="78"/>
      <c r="H15" s="78"/>
      <c r="I15" s="78"/>
      <c r="J15" s="78">
        <v>1738</v>
      </c>
      <c r="K15" s="78" t="s">
        <v>4</v>
      </c>
      <c r="L15" s="78"/>
      <c r="M15" s="78"/>
      <c r="N15" s="78"/>
      <c r="O15" s="78"/>
      <c r="P15" s="78"/>
      <c r="Q15" s="78"/>
      <c r="R15" s="78">
        <v>3898</v>
      </c>
      <c r="S15" s="78" t="s">
        <v>4</v>
      </c>
      <c r="T15" s="115" t="s">
        <v>200</v>
      </c>
      <c r="U15" s="115" t="s">
        <v>4</v>
      </c>
      <c r="V15" s="115">
        <v>28</v>
      </c>
      <c r="W15" s="115" t="s">
        <v>4</v>
      </c>
      <c r="X15" s="115">
        <f t="shared" si="0"/>
        <v>28</v>
      </c>
      <c r="Y15" s="115" t="s">
        <v>4</v>
      </c>
      <c r="Z15" s="115">
        <f t="shared" si="1"/>
        <v>3926</v>
      </c>
      <c r="AA15" s="130" t="s">
        <v>4</v>
      </c>
      <c r="AB15" s="3"/>
      <c r="AC15" s="89"/>
    </row>
    <row r="16" spans="1:29" s="12" customFormat="1" ht="12" hidden="1" customHeight="1">
      <c r="B16" s="30" t="s">
        <v>69</v>
      </c>
      <c r="C16" s="44" t="s">
        <v>87</v>
      </c>
      <c r="D16" s="67">
        <v>2094</v>
      </c>
      <c r="E16" s="78" t="s">
        <v>4</v>
      </c>
      <c r="F16" s="78"/>
      <c r="G16" s="78"/>
      <c r="H16" s="78"/>
      <c r="I16" s="78"/>
      <c r="J16" s="78">
        <v>1623</v>
      </c>
      <c r="K16" s="78" t="s">
        <v>4</v>
      </c>
      <c r="L16" s="78"/>
      <c r="M16" s="78"/>
      <c r="N16" s="78"/>
      <c r="O16" s="78"/>
      <c r="P16" s="78"/>
      <c r="Q16" s="78"/>
      <c r="R16" s="78">
        <v>3717</v>
      </c>
      <c r="S16" s="78" t="s">
        <v>4</v>
      </c>
      <c r="T16" s="115" t="s">
        <v>200</v>
      </c>
      <c r="U16" s="115" t="s">
        <v>4</v>
      </c>
      <c r="V16" s="115">
        <v>35</v>
      </c>
      <c r="W16" s="115" t="s">
        <v>4</v>
      </c>
      <c r="X16" s="115">
        <f t="shared" si="0"/>
        <v>35</v>
      </c>
      <c r="Y16" s="115" t="s">
        <v>4</v>
      </c>
      <c r="Z16" s="115">
        <f t="shared" si="1"/>
        <v>3752</v>
      </c>
      <c r="AA16" s="130" t="s">
        <v>4</v>
      </c>
      <c r="AC16" s="89"/>
    </row>
    <row r="17" spans="1:29" s="12" customFormat="1" ht="12" hidden="1" customHeight="1">
      <c r="B17" s="30" t="s">
        <v>88</v>
      </c>
      <c r="C17" s="44" t="s">
        <v>89</v>
      </c>
      <c r="D17" s="67">
        <v>1931</v>
      </c>
      <c r="E17" s="78" t="s">
        <v>4</v>
      </c>
      <c r="F17" s="78"/>
      <c r="G17" s="78"/>
      <c r="H17" s="78"/>
      <c r="I17" s="78"/>
      <c r="J17" s="78">
        <v>1556</v>
      </c>
      <c r="K17" s="78" t="s">
        <v>4</v>
      </c>
      <c r="L17" s="78"/>
      <c r="M17" s="78"/>
      <c r="N17" s="78"/>
      <c r="O17" s="78"/>
      <c r="P17" s="78"/>
      <c r="Q17" s="78"/>
      <c r="R17" s="78">
        <v>3487</v>
      </c>
      <c r="S17" s="78" t="s">
        <v>4</v>
      </c>
      <c r="T17" s="115" t="s">
        <v>200</v>
      </c>
      <c r="U17" s="115" t="s">
        <v>4</v>
      </c>
      <c r="V17" s="115">
        <v>32</v>
      </c>
      <c r="W17" s="115" t="s">
        <v>4</v>
      </c>
      <c r="X17" s="115">
        <f t="shared" si="0"/>
        <v>32</v>
      </c>
      <c r="Y17" s="115" t="s">
        <v>4</v>
      </c>
      <c r="Z17" s="115">
        <f t="shared" si="1"/>
        <v>3519</v>
      </c>
      <c r="AA17" s="130" t="s">
        <v>4</v>
      </c>
      <c r="AC17" s="89"/>
    </row>
    <row r="18" spans="1:29" s="12" customFormat="1" ht="12" hidden="1" customHeight="1">
      <c r="A18" s="2"/>
      <c r="B18" s="30" t="s">
        <v>70</v>
      </c>
      <c r="C18" s="44" t="s">
        <v>90</v>
      </c>
      <c r="D18" s="67">
        <v>1841</v>
      </c>
      <c r="E18" s="78" t="s">
        <v>4</v>
      </c>
      <c r="F18" s="78"/>
      <c r="G18" s="78"/>
      <c r="H18" s="78"/>
      <c r="I18" s="78"/>
      <c r="J18" s="78">
        <v>1584</v>
      </c>
      <c r="K18" s="78" t="s">
        <v>4</v>
      </c>
      <c r="L18" s="78"/>
      <c r="M18" s="78"/>
      <c r="N18" s="78"/>
      <c r="O18" s="78"/>
      <c r="P18" s="78"/>
      <c r="Q18" s="78"/>
      <c r="R18" s="78">
        <v>3425</v>
      </c>
      <c r="S18" s="78" t="s">
        <v>4</v>
      </c>
      <c r="T18" s="115" t="s">
        <v>200</v>
      </c>
      <c r="U18" s="115" t="s">
        <v>4</v>
      </c>
      <c r="V18" s="115">
        <v>34</v>
      </c>
      <c r="W18" s="115" t="s">
        <v>4</v>
      </c>
      <c r="X18" s="115">
        <f t="shared" si="0"/>
        <v>34</v>
      </c>
      <c r="Y18" s="115" t="s">
        <v>4</v>
      </c>
      <c r="Z18" s="115">
        <f t="shared" si="1"/>
        <v>3459</v>
      </c>
      <c r="AA18" s="130" t="s">
        <v>4</v>
      </c>
      <c r="AB18" s="2"/>
      <c r="AC18" s="89"/>
    </row>
    <row r="19" spans="1:29" s="12" customFormat="1" ht="12" hidden="1" customHeight="1">
      <c r="A19" s="2"/>
      <c r="B19" s="31" t="s">
        <v>71</v>
      </c>
      <c r="C19" s="44" t="s">
        <v>91</v>
      </c>
      <c r="D19" s="67">
        <v>1994</v>
      </c>
      <c r="E19" s="78" t="s">
        <v>4</v>
      </c>
      <c r="F19" s="78"/>
      <c r="G19" s="78"/>
      <c r="H19" s="78"/>
      <c r="I19" s="78"/>
      <c r="J19" s="78">
        <v>1480</v>
      </c>
      <c r="K19" s="78" t="s">
        <v>4</v>
      </c>
      <c r="L19" s="78"/>
      <c r="M19" s="78"/>
      <c r="N19" s="78"/>
      <c r="O19" s="78"/>
      <c r="P19" s="78"/>
      <c r="Q19" s="78"/>
      <c r="R19" s="78">
        <v>3474</v>
      </c>
      <c r="S19" s="78" t="s">
        <v>4</v>
      </c>
      <c r="T19" s="115" t="s">
        <v>200</v>
      </c>
      <c r="U19" s="115" t="s">
        <v>4</v>
      </c>
      <c r="V19" s="115">
        <v>81</v>
      </c>
      <c r="W19" s="115" t="s">
        <v>4</v>
      </c>
      <c r="X19" s="118">
        <f t="shared" si="0"/>
        <v>81</v>
      </c>
      <c r="Y19" s="115" t="s">
        <v>4</v>
      </c>
      <c r="Z19" s="118">
        <f t="shared" si="1"/>
        <v>3555</v>
      </c>
      <c r="AA19" s="130" t="s">
        <v>4</v>
      </c>
      <c r="AB19" s="2"/>
      <c r="AC19" s="89"/>
    </row>
    <row r="20" spans="1:29" s="12" customFormat="1" ht="12" hidden="1" customHeight="1">
      <c r="A20" s="2"/>
      <c r="B20" s="29" t="s">
        <v>92</v>
      </c>
      <c r="C20" s="45" t="s">
        <v>93</v>
      </c>
      <c r="D20" s="71">
        <v>2050</v>
      </c>
      <c r="E20" s="72">
        <f>D20/D8*100</f>
        <v>91.804746977160761</v>
      </c>
      <c r="F20" s="77"/>
      <c r="G20" s="72"/>
      <c r="H20" s="77"/>
      <c r="I20" s="72"/>
      <c r="J20" s="77">
        <v>1520</v>
      </c>
      <c r="K20" s="72">
        <f>J20/J8*100</f>
        <v>96.69211195928753</v>
      </c>
      <c r="L20" s="77"/>
      <c r="M20" s="72"/>
      <c r="N20" s="77"/>
      <c r="O20" s="72"/>
      <c r="P20" s="77"/>
      <c r="Q20" s="72"/>
      <c r="R20" s="77">
        <v>3570</v>
      </c>
      <c r="S20" s="72">
        <f>R20/R8*100</f>
        <v>93.823915900131411</v>
      </c>
      <c r="T20" s="112" t="s">
        <v>200</v>
      </c>
      <c r="U20" s="112" t="s">
        <v>4</v>
      </c>
      <c r="V20" s="112">
        <v>46</v>
      </c>
      <c r="W20" s="113">
        <f>V20/V8*100</f>
        <v>219.04761904761907</v>
      </c>
      <c r="X20" s="112">
        <f t="shared" si="0"/>
        <v>46</v>
      </c>
      <c r="Y20" s="113">
        <f>X20/X8*100</f>
        <v>219.04761904761907</v>
      </c>
      <c r="Z20" s="112">
        <f>R20+X20</f>
        <v>3616</v>
      </c>
      <c r="AA20" s="114">
        <f>Z20/Z8*100</f>
        <v>94.511238891792999</v>
      </c>
      <c r="AB20" s="2"/>
      <c r="AC20" s="89"/>
    </row>
    <row r="21" spans="1:29" s="12" customFormat="1" ht="12" hidden="1" customHeight="1">
      <c r="A21" s="2"/>
      <c r="B21" s="30" t="s">
        <v>66</v>
      </c>
      <c r="C21" s="44" t="s">
        <v>94</v>
      </c>
      <c r="D21" s="67">
        <v>2101</v>
      </c>
      <c r="E21" s="68">
        <f t="shared" ref="E21:E84" si="2">D21/D9*100</f>
        <v>92.800353356890469</v>
      </c>
      <c r="F21" s="78"/>
      <c r="G21" s="68"/>
      <c r="H21" s="78"/>
      <c r="I21" s="68"/>
      <c r="J21" s="78">
        <v>1693</v>
      </c>
      <c r="K21" s="68">
        <f t="shared" ref="K21:K84" si="3">J21/J9*100</f>
        <v>96.577296063890472</v>
      </c>
      <c r="L21" s="78"/>
      <c r="M21" s="68"/>
      <c r="N21" s="78"/>
      <c r="O21" s="68"/>
      <c r="P21" s="78"/>
      <c r="Q21" s="68"/>
      <c r="R21" s="78">
        <v>3794</v>
      </c>
      <c r="S21" s="68">
        <f t="shared" ref="S21:S84" si="4">R21/R9*100</f>
        <v>94.448593477719683</v>
      </c>
      <c r="T21" s="115" t="s">
        <v>200</v>
      </c>
      <c r="U21" s="115" t="s">
        <v>4</v>
      </c>
      <c r="V21" s="115">
        <v>33</v>
      </c>
      <c r="W21" s="116">
        <f t="shared" ref="W21:W84" si="5">V21/V9*100</f>
        <v>183.33333333333331</v>
      </c>
      <c r="X21" s="115">
        <f t="shared" si="0"/>
        <v>33</v>
      </c>
      <c r="Y21" s="116">
        <f t="shared" ref="Y21:Y84" si="6">X21/X9*100</f>
        <v>183.33333333333331</v>
      </c>
      <c r="Z21" s="115">
        <f t="shared" si="1"/>
        <v>3827</v>
      </c>
      <c r="AA21" s="117">
        <f t="shared" ref="AA21:AA84" si="7">Z21/Z9*100</f>
        <v>94.845105328376704</v>
      </c>
      <c r="AB21" s="2"/>
      <c r="AC21" s="89"/>
    </row>
    <row r="22" spans="1:29" s="12" customFormat="1" ht="12" hidden="1" customHeight="1">
      <c r="A22" s="2"/>
      <c r="B22" s="30" t="s">
        <v>62</v>
      </c>
      <c r="C22" s="44" t="s">
        <v>78</v>
      </c>
      <c r="D22" s="67">
        <v>2187</v>
      </c>
      <c r="E22" s="68">
        <f t="shared" si="2"/>
        <v>94.839549002601913</v>
      </c>
      <c r="F22" s="78"/>
      <c r="G22" s="68"/>
      <c r="H22" s="78"/>
      <c r="I22" s="68"/>
      <c r="J22" s="78">
        <v>1837</v>
      </c>
      <c r="K22" s="68">
        <f t="shared" si="3"/>
        <v>99.404761904761912</v>
      </c>
      <c r="L22" s="78"/>
      <c r="M22" s="68"/>
      <c r="N22" s="78"/>
      <c r="O22" s="68"/>
      <c r="P22" s="78"/>
      <c r="Q22" s="68"/>
      <c r="R22" s="78">
        <v>4024</v>
      </c>
      <c r="S22" s="68">
        <f t="shared" si="4"/>
        <v>96.870486278285995</v>
      </c>
      <c r="T22" s="115" t="s">
        <v>200</v>
      </c>
      <c r="U22" s="115" t="s">
        <v>4</v>
      </c>
      <c r="V22" s="115">
        <v>35</v>
      </c>
      <c r="W22" s="116">
        <f t="shared" si="5"/>
        <v>205.88235294117646</v>
      </c>
      <c r="X22" s="115">
        <f t="shared" si="0"/>
        <v>35</v>
      </c>
      <c r="Y22" s="116">
        <f t="shared" si="6"/>
        <v>205.88235294117646</v>
      </c>
      <c r="Z22" s="115">
        <f t="shared" si="1"/>
        <v>4059</v>
      </c>
      <c r="AA22" s="117">
        <f t="shared" si="7"/>
        <v>97.314792615679693</v>
      </c>
      <c r="AB22" s="2"/>
      <c r="AC22" s="89"/>
    </row>
    <row r="23" spans="1:29" s="12" customFormat="1" ht="12" hidden="1" customHeight="1">
      <c r="A23" s="2"/>
      <c r="B23" s="30" t="s">
        <v>63</v>
      </c>
      <c r="C23" s="44" t="s">
        <v>79</v>
      </c>
      <c r="D23" s="67">
        <v>2278</v>
      </c>
      <c r="E23" s="68">
        <f t="shared" si="2"/>
        <v>93.017558187015098</v>
      </c>
      <c r="F23" s="78"/>
      <c r="G23" s="68"/>
      <c r="H23" s="78"/>
      <c r="I23" s="68"/>
      <c r="J23" s="78">
        <v>1506</v>
      </c>
      <c r="K23" s="68">
        <f t="shared" si="3"/>
        <v>92.279411764705884</v>
      </c>
      <c r="L23" s="78"/>
      <c r="M23" s="68"/>
      <c r="N23" s="78"/>
      <c r="O23" s="68"/>
      <c r="P23" s="78"/>
      <c r="Q23" s="68"/>
      <c r="R23" s="78">
        <v>3784</v>
      </c>
      <c r="S23" s="68">
        <f t="shared" si="4"/>
        <v>92.722371967654979</v>
      </c>
      <c r="T23" s="115" t="s">
        <v>200</v>
      </c>
      <c r="U23" s="115" t="s">
        <v>4</v>
      </c>
      <c r="V23" s="115">
        <v>45</v>
      </c>
      <c r="W23" s="116">
        <f t="shared" si="5"/>
        <v>63.380281690140848</v>
      </c>
      <c r="X23" s="115">
        <f t="shared" si="0"/>
        <v>45</v>
      </c>
      <c r="Y23" s="116">
        <f t="shared" si="6"/>
        <v>63.380281690140848</v>
      </c>
      <c r="Z23" s="115">
        <f t="shared" si="1"/>
        <v>3829</v>
      </c>
      <c r="AA23" s="117">
        <f t="shared" si="7"/>
        <v>92.22061657032755</v>
      </c>
      <c r="AB23" s="2"/>
      <c r="AC23" s="89"/>
    </row>
    <row r="24" spans="1:29" s="12" customFormat="1" ht="12" hidden="1" customHeight="1">
      <c r="A24" s="2"/>
      <c r="B24" s="30" t="s">
        <v>64</v>
      </c>
      <c r="C24" s="44" t="s">
        <v>81</v>
      </c>
      <c r="D24" s="67">
        <v>2331</v>
      </c>
      <c r="E24" s="68">
        <f t="shared" si="2"/>
        <v>94.067796610169495</v>
      </c>
      <c r="F24" s="78"/>
      <c r="G24" s="68"/>
      <c r="H24" s="78"/>
      <c r="I24" s="68"/>
      <c r="J24" s="78">
        <v>1050</v>
      </c>
      <c r="K24" s="68">
        <f t="shared" si="3"/>
        <v>92.511013215859023</v>
      </c>
      <c r="L24" s="78"/>
      <c r="M24" s="68"/>
      <c r="N24" s="78"/>
      <c r="O24" s="68"/>
      <c r="P24" s="78"/>
      <c r="Q24" s="68"/>
      <c r="R24" s="78">
        <v>3381</v>
      </c>
      <c r="S24" s="68">
        <f t="shared" si="4"/>
        <v>93.578743426515359</v>
      </c>
      <c r="T24" s="115" t="s">
        <v>200</v>
      </c>
      <c r="U24" s="115" t="s">
        <v>4</v>
      </c>
      <c r="V24" s="115">
        <v>28</v>
      </c>
      <c r="W24" s="116">
        <f t="shared" si="5"/>
        <v>133.33333333333331</v>
      </c>
      <c r="X24" s="115">
        <f t="shared" si="0"/>
        <v>28</v>
      </c>
      <c r="Y24" s="116">
        <f t="shared" si="6"/>
        <v>133.33333333333331</v>
      </c>
      <c r="Z24" s="115">
        <f t="shared" si="1"/>
        <v>3409</v>
      </c>
      <c r="AA24" s="117">
        <f t="shared" si="7"/>
        <v>93.808475509080907</v>
      </c>
      <c r="AB24" s="2"/>
      <c r="AC24" s="89"/>
    </row>
    <row r="25" spans="1:29" s="12" customFormat="1" ht="12" hidden="1" customHeight="1">
      <c r="A25" s="2"/>
      <c r="B25" s="30" t="s">
        <v>65</v>
      </c>
      <c r="C25" s="44" t="s">
        <v>95</v>
      </c>
      <c r="D25" s="67">
        <v>2176</v>
      </c>
      <c r="E25" s="68">
        <f t="shared" si="2"/>
        <v>98.239277652370205</v>
      </c>
      <c r="F25" s="78"/>
      <c r="G25" s="68"/>
      <c r="H25" s="78"/>
      <c r="I25" s="68"/>
      <c r="J25" s="78">
        <v>1796</v>
      </c>
      <c r="K25" s="68">
        <f t="shared" si="3"/>
        <v>98.627127951674908</v>
      </c>
      <c r="L25" s="78"/>
      <c r="M25" s="68"/>
      <c r="N25" s="78"/>
      <c r="O25" s="68"/>
      <c r="P25" s="78"/>
      <c r="Q25" s="68"/>
      <c r="R25" s="78">
        <v>3972</v>
      </c>
      <c r="S25" s="68">
        <f t="shared" si="4"/>
        <v>98.414271555996038</v>
      </c>
      <c r="T25" s="115" t="s">
        <v>200</v>
      </c>
      <c r="U25" s="115" t="s">
        <v>4</v>
      </c>
      <c r="V25" s="115">
        <v>50</v>
      </c>
      <c r="W25" s="116">
        <f t="shared" si="5"/>
        <v>227.27272727272728</v>
      </c>
      <c r="X25" s="115">
        <f t="shared" si="0"/>
        <v>50</v>
      </c>
      <c r="Y25" s="116">
        <f t="shared" si="6"/>
        <v>227.27272727272728</v>
      </c>
      <c r="Z25" s="115">
        <f t="shared" si="1"/>
        <v>4022</v>
      </c>
      <c r="AA25" s="117">
        <f t="shared" si="7"/>
        <v>99.112863479546576</v>
      </c>
      <c r="AB25" s="2"/>
      <c r="AC25" s="89"/>
    </row>
    <row r="26" spans="1:29" s="12" customFormat="1" ht="12" hidden="1" customHeight="1">
      <c r="A26" s="2"/>
      <c r="B26" s="30" t="s">
        <v>67</v>
      </c>
      <c r="C26" s="44" t="s">
        <v>85</v>
      </c>
      <c r="D26" s="67">
        <v>2177</v>
      </c>
      <c r="E26" s="68">
        <f t="shared" si="2"/>
        <v>95.945350374614364</v>
      </c>
      <c r="F26" s="78"/>
      <c r="G26" s="68"/>
      <c r="H26" s="78"/>
      <c r="I26" s="68"/>
      <c r="J26" s="78">
        <v>1803</v>
      </c>
      <c r="K26" s="68">
        <f t="shared" si="3"/>
        <v>98.417030567685586</v>
      </c>
      <c r="L26" s="78"/>
      <c r="M26" s="68"/>
      <c r="N26" s="78"/>
      <c r="O26" s="68"/>
      <c r="P26" s="78"/>
      <c r="Q26" s="68"/>
      <c r="R26" s="78">
        <v>3980</v>
      </c>
      <c r="S26" s="68">
        <f t="shared" si="4"/>
        <v>97.049500121921483</v>
      </c>
      <c r="T26" s="115" t="s">
        <v>200</v>
      </c>
      <c r="U26" s="115" t="s">
        <v>4</v>
      </c>
      <c r="V26" s="115">
        <v>57</v>
      </c>
      <c r="W26" s="116">
        <f t="shared" si="5"/>
        <v>172.72727272727272</v>
      </c>
      <c r="X26" s="115">
        <f t="shared" si="0"/>
        <v>57</v>
      </c>
      <c r="Y26" s="116">
        <f t="shared" si="6"/>
        <v>172.72727272727272</v>
      </c>
      <c r="Z26" s="115">
        <f t="shared" si="1"/>
        <v>4037</v>
      </c>
      <c r="AA26" s="117">
        <f t="shared" si="7"/>
        <v>97.65360425737785</v>
      </c>
      <c r="AB26" s="2"/>
      <c r="AC26" s="89"/>
    </row>
    <row r="27" spans="1:29" s="12" customFormat="1" ht="12" hidden="1" customHeight="1">
      <c r="A27" s="2"/>
      <c r="B27" s="30" t="s">
        <v>68</v>
      </c>
      <c r="C27" s="44" t="s">
        <v>86</v>
      </c>
      <c r="D27" s="67">
        <v>2032</v>
      </c>
      <c r="E27" s="68">
        <f t="shared" si="2"/>
        <v>94.074074074074076</v>
      </c>
      <c r="F27" s="78"/>
      <c r="G27" s="68"/>
      <c r="H27" s="78"/>
      <c r="I27" s="68"/>
      <c r="J27" s="78">
        <v>1733</v>
      </c>
      <c r="K27" s="68">
        <f t="shared" si="3"/>
        <v>99.712313003452252</v>
      </c>
      <c r="L27" s="78"/>
      <c r="M27" s="68"/>
      <c r="N27" s="78"/>
      <c r="O27" s="68"/>
      <c r="P27" s="78"/>
      <c r="Q27" s="68"/>
      <c r="R27" s="78">
        <v>3765</v>
      </c>
      <c r="S27" s="68">
        <f t="shared" si="4"/>
        <v>96.587993842996411</v>
      </c>
      <c r="T27" s="115" t="s">
        <v>200</v>
      </c>
      <c r="U27" s="115" t="s">
        <v>4</v>
      </c>
      <c r="V27" s="115">
        <v>33</v>
      </c>
      <c r="W27" s="116">
        <f t="shared" si="5"/>
        <v>117.85714285714286</v>
      </c>
      <c r="X27" s="115">
        <f t="shared" si="0"/>
        <v>33</v>
      </c>
      <c r="Y27" s="116">
        <f t="shared" si="6"/>
        <v>117.85714285714286</v>
      </c>
      <c r="Z27" s="115">
        <f t="shared" si="1"/>
        <v>3798</v>
      </c>
      <c r="AA27" s="117">
        <f t="shared" si="7"/>
        <v>96.739684156902698</v>
      </c>
      <c r="AB27" s="2"/>
      <c r="AC27" s="89"/>
    </row>
    <row r="28" spans="1:29" s="12" customFormat="1" ht="12" hidden="1" customHeight="1">
      <c r="A28" s="2"/>
      <c r="B28" s="30" t="s">
        <v>69</v>
      </c>
      <c r="C28" s="44" t="s">
        <v>87</v>
      </c>
      <c r="D28" s="67">
        <v>1986</v>
      </c>
      <c r="E28" s="68">
        <f t="shared" si="2"/>
        <v>94.842406876790832</v>
      </c>
      <c r="F28" s="78"/>
      <c r="G28" s="68"/>
      <c r="H28" s="78"/>
      <c r="I28" s="68"/>
      <c r="J28" s="78">
        <v>1528</v>
      </c>
      <c r="K28" s="68">
        <f t="shared" si="3"/>
        <v>94.14664202094886</v>
      </c>
      <c r="L28" s="78"/>
      <c r="M28" s="68"/>
      <c r="N28" s="78"/>
      <c r="O28" s="68"/>
      <c r="P28" s="78"/>
      <c r="Q28" s="68"/>
      <c r="R28" s="78">
        <v>3514</v>
      </c>
      <c r="S28" s="68">
        <f t="shared" si="4"/>
        <v>94.538606403013176</v>
      </c>
      <c r="T28" s="115" t="s">
        <v>200</v>
      </c>
      <c r="U28" s="115" t="s">
        <v>4</v>
      </c>
      <c r="V28" s="115">
        <v>38</v>
      </c>
      <c r="W28" s="116">
        <f t="shared" si="5"/>
        <v>108.57142857142857</v>
      </c>
      <c r="X28" s="115">
        <f t="shared" si="0"/>
        <v>38</v>
      </c>
      <c r="Y28" s="116">
        <f t="shared" si="6"/>
        <v>108.57142857142857</v>
      </c>
      <c r="Z28" s="115">
        <f t="shared" si="1"/>
        <v>3552</v>
      </c>
      <c r="AA28" s="117">
        <f t="shared" si="7"/>
        <v>94.669509594882726</v>
      </c>
      <c r="AB28" s="2"/>
      <c r="AC28" s="89"/>
    </row>
    <row r="29" spans="1:29" s="12" customFormat="1" ht="12" hidden="1" customHeight="1">
      <c r="A29" s="2"/>
      <c r="B29" s="30" t="s">
        <v>96</v>
      </c>
      <c r="C29" s="44" t="s">
        <v>97</v>
      </c>
      <c r="D29" s="67">
        <v>1918</v>
      </c>
      <c r="E29" s="68">
        <f t="shared" si="2"/>
        <v>99.326773692387363</v>
      </c>
      <c r="F29" s="78"/>
      <c r="G29" s="68"/>
      <c r="H29" s="78"/>
      <c r="I29" s="68"/>
      <c r="J29" s="78">
        <v>1525</v>
      </c>
      <c r="K29" s="68">
        <f t="shared" si="3"/>
        <v>98.007712082262216</v>
      </c>
      <c r="L29" s="78"/>
      <c r="M29" s="68"/>
      <c r="N29" s="78"/>
      <c r="O29" s="68"/>
      <c r="P29" s="78"/>
      <c r="Q29" s="68"/>
      <c r="R29" s="78">
        <v>3443</v>
      </c>
      <c r="S29" s="68">
        <f t="shared" si="4"/>
        <v>98.738170347003148</v>
      </c>
      <c r="T29" s="115" t="s">
        <v>200</v>
      </c>
      <c r="U29" s="115" t="s">
        <v>4</v>
      </c>
      <c r="V29" s="115">
        <v>27</v>
      </c>
      <c r="W29" s="116">
        <f t="shared" si="5"/>
        <v>84.375</v>
      </c>
      <c r="X29" s="115">
        <f t="shared" si="0"/>
        <v>27</v>
      </c>
      <c r="Y29" s="116">
        <f t="shared" si="6"/>
        <v>84.375</v>
      </c>
      <c r="Z29" s="115">
        <f t="shared" si="1"/>
        <v>3470</v>
      </c>
      <c r="AA29" s="117">
        <f t="shared" si="7"/>
        <v>98.607558965615226</v>
      </c>
      <c r="AB29" s="2"/>
      <c r="AC29" s="89"/>
    </row>
    <row r="30" spans="1:29" s="12" customFormat="1" ht="12" hidden="1" customHeight="1">
      <c r="A30" s="2"/>
      <c r="B30" s="30" t="s">
        <v>70</v>
      </c>
      <c r="C30" s="44" t="s">
        <v>90</v>
      </c>
      <c r="D30" s="67">
        <v>1750</v>
      </c>
      <c r="E30" s="68">
        <f t="shared" si="2"/>
        <v>95.057034220532316</v>
      </c>
      <c r="F30" s="78"/>
      <c r="G30" s="68"/>
      <c r="H30" s="78"/>
      <c r="I30" s="68"/>
      <c r="J30" s="78">
        <v>1620</v>
      </c>
      <c r="K30" s="68">
        <f t="shared" si="3"/>
        <v>102.27272727272727</v>
      </c>
      <c r="L30" s="78"/>
      <c r="M30" s="68"/>
      <c r="N30" s="78"/>
      <c r="O30" s="68"/>
      <c r="P30" s="78"/>
      <c r="Q30" s="68"/>
      <c r="R30" s="78">
        <v>3370</v>
      </c>
      <c r="S30" s="68">
        <f t="shared" si="4"/>
        <v>98.394160583941598</v>
      </c>
      <c r="T30" s="115" t="s">
        <v>200</v>
      </c>
      <c r="U30" s="115" t="s">
        <v>4</v>
      </c>
      <c r="V30" s="115">
        <v>28</v>
      </c>
      <c r="W30" s="116">
        <f t="shared" si="5"/>
        <v>82.35294117647058</v>
      </c>
      <c r="X30" s="115">
        <f t="shared" si="0"/>
        <v>28</v>
      </c>
      <c r="Y30" s="116">
        <f t="shared" si="6"/>
        <v>82.35294117647058</v>
      </c>
      <c r="Z30" s="115">
        <f t="shared" si="1"/>
        <v>3398</v>
      </c>
      <c r="AA30" s="117">
        <f t="shared" si="7"/>
        <v>98.236484533102058</v>
      </c>
      <c r="AB30" s="2"/>
      <c r="AC30" s="89"/>
    </row>
    <row r="31" spans="1:29" s="12" customFormat="1" ht="12" hidden="1" customHeight="1">
      <c r="A31" s="2"/>
      <c r="B31" s="31" t="s">
        <v>71</v>
      </c>
      <c r="C31" s="46" t="s">
        <v>91</v>
      </c>
      <c r="D31" s="69">
        <v>2083</v>
      </c>
      <c r="E31" s="70">
        <f t="shared" si="2"/>
        <v>104.46339017051154</v>
      </c>
      <c r="F31" s="93"/>
      <c r="G31" s="70"/>
      <c r="H31" s="93"/>
      <c r="I31" s="70"/>
      <c r="J31" s="82">
        <v>1454</v>
      </c>
      <c r="K31" s="70">
        <f t="shared" si="3"/>
        <v>98.243243243243242</v>
      </c>
      <c r="L31" s="90"/>
      <c r="M31" s="70"/>
      <c r="N31" s="91"/>
      <c r="O31" s="70"/>
      <c r="P31" s="91"/>
      <c r="Q31" s="70"/>
      <c r="R31" s="82">
        <v>3537</v>
      </c>
      <c r="S31" s="70">
        <f t="shared" si="4"/>
        <v>101.81347150259069</v>
      </c>
      <c r="T31" s="118" t="s">
        <v>200</v>
      </c>
      <c r="U31" s="115" t="s">
        <v>4</v>
      </c>
      <c r="V31" s="118">
        <v>33</v>
      </c>
      <c r="W31" s="122">
        <f t="shared" si="5"/>
        <v>40.74074074074074</v>
      </c>
      <c r="X31" s="118">
        <f t="shared" si="0"/>
        <v>33</v>
      </c>
      <c r="Y31" s="122">
        <f>X31/X19*100</f>
        <v>40.74074074074074</v>
      </c>
      <c r="Z31" s="118">
        <f t="shared" si="1"/>
        <v>3570</v>
      </c>
      <c r="AA31" s="119">
        <f t="shared" si="7"/>
        <v>100.42194092827003</v>
      </c>
      <c r="AB31" s="2"/>
      <c r="AC31" s="89"/>
    </row>
    <row r="32" spans="1:29" s="12" customFormat="1" ht="12" hidden="1" customHeight="1">
      <c r="A32" s="2"/>
      <c r="B32" s="29" t="s">
        <v>98</v>
      </c>
      <c r="C32" s="44" t="s">
        <v>99</v>
      </c>
      <c r="D32" s="71">
        <v>2000</v>
      </c>
      <c r="E32" s="72">
        <f t="shared" si="2"/>
        <v>97.560975609756099</v>
      </c>
      <c r="F32" s="77"/>
      <c r="G32" s="72"/>
      <c r="H32" s="77"/>
      <c r="I32" s="72"/>
      <c r="J32" s="77">
        <v>1435</v>
      </c>
      <c r="K32" s="72">
        <f t="shared" si="3"/>
        <v>94.407894736842096</v>
      </c>
      <c r="L32" s="77"/>
      <c r="M32" s="72"/>
      <c r="N32" s="77"/>
      <c r="O32" s="72"/>
      <c r="P32" s="77"/>
      <c r="Q32" s="72"/>
      <c r="R32" s="77">
        <v>3435</v>
      </c>
      <c r="S32" s="72">
        <f t="shared" si="4"/>
        <v>96.21848739495799</v>
      </c>
      <c r="T32" s="112">
        <v>83</v>
      </c>
      <c r="U32" s="112" t="s">
        <v>4</v>
      </c>
      <c r="V32" s="112">
        <v>27</v>
      </c>
      <c r="W32" s="113">
        <f t="shared" si="5"/>
        <v>58.695652173913047</v>
      </c>
      <c r="X32" s="112">
        <f t="shared" ref="X32" si="8">V32-T32</f>
        <v>-56</v>
      </c>
      <c r="Y32" s="113" t="s">
        <v>214</v>
      </c>
      <c r="Z32" s="112">
        <f t="shared" si="1"/>
        <v>3379</v>
      </c>
      <c r="AA32" s="114">
        <f t="shared" si="7"/>
        <v>93.445796460176993</v>
      </c>
      <c r="AB32" s="2"/>
      <c r="AC32" s="89"/>
    </row>
    <row r="33" spans="1:62" s="12" customFormat="1" ht="12" hidden="1" customHeight="1">
      <c r="A33" s="2"/>
      <c r="B33" s="30" t="s">
        <v>66</v>
      </c>
      <c r="C33" s="44" t="s">
        <v>94</v>
      </c>
      <c r="D33" s="67">
        <v>2122</v>
      </c>
      <c r="E33" s="68">
        <f t="shared" si="2"/>
        <v>100.99952403617326</v>
      </c>
      <c r="F33" s="78"/>
      <c r="G33" s="68"/>
      <c r="H33" s="78"/>
      <c r="I33" s="68"/>
      <c r="J33" s="78">
        <v>1747</v>
      </c>
      <c r="K33" s="68">
        <f t="shared" si="3"/>
        <v>103.18960425280568</v>
      </c>
      <c r="L33" s="78"/>
      <c r="M33" s="68"/>
      <c r="N33" s="78"/>
      <c r="O33" s="68"/>
      <c r="P33" s="78"/>
      <c r="Q33" s="68"/>
      <c r="R33" s="78">
        <v>3869</v>
      </c>
      <c r="S33" s="68">
        <f t="shared" si="4"/>
        <v>101.97680548234054</v>
      </c>
      <c r="T33" s="115">
        <v>33</v>
      </c>
      <c r="U33" s="115" t="s">
        <v>4</v>
      </c>
      <c r="V33" s="115">
        <v>33</v>
      </c>
      <c r="W33" s="116">
        <f t="shared" si="5"/>
        <v>100</v>
      </c>
      <c r="X33" s="115">
        <f>V33-T33</f>
        <v>0</v>
      </c>
      <c r="Y33" s="116" t="s">
        <v>216</v>
      </c>
      <c r="Z33" s="115">
        <f t="shared" si="1"/>
        <v>3869</v>
      </c>
      <c r="AA33" s="117">
        <f t="shared" si="7"/>
        <v>101.09746537758035</v>
      </c>
      <c r="AB33" s="2"/>
      <c r="AC33" s="89"/>
    </row>
    <row r="34" spans="1:62" s="12" customFormat="1" ht="12" hidden="1" customHeight="1">
      <c r="A34" s="2"/>
      <c r="B34" s="30" t="s">
        <v>62</v>
      </c>
      <c r="C34" s="44" t="s">
        <v>78</v>
      </c>
      <c r="D34" s="67">
        <v>2134</v>
      </c>
      <c r="E34" s="68">
        <f t="shared" si="2"/>
        <v>97.576588934613625</v>
      </c>
      <c r="F34" s="78"/>
      <c r="G34" s="68"/>
      <c r="H34" s="78"/>
      <c r="I34" s="68"/>
      <c r="J34" s="78">
        <v>1808</v>
      </c>
      <c r="K34" s="68">
        <f t="shared" si="3"/>
        <v>98.421339139902003</v>
      </c>
      <c r="L34" s="78"/>
      <c r="M34" s="68"/>
      <c r="N34" s="78"/>
      <c r="O34" s="68"/>
      <c r="P34" s="78"/>
      <c r="Q34" s="68"/>
      <c r="R34" s="78">
        <v>3942</v>
      </c>
      <c r="S34" s="68">
        <f t="shared" si="4"/>
        <v>97.962226640159045</v>
      </c>
      <c r="T34" s="115" t="s">
        <v>215</v>
      </c>
      <c r="U34" s="115" t="s">
        <v>4</v>
      </c>
      <c r="V34" s="115">
        <v>32</v>
      </c>
      <c r="W34" s="116">
        <f t="shared" si="5"/>
        <v>91.428571428571431</v>
      </c>
      <c r="X34" s="115">
        <f>V34</f>
        <v>32</v>
      </c>
      <c r="Y34" s="116">
        <f t="shared" si="6"/>
        <v>91.428571428571431</v>
      </c>
      <c r="Z34" s="115">
        <f t="shared" si="1"/>
        <v>3974</v>
      </c>
      <c r="AA34" s="117">
        <f t="shared" si="7"/>
        <v>97.905888149790584</v>
      </c>
      <c r="AB34" s="2"/>
      <c r="AC34" s="89"/>
    </row>
    <row r="35" spans="1:62" s="12" customFormat="1" ht="12" hidden="1" customHeight="1">
      <c r="A35" s="2"/>
      <c r="B35" s="30" t="s">
        <v>63</v>
      </c>
      <c r="C35" s="44" t="s">
        <v>79</v>
      </c>
      <c r="D35" s="67">
        <v>2309</v>
      </c>
      <c r="E35" s="68">
        <f t="shared" si="2"/>
        <v>101.36084284460051</v>
      </c>
      <c r="F35" s="78"/>
      <c r="G35" s="68"/>
      <c r="H35" s="78"/>
      <c r="I35" s="68"/>
      <c r="J35" s="78">
        <v>1487</v>
      </c>
      <c r="K35" s="68">
        <f t="shared" si="3"/>
        <v>98.738379814077021</v>
      </c>
      <c r="L35" s="78"/>
      <c r="M35" s="68"/>
      <c r="N35" s="78"/>
      <c r="O35" s="68"/>
      <c r="P35" s="78"/>
      <c r="Q35" s="68"/>
      <c r="R35" s="78">
        <v>3796</v>
      </c>
      <c r="S35" s="68">
        <f t="shared" si="4"/>
        <v>100.31712473572938</v>
      </c>
      <c r="T35" s="115" t="s">
        <v>200</v>
      </c>
      <c r="U35" s="115" t="s">
        <v>4</v>
      </c>
      <c r="V35" s="115">
        <v>13</v>
      </c>
      <c r="W35" s="116">
        <f t="shared" si="5"/>
        <v>28.888888888888886</v>
      </c>
      <c r="X35" s="115">
        <f t="shared" ref="X35:X97" si="9">V35</f>
        <v>13</v>
      </c>
      <c r="Y35" s="116">
        <f t="shared" si="6"/>
        <v>28.888888888888886</v>
      </c>
      <c r="Z35" s="115">
        <f t="shared" si="1"/>
        <v>3809</v>
      </c>
      <c r="AA35" s="117">
        <f t="shared" si="7"/>
        <v>99.477670410028736</v>
      </c>
      <c r="AB35" s="2"/>
      <c r="AC35" s="89"/>
    </row>
    <row r="36" spans="1:62" s="12" customFormat="1" ht="12" hidden="1" customHeight="1">
      <c r="A36" s="2"/>
      <c r="B36" s="30" t="s">
        <v>64</v>
      </c>
      <c r="C36" s="44" t="s">
        <v>81</v>
      </c>
      <c r="D36" s="67">
        <v>2332</v>
      </c>
      <c r="E36" s="68">
        <f t="shared" si="2"/>
        <v>100.04290004290004</v>
      </c>
      <c r="F36" s="78"/>
      <c r="G36" s="68"/>
      <c r="H36" s="78"/>
      <c r="I36" s="68"/>
      <c r="J36" s="78">
        <v>973</v>
      </c>
      <c r="K36" s="68">
        <f t="shared" si="3"/>
        <v>92.666666666666657</v>
      </c>
      <c r="L36" s="78"/>
      <c r="M36" s="68"/>
      <c r="N36" s="78"/>
      <c r="O36" s="68"/>
      <c r="P36" s="78"/>
      <c r="Q36" s="68"/>
      <c r="R36" s="78">
        <v>3305</v>
      </c>
      <c r="S36" s="68">
        <f t="shared" si="4"/>
        <v>97.752144335995268</v>
      </c>
      <c r="T36" s="115" t="s">
        <v>200</v>
      </c>
      <c r="U36" s="115" t="s">
        <v>4</v>
      </c>
      <c r="V36" s="115">
        <v>63</v>
      </c>
      <c r="W36" s="116">
        <f t="shared" si="5"/>
        <v>225</v>
      </c>
      <c r="X36" s="115">
        <f t="shared" si="9"/>
        <v>63</v>
      </c>
      <c r="Y36" s="116">
        <f t="shared" si="6"/>
        <v>225</v>
      </c>
      <c r="Z36" s="115">
        <f t="shared" si="1"/>
        <v>3368</v>
      </c>
      <c r="AA36" s="117">
        <f t="shared" si="7"/>
        <v>98.797301261366968</v>
      </c>
      <c r="AB36" s="2"/>
      <c r="AC36" s="89"/>
    </row>
    <row r="37" spans="1:62" s="12" customFormat="1" ht="12" hidden="1" customHeight="1">
      <c r="A37" s="2"/>
      <c r="B37" s="30" t="s">
        <v>65</v>
      </c>
      <c r="C37" s="44" t="s">
        <v>95</v>
      </c>
      <c r="D37" s="67">
        <v>2253</v>
      </c>
      <c r="E37" s="68">
        <f t="shared" si="2"/>
        <v>103.53860294117648</v>
      </c>
      <c r="F37" s="78"/>
      <c r="G37" s="68"/>
      <c r="H37" s="78"/>
      <c r="I37" s="68"/>
      <c r="J37" s="78">
        <v>1652</v>
      </c>
      <c r="K37" s="68">
        <f t="shared" si="3"/>
        <v>91.982182628062361</v>
      </c>
      <c r="L37" s="78"/>
      <c r="M37" s="68"/>
      <c r="N37" s="78"/>
      <c r="O37" s="68"/>
      <c r="P37" s="78"/>
      <c r="Q37" s="68"/>
      <c r="R37" s="78">
        <v>3905</v>
      </c>
      <c r="S37" s="68">
        <f t="shared" si="4"/>
        <v>98.31319234642497</v>
      </c>
      <c r="T37" s="115" t="s">
        <v>200</v>
      </c>
      <c r="U37" s="115" t="s">
        <v>4</v>
      </c>
      <c r="V37" s="115">
        <v>13</v>
      </c>
      <c r="W37" s="116">
        <f t="shared" si="5"/>
        <v>26</v>
      </c>
      <c r="X37" s="115">
        <f t="shared" si="9"/>
        <v>13</v>
      </c>
      <c r="Y37" s="116">
        <f t="shared" si="6"/>
        <v>26</v>
      </c>
      <c r="Z37" s="115">
        <f t="shared" si="1"/>
        <v>3918</v>
      </c>
      <c r="AA37" s="117">
        <f t="shared" si="7"/>
        <v>97.414221780208848</v>
      </c>
      <c r="AB37" s="2"/>
      <c r="AC37" s="89"/>
    </row>
    <row r="38" spans="1:62" s="12" customFormat="1" ht="12" hidden="1" customHeight="1">
      <c r="A38" s="2"/>
      <c r="B38" s="30" t="s">
        <v>67</v>
      </c>
      <c r="C38" s="44" t="s">
        <v>85</v>
      </c>
      <c r="D38" s="67">
        <v>2307</v>
      </c>
      <c r="E38" s="68">
        <f t="shared" si="2"/>
        <v>105.97152044097382</v>
      </c>
      <c r="F38" s="78"/>
      <c r="G38" s="68"/>
      <c r="H38" s="78"/>
      <c r="I38" s="68"/>
      <c r="J38" s="78">
        <v>1769</v>
      </c>
      <c r="K38" s="68">
        <f t="shared" si="3"/>
        <v>98.114254021075993</v>
      </c>
      <c r="L38" s="78"/>
      <c r="M38" s="68"/>
      <c r="N38" s="78"/>
      <c r="O38" s="68"/>
      <c r="P38" s="78"/>
      <c r="Q38" s="68"/>
      <c r="R38" s="78">
        <v>4076</v>
      </c>
      <c r="S38" s="68">
        <f t="shared" si="4"/>
        <v>102.41206030150754</v>
      </c>
      <c r="T38" s="115" t="s">
        <v>200</v>
      </c>
      <c r="U38" s="115" t="s">
        <v>4</v>
      </c>
      <c r="V38" s="115">
        <v>42</v>
      </c>
      <c r="W38" s="116">
        <f t="shared" si="5"/>
        <v>73.68421052631578</v>
      </c>
      <c r="X38" s="115">
        <f t="shared" si="9"/>
        <v>42</v>
      </c>
      <c r="Y38" s="116">
        <f t="shared" si="6"/>
        <v>73.68421052631578</v>
      </c>
      <c r="Z38" s="115">
        <f t="shared" si="1"/>
        <v>4118</v>
      </c>
      <c r="AA38" s="117">
        <f t="shared" si="7"/>
        <v>102.00644042605896</v>
      </c>
      <c r="AB38" s="2"/>
      <c r="AC38" s="89"/>
    </row>
    <row r="39" spans="1:62" s="12" customFormat="1" ht="12" hidden="1" customHeight="1">
      <c r="A39" s="2"/>
      <c r="B39" s="30" t="s">
        <v>68</v>
      </c>
      <c r="C39" s="44" t="s">
        <v>86</v>
      </c>
      <c r="D39" s="67">
        <v>2118</v>
      </c>
      <c r="E39" s="68">
        <f t="shared" si="2"/>
        <v>104.23228346456692</v>
      </c>
      <c r="F39" s="78"/>
      <c r="G39" s="68"/>
      <c r="H39" s="78"/>
      <c r="I39" s="68"/>
      <c r="J39" s="78">
        <v>1678</v>
      </c>
      <c r="K39" s="68">
        <f t="shared" si="3"/>
        <v>96.826312752452395</v>
      </c>
      <c r="L39" s="78"/>
      <c r="M39" s="68"/>
      <c r="N39" s="78"/>
      <c r="O39" s="68"/>
      <c r="P39" s="78"/>
      <c r="Q39" s="68"/>
      <c r="R39" s="78">
        <v>3796</v>
      </c>
      <c r="S39" s="68">
        <f t="shared" si="4"/>
        <v>100.82337317397079</v>
      </c>
      <c r="T39" s="115" t="s">
        <v>200</v>
      </c>
      <c r="U39" s="115" t="s">
        <v>4</v>
      </c>
      <c r="V39" s="115">
        <v>39</v>
      </c>
      <c r="W39" s="116">
        <f t="shared" si="5"/>
        <v>118.18181818181819</v>
      </c>
      <c r="X39" s="115">
        <f t="shared" si="9"/>
        <v>39</v>
      </c>
      <c r="Y39" s="116">
        <f t="shared" si="6"/>
        <v>118.18181818181819</v>
      </c>
      <c r="Z39" s="115">
        <f t="shared" si="1"/>
        <v>3835</v>
      </c>
      <c r="AA39" s="117">
        <f t="shared" si="7"/>
        <v>100.97419694576092</v>
      </c>
      <c r="AB39" s="2"/>
      <c r="AC39" s="89"/>
    </row>
    <row r="40" spans="1:62" s="12" customFormat="1" ht="12" hidden="1" customHeight="1">
      <c r="A40" s="2"/>
      <c r="B40" s="30" t="s">
        <v>69</v>
      </c>
      <c r="C40" s="44" t="s">
        <v>87</v>
      </c>
      <c r="D40" s="67">
        <v>2061</v>
      </c>
      <c r="E40" s="68">
        <f t="shared" si="2"/>
        <v>103.77643504531721</v>
      </c>
      <c r="F40" s="78"/>
      <c r="G40" s="68"/>
      <c r="H40" s="78"/>
      <c r="I40" s="68"/>
      <c r="J40" s="78">
        <v>1478</v>
      </c>
      <c r="K40" s="68">
        <f t="shared" si="3"/>
        <v>96.727748691099478</v>
      </c>
      <c r="L40" s="78"/>
      <c r="M40" s="68"/>
      <c r="N40" s="78"/>
      <c r="O40" s="68"/>
      <c r="P40" s="78"/>
      <c r="Q40" s="68"/>
      <c r="R40" s="78">
        <v>3539</v>
      </c>
      <c r="S40" s="68">
        <f t="shared" si="4"/>
        <v>100.71143995446785</v>
      </c>
      <c r="T40" s="115" t="s">
        <v>200</v>
      </c>
      <c r="U40" s="115" t="s">
        <v>4</v>
      </c>
      <c r="V40" s="115">
        <v>14</v>
      </c>
      <c r="W40" s="116">
        <f t="shared" si="5"/>
        <v>36.84210526315789</v>
      </c>
      <c r="X40" s="115">
        <f t="shared" si="9"/>
        <v>14</v>
      </c>
      <c r="Y40" s="116">
        <f t="shared" si="6"/>
        <v>36.84210526315789</v>
      </c>
      <c r="Z40" s="115">
        <f t="shared" si="1"/>
        <v>3553</v>
      </c>
      <c r="AA40" s="117">
        <f t="shared" si="7"/>
        <v>100.02815315315314</v>
      </c>
      <c r="AB40" s="2"/>
      <c r="AC40" s="89"/>
    </row>
    <row r="41" spans="1:62" s="12" customFormat="1" ht="12" hidden="1" customHeight="1">
      <c r="A41" s="2"/>
      <c r="B41" s="30" t="s">
        <v>100</v>
      </c>
      <c r="C41" s="44" t="s">
        <v>101</v>
      </c>
      <c r="D41" s="67">
        <v>1942</v>
      </c>
      <c r="E41" s="68">
        <f t="shared" si="2"/>
        <v>101.25130344108446</v>
      </c>
      <c r="F41" s="78"/>
      <c r="G41" s="68"/>
      <c r="H41" s="78"/>
      <c r="I41" s="68"/>
      <c r="J41" s="78">
        <v>1485</v>
      </c>
      <c r="K41" s="68">
        <f t="shared" si="3"/>
        <v>97.377049180327873</v>
      </c>
      <c r="L41" s="78"/>
      <c r="M41" s="68"/>
      <c r="N41" s="78"/>
      <c r="O41" s="68"/>
      <c r="P41" s="78"/>
      <c r="Q41" s="68"/>
      <c r="R41" s="78">
        <v>3427</v>
      </c>
      <c r="S41" s="68">
        <f t="shared" si="4"/>
        <v>99.535288992158002</v>
      </c>
      <c r="T41" s="115" t="s">
        <v>200</v>
      </c>
      <c r="U41" s="115" t="s">
        <v>4</v>
      </c>
      <c r="V41" s="115">
        <v>15</v>
      </c>
      <c r="W41" s="116">
        <f t="shared" si="5"/>
        <v>55.555555555555557</v>
      </c>
      <c r="X41" s="115">
        <f t="shared" si="9"/>
        <v>15</v>
      </c>
      <c r="Y41" s="116">
        <f t="shared" si="6"/>
        <v>55.555555555555557</v>
      </c>
      <c r="Z41" s="115">
        <f t="shared" si="1"/>
        <v>3442</v>
      </c>
      <c r="AA41" s="117">
        <f t="shared" si="7"/>
        <v>99.19308357348703</v>
      </c>
      <c r="AB41" s="2"/>
      <c r="AC41" s="89"/>
    </row>
    <row r="42" spans="1:62" s="12" customFormat="1" ht="12" hidden="1" customHeight="1">
      <c r="A42" s="2"/>
      <c r="B42" s="30" t="s">
        <v>70</v>
      </c>
      <c r="C42" s="44" t="s">
        <v>90</v>
      </c>
      <c r="D42" s="67">
        <v>1858</v>
      </c>
      <c r="E42" s="68">
        <f t="shared" si="2"/>
        <v>106.17142857142856</v>
      </c>
      <c r="F42" s="78"/>
      <c r="G42" s="68"/>
      <c r="H42" s="78"/>
      <c r="I42" s="68"/>
      <c r="J42" s="78">
        <v>1499</v>
      </c>
      <c r="K42" s="68">
        <f t="shared" si="3"/>
        <v>92.53086419753086</v>
      </c>
      <c r="L42" s="78"/>
      <c r="M42" s="68"/>
      <c r="N42" s="78"/>
      <c r="O42" s="68"/>
      <c r="P42" s="78"/>
      <c r="Q42" s="68"/>
      <c r="R42" s="78">
        <v>3357</v>
      </c>
      <c r="S42" s="68">
        <f t="shared" si="4"/>
        <v>99.614243323442125</v>
      </c>
      <c r="T42" s="115" t="s">
        <v>200</v>
      </c>
      <c r="U42" s="115" t="s">
        <v>4</v>
      </c>
      <c r="V42" s="115">
        <v>15</v>
      </c>
      <c r="W42" s="116">
        <f t="shared" si="5"/>
        <v>53.571428571428569</v>
      </c>
      <c r="X42" s="115">
        <f t="shared" si="9"/>
        <v>15</v>
      </c>
      <c r="Y42" s="116">
        <f t="shared" si="6"/>
        <v>53.571428571428569</v>
      </c>
      <c r="Z42" s="115">
        <f t="shared" si="1"/>
        <v>3372</v>
      </c>
      <c r="AA42" s="117">
        <f t="shared" si="7"/>
        <v>99.234844025897587</v>
      </c>
      <c r="AB42" s="2"/>
      <c r="AC42" s="89"/>
    </row>
    <row r="43" spans="1:62" s="12" customFormat="1" ht="12" hidden="1" customHeight="1">
      <c r="A43" s="2"/>
      <c r="B43" s="31" t="s">
        <v>71</v>
      </c>
      <c r="C43" s="44" t="s">
        <v>91</v>
      </c>
      <c r="D43" s="69">
        <v>1998</v>
      </c>
      <c r="E43" s="70">
        <f t="shared" si="2"/>
        <v>95.919347095535286</v>
      </c>
      <c r="F43" s="93"/>
      <c r="G43" s="70"/>
      <c r="H43" s="93"/>
      <c r="I43" s="70"/>
      <c r="J43" s="82">
        <v>1364</v>
      </c>
      <c r="K43" s="70">
        <f t="shared" si="3"/>
        <v>93.810178817056396</v>
      </c>
      <c r="L43" s="90"/>
      <c r="M43" s="70"/>
      <c r="N43" s="91"/>
      <c r="O43" s="70"/>
      <c r="P43" s="91"/>
      <c r="Q43" s="70"/>
      <c r="R43" s="82">
        <v>3362</v>
      </c>
      <c r="S43" s="70">
        <f t="shared" si="4"/>
        <v>95.052304212609556</v>
      </c>
      <c r="T43" s="118" t="s">
        <v>200</v>
      </c>
      <c r="U43" s="115" t="s">
        <v>4</v>
      </c>
      <c r="V43" s="118">
        <v>19</v>
      </c>
      <c r="W43" s="122">
        <f t="shared" si="5"/>
        <v>57.575757575757578</v>
      </c>
      <c r="X43" s="118">
        <f t="shared" si="9"/>
        <v>19</v>
      </c>
      <c r="Y43" s="122">
        <f t="shared" si="6"/>
        <v>57.575757575757578</v>
      </c>
      <c r="Z43" s="118">
        <f t="shared" si="1"/>
        <v>3381</v>
      </c>
      <c r="AA43" s="119">
        <f t="shared" si="7"/>
        <v>94.705882352941174</v>
      </c>
      <c r="AB43" s="2"/>
      <c r="AC43" s="89"/>
    </row>
    <row r="44" spans="1:62" s="9" customFormat="1" ht="12" hidden="1" customHeight="1">
      <c r="A44" s="1"/>
      <c r="B44" s="29" t="s">
        <v>102</v>
      </c>
      <c r="C44" s="45" t="s">
        <v>103</v>
      </c>
      <c r="D44" s="71">
        <v>2542</v>
      </c>
      <c r="E44" s="72">
        <f t="shared" si="2"/>
        <v>127.1</v>
      </c>
      <c r="F44" s="77"/>
      <c r="G44" s="72"/>
      <c r="H44" s="77"/>
      <c r="I44" s="72"/>
      <c r="J44" s="77">
        <v>837</v>
      </c>
      <c r="K44" s="72">
        <f t="shared" si="3"/>
        <v>58.327526132404181</v>
      </c>
      <c r="L44" s="77"/>
      <c r="M44" s="72"/>
      <c r="N44" s="77"/>
      <c r="O44" s="72"/>
      <c r="P44" s="77"/>
      <c r="Q44" s="72"/>
      <c r="R44" s="77">
        <v>3379</v>
      </c>
      <c r="S44" s="72">
        <f t="shared" si="4"/>
        <v>98.369723435225623</v>
      </c>
      <c r="T44" s="112" t="s">
        <v>200</v>
      </c>
      <c r="U44" s="112" t="s">
        <v>4</v>
      </c>
      <c r="V44" s="112">
        <v>7</v>
      </c>
      <c r="W44" s="113">
        <f t="shared" si="5"/>
        <v>25.925925925925924</v>
      </c>
      <c r="X44" s="112">
        <f t="shared" si="9"/>
        <v>7</v>
      </c>
      <c r="Y44" s="113" t="s">
        <v>214</v>
      </c>
      <c r="Z44" s="112">
        <f t="shared" si="1"/>
        <v>3386</v>
      </c>
      <c r="AA44" s="114">
        <f t="shared" si="7"/>
        <v>100.20716188221368</v>
      </c>
      <c r="AB44" s="1"/>
      <c r="AC44" s="89"/>
    </row>
    <row r="45" spans="1:62" s="12" customFormat="1" ht="12" hidden="1" customHeight="1">
      <c r="A45" s="2"/>
      <c r="B45" s="30" t="s">
        <v>66</v>
      </c>
      <c r="C45" s="44" t="s">
        <v>94</v>
      </c>
      <c r="D45" s="67">
        <v>2830</v>
      </c>
      <c r="E45" s="68">
        <f t="shared" si="2"/>
        <v>133.36475023562679</v>
      </c>
      <c r="F45" s="78"/>
      <c r="G45" s="68"/>
      <c r="H45" s="78"/>
      <c r="I45" s="68"/>
      <c r="J45" s="78">
        <v>859</v>
      </c>
      <c r="K45" s="68">
        <f t="shared" si="3"/>
        <v>49.170005724098452</v>
      </c>
      <c r="L45" s="78"/>
      <c r="M45" s="68"/>
      <c r="N45" s="78"/>
      <c r="O45" s="68"/>
      <c r="P45" s="78"/>
      <c r="Q45" s="68"/>
      <c r="R45" s="78">
        <v>3689</v>
      </c>
      <c r="S45" s="68">
        <f t="shared" si="4"/>
        <v>95.34763504781597</v>
      </c>
      <c r="T45" s="115" t="s">
        <v>200</v>
      </c>
      <c r="U45" s="115" t="s">
        <v>4</v>
      </c>
      <c r="V45" s="115">
        <v>17</v>
      </c>
      <c r="W45" s="116">
        <f t="shared" si="5"/>
        <v>51.515151515151516</v>
      </c>
      <c r="X45" s="115">
        <f t="shared" si="9"/>
        <v>17</v>
      </c>
      <c r="Y45" s="116" t="s">
        <v>201</v>
      </c>
      <c r="Z45" s="115">
        <f t="shared" si="1"/>
        <v>3706</v>
      </c>
      <c r="AA45" s="117">
        <f t="shared" si="7"/>
        <v>95.787025071077807</v>
      </c>
      <c r="AB45" s="2"/>
      <c r="AC45" s="89"/>
    </row>
    <row r="46" spans="1:62" s="12" customFormat="1" ht="12" hidden="1" customHeight="1">
      <c r="A46" s="2"/>
      <c r="B46" s="30" t="s">
        <v>62</v>
      </c>
      <c r="C46" s="44" t="s">
        <v>78</v>
      </c>
      <c r="D46" s="67">
        <v>2948</v>
      </c>
      <c r="E46" s="68">
        <f t="shared" si="2"/>
        <v>138.14432989690721</v>
      </c>
      <c r="F46" s="78"/>
      <c r="G46" s="68"/>
      <c r="H46" s="78"/>
      <c r="I46" s="68"/>
      <c r="J46" s="78">
        <v>912</v>
      </c>
      <c r="K46" s="68">
        <f t="shared" si="3"/>
        <v>50.442477876106196</v>
      </c>
      <c r="L46" s="78"/>
      <c r="M46" s="68"/>
      <c r="N46" s="78"/>
      <c r="O46" s="68"/>
      <c r="P46" s="78"/>
      <c r="Q46" s="68"/>
      <c r="R46" s="78">
        <v>3860</v>
      </c>
      <c r="S46" s="68">
        <f t="shared" si="4"/>
        <v>97.919837645865044</v>
      </c>
      <c r="T46" s="115" t="s">
        <v>200</v>
      </c>
      <c r="U46" s="115" t="s">
        <v>4</v>
      </c>
      <c r="V46" s="115">
        <v>18</v>
      </c>
      <c r="W46" s="116">
        <f t="shared" si="5"/>
        <v>56.25</v>
      </c>
      <c r="X46" s="115">
        <f t="shared" si="9"/>
        <v>18</v>
      </c>
      <c r="Y46" s="116">
        <f t="shared" si="6"/>
        <v>56.25</v>
      </c>
      <c r="Z46" s="115">
        <f t="shared" si="1"/>
        <v>3878</v>
      </c>
      <c r="AA46" s="117">
        <f t="shared" si="7"/>
        <v>97.584297936587816</v>
      </c>
      <c r="AB46" s="2"/>
      <c r="AC46" s="89"/>
    </row>
    <row r="47" spans="1:62" s="12" customFormat="1" ht="12" hidden="1" customHeight="1">
      <c r="A47" s="2"/>
      <c r="B47" s="30" t="s">
        <v>63</v>
      </c>
      <c r="C47" s="44" t="s">
        <v>79</v>
      </c>
      <c r="D47" s="67">
        <v>2835</v>
      </c>
      <c r="E47" s="68">
        <f t="shared" si="2"/>
        <v>122.7804244261585</v>
      </c>
      <c r="F47" s="78"/>
      <c r="G47" s="68"/>
      <c r="H47" s="78"/>
      <c r="I47" s="68"/>
      <c r="J47" s="78">
        <v>1002</v>
      </c>
      <c r="K47" s="68">
        <f t="shared" si="3"/>
        <v>67.383994620040355</v>
      </c>
      <c r="L47" s="78"/>
      <c r="M47" s="68"/>
      <c r="N47" s="78"/>
      <c r="O47" s="68"/>
      <c r="P47" s="78"/>
      <c r="Q47" s="68"/>
      <c r="R47" s="78">
        <v>3837</v>
      </c>
      <c r="S47" s="68">
        <f t="shared" si="4"/>
        <v>101.08008429926238</v>
      </c>
      <c r="T47" s="115" t="s">
        <v>200</v>
      </c>
      <c r="U47" s="115" t="s">
        <v>4</v>
      </c>
      <c r="V47" s="115">
        <v>19</v>
      </c>
      <c r="W47" s="116">
        <f t="shared" si="5"/>
        <v>146.15384615384613</v>
      </c>
      <c r="X47" s="115">
        <f t="shared" si="9"/>
        <v>19</v>
      </c>
      <c r="Y47" s="116">
        <f t="shared" si="6"/>
        <v>146.15384615384613</v>
      </c>
      <c r="Z47" s="115">
        <f t="shared" si="1"/>
        <v>3856</v>
      </c>
      <c r="AA47" s="117">
        <f t="shared" si="7"/>
        <v>101.23391966395378</v>
      </c>
      <c r="AB47" s="2"/>
      <c r="AC47" s="89"/>
    </row>
    <row r="48" spans="1:62" s="2" customFormat="1" ht="12" hidden="1" customHeight="1">
      <c r="B48" s="30" t="s">
        <v>64</v>
      </c>
      <c r="C48" s="44" t="s">
        <v>81</v>
      </c>
      <c r="D48" s="67">
        <v>2359</v>
      </c>
      <c r="E48" s="68">
        <f t="shared" si="2"/>
        <v>101.15780445969125</v>
      </c>
      <c r="F48" s="78"/>
      <c r="G48" s="68"/>
      <c r="H48" s="78"/>
      <c r="I48" s="68"/>
      <c r="J48" s="78">
        <v>921</v>
      </c>
      <c r="K48" s="68">
        <f t="shared" si="3"/>
        <v>94.655704008222003</v>
      </c>
      <c r="L48" s="78"/>
      <c r="M48" s="68"/>
      <c r="N48" s="78"/>
      <c r="O48" s="68"/>
      <c r="P48" s="78"/>
      <c r="Q48" s="68"/>
      <c r="R48" s="78">
        <v>3280</v>
      </c>
      <c r="S48" s="68">
        <f t="shared" si="4"/>
        <v>99.243570347957643</v>
      </c>
      <c r="T48" s="115" t="s">
        <v>200</v>
      </c>
      <c r="U48" s="115" t="s">
        <v>4</v>
      </c>
      <c r="V48" s="115">
        <v>18</v>
      </c>
      <c r="W48" s="116">
        <f t="shared" si="5"/>
        <v>28.571428571428569</v>
      </c>
      <c r="X48" s="115">
        <f>V48</f>
        <v>18</v>
      </c>
      <c r="Y48" s="116">
        <f t="shared" si="6"/>
        <v>28.571428571428569</v>
      </c>
      <c r="Z48" s="115">
        <f t="shared" si="1"/>
        <v>3298</v>
      </c>
      <c r="AA48" s="117">
        <f t="shared" si="7"/>
        <v>97.921615201900238</v>
      </c>
      <c r="AC48" s="89"/>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row>
    <row r="49" spans="2:62" s="2" customFormat="1" ht="12" hidden="1" customHeight="1">
      <c r="B49" s="30" t="s">
        <v>65</v>
      </c>
      <c r="C49" s="44" t="s">
        <v>95</v>
      </c>
      <c r="D49" s="67">
        <v>2604</v>
      </c>
      <c r="E49" s="68">
        <f t="shared" si="2"/>
        <v>115.57922769640479</v>
      </c>
      <c r="F49" s="78"/>
      <c r="G49" s="68"/>
      <c r="H49" s="78"/>
      <c r="I49" s="68"/>
      <c r="J49" s="78">
        <v>868</v>
      </c>
      <c r="K49" s="68">
        <f t="shared" si="3"/>
        <v>52.542372881355938</v>
      </c>
      <c r="L49" s="78"/>
      <c r="M49" s="68"/>
      <c r="N49" s="78"/>
      <c r="O49" s="68"/>
      <c r="P49" s="78"/>
      <c r="Q49" s="68"/>
      <c r="R49" s="78">
        <v>3472</v>
      </c>
      <c r="S49" s="68">
        <f t="shared" si="4"/>
        <v>88.911651728553124</v>
      </c>
      <c r="T49" s="115" t="s">
        <v>200</v>
      </c>
      <c r="U49" s="115" t="s">
        <v>4</v>
      </c>
      <c r="V49" s="115">
        <v>16</v>
      </c>
      <c r="W49" s="116">
        <f t="shared" si="5"/>
        <v>123.07692307692308</v>
      </c>
      <c r="X49" s="115">
        <f t="shared" si="9"/>
        <v>16</v>
      </c>
      <c r="Y49" s="116">
        <f t="shared" si="6"/>
        <v>123.07692307692308</v>
      </c>
      <c r="Z49" s="115">
        <f t="shared" si="1"/>
        <v>3488</v>
      </c>
      <c r="AA49" s="117">
        <f t="shared" si="7"/>
        <v>89.02501276161307</v>
      </c>
      <c r="AC49" s="89"/>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row>
    <row r="50" spans="2:62" s="2" customFormat="1" ht="12" hidden="1" customHeight="1">
      <c r="B50" s="30" t="s">
        <v>67</v>
      </c>
      <c r="C50" s="44" t="s">
        <v>85</v>
      </c>
      <c r="D50" s="67">
        <v>2842</v>
      </c>
      <c r="E50" s="68">
        <f t="shared" si="2"/>
        <v>123.19029042045948</v>
      </c>
      <c r="F50" s="78"/>
      <c r="G50" s="68"/>
      <c r="H50" s="78"/>
      <c r="I50" s="68"/>
      <c r="J50" s="78">
        <v>877</v>
      </c>
      <c r="K50" s="68">
        <f t="shared" si="3"/>
        <v>49.576031656302995</v>
      </c>
      <c r="L50" s="78"/>
      <c r="M50" s="68"/>
      <c r="N50" s="78"/>
      <c r="O50" s="68"/>
      <c r="P50" s="78"/>
      <c r="Q50" s="68"/>
      <c r="R50" s="78">
        <v>3719</v>
      </c>
      <c r="S50" s="68">
        <f t="shared" si="4"/>
        <v>91.241413150147196</v>
      </c>
      <c r="T50" s="115" t="s">
        <v>200</v>
      </c>
      <c r="U50" s="115" t="s">
        <v>4</v>
      </c>
      <c r="V50" s="115">
        <v>25</v>
      </c>
      <c r="W50" s="116">
        <f t="shared" si="5"/>
        <v>59.523809523809526</v>
      </c>
      <c r="X50" s="115">
        <f t="shared" si="9"/>
        <v>25</v>
      </c>
      <c r="Y50" s="116">
        <f t="shared" si="6"/>
        <v>59.523809523809526</v>
      </c>
      <c r="Z50" s="115">
        <f t="shared" si="1"/>
        <v>3744</v>
      </c>
      <c r="AA50" s="117">
        <f t="shared" si="7"/>
        <v>90.917921321029624</v>
      </c>
      <c r="AC50" s="89"/>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row>
    <row r="51" spans="2:62" s="2" customFormat="1" ht="12" hidden="1" customHeight="1">
      <c r="B51" s="30" t="s">
        <v>68</v>
      </c>
      <c r="C51" s="44" t="s">
        <v>86</v>
      </c>
      <c r="D51" s="67">
        <v>2732</v>
      </c>
      <c r="E51" s="68">
        <f t="shared" si="2"/>
        <v>128.98961284230407</v>
      </c>
      <c r="F51" s="78"/>
      <c r="G51" s="68"/>
      <c r="H51" s="78"/>
      <c r="I51" s="68"/>
      <c r="J51" s="78">
        <v>830</v>
      </c>
      <c r="K51" s="68">
        <f t="shared" si="3"/>
        <v>49.463647199046484</v>
      </c>
      <c r="L51" s="78"/>
      <c r="M51" s="68"/>
      <c r="N51" s="78"/>
      <c r="O51" s="68"/>
      <c r="P51" s="78"/>
      <c r="Q51" s="68"/>
      <c r="R51" s="78">
        <v>3562</v>
      </c>
      <c r="S51" s="68">
        <f t="shared" si="4"/>
        <v>93.835616438356169</v>
      </c>
      <c r="T51" s="115" t="s">
        <v>200</v>
      </c>
      <c r="U51" s="115" t="s">
        <v>4</v>
      </c>
      <c r="V51" s="115">
        <v>123</v>
      </c>
      <c r="W51" s="116">
        <f t="shared" si="5"/>
        <v>315.38461538461536</v>
      </c>
      <c r="X51" s="115">
        <f t="shared" si="9"/>
        <v>123</v>
      </c>
      <c r="Y51" s="116">
        <f t="shared" si="6"/>
        <v>315.38461538461536</v>
      </c>
      <c r="Z51" s="115">
        <f t="shared" si="1"/>
        <v>3685</v>
      </c>
      <c r="AA51" s="117">
        <f t="shared" si="7"/>
        <v>96.088657105606259</v>
      </c>
      <c r="AC51" s="89"/>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row>
    <row r="52" spans="2:62" s="2" customFormat="1" ht="12" hidden="1" customHeight="1">
      <c r="B52" s="30" t="s">
        <v>69</v>
      </c>
      <c r="C52" s="44" t="s">
        <v>87</v>
      </c>
      <c r="D52" s="67">
        <v>2460</v>
      </c>
      <c r="E52" s="68">
        <f t="shared" si="2"/>
        <v>119.35953420669578</v>
      </c>
      <c r="F52" s="78"/>
      <c r="G52" s="68"/>
      <c r="H52" s="78"/>
      <c r="I52" s="68"/>
      <c r="J52" s="78">
        <v>772</v>
      </c>
      <c r="K52" s="68">
        <f t="shared" si="3"/>
        <v>52.232746955345064</v>
      </c>
      <c r="L52" s="78"/>
      <c r="M52" s="68"/>
      <c r="N52" s="78"/>
      <c r="O52" s="68"/>
      <c r="P52" s="78"/>
      <c r="Q52" s="68"/>
      <c r="R52" s="78">
        <v>3232</v>
      </c>
      <c r="S52" s="68">
        <f t="shared" si="4"/>
        <v>91.325233116699636</v>
      </c>
      <c r="T52" s="115" t="s">
        <v>200</v>
      </c>
      <c r="U52" s="115" t="s">
        <v>4</v>
      </c>
      <c r="V52" s="115">
        <v>123</v>
      </c>
      <c r="W52" s="116">
        <f t="shared" si="5"/>
        <v>878.57142857142867</v>
      </c>
      <c r="X52" s="115">
        <f t="shared" si="9"/>
        <v>123</v>
      </c>
      <c r="Y52" s="116">
        <f t="shared" si="6"/>
        <v>878.57142857142867</v>
      </c>
      <c r="Z52" s="115">
        <f t="shared" si="1"/>
        <v>3355</v>
      </c>
      <c r="AA52" s="117">
        <f t="shared" si="7"/>
        <v>94.427244582043343</v>
      </c>
      <c r="AC52" s="89"/>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row>
    <row r="53" spans="2:62" s="2" customFormat="1" ht="12" hidden="1" customHeight="1">
      <c r="B53" s="30" t="s">
        <v>104</v>
      </c>
      <c r="C53" s="44" t="s">
        <v>105</v>
      </c>
      <c r="D53" s="67">
        <v>2452</v>
      </c>
      <c r="E53" s="68">
        <f t="shared" si="2"/>
        <v>126.2615859938208</v>
      </c>
      <c r="F53" s="78"/>
      <c r="G53" s="68"/>
      <c r="H53" s="78"/>
      <c r="I53" s="68"/>
      <c r="J53" s="78">
        <v>726</v>
      </c>
      <c r="K53" s="68">
        <f t="shared" si="3"/>
        <v>48.888888888888886</v>
      </c>
      <c r="L53" s="78"/>
      <c r="M53" s="68"/>
      <c r="N53" s="78"/>
      <c r="O53" s="68"/>
      <c r="P53" s="78"/>
      <c r="Q53" s="68"/>
      <c r="R53" s="78">
        <v>3178</v>
      </c>
      <c r="S53" s="68">
        <f t="shared" si="4"/>
        <v>92.734169827837746</v>
      </c>
      <c r="T53" s="115" t="s">
        <v>200</v>
      </c>
      <c r="U53" s="115" t="s">
        <v>4</v>
      </c>
      <c r="V53" s="115">
        <v>126</v>
      </c>
      <c r="W53" s="116">
        <f t="shared" si="5"/>
        <v>840</v>
      </c>
      <c r="X53" s="115">
        <f t="shared" si="9"/>
        <v>126</v>
      </c>
      <c r="Y53" s="116">
        <f t="shared" si="6"/>
        <v>840</v>
      </c>
      <c r="Z53" s="115">
        <f t="shared" si="1"/>
        <v>3304</v>
      </c>
      <c r="AA53" s="117">
        <f t="shared" si="7"/>
        <v>95.990703079604884</v>
      </c>
      <c r="AC53" s="89"/>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row>
    <row r="54" spans="2:62" s="2" customFormat="1" ht="12" hidden="1" customHeight="1">
      <c r="B54" s="30" t="s">
        <v>70</v>
      </c>
      <c r="C54" s="44" t="s">
        <v>90</v>
      </c>
      <c r="D54" s="67">
        <v>2384</v>
      </c>
      <c r="E54" s="68">
        <f t="shared" si="2"/>
        <v>128.31001076426264</v>
      </c>
      <c r="F54" s="78"/>
      <c r="G54" s="68"/>
      <c r="H54" s="78"/>
      <c r="I54" s="68"/>
      <c r="J54" s="78">
        <v>683</v>
      </c>
      <c r="K54" s="68">
        <f t="shared" si="3"/>
        <v>45.563709139426287</v>
      </c>
      <c r="L54" s="78"/>
      <c r="M54" s="68"/>
      <c r="N54" s="78"/>
      <c r="O54" s="68"/>
      <c r="P54" s="78"/>
      <c r="Q54" s="68"/>
      <c r="R54" s="78">
        <v>3067</v>
      </c>
      <c r="S54" s="68">
        <f t="shared" si="4"/>
        <v>91.361334524873399</v>
      </c>
      <c r="T54" s="115" t="s">
        <v>200</v>
      </c>
      <c r="U54" s="115" t="s">
        <v>4</v>
      </c>
      <c r="V54" s="115">
        <v>57</v>
      </c>
      <c r="W54" s="116">
        <f t="shared" si="5"/>
        <v>380</v>
      </c>
      <c r="X54" s="115">
        <f t="shared" si="9"/>
        <v>57</v>
      </c>
      <c r="Y54" s="116">
        <f t="shared" si="6"/>
        <v>380</v>
      </c>
      <c r="Z54" s="115">
        <f t="shared" si="1"/>
        <v>3124</v>
      </c>
      <c r="AA54" s="117">
        <f t="shared" si="7"/>
        <v>92.645314353499401</v>
      </c>
      <c r="AC54" s="89"/>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row>
    <row r="55" spans="2:62" s="2" customFormat="1" ht="12" hidden="1" customHeight="1">
      <c r="B55" s="31" t="s">
        <v>71</v>
      </c>
      <c r="C55" s="46" t="s">
        <v>91</v>
      </c>
      <c r="D55" s="69">
        <v>2373</v>
      </c>
      <c r="E55" s="70">
        <f t="shared" si="2"/>
        <v>118.76876876876877</v>
      </c>
      <c r="F55" s="93"/>
      <c r="G55" s="70"/>
      <c r="H55" s="93"/>
      <c r="I55" s="70"/>
      <c r="J55" s="82">
        <v>746</v>
      </c>
      <c r="K55" s="70">
        <f t="shared" si="3"/>
        <v>54.692082111436946</v>
      </c>
      <c r="L55" s="90"/>
      <c r="M55" s="70"/>
      <c r="N55" s="91"/>
      <c r="O55" s="70"/>
      <c r="P55" s="91"/>
      <c r="Q55" s="70"/>
      <c r="R55" s="82">
        <v>3119</v>
      </c>
      <c r="S55" s="70">
        <f t="shared" si="4"/>
        <v>92.772159428911365</v>
      </c>
      <c r="T55" s="118" t="s">
        <v>200</v>
      </c>
      <c r="U55" s="115" t="s">
        <v>4</v>
      </c>
      <c r="V55" s="118">
        <v>55</v>
      </c>
      <c r="W55" s="122">
        <f t="shared" si="5"/>
        <v>289.4736842105263</v>
      </c>
      <c r="X55" s="118">
        <f t="shared" si="9"/>
        <v>55</v>
      </c>
      <c r="Y55" s="122">
        <f t="shared" si="6"/>
        <v>289.4736842105263</v>
      </c>
      <c r="Z55" s="118">
        <f t="shared" si="1"/>
        <v>3174</v>
      </c>
      <c r="AA55" s="119">
        <f t="shared" si="7"/>
        <v>93.877551020408163</v>
      </c>
      <c r="AC55" s="89"/>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row>
    <row r="56" spans="2:62" s="2" customFormat="1" ht="12" hidden="1" customHeight="1">
      <c r="B56" s="29" t="s">
        <v>106</v>
      </c>
      <c r="C56" s="44" t="s">
        <v>107</v>
      </c>
      <c r="D56" s="71">
        <v>2473</v>
      </c>
      <c r="E56" s="72">
        <f t="shared" si="2"/>
        <v>97.285601888276958</v>
      </c>
      <c r="F56" s="77"/>
      <c r="G56" s="72"/>
      <c r="H56" s="77"/>
      <c r="I56" s="72"/>
      <c r="J56" s="77">
        <v>790</v>
      </c>
      <c r="K56" s="72">
        <f t="shared" si="3"/>
        <v>94.384707287933082</v>
      </c>
      <c r="L56" s="77"/>
      <c r="M56" s="72"/>
      <c r="N56" s="77"/>
      <c r="O56" s="72"/>
      <c r="P56" s="77"/>
      <c r="Q56" s="72"/>
      <c r="R56" s="77">
        <v>3263</v>
      </c>
      <c r="S56" s="72">
        <f t="shared" si="4"/>
        <v>96.56703166617342</v>
      </c>
      <c r="T56" s="112" t="s">
        <v>200</v>
      </c>
      <c r="U56" s="112" t="s">
        <v>4</v>
      </c>
      <c r="V56" s="112">
        <v>60</v>
      </c>
      <c r="W56" s="113">
        <f t="shared" si="5"/>
        <v>857.14285714285711</v>
      </c>
      <c r="X56" s="112">
        <f t="shared" si="9"/>
        <v>60</v>
      </c>
      <c r="Y56" s="113">
        <f t="shared" si="6"/>
        <v>857.14285714285711</v>
      </c>
      <c r="Z56" s="112">
        <f t="shared" si="1"/>
        <v>3323</v>
      </c>
      <c r="AA56" s="114">
        <f t="shared" si="7"/>
        <v>98.139397519196692</v>
      </c>
      <c r="AC56" s="89"/>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row>
    <row r="57" spans="2:62" s="2" customFormat="1" ht="12" hidden="1" customHeight="1">
      <c r="B57" s="30" t="s">
        <v>66</v>
      </c>
      <c r="C57" s="44" t="s">
        <v>94</v>
      </c>
      <c r="D57" s="67">
        <v>2849</v>
      </c>
      <c r="E57" s="68">
        <f t="shared" si="2"/>
        <v>100.67137809187278</v>
      </c>
      <c r="F57" s="78"/>
      <c r="G57" s="68"/>
      <c r="H57" s="78"/>
      <c r="I57" s="68"/>
      <c r="J57" s="78">
        <v>876</v>
      </c>
      <c r="K57" s="68">
        <f t="shared" si="3"/>
        <v>101.9790454016298</v>
      </c>
      <c r="L57" s="78"/>
      <c r="M57" s="68"/>
      <c r="N57" s="78"/>
      <c r="O57" s="68"/>
      <c r="P57" s="78"/>
      <c r="Q57" s="68"/>
      <c r="R57" s="78">
        <v>3725</v>
      </c>
      <c r="S57" s="68">
        <f t="shared" si="4"/>
        <v>100.97587422065601</v>
      </c>
      <c r="T57" s="115" t="s">
        <v>200</v>
      </c>
      <c r="U57" s="115" t="s">
        <v>4</v>
      </c>
      <c r="V57" s="115">
        <v>66</v>
      </c>
      <c r="W57" s="116">
        <f t="shared" si="5"/>
        <v>388.23529411764707</v>
      </c>
      <c r="X57" s="115">
        <f t="shared" si="9"/>
        <v>66</v>
      </c>
      <c r="Y57" s="116">
        <f t="shared" si="6"/>
        <v>388.23529411764707</v>
      </c>
      <c r="Z57" s="115">
        <f t="shared" si="1"/>
        <v>3791</v>
      </c>
      <c r="AA57" s="117">
        <f t="shared" si="7"/>
        <v>102.29357798165137</v>
      </c>
      <c r="AC57" s="89"/>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row>
    <row r="58" spans="2:62" s="2" customFormat="1" ht="12" hidden="1" customHeight="1">
      <c r="B58" s="30" t="s">
        <v>62</v>
      </c>
      <c r="C58" s="44" t="s">
        <v>78</v>
      </c>
      <c r="D58" s="67">
        <v>2748</v>
      </c>
      <c r="E58" s="68">
        <f t="shared" si="2"/>
        <v>93.215739484396195</v>
      </c>
      <c r="F58" s="78"/>
      <c r="G58" s="68"/>
      <c r="H58" s="78"/>
      <c r="I58" s="68"/>
      <c r="J58" s="78">
        <v>836</v>
      </c>
      <c r="K58" s="68">
        <f t="shared" si="3"/>
        <v>91.666666666666657</v>
      </c>
      <c r="L58" s="78"/>
      <c r="M58" s="68"/>
      <c r="N58" s="78"/>
      <c r="O58" s="68"/>
      <c r="P58" s="78"/>
      <c r="Q58" s="68"/>
      <c r="R58" s="78">
        <v>3584</v>
      </c>
      <c r="S58" s="68">
        <f t="shared" si="4"/>
        <v>92.84974093264249</v>
      </c>
      <c r="T58" s="115" t="s">
        <v>200</v>
      </c>
      <c r="U58" s="115" t="s">
        <v>4</v>
      </c>
      <c r="V58" s="115">
        <v>60</v>
      </c>
      <c r="W58" s="116">
        <f t="shared" si="5"/>
        <v>333.33333333333337</v>
      </c>
      <c r="X58" s="115">
        <f t="shared" si="9"/>
        <v>60</v>
      </c>
      <c r="Y58" s="116">
        <f t="shared" si="6"/>
        <v>333.33333333333337</v>
      </c>
      <c r="Z58" s="115">
        <f t="shared" si="1"/>
        <v>3644</v>
      </c>
      <c r="AA58" s="117">
        <f t="shared" si="7"/>
        <v>93.965961835997931</v>
      </c>
      <c r="AC58" s="89"/>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row>
    <row r="59" spans="2:62" s="2" customFormat="1" ht="12" hidden="1" customHeight="1">
      <c r="B59" s="30" t="s">
        <v>63</v>
      </c>
      <c r="C59" s="44" t="s">
        <v>79</v>
      </c>
      <c r="D59" s="67">
        <v>2655</v>
      </c>
      <c r="E59" s="68">
        <f t="shared" si="2"/>
        <v>93.650793650793645</v>
      </c>
      <c r="F59" s="78"/>
      <c r="G59" s="68"/>
      <c r="H59" s="78"/>
      <c r="I59" s="68"/>
      <c r="J59" s="78">
        <v>940</v>
      </c>
      <c r="K59" s="68">
        <f t="shared" si="3"/>
        <v>93.812375249501002</v>
      </c>
      <c r="L59" s="78"/>
      <c r="M59" s="68"/>
      <c r="N59" s="78"/>
      <c r="O59" s="68"/>
      <c r="P59" s="78"/>
      <c r="Q59" s="68"/>
      <c r="R59" s="78">
        <v>3595</v>
      </c>
      <c r="S59" s="68">
        <f t="shared" si="4"/>
        <v>93.692989314568678</v>
      </c>
      <c r="T59" s="115" t="s">
        <v>200</v>
      </c>
      <c r="U59" s="115" t="s">
        <v>4</v>
      </c>
      <c r="V59" s="115">
        <v>67</v>
      </c>
      <c r="W59" s="116">
        <f t="shared" si="5"/>
        <v>352.63157894736838</v>
      </c>
      <c r="X59" s="115">
        <f t="shared" si="9"/>
        <v>67</v>
      </c>
      <c r="Y59" s="116">
        <f t="shared" si="6"/>
        <v>352.63157894736838</v>
      </c>
      <c r="Z59" s="115">
        <f t="shared" si="1"/>
        <v>3662</v>
      </c>
      <c r="AA59" s="117">
        <f t="shared" si="7"/>
        <v>94.968879668049794</v>
      </c>
      <c r="AC59" s="89"/>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row>
    <row r="60" spans="2:62" s="2" customFormat="1" ht="12" hidden="1" customHeight="1">
      <c r="B60" s="30" t="s">
        <v>64</v>
      </c>
      <c r="C60" s="44" t="s">
        <v>81</v>
      </c>
      <c r="D60" s="67">
        <v>2227</v>
      </c>
      <c r="E60" s="68">
        <f t="shared" si="2"/>
        <v>94.404408647732083</v>
      </c>
      <c r="F60" s="78"/>
      <c r="G60" s="68"/>
      <c r="H60" s="78"/>
      <c r="I60" s="68"/>
      <c r="J60" s="78">
        <v>890</v>
      </c>
      <c r="K60" s="68">
        <f t="shared" si="3"/>
        <v>96.634093376764383</v>
      </c>
      <c r="L60" s="78"/>
      <c r="M60" s="68"/>
      <c r="N60" s="78"/>
      <c r="O60" s="68"/>
      <c r="P60" s="78"/>
      <c r="Q60" s="68"/>
      <c r="R60" s="78">
        <v>3117</v>
      </c>
      <c r="S60" s="68">
        <f t="shared" si="4"/>
        <v>95.030487804878049</v>
      </c>
      <c r="T60" s="115" t="s">
        <v>200</v>
      </c>
      <c r="U60" s="115" t="s">
        <v>4</v>
      </c>
      <c r="V60" s="115">
        <v>72</v>
      </c>
      <c r="W60" s="116">
        <f t="shared" si="5"/>
        <v>400</v>
      </c>
      <c r="X60" s="115">
        <f t="shared" si="9"/>
        <v>72</v>
      </c>
      <c r="Y60" s="116">
        <f t="shared" si="6"/>
        <v>400</v>
      </c>
      <c r="Z60" s="115">
        <f t="shared" si="1"/>
        <v>3189</v>
      </c>
      <c r="AA60" s="117">
        <f t="shared" si="7"/>
        <v>96.6949666464524</v>
      </c>
      <c r="AC60" s="89"/>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row>
    <row r="61" spans="2:62" s="2" customFormat="1" ht="12" hidden="1" customHeight="1">
      <c r="B61" s="30" t="s">
        <v>65</v>
      </c>
      <c r="C61" s="44" t="s">
        <v>95</v>
      </c>
      <c r="D61" s="67">
        <v>2618</v>
      </c>
      <c r="E61" s="68">
        <f t="shared" si="2"/>
        <v>100.53763440860214</v>
      </c>
      <c r="F61" s="78"/>
      <c r="G61" s="68"/>
      <c r="H61" s="78"/>
      <c r="I61" s="68"/>
      <c r="J61" s="78">
        <v>933</v>
      </c>
      <c r="K61" s="68">
        <f t="shared" si="3"/>
        <v>107.48847926267283</v>
      </c>
      <c r="L61" s="78"/>
      <c r="M61" s="68"/>
      <c r="N61" s="78"/>
      <c r="O61" s="68"/>
      <c r="P61" s="78"/>
      <c r="Q61" s="68"/>
      <c r="R61" s="78">
        <v>3551</v>
      </c>
      <c r="S61" s="68">
        <f t="shared" si="4"/>
        <v>102.27534562211981</v>
      </c>
      <c r="T61" s="115" t="s">
        <v>200</v>
      </c>
      <c r="U61" s="115" t="s">
        <v>4</v>
      </c>
      <c r="V61" s="115">
        <v>86</v>
      </c>
      <c r="W61" s="116">
        <f t="shared" si="5"/>
        <v>537.5</v>
      </c>
      <c r="X61" s="115">
        <f t="shared" si="9"/>
        <v>86</v>
      </c>
      <c r="Y61" s="116">
        <f t="shared" si="6"/>
        <v>537.5</v>
      </c>
      <c r="Z61" s="115">
        <f t="shared" si="1"/>
        <v>3637</v>
      </c>
      <c r="AA61" s="117">
        <f t="shared" si="7"/>
        <v>104.2717889908257</v>
      </c>
      <c r="AC61" s="89"/>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row>
    <row r="62" spans="2:62" s="2" customFormat="1" ht="12" hidden="1" customHeight="1">
      <c r="B62" s="30" t="s">
        <v>67</v>
      </c>
      <c r="C62" s="44" t="s">
        <v>85</v>
      </c>
      <c r="D62" s="67">
        <v>2803</v>
      </c>
      <c r="E62" s="68">
        <f t="shared" si="2"/>
        <v>98.627726952850097</v>
      </c>
      <c r="F62" s="78"/>
      <c r="G62" s="68"/>
      <c r="H62" s="78"/>
      <c r="I62" s="68"/>
      <c r="J62" s="78">
        <v>913</v>
      </c>
      <c r="K62" s="68">
        <f t="shared" si="3"/>
        <v>104.1049030786773</v>
      </c>
      <c r="L62" s="78"/>
      <c r="M62" s="68"/>
      <c r="N62" s="78"/>
      <c r="O62" s="68"/>
      <c r="P62" s="78"/>
      <c r="Q62" s="68"/>
      <c r="R62" s="78">
        <v>3716</v>
      </c>
      <c r="S62" s="68">
        <f t="shared" si="4"/>
        <v>99.919333154073669</v>
      </c>
      <c r="T62" s="115" t="s">
        <v>200</v>
      </c>
      <c r="U62" s="115" t="s">
        <v>4</v>
      </c>
      <c r="V62" s="115">
        <v>80</v>
      </c>
      <c r="W62" s="116">
        <f t="shared" si="5"/>
        <v>320</v>
      </c>
      <c r="X62" s="115">
        <f t="shared" si="9"/>
        <v>80</v>
      </c>
      <c r="Y62" s="116">
        <f t="shared" si="6"/>
        <v>320</v>
      </c>
      <c r="Z62" s="115">
        <f t="shared" si="1"/>
        <v>3796</v>
      </c>
      <c r="AA62" s="117">
        <f t="shared" si="7"/>
        <v>101.38888888888889</v>
      </c>
      <c r="AC62" s="89"/>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row>
    <row r="63" spans="2:62" s="2" customFormat="1" ht="12" hidden="1" customHeight="1">
      <c r="B63" s="30" t="s">
        <v>68</v>
      </c>
      <c r="C63" s="44" t="s">
        <v>86</v>
      </c>
      <c r="D63" s="67">
        <v>2615</v>
      </c>
      <c r="E63" s="68">
        <f t="shared" si="2"/>
        <v>95.717423133235727</v>
      </c>
      <c r="F63" s="78"/>
      <c r="G63" s="68"/>
      <c r="H63" s="78"/>
      <c r="I63" s="68"/>
      <c r="J63" s="78">
        <v>819</v>
      </c>
      <c r="K63" s="68">
        <f t="shared" si="3"/>
        <v>98.674698795180731</v>
      </c>
      <c r="L63" s="78"/>
      <c r="M63" s="68"/>
      <c r="N63" s="78"/>
      <c r="O63" s="68"/>
      <c r="P63" s="78"/>
      <c r="Q63" s="68"/>
      <c r="R63" s="78">
        <v>3434</v>
      </c>
      <c r="S63" s="68">
        <f t="shared" si="4"/>
        <v>96.406513194834361</v>
      </c>
      <c r="T63" s="115" t="s">
        <v>200</v>
      </c>
      <c r="U63" s="115" t="s">
        <v>4</v>
      </c>
      <c r="V63" s="115">
        <v>57</v>
      </c>
      <c r="W63" s="116">
        <f t="shared" si="5"/>
        <v>46.341463414634148</v>
      </c>
      <c r="X63" s="115">
        <f t="shared" si="9"/>
        <v>57</v>
      </c>
      <c r="Y63" s="116">
        <f t="shared" si="6"/>
        <v>46.341463414634148</v>
      </c>
      <c r="Z63" s="115">
        <f t="shared" si="1"/>
        <v>3491</v>
      </c>
      <c r="AA63" s="117">
        <f t="shared" si="7"/>
        <v>94.73541383989145</v>
      </c>
      <c r="AC63" s="89"/>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row>
    <row r="64" spans="2:62" s="2" customFormat="1" ht="12" hidden="1" customHeight="1">
      <c r="B64" s="30" t="s">
        <v>69</v>
      </c>
      <c r="C64" s="44" t="s">
        <v>87</v>
      </c>
      <c r="D64" s="67">
        <v>2499</v>
      </c>
      <c r="E64" s="68">
        <f t="shared" si="2"/>
        <v>101.58536585365854</v>
      </c>
      <c r="F64" s="78"/>
      <c r="G64" s="68"/>
      <c r="H64" s="78"/>
      <c r="I64" s="68"/>
      <c r="J64" s="78">
        <v>826</v>
      </c>
      <c r="K64" s="68">
        <f t="shared" si="3"/>
        <v>106.99481865284974</v>
      </c>
      <c r="L64" s="78"/>
      <c r="M64" s="68"/>
      <c r="N64" s="78"/>
      <c r="O64" s="68"/>
      <c r="P64" s="78"/>
      <c r="Q64" s="68"/>
      <c r="R64" s="78">
        <v>3325</v>
      </c>
      <c r="S64" s="68">
        <f t="shared" si="4"/>
        <v>102.87747524752476</v>
      </c>
      <c r="T64" s="115" t="s">
        <v>200</v>
      </c>
      <c r="U64" s="115" t="s">
        <v>4</v>
      </c>
      <c r="V64" s="115">
        <v>61</v>
      </c>
      <c r="W64" s="116">
        <f t="shared" si="5"/>
        <v>49.59349593495935</v>
      </c>
      <c r="X64" s="115">
        <f t="shared" si="9"/>
        <v>61</v>
      </c>
      <c r="Y64" s="116">
        <f t="shared" si="6"/>
        <v>49.59349593495935</v>
      </c>
      <c r="Z64" s="115">
        <f t="shared" si="1"/>
        <v>3386</v>
      </c>
      <c r="AA64" s="117">
        <f t="shared" si="7"/>
        <v>100.92399403874815</v>
      </c>
      <c r="AC64" s="89"/>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row>
    <row r="65" spans="2:62" s="2" customFormat="1" ht="12" hidden="1" customHeight="1">
      <c r="B65" s="30" t="s">
        <v>108</v>
      </c>
      <c r="C65" s="44" t="s">
        <v>109</v>
      </c>
      <c r="D65" s="67">
        <v>2510</v>
      </c>
      <c r="E65" s="68">
        <f t="shared" si="2"/>
        <v>102.36541598694944</v>
      </c>
      <c r="F65" s="78"/>
      <c r="G65" s="68"/>
      <c r="H65" s="78"/>
      <c r="I65" s="68"/>
      <c r="J65" s="78">
        <v>774</v>
      </c>
      <c r="K65" s="68">
        <f t="shared" si="3"/>
        <v>106.61157024793388</v>
      </c>
      <c r="L65" s="78"/>
      <c r="M65" s="68"/>
      <c r="N65" s="78"/>
      <c r="O65" s="68"/>
      <c r="P65" s="78"/>
      <c r="Q65" s="68"/>
      <c r="R65" s="78">
        <v>3284</v>
      </c>
      <c r="S65" s="68">
        <f t="shared" si="4"/>
        <v>103.33543108873506</v>
      </c>
      <c r="T65" s="115" t="s">
        <v>200</v>
      </c>
      <c r="U65" s="115" t="s">
        <v>4</v>
      </c>
      <c r="V65" s="115">
        <v>20</v>
      </c>
      <c r="W65" s="116">
        <f t="shared" si="5"/>
        <v>15.873015873015872</v>
      </c>
      <c r="X65" s="115">
        <f t="shared" si="9"/>
        <v>20</v>
      </c>
      <c r="Y65" s="116">
        <f t="shared" si="6"/>
        <v>15.873015873015872</v>
      </c>
      <c r="Z65" s="115">
        <f t="shared" si="1"/>
        <v>3304</v>
      </c>
      <c r="AA65" s="117">
        <f t="shared" si="7"/>
        <v>100</v>
      </c>
      <c r="AC65" s="89"/>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row>
    <row r="66" spans="2:62" s="2" customFormat="1" ht="12" hidden="1" customHeight="1">
      <c r="B66" s="30" t="s">
        <v>70</v>
      </c>
      <c r="C66" s="44" t="s">
        <v>90</v>
      </c>
      <c r="D66" s="67">
        <v>2434</v>
      </c>
      <c r="E66" s="68">
        <f t="shared" si="2"/>
        <v>102.09731543624162</v>
      </c>
      <c r="F66" s="78"/>
      <c r="G66" s="68"/>
      <c r="H66" s="78"/>
      <c r="I66" s="68"/>
      <c r="J66" s="78">
        <v>722</v>
      </c>
      <c r="K66" s="68">
        <f t="shared" si="3"/>
        <v>105.71010248901904</v>
      </c>
      <c r="L66" s="78"/>
      <c r="M66" s="68"/>
      <c r="N66" s="78"/>
      <c r="O66" s="68"/>
      <c r="P66" s="78"/>
      <c r="Q66" s="68"/>
      <c r="R66" s="78">
        <v>3156</v>
      </c>
      <c r="S66" s="68">
        <f t="shared" si="4"/>
        <v>102.901858493642</v>
      </c>
      <c r="T66" s="115" t="s">
        <v>200</v>
      </c>
      <c r="U66" s="115" t="s">
        <v>4</v>
      </c>
      <c r="V66" s="115">
        <v>20</v>
      </c>
      <c r="W66" s="116">
        <f t="shared" si="5"/>
        <v>35.087719298245609</v>
      </c>
      <c r="X66" s="115">
        <f t="shared" si="9"/>
        <v>20</v>
      </c>
      <c r="Y66" s="116">
        <f t="shared" si="6"/>
        <v>35.087719298245609</v>
      </c>
      <c r="Z66" s="115">
        <f t="shared" si="1"/>
        <v>3176</v>
      </c>
      <c r="AA66" s="117">
        <f t="shared" si="7"/>
        <v>101.66453265044815</v>
      </c>
      <c r="AC66" s="89"/>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row>
    <row r="67" spans="2:62" s="2" customFormat="1" ht="12" hidden="1" customHeight="1">
      <c r="B67" s="31" t="s">
        <v>71</v>
      </c>
      <c r="C67" s="44" t="s">
        <v>91</v>
      </c>
      <c r="D67" s="69">
        <v>2352</v>
      </c>
      <c r="E67" s="70">
        <f t="shared" si="2"/>
        <v>99.115044247787608</v>
      </c>
      <c r="F67" s="93"/>
      <c r="G67" s="70"/>
      <c r="H67" s="93"/>
      <c r="I67" s="70"/>
      <c r="J67" s="82">
        <v>805</v>
      </c>
      <c r="K67" s="70">
        <f t="shared" si="3"/>
        <v>107.90884718498658</v>
      </c>
      <c r="L67" s="90"/>
      <c r="M67" s="70"/>
      <c r="N67" s="91"/>
      <c r="O67" s="70"/>
      <c r="P67" s="91"/>
      <c r="Q67" s="70"/>
      <c r="R67" s="82">
        <v>3157</v>
      </c>
      <c r="S67" s="70">
        <f t="shared" si="4"/>
        <v>101.21833921128567</v>
      </c>
      <c r="T67" s="118" t="s">
        <v>200</v>
      </c>
      <c r="U67" s="115" t="s">
        <v>4</v>
      </c>
      <c r="V67" s="118">
        <v>17</v>
      </c>
      <c r="W67" s="122">
        <f t="shared" si="5"/>
        <v>30.909090909090907</v>
      </c>
      <c r="X67" s="118">
        <f t="shared" si="9"/>
        <v>17</v>
      </c>
      <c r="Y67" s="122">
        <f t="shared" si="6"/>
        <v>30.909090909090907</v>
      </c>
      <c r="Z67" s="118">
        <f t="shared" si="1"/>
        <v>3174</v>
      </c>
      <c r="AA67" s="119">
        <f t="shared" si="7"/>
        <v>100</v>
      </c>
      <c r="AC67" s="89"/>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row>
    <row r="68" spans="2:62" s="2" customFormat="1" ht="12" hidden="1" customHeight="1">
      <c r="B68" s="29" t="s">
        <v>110</v>
      </c>
      <c r="C68" s="45" t="s">
        <v>111</v>
      </c>
      <c r="D68" s="71">
        <v>2464</v>
      </c>
      <c r="E68" s="72">
        <f t="shared" si="2"/>
        <v>99.636069551152445</v>
      </c>
      <c r="F68" s="77">
        <v>4</v>
      </c>
      <c r="G68" s="77" t="s">
        <v>4</v>
      </c>
      <c r="H68" s="77"/>
      <c r="I68" s="72"/>
      <c r="J68" s="77">
        <v>809</v>
      </c>
      <c r="K68" s="72">
        <f t="shared" si="3"/>
        <v>102.40506329113923</v>
      </c>
      <c r="L68" s="77">
        <v>19</v>
      </c>
      <c r="M68" s="77" t="s">
        <v>4</v>
      </c>
      <c r="N68" s="77">
        <f>J68-P68</f>
        <v>802</v>
      </c>
      <c r="O68" s="77" t="s">
        <v>4</v>
      </c>
      <c r="P68" s="77">
        <v>7</v>
      </c>
      <c r="Q68" s="77" t="s">
        <v>4</v>
      </c>
      <c r="R68" s="77">
        <v>3273</v>
      </c>
      <c r="S68" s="72">
        <f t="shared" si="4"/>
        <v>100.3064664419246</v>
      </c>
      <c r="T68" s="112" t="s">
        <v>200</v>
      </c>
      <c r="U68" s="112" t="s">
        <v>4</v>
      </c>
      <c r="V68" s="112">
        <v>20</v>
      </c>
      <c r="W68" s="113">
        <f t="shared" si="5"/>
        <v>33.333333333333329</v>
      </c>
      <c r="X68" s="112">
        <f t="shared" si="9"/>
        <v>20</v>
      </c>
      <c r="Y68" s="113">
        <f t="shared" si="6"/>
        <v>33.333333333333329</v>
      </c>
      <c r="Z68" s="112">
        <f>R68+X68</f>
        <v>3293</v>
      </c>
      <c r="AA68" s="114">
        <f t="shared" si="7"/>
        <v>99.097201324104716</v>
      </c>
      <c r="AC68" s="89"/>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row>
    <row r="69" spans="2:62" s="2" customFormat="1" ht="12" hidden="1" customHeight="1">
      <c r="B69" s="30" t="s">
        <v>66</v>
      </c>
      <c r="C69" s="44" t="s">
        <v>94</v>
      </c>
      <c r="D69" s="67">
        <v>2544</v>
      </c>
      <c r="E69" s="68">
        <f t="shared" si="2"/>
        <v>89.294489294489296</v>
      </c>
      <c r="F69" s="78">
        <v>4</v>
      </c>
      <c r="G69" s="78" t="s">
        <v>4</v>
      </c>
      <c r="H69" s="78"/>
      <c r="I69" s="68"/>
      <c r="J69" s="78">
        <v>785</v>
      </c>
      <c r="K69" s="68">
        <f t="shared" si="3"/>
        <v>89.611872146118714</v>
      </c>
      <c r="L69" s="78">
        <v>18</v>
      </c>
      <c r="M69" s="78" t="s">
        <v>4</v>
      </c>
      <c r="N69" s="78">
        <f t="shared" ref="N69:N79" si="10">J69-P69</f>
        <v>777</v>
      </c>
      <c r="O69" s="78" t="s">
        <v>4</v>
      </c>
      <c r="P69" s="78">
        <v>8</v>
      </c>
      <c r="Q69" s="78" t="s">
        <v>4</v>
      </c>
      <c r="R69" s="78">
        <v>3329</v>
      </c>
      <c r="S69" s="68">
        <f t="shared" si="4"/>
        <v>89.369127516778519</v>
      </c>
      <c r="T69" s="115" t="s">
        <v>200</v>
      </c>
      <c r="U69" s="115" t="s">
        <v>4</v>
      </c>
      <c r="V69" s="115">
        <v>17</v>
      </c>
      <c r="W69" s="116">
        <f t="shared" si="5"/>
        <v>25.757575757575758</v>
      </c>
      <c r="X69" s="115">
        <f t="shared" si="9"/>
        <v>17</v>
      </c>
      <c r="Y69" s="116">
        <f t="shared" si="6"/>
        <v>25.757575757575758</v>
      </c>
      <c r="Z69" s="115">
        <f>R69+X69</f>
        <v>3346</v>
      </c>
      <c r="AA69" s="117">
        <f t="shared" si="7"/>
        <v>88.261672381957268</v>
      </c>
      <c r="AC69" s="89"/>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row>
    <row r="70" spans="2:62" s="2" customFormat="1" ht="12" hidden="1" customHeight="1">
      <c r="B70" s="30" t="s">
        <v>62</v>
      </c>
      <c r="C70" s="44" t="s">
        <v>78</v>
      </c>
      <c r="D70" s="67">
        <v>2654</v>
      </c>
      <c r="E70" s="68">
        <f t="shared" si="2"/>
        <v>96.579330422125182</v>
      </c>
      <c r="F70" s="78">
        <v>4</v>
      </c>
      <c r="G70" s="78" t="s">
        <v>4</v>
      </c>
      <c r="H70" s="78"/>
      <c r="I70" s="68"/>
      <c r="J70" s="78">
        <v>820</v>
      </c>
      <c r="K70" s="68">
        <f t="shared" si="3"/>
        <v>98.086124401913878</v>
      </c>
      <c r="L70" s="78">
        <v>17</v>
      </c>
      <c r="M70" s="78" t="s">
        <v>4</v>
      </c>
      <c r="N70" s="78">
        <f t="shared" si="10"/>
        <v>814</v>
      </c>
      <c r="O70" s="78" t="s">
        <v>4</v>
      </c>
      <c r="P70" s="78">
        <v>6</v>
      </c>
      <c r="Q70" s="78" t="s">
        <v>4</v>
      </c>
      <c r="R70" s="78">
        <v>3474</v>
      </c>
      <c r="S70" s="68">
        <f t="shared" si="4"/>
        <v>96.930803571428569</v>
      </c>
      <c r="T70" s="115" t="s">
        <v>200</v>
      </c>
      <c r="U70" s="115" t="s">
        <v>4</v>
      </c>
      <c r="V70" s="115">
        <v>16</v>
      </c>
      <c r="W70" s="116">
        <f t="shared" si="5"/>
        <v>26.666666666666668</v>
      </c>
      <c r="X70" s="115">
        <f t="shared" si="9"/>
        <v>16</v>
      </c>
      <c r="Y70" s="116">
        <f t="shared" si="6"/>
        <v>26.666666666666668</v>
      </c>
      <c r="Z70" s="115">
        <f t="shared" si="1"/>
        <v>3490</v>
      </c>
      <c r="AA70" s="117">
        <f t="shared" si="7"/>
        <v>95.773874862788148</v>
      </c>
      <c r="AC70" s="89"/>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row>
    <row r="71" spans="2:62" s="2" customFormat="1" ht="12" hidden="1" customHeight="1">
      <c r="B71" s="30" t="s">
        <v>63</v>
      </c>
      <c r="C71" s="44" t="s">
        <v>79</v>
      </c>
      <c r="D71" s="67">
        <v>2602</v>
      </c>
      <c r="E71" s="68">
        <f t="shared" si="2"/>
        <v>98.00376647834274</v>
      </c>
      <c r="F71" s="78">
        <v>4</v>
      </c>
      <c r="G71" s="78" t="s">
        <v>4</v>
      </c>
      <c r="H71" s="78"/>
      <c r="I71" s="68"/>
      <c r="J71" s="78">
        <v>839</v>
      </c>
      <c r="K71" s="68">
        <f t="shared" si="3"/>
        <v>89.255319148936181</v>
      </c>
      <c r="L71" s="78">
        <v>20</v>
      </c>
      <c r="M71" s="78" t="s">
        <v>4</v>
      </c>
      <c r="N71" s="78">
        <f t="shared" si="10"/>
        <v>831</v>
      </c>
      <c r="O71" s="78" t="s">
        <v>4</v>
      </c>
      <c r="P71" s="78">
        <v>8</v>
      </c>
      <c r="Q71" s="78" t="s">
        <v>4</v>
      </c>
      <c r="R71" s="78">
        <v>3441</v>
      </c>
      <c r="S71" s="68">
        <f t="shared" si="4"/>
        <v>95.7162726008345</v>
      </c>
      <c r="T71" s="115" t="s">
        <v>200</v>
      </c>
      <c r="U71" s="115" t="s">
        <v>4</v>
      </c>
      <c r="V71" s="115">
        <v>20</v>
      </c>
      <c r="W71" s="116">
        <f t="shared" si="5"/>
        <v>29.850746268656714</v>
      </c>
      <c r="X71" s="115">
        <f t="shared" si="9"/>
        <v>20</v>
      </c>
      <c r="Y71" s="116">
        <f t="shared" si="6"/>
        <v>29.850746268656714</v>
      </c>
      <c r="Z71" s="115">
        <f t="shared" si="1"/>
        <v>3461</v>
      </c>
      <c r="AA71" s="117">
        <f t="shared" si="7"/>
        <v>94.511196067722551</v>
      </c>
      <c r="AC71" s="89"/>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row>
    <row r="72" spans="2:62" s="2" customFormat="1" ht="12" hidden="1" customHeight="1">
      <c r="B72" s="30" t="s">
        <v>64</v>
      </c>
      <c r="C72" s="44" t="s">
        <v>81</v>
      </c>
      <c r="D72" s="67">
        <v>2072</v>
      </c>
      <c r="E72" s="68">
        <f t="shared" si="2"/>
        <v>93.039964077233947</v>
      </c>
      <c r="F72" s="78">
        <v>4</v>
      </c>
      <c r="G72" s="78" t="s">
        <v>4</v>
      </c>
      <c r="H72" s="78"/>
      <c r="I72" s="68"/>
      <c r="J72" s="78">
        <v>809</v>
      </c>
      <c r="K72" s="68">
        <f t="shared" si="3"/>
        <v>90.898876404494374</v>
      </c>
      <c r="L72" s="78">
        <v>22</v>
      </c>
      <c r="M72" s="78" t="s">
        <v>4</v>
      </c>
      <c r="N72" s="78">
        <f t="shared" si="10"/>
        <v>801</v>
      </c>
      <c r="O72" s="78" t="s">
        <v>4</v>
      </c>
      <c r="P72" s="78">
        <v>8</v>
      </c>
      <c r="Q72" s="78" t="s">
        <v>4</v>
      </c>
      <c r="R72" s="78">
        <v>2881</v>
      </c>
      <c r="S72" s="68">
        <f t="shared" si="4"/>
        <v>92.428617260186073</v>
      </c>
      <c r="T72" s="115" t="s">
        <v>200</v>
      </c>
      <c r="U72" s="115" t="s">
        <v>4</v>
      </c>
      <c r="V72" s="115">
        <v>26</v>
      </c>
      <c r="W72" s="116">
        <f t="shared" si="5"/>
        <v>36.111111111111107</v>
      </c>
      <c r="X72" s="115">
        <f t="shared" si="9"/>
        <v>26</v>
      </c>
      <c r="Y72" s="116">
        <f t="shared" si="6"/>
        <v>36.111111111111107</v>
      </c>
      <c r="Z72" s="115">
        <f t="shared" si="1"/>
        <v>2907</v>
      </c>
      <c r="AA72" s="117">
        <f t="shared" si="7"/>
        <v>91.157102539981182</v>
      </c>
      <c r="AC72" s="89"/>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row>
    <row r="73" spans="2:62" s="2" customFormat="1" ht="12" hidden="1" customHeight="1">
      <c r="B73" s="30" t="s">
        <v>65</v>
      </c>
      <c r="C73" s="44" t="s">
        <v>95</v>
      </c>
      <c r="D73" s="67">
        <v>2562</v>
      </c>
      <c r="E73" s="68">
        <f t="shared" si="2"/>
        <v>97.860962566844918</v>
      </c>
      <c r="F73" s="78">
        <v>4</v>
      </c>
      <c r="G73" s="78" t="s">
        <v>4</v>
      </c>
      <c r="H73" s="78"/>
      <c r="I73" s="68"/>
      <c r="J73" s="78">
        <v>815</v>
      </c>
      <c r="K73" s="68">
        <f t="shared" si="3"/>
        <v>87.352625937834944</v>
      </c>
      <c r="L73" s="78">
        <v>22</v>
      </c>
      <c r="M73" s="78" t="s">
        <v>4</v>
      </c>
      <c r="N73" s="78">
        <f t="shared" si="10"/>
        <v>808</v>
      </c>
      <c r="O73" s="78" t="s">
        <v>4</v>
      </c>
      <c r="P73" s="78">
        <v>7</v>
      </c>
      <c r="Q73" s="78" t="s">
        <v>4</v>
      </c>
      <c r="R73" s="78">
        <v>3377</v>
      </c>
      <c r="S73" s="68">
        <f t="shared" si="4"/>
        <v>95.09997183891862</v>
      </c>
      <c r="T73" s="115" t="s">
        <v>200</v>
      </c>
      <c r="U73" s="115" t="s">
        <v>4</v>
      </c>
      <c r="V73" s="115">
        <v>17</v>
      </c>
      <c r="W73" s="116">
        <f t="shared" si="5"/>
        <v>19.767441860465116</v>
      </c>
      <c r="X73" s="115">
        <f t="shared" si="9"/>
        <v>17</v>
      </c>
      <c r="Y73" s="116">
        <f t="shared" si="6"/>
        <v>19.767441860465116</v>
      </c>
      <c r="Z73" s="115">
        <f t="shared" ref="Z73:Z136" si="11">R73+X73</f>
        <v>3394</v>
      </c>
      <c r="AA73" s="117">
        <f t="shared" si="7"/>
        <v>93.318669232884247</v>
      </c>
      <c r="AC73" s="89"/>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row>
    <row r="74" spans="2:62" s="2" customFormat="1" ht="12" hidden="1" customHeight="1">
      <c r="B74" s="30" t="s">
        <v>67</v>
      </c>
      <c r="C74" s="44" t="s">
        <v>85</v>
      </c>
      <c r="D74" s="67">
        <v>2714</v>
      </c>
      <c r="E74" s="68">
        <f t="shared" si="2"/>
        <v>96.824830538708525</v>
      </c>
      <c r="F74" s="78">
        <v>4</v>
      </c>
      <c r="G74" s="78" t="s">
        <v>4</v>
      </c>
      <c r="H74" s="78"/>
      <c r="I74" s="68"/>
      <c r="J74" s="78">
        <v>844</v>
      </c>
      <c r="K74" s="68">
        <f t="shared" si="3"/>
        <v>92.442497261774363</v>
      </c>
      <c r="L74" s="78">
        <v>19</v>
      </c>
      <c r="M74" s="78" t="s">
        <v>4</v>
      </c>
      <c r="N74" s="78">
        <f t="shared" si="10"/>
        <v>836</v>
      </c>
      <c r="O74" s="78" t="s">
        <v>4</v>
      </c>
      <c r="P74" s="78">
        <v>8</v>
      </c>
      <c r="Q74" s="78" t="s">
        <v>4</v>
      </c>
      <c r="R74" s="78">
        <v>3558</v>
      </c>
      <c r="S74" s="68">
        <f t="shared" si="4"/>
        <v>95.748116254036603</v>
      </c>
      <c r="T74" s="115" t="s">
        <v>200</v>
      </c>
      <c r="U74" s="115" t="s">
        <v>4</v>
      </c>
      <c r="V74" s="115">
        <v>24</v>
      </c>
      <c r="W74" s="116">
        <f t="shared" si="5"/>
        <v>30</v>
      </c>
      <c r="X74" s="115">
        <f t="shared" si="9"/>
        <v>24</v>
      </c>
      <c r="Y74" s="116">
        <f t="shared" si="6"/>
        <v>30</v>
      </c>
      <c r="Z74" s="115">
        <f t="shared" si="11"/>
        <v>3582</v>
      </c>
      <c r="AA74" s="117">
        <f t="shared" si="7"/>
        <v>94.36248682824025</v>
      </c>
      <c r="AC74" s="89"/>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row>
    <row r="75" spans="2:62" s="2" customFormat="1" ht="12" hidden="1" customHeight="1">
      <c r="B75" s="30" t="s">
        <v>68</v>
      </c>
      <c r="C75" s="44" t="s">
        <v>86</v>
      </c>
      <c r="D75" s="67">
        <v>2463</v>
      </c>
      <c r="E75" s="68">
        <f t="shared" si="2"/>
        <v>94.18738049713194</v>
      </c>
      <c r="F75" s="78">
        <v>4</v>
      </c>
      <c r="G75" s="78" t="s">
        <v>4</v>
      </c>
      <c r="H75" s="78"/>
      <c r="I75" s="68"/>
      <c r="J75" s="78">
        <v>788</v>
      </c>
      <c r="K75" s="68">
        <f t="shared" si="3"/>
        <v>96.214896214896214</v>
      </c>
      <c r="L75" s="78">
        <v>15</v>
      </c>
      <c r="M75" s="78" t="s">
        <v>4</v>
      </c>
      <c r="N75" s="78">
        <f t="shared" si="10"/>
        <v>781</v>
      </c>
      <c r="O75" s="78" t="s">
        <v>4</v>
      </c>
      <c r="P75" s="78">
        <v>7</v>
      </c>
      <c r="Q75" s="78" t="s">
        <v>4</v>
      </c>
      <c r="R75" s="78">
        <v>3251</v>
      </c>
      <c r="S75" s="68">
        <f t="shared" si="4"/>
        <v>94.670937682003498</v>
      </c>
      <c r="T75" s="115" t="s">
        <v>200</v>
      </c>
      <c r="U75" s="115" t="s">
        <v>4</v>
      </c>
      <c r="V75" s="115">
        <v>21</v>
      </c>
      <c r="W75" s="116">
        <f t="shared" si="5"/>
        <v>36.84210526315789</v>
      </c>
      <c r="X75" s="115">
        <f t="shared" si="9"/>
        <v>21</v>
      </c>
      <c r="Y75" s="116">
        <f t="shared" si="6"/>
        <v>36.84210526315789</v>
      </c>
      <c r="Z75" s="115">
        <f t="shared" si="11"/>
        <v>3272</v>
      </c>
      <c r="AA75" s="117">
        <f t="shared" si="7"/>
        <v>93.726725866513888</v>
      </c>
      <c r="AC75" s="89"/>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row>
    <row r="76" spans="2:62" s="2" customFormat="1" ht="12" hidden="1" customHeight="1">
      <c r="B76" s="30" t="s">
        <v>69</v>
      </c>
      <c r="C76" s="44" t="s">
        <v>87</v>
      </c>
      <c r="D76" s="67">
        <v>2389</v>
      </c>
      <c r="E76" s="68">
        <f t="shared" si="2"/>
        <v>95.598239295718287</v>
      </c>
      <c r="F76" s="78">
        <v>4</v>
      </c>
      <c r="G76" s="78" t="s">
        <v>4</v>
      </c>
      <c r="H76" s="78"/>
      <c r="I76" s="68"/>
      <c r="J76" s="78">
        <v>765</v>
      </c>
      <c r="K76" s="68">
        <f t="shared" si="3"/>
        <v>92.615012106537534</v>
      </c>
      <c r="L76" s="78">
        <v>19</v>
      </c>
      <c r="M76" s="78" t="s">
        <v>4</v>
      </c>
      <c r="N76" s="78">
        <f>J76-P76</f>
        <v>758</v>
      </c>
      <c r="O76" s="78" t="s">
        <v>4</v>
      </c>
      <c r="P76" s="78">
        <v>7</v>
      </c>
      <c r="Q76" s="78" t="s">
        <v>4</v>
      </c>
      <c r="R76" s="78">
        <v>3154</v>
      </c>
      <c r="S76" s="68">
        <f t="shared" si="4"/>
        <v>94.857142857142861</v>
      </c>
      <c r="T76" s="115" t="s">
        <v>200</v>
      </c>
      <c r="U76" s="115" t="s">
        <v>4</v>
      </c>
      <c r="V76" s="115">
        <v>19</v>
      </c>
      <c r="W76" s="116">
        <f t="shared" si="5"/>
        <v>31.147540983606557</v>
      </c>
      <c r="X76" s="115">
        <f t="shared" si="9"/>
        <v>19</v>
      </c>
      <c r="Y76" s="116">
        <f t="shared" si="6"/>
        <v>31.147540983606557</v>
      </c>
      <c r="Z76" s="115">
        <f t="shared" si="11"/>
        <v>3173</v>
      </c>
      <c r="AA76" s="117">
        <f t="shared" si="7"/>
        <v>93.709391612522154</v>
      </c>
      <c r="AC76" s="89"/>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row>
    <row r="77" spans="2:62" s="2" customFormat="1" ht="12" hidden="1" customHeight="1">
      <c r="B77" s="30" t="s">
        <v>112</v>
      </c>
      <c r="C77" s="44" t="s">
        <v>113</v>
      </c>
      <c r="D77" s="67">
        <v>2322</v>
      </c>
      <c r="E77" s="68">
        <f t="shared" si="2"/>
        <v>92.509960159362549</v>
      </c>
      <c r="F77" s="78">
        <v>4</v>
      </c>
      <c r="G77" s="78" t="s">
        <v>4</v>
      </c>
      <c r="H77" s="78"/>
      <c r="I77" s="68"/>
      <c r="J77" s="78">
        <v>718</v>
      </c>
      <c r="K77" s="68">
        <f t="shared" si="3"/>
        <v>92.764857881136948</v>
      </c>
      <c r="L77" s="78">
        <v>20</v>
      </c>
      <c r="M77" s="78" t="s">
        <v>4</v>
      </c>
      <c r="N77" s="78">
        <f t="shared" si="10"/>
        <v>711</v>
      </c>
      <c r="O77" s="78" t="s">
        <v>4</v>
      </c>
      <c r="P77" s="78">
        <v>7</v>
      </c>
      <c r="Q77" s="78" t="s">
        <v>4</v>
      </c>
      <c r="R77" s="78">
        <v>3040</v>
      </c>
      <c r="S77" s="68">
        <f t="shared" si="4"/>
        <v>92.570036540803898</v>
      </c>
      <c r="T77" s="115" t="s">
        <v>200</v>
      </c>
      <c r="U77" s="115" t="s">
        <v>4</v>
      </c>
      <c r="V77" s="115">
        <v>15</v>
      </c>
      <c r="W77" s="116">
        <f t="shared" si="5"/>
        <v>75</v>
      </c>
      <c r="X77" s="115">
        <f t="shared" si="9"/>
        <v>15</v>
      </c>
      <c r="Y77" s="116">
        <f t="shared" si="6"/>
        <v>75</v>
      </c>
      <c r="Z77" s="115">
        <f t="shared" si="11"/>
        <v>3055</v>
      </c>
      <c r="AA77" s="117">
        <f t="shared" si="7"/>
        <v>92.463680387409198</v>
      </c>
      <c r="AC77" s="89"/>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row>
    <row r="78" spans="2:62" s="2" customFormat="1" ht="12" hidden="1" customHeight="1">
      <c r="B78" s="30" t="s">
        <v>70</v>
      </c>
      <c r="C78" s="44" t="s">
        <v>90</v>
      </c>
      <c r="D78" s="67">
        <v>2328</v>
      </c>
      <c r="E78" s="68">
        <f t="shared" si="2"/>
        <v>95.645028759244042</v>
      </c>
      <c r="F78" s="78">
        <v>4</v>
      </c>
      <c r="G78" s="78" t="s">
        <v>4</v>
      </c>
      <c r="H78" s="78"/>
      <c r="I78" s="68"/>
      <c r="J78" s="78">
        <v>711</v>
      </c>
      <c r="K78" s="68">
        <f t="shared" si="3"/>
        <v>98.476454293628819</v>
      </c>
      <c r="L78" s="78">
        <v>18</v>
      </c>
      <c r="M78" s="78" t="s">
        <v>4</v>
      </c>
      <c r="N78" s="78">
        <f t="shared" si="10"/>
        <v>706</v>
      </c>
      <c r="O78" s="78" t="s">
        <v>4</v>
      </c>
      <c r="P78" s="78">
        <v>5</v>
      </c>
      <c r="Q78" s="78" t="s">
        <v>4</v>
      </c>
      <c r="R78" s="78">
        <v>3039</v>
      </c>
      <c r="S78" s="68">
        <f t="shared" si="4"/>
        <v>96.292775665399247</v>
      </c>
      <c r="T78" s="115" t="s">
        <v>200</v>
      </c>
      <c r="U78" s="115" t="s">
        <v>4</v>
      </c>
      <c r="V78" s="115">
        <v>20</v>
      </c>
      <c r="W78" s="116">
        <f t="shared" si="5"/>
        <v>100</v>
      </c>
      <c r="X78" s="115">
        <f t="shared" si="9"/>
        <v>20</v>
      </c>
      <c r="Y78" s="116">
        <f t="shared" si="6"/>
        <v>100</v>
      </c>
      <c r="Z78" s="115">
        <f t="shared" si="11"/>
        <v>3059</v>
      </c>
      <c r="AA78" s="117">
        <f t="shared" si="7"/>
        <v>96.316120906801004</v>
      </c>
      <c r="AC78" s="89"/>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row>
    <row r="79" spans="2:62" s="2" customFormat="1" ht="12" hidden="1" customHeight="1">
      <c r="B79" s="31" t="s">
        <v>71</v>
      </c>
      <c r="C79" s="46" t="s">
        <v>91</v>
      </c>
      <c r="D79" s="69">
        <v>2283</v>
      </c>
      <c r="E79" s="70">
        <f t="shared" si="2"/>
        <v>97.066326530612244</v>
      </c>
      <c r="F79" s="79">
        <v>4</v>
      </c>
      <c r="G79" s="78" t="s">
        <v>4</v>
      </c>
      <c r="H79" s="93"/>
      <c r="I79" s="70"/>
      <c r="J79" s="82">
        <v>746</v>
      </c>
      <c r="K79" s="70">
        <f t="shared" si="3"/>
        <v>92.670807453416145</v>
      </c>
      <c r="L79" s="79">
        <v>18</v>
      </c>
      <c r="M79" s="78" t="s">
        <v>4</v>
      </c>
      <c r="N79" s="78">
        <f t="shared" si="10"/>
        <v>738</v>
      </c>
      <c r="O79" s="78" t="s">
        <v>4</v>
      </c>
      <c r="P79" s="78">
        <v>8</v>
      </c>
      <c r="Q79" s="78" t="s">
        <v>4</v>
      </c>
      <c r="R79" s="82">
        <v>3029</v>
      </c>
      <c r="S79" s="70">
        <f t="shared" si="4"/>
        <v>95.945517896737414</v>
      </c>
      <c r="T79" s="118" t="s">
        <v>200</v>
      </c>
      <c r="U79" s="115" t="s">
        <v>4</v>
      </c>
      <c r="V79" s="118">
        <v>19</v>
      </c>
      <c r="W79" s="122">
        <f t="shared" si="5"/>
        <v>111.76470588235294</v>
      </c>
      <c r="X79" s="118">
        <f t="shared" si="9"/>
        <v>19</v>
      </c>
      <c r="Y79" s="122">
        <f t="shared" si="6"/>
        <v>111.76470588235294</v>
      </c>
      <c r="Z79" s="118">
        <f t="shared" si="11"/>
        <v>3048</v>
      </c>
      <c r="AA79" s="119">
        <f t="shared" si="7"/>
        <v>96.030245746691861</v>
      </c>
      <c r="AC79" s="89"/>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row>
    <row r="80" spans="2:62" ht="12" hidden="1" customHeight="1">
      <c r="B80" s="29" t="s">
        <v>114</v>
      </c>
      <c r="C80" s="44" t="s">
        <v>115</v>
      </c>
      <c r="D80" s="71">
        <v>2397</v>
      </c>
      <c r="E80" s="72">
        <f t="shared" si="2"/>
        <v>97.280844155844164</v>
      </c>
      <c r="F80" s="77">
        <v>3</v>
      </c>
      <c r="G80" s="72">
        <f t="shared" ref="G80:G91" si="12">F80/F68*100</f>
        <v>75</v>
      </c>
      <c r="H80" s="77"/>
      <c r="I80" s="72"/>
      <c r="J80" s="77">
        <v>773</v>
      </c>
      <c r="K80" s="72">
        <f t="shared" si="3"/>
        <v>95.550061804697165</v>
      </c>
      <c r="L80" s="77">
        <v>18</v>
      </c>
      <c r="M80" s="72">
        <f t="shared" ref="M80:O91" si="13">L80/L68*100</f>
        <v>94.73684210526315</v>
      </c>
      <c r="N80" s="77">
        <f>J80-P80</f>
        <v>749</v>
      </c>
      <c r="O80" s="72">
        <f t="shared" si="13"/>
        <v>93.391521197007478</v>
      </c>
      <c r="P80" s="77">
        <v>24</v>
      </c>
      <c r="Q80" s="72">
        <f>P80/P68*100</f>
        <v>342.85714285714283</v>
      </c>
      <c r="R80" s="77">
        <v>3170</v>
      </c>
      <c r="S80" s="72">
        <f t="shared" si="4"/>
        <v>96.853040024442407</v>
      </c>
      <c r="T80" s="112" t="s">
        <v>200</v>
      </c>
      <c r="U80" s="112" t="s">
        <v>4</v>
      </c>
      <c r="V80" s="112">
        <v>24</v>
      </c>
      <c r="W80" s="113">
        <f t="shared" si="5"/>
        <v>120</v>
      </c>
      <c r="X80" s="112">
        <f t="shared" si="9"/>
        <v>24</v>
      </c>
      <c r="Y80" s="113">
        <f t="shared" si="6"/>
        <v>120</v>
      </c>
      <c r="Z80" s="112">
        <f>R80+X80</f>
        <v>3194</v>
      </c>
      <c r="AA80" s="114">
        <f t="shared" si="7"/>
        <v>96.993622836319474</v>
      </c>
      <c r="AC80" s="89"/>
    </row>
    <row r="81" spans="1:29" ht="12" hidden="1" customHeight="1">
      <c r="B81" s="30" t="s">
        <v>66</v>
      </c>
      <c r="C81" s="44" t="s">
        <v>15</v>
      </c>
      <c r="D81" s="67">
        <v>2545</v>
      </c>
      <c r="E81" s="68">
        <f t="shared" si="2"/>
        <v>100.03930817610063</v>
      </c>
      <c r="F81" s="78">
        <v>4</v>
      </c>
      <c r="G81" s="68">
        <f t="shared" si="12"/>
        <v>100</v>
      </c>
      <c r="H81" s="78"/>
      <c r="I81" s="68"/>
      <c r="J81" s="78">
        <v>770</v>
      </c>
      <c r="K81" s="68">
        <f t="shared" si="3"/>
        <v>98.089171974522287</v>
      </c>
      <c r="L81" s="78">
        <v>17</v>
      </c>
      <c r="M81" s="68">
        <f t="shared" si="13"/>
        <v>94.444444444444443</v>
      </c>
      <c r="N81" s="78">
        <f t="shared" ref="N81:N112" si="14">J81</f>
        <v>770</v>
      </c>
      <c r="O81" s="68">
        <f t="shared" si="13"/>
        <v>99.099099099099092</v>
      </c>
      <c r="P81" s="78" t="s">
        <v>200</v>
      </c>
      <c r="Q81" s="68" t="s">
        <v>200</v>
      </c>
      <c r="R81" s="78">
        <v>3315</v>
      </c>
      <c r="S81" s="68">
        <f t="shared" si="4"/>
        <v>99.57945328927606</v>
      </c>
      <c r="T81" s="115" t="s">
        <v>200</v>
      </c>
      <c r="U81" s="115" t="s">
        <v>4</v>
      </c>
      <c r="V81" s="115">
        <v>20</v>
      </c>
      <c r="W81" s="116">
        <f t="shared" si="5"/>
        <v>117.64705882352942</v>
      </c>
      <c r="X81" s="115">
        <f t="shared" si="9"/>
        <v>20</v>
      </c>
      <c r="Y81" s="116">
        <f t="shared" si="6"/>
        <v>117.64705882352942</v>
      </c>
      <c r="Z81" s="115">
        <f t="shared" si="11"/>
        <v>3335</v>
      </c>
      <c r="AA81" s="117">
        <f t="shared" si="7"/>
        <v>99.671249252839218</v>
      </c>
      <c r="AC81" s="89"/>
    </row>
    <row r="82" spans="1:29" ht="12" hidden="1" customHeight="1">
      <c r="B82" s="30" t="s">
        <v>62</v>
      </c>
      <c r="C82" s="44" t="s">
        <v>7</v>
      </c>
      <c r="D82" s="67">
        <v>2564</v>
      </c>
      <c r="E82" s="68">
        <f t="shared" si="2"/>
        <v>96.608892238131133</v>
      </c>
      <c r="F82" s="78">
        <v>5</v>
      </c>
      <c r="G82" s="68">
        <f t="shared" si="12"/>
        <v>125</v>
      </c>
      <c r="H82" s="78"/>
      <c r="I82" s="68"/>
      <c r="J82" s="78">
        <v>773</v>
      </c>
      <c r="K82" s="68">
        <f t="shared" si="3"/>
        <v>94.268292682926827</v>
      </c>
      <c r="L82" s="78">
        <v>16</v>
      </c>
      <c r="M82" s="68">
        <f t="shared" si="13"/>
        <v>94.117647058823522</v>
      </c>
      <c r="N82" s="78">
        <f t="shared" si="14"/>
        <v>773</v>
      </c>
      <c r="O82" s="68">
        <f t="shared" si="13"/>
        <v>94.96314496314497</v>
      </c>
      <c r="P82" s="78" t="s">
        <v>200</v>
      </c>
      <c r="Q82" s="68" t="s">
        <v>200</v>
      </c>
      <c r="R82" s="78">
        <v>3337</v>
      </c>
      <c r="S82" s="68">
        <f t="shared" si="4"/>
        <v>96.056419113413924</v>
      </c>
      <c r="T82" s="115" t="s">
        <v>200</v>
      </c>
      <c r="U82" s="115" t="s">
        <v>4</v>
      </c>
      <c r="V82" s="115">
        <v>17</v>
      </c>
      <c r="W82" s="116">
        <f t="shared" si="5"/>
        <v>106.25</v>
      </c>
      <c r="X82" s="115">
        <f t="shared" si="9"/>
        <v>17</v>
      </c>
      <c r="Y82" s="116">
        <f t="shared" si="6"/>
        <v>106.25</v>
      </c>
      <c r="Z82" s="115">
        <f t="shared" si="11"/>
        <v>3354</v>
      </c>
      <c r="AA82" s="117">
        <f t="shared" si="7"/>
        <v>96.103151862464188</v>
      </c>
      <c r="AC82" s="89"/>
    </row>
    <row r="83" spans="1:29" ht="12" hidden="1" customHeight="1">
      <c r="B83" s="30" t="s">
        <v>63</v>
      </c>
      <c r="C83" s="44" t="s">
        <v>8</v>
      </c>
      <c r="D83" s="67">
        <v>2461</v>
      </c>
      <c r="E83" s="68">
        <f t="shared" si="2"/>
        <v>94.581091468101462</v>
      </c>
      <c r="F83" s="78">
        <v>6</v>
      </c>
      <c r="G83" s="68">
        <f t="shared" si="12"/>
        <v>150</v>
      </c>
      <c r="H83" s="78"/>
      <c r="I83" s="68"/>
      <c r="J83" s="78">
        <v>805</v>
      </c>
      <c r="K83" s="68">
        <f t="shared" si="3"/>
        <v>95.947556615017888</v>
      </c>
      <c r="L83" s="78">
        <v>19</v>
      </c>
      <c r="M83" s="68">
        <f t="shared" si="13"/>
        <v>95</v>
      </c>
      <c r="N83" s="78">
        <f t="shared" si="14"/>
        <v>805</v>
      </c>
      <c r="O83" s="68">
        <f t="shared" si="13"/>
        <v>96.871239470517452</v>
      </c>
      <c r="P83" s="78" t="s">
        <v>200</v>
      </c>
      <c r="Q83" s="68" t="s">
        <v>200</v>
      </c>
      <c r="R83" s="78">
        <v>3266</v>
      </c>
      <c r="S83" s="68">
        <f t="shared" si="4"/>
        <v>94.914269107817489</v>
      </c>
      <c r="T83" s="115" t="s">
        <v>200</v>
      </c>
      <c r="U83" s="115" t="s">
        <v>4</v>
      </c>
      <c r="V83" s="115">
        <v>18</v>
      </c>
      <c r="W83" s="116">
        <f t="shared" si="5"/>
        <v>90</v>
      </c>
      <c r="X83" s="115">
        <f t="shared" si="9"/>
        <v>18</v>
      </c>
      <c r="Y83" s="116">
        <f t="shared" si="6"/>
        <v>90</v>
      </c>
      <c r="Z83" s="115">
        <f t="shared" si="11"/>
        <v>3284</v>
      </c>
      <c r="AA83" s="117">
        <f t="shared" si="7"/>
        <v>94.885871135509973</v>
      </c>
      <c r="AC83" s="89"/>
    </row>
    <row r="84" spans="1:29" ht="12" hidden="1" customHeight="1">
      <c r="B84" s="30" t="s">
        <v>64</v>
      </c>
      <c r="C84" s="44" t="s">
        <v>9</v>
      </c>
      <c r="D84" s="67">
        <v>1993</v>
      </c>
      <c r="E84" s="68">
        <f t="shared" si="2"/>
        <v>96.187258687258691</v>
      </c>
      <c r="F84" s="78">
        <v>6</v>
      </c>
      <c r="G84" s="68">
        <f t="shared" si="12"/>
        <v>150</v>
      </c>
      <c r="H84" s="78"/>
      <c r="I84" s="68"/>
      <c r="J84" s="78">
        <v>831</v>
      </c>
      <c r="K84" s="68">
        <f t="shared" si="3"/>
        <v>102.71940667490729</v>
      </c>
      <c r="L84" s="78">
        <v>20</v>
      </c>
      <c r="M84" s="68">
        <f t="shared" si="13"/>
        <v>90.909090909090907</v>
      </c>
      <c r="N84" s="78">
        <f t="shared" si="14"/>
        <v>831</v>
      </c>
      <c r="O84" s="68">
        <f t="shared" si="13"/>
        <v>103.74531835205994</v>
      </c>
      <c r="P84" s="78" t="s">
        <v>200</v>
      </c>
      <c r="Q84" s="68" t="s">
        <v>200</v>
      </c>
      <c r="R84" s="78">
        <v>2824</v>
      </c>
      <c r="S84" s="68">
        <f t="shared" si="4"/>
        <v>98.021520305449499</v>
      </c>
      <c r="T84" s="115" t="s">
        <v>200</v>
      </c>
      <c r="U84" s="115" t="s">
        <v>4</v>
      </c>
      <c r="V84" s="115">
        <v>18</v>
      </c>
      <c r="W84" s="116">
        <f t="shared" si="5"/>
        <v>69.230769230769226</v>
      </c>
      <c r="X84" s="115">
        <f t="shared" si="9"/>
        <v>18</v>
      </c>
      <c r="Y84" s="116">
        <f t="shared" si="6"/>
        <v>69.230769230769226</v>
      </c>
      <c r="Z84" s="115">
        <f t="shared" si="11"/>
        <v>2842</v>
      </c>
      <c r="AA84" s="117">
        <f t="shared" si="7"/>
        <v>97.764017887856909</v>
      </c>
      <c r="AC84" s="89"/>
    </row>
    <row r="85" spans="1:29" ht="12" hidden="1" customHeight="1">
      <c r="B85" s="30" t="s">
        <v>65</v>
      </c>
      <c r="C85" s="44" t="s">
        <v>10</v>
      </c>
      <c r="D85" s="67">
        <v>2564</v>
      </c>
      <c r="E85" s="68">
        <f t="shared" ref="E85:G148" si="15">D85/D73*100</f>
        <v>100.07806401249024</v>
      </c>
      <c r="F85" s="78">
        <v>5</v>
      </c>
      <c r="G85" s="68">
        <f t="shared" si="12"/>
        <v>125</v>
      </c>
      <c r="H85" s="78"/>
      <c r="I85" s="68"/>
      <c r="J85" s="78">
        <v>773</v>
      </c>
      <c r="K85" s="68">
        <f t="shared" ref="K85:K148" si="16">J85/J73*100</f>
        <v>94.846625766871156</v>
      </c>
      <c r="L85" s="78">
        <v>18</v>
      </c>
      <c r="M85" s="68">
        <f t="shared" si="13"/>
        <v>81.818181818181827</v>
      </c>
      <c r="N85" s="78">
        <f t="shared" si="14"/>
        <v>773</v>
      </c>
      <c r="O85" s="68">
        <f t="shared" si="13"/>
        <v>95.668316831683171</v>
      </c>
      <c r="P85" s="78" t="s">
        <v>200</v>
      </c>
      <c r="Q85" s="68" t="s">
        <v>200</v>
      </c>
      <c r="R85" s="78">
        <v>3337</v>
      </c>
      <c r="S85" s="68">
        <f t="shared" ref="S85:S148" si="17">R85/R73*100</f>
        <v>98.815516730826175</v>
      </c>
      <c r="T85" s="115" t="s">
        <v>200</v>
      </c>
      <c r="U85" s="115" t="s">
        <v>4</v>
      </c>
      <c r="V85" s="115">
        <v>16</v>
      </c>
      <c r="W85" s="116">
        <f t="shared" ref="W85:W148" si="18">V85/V73*100</f>
        <v>94.117647058823522</v>
      </c>
      <c r="X85" s="115">
        <f t="shared" si="9"/>
        <v>16</v>
      </c>
      <c r="Y85" s="116">
        <f t="shared" ref="Y85:Y148" si="19">X85/X73*100</f>
        <v>94.117647058823522</v>
      </c>
      <c r="Z85" s="115">
        <f t="shared" si="11"/>
        <v>3353</v>
      </c>
      <c r="AA85" s="117">
        <f t="shared" ref="AA85:AA148" si="20">Z85/Z73*100</f>
        <v>98.791985857395403</v>
      </c>
      <c r="AC85" s="89"/>
    </row>
    <row r="86" spans="1:29" ht="12" hidden="1" customHeight="1">
      <c r="B86" s="30" t="s">
        <v>67</v>
      </c>
      <c r="C86" s="44" t="s">
        <v>11</v>
      </c>
      <c r="D86" s="67">
        <v>2551</v>
      </c>
      <c r="E86" s="68">
        <f t="shared" si="15"/>
        <v>93.994104642593953</v>
      </c>
      <c r="F86" s="78">
        <v>5</v>
      </c>
      <c r="G86" s="68">
        <f t="shared" si="12"/>
        <v>125</v>
      </c>
      <c r="H86" s="78"/>
      <c r="I86" s="68"/>
      <c r="J86" s="78">
        <v>813</v>
      </c>
      <c r="K86" s="68">
        <f t="shared" si="16"/>
        <v>96.327014218009481</v>
      </c>
      <c r="L86" s="78">
        <v>17</v>
      </c>
      <c r="M86" s="68">
        <f t="shared" si="13"/>
        <v>89.473684210526315</v>
      </c>
      <c r="N86" s="78">
        <f t="shared" si="14"/>
        <v>813</v>
      </c>
      <c r="O86" s="68">
        <f t="shared" si="13"/>
        <v>97.248803827751189</v>
      </c>
      <c r="P86" s="78" t="s">
        <v>200</v>
      </c>
      <c r="Q86" s="68" t="s">
        <v>200</v>
      </c>
      <c r="R86" s="78">
        <v>3364</v>
      </c>
      <c r="S86" s="68">
        <f t="shared" si="17"/>
        <v>94.547498594716131</v>
      </c>
      <c r="T86" s="115" t="s">
        <v>200</v>
      </c>
      <c r="U86" s="115" t="s">
        <v>4</v>
      </c>
      <c r="V86" s="115">
        <v>22</v>
      </c>
      <c r="W86" s="116">
        <f t="shared" si="18"/>
        <v>91.666666666666657</v>
      </c>
      <c r="X86" s="115">
        <f t="shared" si="9"/>
        <v>22</v>
      </c>
      <c r="Y86" s="116">
        <f t="shared" si="19"/>
        <v>91.666666666666657</v>
      </c>
      <c r="Z86" s="115">
        <f t="shared" si="11"/>
        <v>3386</v>
      </c>
      <c r="AA86" s="117">
        <f t="shared" si="20"/>
        <v>94.528196538246789</v>
      </c>
      <c r="AC86" s="89"/>
    </row>
    <row r="87" spans="1:29" ht="12" hidden="1" customHeight="1">
      <c r="B87" s="30" t="s">
        <v>68</v>
      </c>
      <c r="C87" s="44" t="s">
        <v>12</v>
      </c>
      <c r="D87" s="67">
        <v>2505</v>
      </c>
      <c r="E87" s="68">
        <f t="shared" si="15"/>
        <v>101.70523751522533</v>
      </c>
      <c r="F87" s="78">
        <v>5</v>
      </c>
      <c r="G87" s="68">
        <f t="shared" si="12"/>
        <v>125</v>
      </c>
      <c r="H87" s="78"/>
      <c r="I87" s="68"/>
      <c r="J87" s="78">
        <v>802</v>
      </c>
      <c r="K87" s="68">
        <f t="shared" si="16"/>
        <v>101.77664974619289</v>
      </c>
      <c r="L87" s="78">
        <v>17</v>
      </c>
      <c r="M87" s="68">
        <f t="shared" si="13"/>
        <v>113.33333333333333</v>
      </c>
      <c r="N87" s="78">
        <f t="shared" si="14"/>
        <v>802</v>
      </c>
      <c r="O87" s="68">
        <f t="shared" si="13"/>
        <v>102.68886043533931</v>
      </c>
      <c r="P87" s="78" t="s">
        <v>200</v>
      </c>
      <c r="Q87" s="68" t="s">
        <v>200</v>
      </c>
      <c r="R87" s="78">
        <v>3307</v>
      </c>
      <c r="S87" s="68">
        <f t="shared" si="17"/>
        <v>101.72254690864348</v>
      </c>
      <c r="T87" s="115" t="s">
        <v>200</v>
      </c>
      <c r="U87" s="115" t="s">
        <v>4</v>
      </c>
      <c r="V87" s="115">
        <v>21</v>
      </c>
      <c r="W87" s="116">
        <f t="shared" si="18"/>
        <v>100</v>
      </c>
      <c r="X87" s="115">
        <f t="shared" si="9"/>
        <v>21</v>
      </c>
      <c r="Y87" s="116">
        <f t="shared" si="19"/>
        <v>100</v>
      </c>
      <c r="Z87" s="115">
        <f t="shared" si="11"/>
        <v>3328</v>
      </c>
      <c r="AA87" s="117">
        <f t="shared" si="20"/>
        <v>101.71149144254279</v>
      </c>
      <c r="AC87" s="89"/>
    </row>
    <row r="88" spans="1:29" ht="12" hidden="1" customHeight="1">
      <c r="B88" s="30" t="s">
        <v>69</v>
      </c>
      <c r="C88" s="44" t="s">
        <v>13</v>
      </c>
      <c r="D88" s="67">
        <v>2376</v>
      </c>
      <c r="E88" s="68">
        <f t="shared" si="15"/>
        <v>99.455839263290073</v>
      </c>
      <c r="F88" s="78">
        <v>6</v>
      </c>
      <c r="G88" s="68">
        <f t="shared" si="12"/>
        <v>150</v>
      </c>
      <c r="H88" s="78"/>
      <c r="I88" s="68"/>
      <c r="J88" s="78">
        <v>801</v>
      </c>
      <c r="K88" s="68">
        <f t="shared" si="16"/>
        <v>104.70588235294119</v>
      </c>
      <c r="L88" s="78">
        <v>17</v>
      </c>
      <c r="M88" s="68">
        <f t="shared" si="13"/>
        <v>89.473684210526315</v>
      </c>
      <c r="N88" s="78">
        <f t="shared" si="14"/>
        <v>801</v>
      </c>
      <c r="O88" s="68">
        <f t="shared" si="13"/>
        <v>105.67282321899737</v>
      </c>
      <c r="P88" s="78" t="s">
        <v>200</v>
      </c>
      <c r="Q88" s="68" t="s">
        <v>200</v>
      </c>
      <c r="R88" s="78">
        <v>3177</v>
      </c>
      <c r="S88" s="68">
        <f t="shared" si="17"/>
        <v>100.7292327203551</v>
      </c>
      <c r="T88" s="115" t="s">
        <v>200</v>
      </c>
      <c r="U88" s="115" t="s">
        <v>4</v>
      </c>
      <c r="V88" s="115">
        <v>22</v>
      </c>
      <c r="W88" s="116">
        <f t="shared" si="18"/>
        <v>115.78947368421053</v>
      </c>
      <c r="X88" s="115">
        <f t="shared" si="9"/>
        <v>22</v>
      </c>
      <c r="Y88" s="116">
        <f t="shared" si="19"/>
        <v>115.78947368421053</v>
      </c>
      <c r="Z88" s="115">
        <f t="shared" si="11"/>
        <v>3199</v>
      </c>
      <c r="AA88" s="117">
        <f t="shared" si="20"/>
        <v>100.81941380397102</v>
      </c>
      <c r="AB88" s="1"/>
      <c r="AC88" s="89"/>
    </row>
    <row r="89" spans="1:29" ht="12" hidden="1" customHeight="1">
      <c r="B89" s="30" t="s">
        <v>116</v>
      </c>
      <c r="C89" s="44" t="s">
        <v>117</v>
      </c>
      <c r="D89" s="67">
        <v>2260</v>
      </c>
      <c r="E89" s="68">
        <f t="shared" si="15"/>
        <v>97.329888027562447</v>
      </c>
      <c r="F89" s="78">
        <v>6</v>
      </c>
      <c r="G89" s="68">
        <f t="shared" si="12"/>
        <v>150</v>
      </c>
      <c r="H89" s="78"/>
      <c r="I89" s="68"/>
      <c r="J89" s="78">
        <v>769</v>
      </c>
      <c r="K89" s="68">
        <f t="shared" si="16"/>
        <v>107.10306406685237</v>
      </c>
      <c r="L89" s="78">
        <v>14</v>
      </c>
      <c r="M89" s="68">
        <f t="shared" si="13"/>
        <v>70</v>
      </c>
      <c r="N89" s="78">
        <f t="shared" si="14"/>
        <v>769</v>
      </c>
      <c r="O89" s="68">
        <f t="shared" si="13"/>
        <v>108.15752461322082</v>
      </c>
      <c r="P89" s="78" t="s">
        <v>200</v>
      </c>
      <c r="Q89" s="68" t="s">
        <v>200</v>
      </c>
      <c r="R89" s="78">
        <v>3029</v>
      </c>
      <c r="S89" s="68">
        <f t="shared" si="17"/>
        <v>99.63815789473685</v>
      </c>
      <c r="T89" s="115" t="s">
        <v>200</v>
      </c>
      <c r="U89" s="115" t="s">
        <v>4</v>
      </c>
      <c r="V89" s="115">
        <v>19</v>
      </c>
      <c r="W89" s="116">
        <f t="shared" si="18"/>
        <v>126.66666666666666</v>
      </c>
      <c r="X89" s="115">
        <f t="shared" si="9"/>
        <v>19</v>
      </c>
      <c r="Y89" s="116">
        <f t="shared" si="19"/>
        <v>126.66666666666666</v>
      </c>
      <c r="Z89" s="115">
        <f t="shared" si="11"/>
        <v>3048</v>
      </c>
      <c r="AA89" s="117">
        <f t="shared" si="20"/>
        <v>99.770867430441896</v>
      </c>
      <c r="AB89" s="1"/>
      <c r="AC89" s="89"/>
    </row>
    <row r="90" spans="1:29" ht="12" hidden="1" customHeight="1">
      <c r="B90" s="30" t="s">
        <v>70</v>
      </c>
      <c r="C90" s="44" t="s">
        <v>16</v>
      </c>
      <c r="D90" s="67">
        <v>2205</v>
      </c>
      <c r="E90" s="68">
        <f t="shared" si="15"/>
        <v>94.716494845360828</v>
      </c>
      <c r="F90" s="78">
        <v>6</v>
      </c>
      <c r="G90" s="68">
        <f t="shared" si="12"/>
        <v>150</v>
      </c>
      <c r="H90" s="78"/>
      <c r="I90" s="68"/>
      <c r="J90" s="78">
        <v>727</v>
      </c>
      <c r="K90" s="68">
        <f t="shared" si="16"/>
        <v>102.25035161744023</v>
      </c>
      <c r="L90" s="78">
        <v>16</v>
      </c>
      <c r="M90" s="68">
        <f t="shared" si="13"/>
        <v>88.888888888888886</v>
      </c>
      <c r="N90" s="78">
        <f t="shared" si="14"/>
        <v>727</v>
      </c>
      <c r="O90" s="68">
        <f t="shared" si="13"/>
        <v>102.97450424929178</v>
      </c>
      <c r="P90" s="78" t="s">
        <v>200</v>
      </c>
      <c r="Q90" s="68" t="s">
        <v>200</v>
      </c>
      <c r="R90" s="78">
        <v>2932</v>
      </c>
      <c r="S90" s="68">
        <f t="shared" si="17"/>
        <v>96.479104968739719</v>
      </c>
      <c r="T90" s="115" t="s">
        <v>200</v>
      </c>
      <c r="U90" s="115" t="s">
        <v>4</v>
      </c>
      <c r="V90" s="115">
        <v>21</v>
      </c>
      <c r="W90" s="116">
        <f t="shared" si="18"/>
        <v>105</v>
      </c>
      <c r="X90" s="115">
        <f t="shared" si="9"/>
        <v>21</v>
      </c>
      <c r="Y90" s="116">
        <f t="shared" si="19"/>
        <v>105</v>
      </c>
      <c r="Z90" s="115">
        <f t="shared" si="11"/>
        <v>2953</v>
      </c>
      <c r="AA90" s="117">
        <f t="shared" si="20"/>
        <v>96.534815299117355</v>
      </c>
      <c r="AB90" s="1"/>
      <c r="AC90" s="89"/>
    </row>
    <row r="91" spans="1:29" ht="12" hidden="1" customHeight="1">
      <c r="B91" s="31" t="s">
        <v>71</v>
      </c>
      <c r="C91" s="44" t="s">
        <v>17</v>
      </c>
      <c r="D91" s="69">
        <v>2135</v>
      </c>
      <c r="E91" s="70">
        <f t="shared" si="15"/>
        <v>93.517301795882616</v>
      </c>
      <c r="F91" s="79">
        <v>6</v>
      </c>
      <c r="G91" s="68">
        <f t="shared" si="12"/>
        <v>150</v>
      </c>
      <c r="H91" s="93"/>
      <c r="I91" s="70"/>
      <c r="J91" s="85">
        <v>786</v>
      </c>
      <c r="K91" s="70">
        <f t="shared" si="16"/>
        <v>105.36193029490617</v>
      </c>
      <c r="L91" s="79">
        <v>19</v>
      </c>
      <c r="M91" s="70">
        <f t="shared" si="13"/>
        <v>105.55555555555556</v>
      </c>
      <c r="N91" s="78">
        <f t="shared" si="14"/>
        <v>786</v>
      </c>
      <c r="O91" s="70">
        <f t="shared" si="13"/>
        <v>106.5040650406504</v>
      </c>
      <c r="P91" s="128" t="s">
        <v>200</v>
      </c>
      <c r="Q91" s="70" t="s">
        <v>200</v>
      </c>
      <c r="R91" s="85">
        <v>2921</v>
      </c>
      <c r="S91" s="70">
        <f t="shared" si="17"/>
        <v>96.434466820732908</v>
      </c>
      <c r="T91" s="118" t="s">
        <v>200</v>
      </c>
      <c r="U91" s="115" t="s">
        <v>4</v>
      </c>
      <c r="V91" s="118">
        <v>20</v>
      </c>
      <c r="W91" s="122">
        <f t="shared" si="18"/>
        <v>105.26315789473684</v>
      </c>
      <c r="X91" s="118">
        <f t="shared" si="9"/>
        <v>20</v>
      </c>
      <c r="Y91" s="122">
        <f t="shared" si="19"/>
        <v>105.26315789473684</v>
      </c>
      <c r="Z91" s="118">
        <f t="shared" si="11"/>
        <v>2941</v>
      </c>
      <c r="AA91" s="119">
        <f t="shared" si="20"/>
        <v>96.48950131233596</v>
      </c>
      <c r="AB91" s="1"/>
      <c r="AC91" s="89"/>
    </row>
    <row r="92" spans="1:29" ht="12" hidden="1" customHeight="1">
      <c r="B92" s="29" t="s">
        <v>118</v>
      </c>
      <c r="C92" s="45" t="s">
        <v>119</v>
      </c>
      <c r="D92" s="71">
        <v>2206</v>
      </c>
      <c r="E92" s="72">
        <f t="shared" si="15"/>
        <v>92.031706299541099</v>
      </c>
      <c r="F92" s="77">
        <v>6</v>
      </c>
      <c r="G92" s="72">
        <f t="shared" si="15"/>
        <v>200</v>
      </c>
      <c r="H92" s="77"/>
      <c r="I92" s="72"/>
      <c r="J92" s="77">
        <v>801</v>
      </c>
      <c r="K92" s="72">
        <f t="shared" si="16"/>
        <v>103.6222509702458</v>
      </c>
      <c r="L92" s="77">
        <v>18</v>
      </c>
      <c r="M92" s="72">
        <f t="shared" ref="M92:M155" si="21">L92/L80*100</f>
        <v>100</v>
      </c>
      <c r="N92" s="77">
        <f t="shared" si="14"/>
        <v>801</v>
      </c>
      <c r="O92" s="72">
        <f t="shared" ref="O92:O155" si="22">N92/N80*100</f>
        <v>106.9425901201602</v>
      </c>
      <c r="P92" s="78" t="s">
        <v>200</v>
      </c>
      <c r="Q92" s="72" t="s">
        <v>200</v>
      </c>
      <c r="R92" s="77">
        <v>3007</v>
      </c>
      <c r="S92" s="72">
        <f t="shared" si="17"/>
        <v>94.858044164037864</v>
      </c>
      <c r="T92" s="112" t="s">
        <v>200</v>
      </c>
      <c r="U92" s="112" t="s">
        <v>4</v>
      </c>
      <c r="V92" s="112">
        <v>18</v>
      </c>
      <c r="W92" s="113">
        <f t="shared" si="18"/>
        <v>75</v>
      </c>
      <c r="X92" s="112">
        <f t="shared" si="9"/>
        <v>18</v>
      </c>
      <c r="Y92" s="113">
        <f t="shared" si="19"/>
        <v>75</v>
      </c>
      <c r="Z92" s="112">
        <f t="shared" si="11"/>
        <v>3025</v>
      </c>
      <c r="AA92" s="114">
        <f t="shared" si="20"/>
        <v>94.708829054477135</v>
      </c>
      <c r="AB92" s="1"/>
      <c r="AC92" s="89"/>
    </row>
    <row r="93" spans="1:29" ht="12" hidden="1" customHeight="1">
      <c r="B93" s="30" t="s">
        <v>66</v>
      </c>
      <c r="C93" s="44" t="s">
        <v>15</v>
      </c>
      <c r="D93" s="67">
        <v>2472</v>
      </c>
      <c r="E93" s="68">
        <f t="shared" si="15"/>
        <v>97.131630648330059</v>
      </c>
      <c r="F93" s="78">
        <v>6</v>
      </c>
      <c r="G93" s="68">
        <f t="shared" si="15"/>
        <v>150</v>
      </c>
      <c r="H93" s="78"/>
      <c r="I93" s="68"/>
      <c r="J93" s="78">
        <v>856</v>
      </c>
      <c r="K93" s="68">
        <f t="shared" si="16"/>
        <v>111.16883116883116</v>
      </c>
      <c r="L93" s="78">
        <v>16</v>
      </c>
      <c r="M93" s="68">
        <f t="shared" si="21"/>
        <v>94.117647058823522</v>
      </c>
      <c r="N93" s="78">
        <f t="shared" si="14"/>
        <v>856</v>
      </c>
      <c r="O93" s="68">
        <f t="shared" si="22"/>
        <v>111.16883116883116</v>
      </c>
      <c r="P93" s="78" t="s">
        <v>200</v>
      </c>
      <c r="Q93" s="78" t="s">
        <v>4</v>
      </c>
      <c r="R93" s="78">
        <v>3328</v>
      </c>
      <c r="S93" s="68">
        <f t="shared" si="17"/>
        <v>100.3921568627451</v>
      </c>
      <c r="T93" s="115" t="s">
        <v>200</v>
      </c>
      <c r="U93" s="115" t="s">
        <v>4</v>
      </c>
      <c r="V93" s="115">
        <v>24</v>
      </c>
      <c r="W93" s="116">
        <f t="shared" si="18"/>
        <v>120</v>
      </c>
      <c r="X93" s="115">
        <f t="shared" si="9"/>
        <v>24</v>
      </c>
      <c r="Y93" s="116">
        <f t="shared" si="19"/>
        <v>120</v>
      </c>
      <c r="Z93" s="115">
        <f t="shared" si="11"/>
        <v>3352</v>
      </c>
      <c r="AA93" s="117">
        <f t="shared" si="20"/>
        <v>100.50974512743629</v>
      </c>
      <c r="AB93" s="1"/>
    </row>
    <row r="94" spans="1:29" ht="12" hidden="1" customHeight="1">
      <c r="B94" s="30" t="s">
        <v>62</v>
      </c>
      <c r="C94" s="44" t="s">
        <v>7</v>
      </c>
      <c r="D94" s="67">
        <v>2467</v>
      </c>
      <c r="E94" s="68">
        <f t="shared" si="15"/>
        <v>96.216848673946956</v>
      </c>
      <c r="F94" s="78">
        <v>19</v>
      </c>
      <c r="G94" s="68">
        <f t="shared" si="15"/>
        <v>380</v>
      </c>
      <c r="H94" s="78"/>
      <c r="I94" s="68"/>
      <c r="J94" s="78">
        <v>863</v>
      </c>
      <c r="K94" s="68">
        <f t="shared" si="16"/>
        <v>111.64294954721863</v>
      </c>
      <c r="L94" s="78">
        <v>16</v>
      </c>
      <c r="M94" s="68">
        <f t="shared" si="21"/>
        <v>100</v>
      </c>
      <c r="N94" s="78">
        <f t="shared" si="14"/>
        <v>863</v>
      </c>
      <c r="O94" s="68">
        <f t="shared" si="22"/>
        <v>111.64294954721863</v>
      </c>
      <c r="P94" s="78" t="s">
        <v>200</v>
      </c>
      <c r="Q94" s="78" t="s">
        <v>4</v>
      </c>
      <c r="R94" s="78">
        <v>3330</v>
      </c>
      <c r="S94" s="68">
        <f t="shared" si="17"/>
        <v>99.790230746179205</v>
      </c>
      <c r="T94" s="115" t="s">
        <v>200</v>
      </c>
      <c r="U94" s="115" t="s">
        <v>4</v>
      </c>
      <c r="V94" s="115">
        <v>25</v>
      </c>
      <c r="W94" s="116">
        <f t="shared" si="18"/>
        <v>147.05882352941177</v>
      </c>
      <c r="X94" s="115">
        <f t="shared" si="9"/>
        <v>25</v>
      </c>
      <c r="Y94" s="116">
        <f t="shared" si="19"/>
        <v>147.05882352941177</v>
      </c>
      <c r="Z94" s="115">
        <f t="shared" si="11"/>
        <v>3355</v>
      </c>
      <c r="AA94" s="117">
        <f t="shared" si="20"/>
        <v>100.02981514609421</v>
      </c>
      <c r="AB94" s="1"/>
    </row>
    <row r="95" spans="1:29" ht="12" hidden="1" customHeight="1">
      <c r="B95" s="30" t="s">
        <v>63</v>
      </c>
      <c r="C95" s="44" t="s">
        <v>8</v>
      </c>
      <c r="D95" s="67">
        <v>2340</v>
      </c>
      <c r="E95" s="68">
        <f t="shared" si="15"/>
        <v>95.083299471759446</v>
      </c>
      <c r="F95" s="78">
        <v>19</v>
      </c>
      <c r="G95" s="68">
        <f t="shared" si="15"/>
        <v>316.66666666666663</v>
      </c>
      <c r="H95" s="78"/>
      <c r="I95" s="68"/>
      <c r="J95" s="78">
        <v>912</v>
      </c>
      <c r="K95" s="68">
        <f t="shared" si="16"/>
        <v>113.2919254658385</v>
      </c>
      <c r="L95" s="78">
        <v>19</v>
      </c>
      <c r="M95" s="68">
        <f t="shared" si="21"/>
        <v>100</v>
      </c>
      <c r="N95" s="78">
        <f t="shared" si="14"/>
        <v>912</v>
      </c>
      <c r="O95" s="68">
        <f t="shared" si="22"/>
        <v>113.2919254658385</v>
      </c>
      <c r="P95" s="78" t="s">
        <v>200</v>
      </c>
      <c r="Q95" s="78" t="s">
        <v>4</v>
      </c>
      <c r="R95" s="78">
        <v>3252</v>
      </c>
      <c r="S95" s="68">
        <f t="shared" si="17"/>
        <v>99.571341090018379</v>
      </c>
      <c r="T95" s="115" t="s">
        <v>200</v>
      </c>
      <c r="U95" s="115" t="s">
        <v>4</v>
      </c>
      <c r="V95" s="115">
        <v>28</v>
      </c>
      <c r="W95" s="116">
        <f t="shared" si="18"/>
        <v>155.55555555555557</v>
      </c>
      <c r="X95" s="115">
        <f t="shared" si="9"/>
        <v>28</v>
      </c>
      <c r="Y95" s="116">
        <f t="shared" si="19"/>
        <v>155.55555555555557</v>
      </c>
      <c r="Z95" s="115">
        <f t="shared" si="11"/>
        <v>3280</v>
      </c>
      <c r="AA95" s="117">
        <f t="shared" si="20"/>
        <v>99.878197320341044</v>
      </c>
      <c r="AB95" s="1"/>
    </row>
    <row r="96" spans="1:29" s="12" customFormat="1" ht="12" hidden="1" customHeight="1">
      <c r="A96" s="2"/>
      <c r="B96" s="30" t="s">
        <v>64</v>
      </c>
      <c r="C96" s="44" t="s">
        <v>9</v>
      </c>
      <c r="D96" s="67">
        <v>1965</v>
      </c>
      <c r="E96" s="68">
        <f t="shared" si="15"/>
        <v>98.595082789764177</v>
      </c>
      <c r="F96" s="78">
        <v>19</v>
      </c>
      <c r="G96" s="68">
        <f t="shared" si="15"/>
        <v>316.66666666666663</v>
      </c>
      <c r="H96" s="78"/>
      <c r="I96" s="68"/>
      <c r="J96" s="78">
        <v>890</v>
      </c>
      <c r="K96" s="68">
        <f t="shared" si="16"/>
        <v>107.09987966305657</v>
      </c>
      <c r="L96" s="78">
        <v>21</v>
      </c>
      <c r="M96" s="68">
        <f t="shared" si="21"/>
        <v>105</v>
      </c>
      <c r="N96" s="78">
        <f t="shared" si="14"/>
        <v>890</v>
      </c>
      <c r="O96" s="68">
        <f t="shared" si="22"/>
        <v>107.09987966305657</v>
      </c>
      <c r="P96" s="78" t="s">
        <v>200</v>
      </c>
      <c r="Q96" s="78" t="s">
        <v>4</v>
      </c>
      <c r="R96" s="78">
        <v>2855</v>
      </c>
      <c r="S96" s="68">
        <f t="shared" si="17"/>
        <v>101.09773371104815</v>
      </c>
      <c r="T96" s="115" t="s">
        <v>200</v>
      </c>
      <c r="U96" s="115" t="s">
        <v>4</v>
      </c>
      <c r="V96" s="115">
        <v>27</v>
      </c>
      <c r="W96" s="116">
        <f t="shared" si="18"/>
        <v>150</v>
      </c>
      <c r="X96" s="115">
        <f>V96</f>
        <v>27</v>
      </c>
      <c r="Y96" s="116">
        <f t="shared" si="19"/>
        <v>150</v>
      </c>
      <c r="Z96" s="115">
        <f t="shared" si="11"/>
        <v>2882</v>
      </c>
      <c r="AA96" s="117">
        <f t="shared" si="20"/>
        <v>101.40745953553835</v>
      </c>
      <c r="AB96" s="1"/>
    </row>
    <row r="97" spans="1:28" s="12" customFormat="1" ht="12" hidden="1" customHeight="1">
      <c r="A97" s="2"/>
      <c r="B97" s="30" t="s">
        <v>65</v>
      </c>
      <c r="C97" s="44" t="s">
        <v>10</v>
      </c>
      <c r="D97" s="67">
        <v>2490</v>
      </c>
      <c r="E97" s="68">
        <f t="shared" si="15"/>
        <v>97.113884555382214</v>
      </c>
      <c r="F97" s="78">
        <v>22</v>
      </c>
      <c r="G97" s="68">
        <f t="shared" si="15"/>
        <v>440.00000000000006</v>
      </c>
      <c r="H97" s="78"/>
      <c r="I97" s="68"/>
      <c r="J97" s="78">
        <v>894</v>
      </c>
      <c r="K97" s="68">
        <f t="shared" si="16"/>
        <v>115.65329883570506</v>
      </c>
      <c r="L97" s="78">
        <v>18</v>
      </c>
      <c r="M97" s="68">
        <f t="shared" si="21"/>
        <v>100</v>
      </c>
      <c r="N97" s="78">
        <f t="shared" si="14"/>
        <v>894</v>
      </c>
      <c r="O97" s="68">
        <f t="shared" si="22"/>
        <v>115.65329883570506</v>
      </c>
      <c r="P97" s="78" t="s">
        <v>200</v>
      </c>
      <c r="Q97" s="78" t="s">
        <v>4</v>
      </c>
      <c r="R97" s="78">
        <v>3384</v>
      </c>
      <c r="S97" s="68">
        <f t="shared" si="17"/>
        <v>101.40845070422534</v>
      </c>
      <c r="T97" s="115" t="s">
        <v>200</v>
      </c>
      <c r="U97" s="115" t="s">
        <v>4</v>
      </c>
      <c r="V97" s="115">
        <v>23</v>
      </c>
      <c r="W97" s="116">
        <f t="shared" si="18"/>
        <v>143.75</v>
      </c>
      <c r="X97" s="115">
        <f t="shared" si="9"/>
        <v>23</v>
      </c>
      <c r="Y97" s="116">
        <f t="shared" si="19"/>
        <v>143.75</v>
      </c>
      <c r="Z97" s="115">
        <f t="shared" si="11"/>
        <v>3407</v>
      </c>
      <c r="AA97" s="117">
        <f t="shared" si="20"/>
        <v>101.61049806143751</v>
      </c>
      <c r="AB97" s="1"/>
    </row>
    <row r="98" spans="1:28" s="12" customFormat="1" ht="12" hidden="1" customHeight="1">
      <c r="A98" s="2"/>
      <c r="B98" s="30" t="s">
        <v>67</v>
      </c>
      <c r="C98" s="44" t="s">
        <v>11</v>
      </c>
      <c r="D98" s="67">
        <v>2520</v>
      </c>
      <c r="E98" s="68">
        <f t="shared" si="15"/>
        <v>98.784790278322234</v>
      </c>
      <c r="F98" s="78">
        <v>23</v>
      </c>
      <c r="G98" s="68">
        <f t="shared" si="15"/>
        <v>459.99999999999994</v>
      </c>
      <c r="H98" s="78"/>
      <c r="I98" s="68"/>
      <c r="J98" s="78">
        <v>858</v>
      </c>
      <c r="K98" s="68">
        <f t="shared" si="16"/>
        <v>105.53505535055349</v>
      </c>
      <c r="L98" s="78">
        <v>18</v>
      </c>
      <c r="M98" s="68">
        <f t="shared" si="21"/>
        <v>105.88235294117648</v>
      </c>
      <c r="N98" s="78">
        <f t="shared" si="14"/>
        <v>858</v>
      </c>
      <c r="O98" s="68">
        <f t="shared" si="22"/>
        <v>105.53505535055349</v>
      </c>
      <c r="P98" s="78" t="s">
        <v>200</v>
      </c>
      <c r="Q98" s="78" t="s">
        <v>4</v>
      </c>
      <c r="R98" s="78">
        <v>3378</v>
      </c>
      <c r="S98" s="68">
        <f t="shared" si="17"/>
        <v>100.41617122473245</v>
      </c>
      <c r="T98" s="115" t="s">
        <v>200</v>
      </c>
      <c r="U98" s="115" t="s">
        <v>4</v>
      </c>
      <c r="V98" s="115">
        <v>25</v>
      </c>
      <c r="W98" s="116">
        <f t="shared" si="18"/>
        <v>113.63636363636364</v>
      </c>
      <c r="X98" s="115">
        <f t="shared" ref="X98:X161" si="23">V98</f>
        <v>25</v>
      </c>
      <c r="Y98" s="116">
        <f t="shared" si="19"/>
        <v>113.63636363636364</v>
      </c>
      <c r="Z98" s="115">
        <f t="shared" si="11"/>
        <v>3403</v>
      </c>
      <c r="AA98" s="117">
        <f t="shared" si="20"/>
        <v>100.50206733608977</v>
      </c>
      <c r="AB98" s="1"/>
    </row>
    <row r="99" spans="1:28" s="12" customFormat="1" ht="12" hidden="1" customHeight="1">
      <c r="A99" s="2"/>
      <c r="B99" s="30" t="s">
        <v>68</v>
      </c>
      <c r="C99" s="44" t="s">
        <v>12</v>
      </c>
      <c r="D99" s="67">
        <v>2456</v>
      </c>
      <c r="E99" s="68">
        <f t="shared" si="15"/>
        <v>98.0439121756487</v>
      </c>
      <c r="F99" s="78">
        <v>33</v>
      </c>
      <c r="G99" s="68">
        <f t="shared" si="15"/>
        <v>660</v>
      </c>
      <c r="H99" s="78"/>
      <c r="I99" s="68"/>
      <c r="J99" s="78">
        <v>807</v>
      </c>
      <c r="K99" s="68">
        <f t="shared" si="16"/>
        <v>100.62344139650872</v>
      </c>
      <c r="L99" s="78">
        <v>16</v>
      </c>
      <c r="M99" s="68">
        <f t="shared" si="21"/>
        <v>94.117647058823522</v>
      </c>
      <c r="N99" s="78">
        <f t="shared" si="14"/>
        <v>807</v>
      </c>
      <c r="O99" s="68">
        <f t="shared" si="22"/>
        <v>100.62344139650872</v>
      </c>
      <c r="P99" s="78" t="s">
        <v>200</v>
      </c>
      <c r="Q99" s="78" t="s">
        <v>4</v>
      </c>
      <c r="R99" s="78">
        <v>3263</v>
      </c>
      <c r="S99" s="68">
        <f t="shared" si="17"/>
        <v>98.66948896280617</v>
      </c>
      <c r="T99" s="115" t="s">
        <v>200</v>
      </c>
      <c r="U99" s="115" t="s">
        <v>4</v>
      </c>
      <c r="V99" s="115">
        <v>18</v>
      </c>
      <c r="W99" s="116">
        <f t="shared" si="18"/>
        <v>85.714285714285708</v>
      </c>
      <c r="X99" s="115">
        <f t="shared" si="23"/>
        <v>18</v>
      </c>
      <c r="Y99" s="116">
        <f t="shared" si="19"/>
        <v>85.714285714285708</v>
      </c>
      <c r="Z99" s="115">
        <f t="shared" si="11"/>
        <v>3281</v>
      </c>
      <c r="AA99" s="117">
        <f t="shared" si="20"/>
        <v>98.587740384615387</v>
      </c>
      <c r="AB99" s="1"/>
    </row>
    <row r="100" spans="1:28" s="12" customFormat="1" ht="12" hidden="1" customHeight="1">
      <c r="A100" s="2"/>
      <c r="B100" s="30" t="s">
        <v>69</v>
      </c>
      <c r="C100" s="44" t="s">
        <v>13</v>
      </c>
      <c r="D100" s="67">
        <v>2181</v>
      </c>
      <c r="E100" s="68">
        <f t="shared" si="15"/>
        <v>91.792929292929287</v>
      </c>
      <c r="F100" s="78">
        <v>42</v>
      </c>
      <c r="G100" s="68">
        <f t="shared" si="15"/>
        <v>700</v>
      </c>
      <c r="H100" s="78"/>
      <c r="I100" s="68"/>
      <c r="J100" s="78">
        <v>753</v>
      </c>
      <c r="K100" s="68">
        <f t="shared" si="16"/>
        <v>94.007490636704119</v>
      </c>
      <c r="L100" s="78">
        <v>18</v>
      </c>
      <c r="M100" s="68">
        <f t="shared" si="21"/>
        <v>105.88235294117648</v>
      </c>
      <c r="N100" s="78">
        <f t="shared" si="14"/>
        <v>753</v>
      </c>
      <c r="O100" s="68">
        <f t="shared" si="22"/>
        <v>94.007490636704119</v>
      </c>
      <c r="P100" s="78" t="s">
        <v>200</v>
      </c>
      <c r="Q100" s="78" t="s">
        <v>4</v>
      </c>
      <c r="R100" s="78">
        <v>2934</v>
      </c>
      <c r="S100" s="68">
        <f t="shared" si="17"/>
        <v>92.351274787535402</v>
      </c>
      <c r="T100" s="115" t="s">
        <v>200</v>
      </c>
      <c r="U100" s="115" t="s">
        <v>4</v>
      </c>
      <c r="V100" s="115">
        <v>40</v>
      </c>
      <c r="W100" s="116">
        <f t="shared" si="18"/>
        <v>181.81818181818181</v>
      </c>
      <c r="X100" s="115">
        <f t="shared" si="23"/>
        <v>40</v>
      </c>
      <c r="Y100" s="116">
        <f t="shared" si="19"/>
        <v>181.81818181818181</v>
      </c>
      <c r="Z100" s="115">
        <f t="shared" si="11"/>
        <v>2974</v>
      </c>
      <c r="AA100" s="117">
        <f t="shared" si="20"/>
        <v>92.966552047514853</v>
      </c>
      <c r="AB100" s="1"/>
    </row>
    <row r="101" spans="1:28" s="12" customFormat="1" ht="12" hidden="1" customHeight="1">
      <c r="A101" s="2"/>
      <c r="B101" s="30" t="s">
        <v>120</v>
      </c>
      <c r="C101" s="44" t="s">
        <v>121</v>
      </c>
      <c r="D101" s="67">
        <v>2231</v>
      </c>
      <c r="E101" s="68">
        <f t="shared" si="15"/>
        <v>98.716814159292028</v>
      </c>
      <c r="F101" s="78">
        <v>35</v>
      </c>
      <c r="G101" s="68">
        <f t="shared" si="15"/>
        <v>583.33333333333326</v>
      </c>
      <c r="H101" s="78"/>
      <c r="I101" s="68"/>
      <c r="J101" s="78">
        <v>779</v>
      </c>
      <c r="K101" s="68">
        <f t="shared" si="16"/>
        <v>101.30039011703511</v>
      </c>
      <c r="L101" s="78">
        <v>15</v>
      </c>
      <c r="M101" s="68">
        <f t="shared" si="21"/>
        <v>107.14285714285714</v>
      </c>
      <c r="N101" s="78">
        <f t="shared" si="14"/>
        <v>779</v>
      </c>
      <c r="O101" s="68">
        <f t="shared" si="22"/>
        <v>101.30039011703511</v>
      </c>
      <c r="P101" s="78" t="s">
        <v>200</v>
      </c>
      <c r="Q101" s="78" t="s">
        <v>4</v>
      </c>
      <c r="R101" s="78">
        <v>3010</v>
      </c>
      <c r="S101" s="68">
        <f t="shared" si="17"/>
        <v>99.372730274017826</v>
      </c>
      <c r="T101" s="115" t="s">
        <v>200</v>
      </c>
      <c r="U101" s="115" t="s">
        <v>4</v>
      </c>
      <c r="V101" s="115">
        <v>38</v>
      </c>
      <c r="W101" s="116">
        <f t="shared" si="18"/>
        <v>200</v>
      </c>
      <c r="X101" s="115">
        <f t="shared" si="23"/>
        <v>38</v>
      </c>
      <c r="Y101" s="116">
        <f t="shared" si="19"/>
        <v>200</v>
      </c>
      <c r="Z101" s="115">
        <f t="shared" si="11"/>
        <v>3048</v>
      </c>
      <c r="AA101" s="117">
        <f t="shared" si="20"/>
        <v>100</v>
      </c>
      <c r="AB101" s="1"/>
    </row>
    <row r="102" spans="1:28" s="12" customFormat="1" ht="12" hidden="1" customHeight="1">
      <c r="A102" s="2"/>
      <c r="B102" s="30" t="s">
        <v>70</v>
      </c>
      <c r="C102" s="44" t="s">
        <v>90</v>
      </c>
      <c r="D102" s="67">
        <v>2196</v>
      </c>
      <c r="E102" s="68">
        <f t="shared" si="15"/>
        <v>99.591836734693871</v>
      </c>
      <c r="F102" s="78">
        <v>31</v>
      </c>
      <c r="G102" s="68">
        <f t="shared" si="15"/>
        <v>516.66666666666674</v>
      </c>
      <c r="H102" s="78"/>
      <c r="I102" s="68"/>
      <c r="J102" s="78">
        <v>719</v>
      </c>
      <c r="K102" s="68">
        <f t="shared" si="16"/>
        <v>98.899587345254474</v>
      </c>
      <c r="L102" s="78">
        <v>16</v>
      </c>
      <c r="M102" s="68">
        <f t="shared" si="21"/>
        <v>100</v>
      </c>
      <c r="N102" s="78">
        <f t="shared" si="14"/>
        <v>719</v>
      </c>
      <c r="O102" s="68">
        <f t="shared" si="22"/>
        <v>98.899587345254474</v>
      </c>
      <c r="P102" s="78" t="s">
        <v>200</v>
      </c>
      <c r="Q102" s="78" t="s">
        <v>4</v>
      </c>
      <c r="R102" s="78">
        <v>2915</v>
      </c>
      <c r="S102" s="68">
        <f t="shared" si="17"/>
        <v>99.420190995907234</v>
      </c>
      <c r="T102" s="115" t="s">
        <v>200</v>
      </c>
      <c r="U102" s="115" t="s">
        <v>4</v>
      </c>
      <c r="V102" s="115">
        <v>29</v>
      </c>
      <c r="W102" s="116">
        <f t="shared" si="18"/>
        <v>138.0952380952381</v>
      </c>
      <c r="X102" s="115">
        <f t="shared" si="23"/>
        <v>29</v>
      </c>
      <c r="Y102" s="116">
        <f t="shared" si="19"/>
        <v>138.0952380952381</v>
      </c>
      <c r="Z102" s="115">
        <f t="shared" si="11"/>
        <v>2944</v>
      </c>
      <c r="AA102" s="117">
        <f t="shared" si="20"/>
        <v>99.695225194717239</v>
      </c>
      <c r="AB102" s="1"/>
    </row>
    <row r="103" spans="1:28" s="12" customFormat="1" ht="12" hidden="1" customHeight="1">
      <c r="A103" s="2"/>
      <c r="B103" s="31" t="s">
        <v>71</v>
      </c>
      <c r="C103" s="46" t="s">
        <v>17</v>
      </c>
      <c r="D103" s="69">
        <v>2096</v>
      </c>
      <c r="E103" s="70">
        <f t="shared" si="15"/>
        <v>98.173302107728333</v>
      </c>
      <c r="F103" s="79">
        <v>33</v>
      </c>
      <c r="G103" s="68">
        <f t="shared" si="15"/>
        <v>550</v>
      </c>
      <c r="H103" s="93"/>
      <c r="I103" s="70"/>
      <c r="J103" s="85">
        <v>808</v>
      </c>
      <c r="K103" s="70">
        <f t="shared" si="16"/>
        <v>102.79898218829517</v>
      </c>
      <c r="L103" s="79">
        <v>18</v>
      </c>
      <c r="M103" s="70">
        <f t="shared" si="21"/>
        <v>94.73684210526315</v>
      </c>
      <c r="N103" s="78">
        <f t="shared" si="14"/>
        <v>808</v>
      </c>
      <c r="O103" s="70">
        <f t="shared" si="22"/>
        <v>102.79898218829517</v>
      </c>
      <c r="P103" s="128" t="s">
        <v>200</v>
      </c>
      <c r="Q103" s="78" t="s">
        <v>4</v>
      </c>
      <c r="R103" s="85">
        <v>2904</v>
      </c>
      <c r="S103" s="70">
        <f t="shared" si="17"/>
        <v>99.418007531667243</v>
      </c>
      <c r="T103" s="118" t="s">
        <v>200</v>
      </c>
      <c r="U103" s="115" t="s">
        <v>4</v>
      </c>
      <c r="V103" s="118">
        <v>38</v>
      </c>
      <c r="W103" s="122">
        <f t="shared" si="18"/>
        <v>190</v>
      </c>
      <c r="X103" s="118">
        <f t="shared" si="23"/>
        <v>38</v>
      </c>
      <c r="Y103" s="122">
        <f t="shared" si="19"/>
        <v>190</v>
      </c>
      <c r="Z103" s="118">
        <f t="shared" si="11"/>
        <v>2942</v>
      </c>
      <c r="AA103" s="119">
        <f t="shared" si="20"/>
        <v>100.0340020401224</v>
      </c>
      <c r="AB103" s="1"/>
    </row>
    <row r="104" spans="1:28" s="12" customFormat="1" ht="12" hidden="1" customHeight="1">
      <c r="A104" s="2"/>
      <c r="B104" s="29" t="s">
        <v>122</v>
      </c>
      <c r="C104" s="44" t="s">
        <v>123</v>
      </c>
      <c r="D104" s="71">
        <v>2134</v>
      </c>
      <c r="E104" s="72">
        <f t="shared" si="15"/>
        <v>96.736174070716231</v>
      </c>
      <c r="F104" s="77">
        <v>29</v>
      </c>
      <c r="G104" s="72">
        <f t="shared" si="15"/>
        <v>483.33333333333331</v>
      </c>
      <c r="H104" s="77"/>
      <c r="I104" s="72"/>
      <c r="J104" s="77">
        <v>786</v>
      </c>
      <c r="K104" s="72">
        <f t="shared" si="16"/>
        <v>98.12734082397003</v>
      </c>
      <c r="L104" s="77">
        <v>16</v>
      </c>
      <c r="M104" s="72">
        <f t="shared" si="21"/>
        <v>88.888888888888886</v>
      </c>
      <c r="N104" s="77">
        <f t="shared" si="14"/>
        <v>786</v>
      </c>
      <c r="O104" s="68">
        <f t="shared" si="22"/>
        <v>98.12734082397003</v>
      </c>
      <c r="P104" s="77" t="s">
        <v>200</v>
      </c>
      <c r="Q104" s="77" t="s">
        <v>4</v>
      </c>
      <c r="R104" s="77">
        <v>2920</v>
      </c>
      <c r="S104" s="72">
        <f t="shared" si="17"/>
        <v>97.106750914532753</v>
      </c>
      <c r="T104" s="112" t="s">
        <v>200</v>
      </c>
      <c r="U104" s="112" t="s">
        <v>4</v>
      </c>
      <c r="V104" s="112">
        <v>45</v>
      </c>
      <c r="W104" s="113">
        <f t="shared" si="18"/>
        <v>250</v>
      </c>
      <c r="X104" s="112">
        <f t="shared" si="23"/>
        <v>45</v>
      </c>
      <c r="Y104" s="113">
        <f t="shared" si="19"/>
        <v>250</v>
      </c>
      <c r="Z104" s="112">
        <f t="shared" si="11"/>
        <v>2965</v>
      </c>
      <c r="AA104" s="114">
        <f t="shared" si="20"/>
        <v>98.016528925619838</v>
      </c>
      <c r="AB104" s="1"/>
    </row>
    <row r="105" spans="1:28" s="12" customFormat="1" ht="12" hidden="1" customHeight="1">
      <c r="A105" s="2"/>
      <c r="B105" s="30" t="s">
        <v>66</v>
      </c>
      <c r="C105" s="44" t="s">
        <v>15</v>
      </c>
      <c r="D105" s="67">
        <v>2361</v>
      </c>
      <c r="E105" s="68">
        <f t="shared" si="15"/>
        <v>95.509708737864074</v>
      </c>
      <c r="F105" s="78">
        <v>5</v>
      </c>
      <c r="G105" s="68">
        <f t="shared" si="15"/>
        <v>83.333333333333343</v>
      </c>
      <c r="H105" s="78"/>
      <c r="I105" s="68"/>
      <c r="J105" s="78">
        <v>848</v>
      </c>
      <c r="K105" s="68">
        <f t="shared" si="16"/>
        <v>99.065420560747668</v>
      </c>
      <c r="L105" s="78">
        <v>14</v>
      </c>
      <c r="M105" s="68">
        <f t="shared" si="21"/>
        <v>87.5</v>
      </c>
      <c r="N105" s="78">
        <f t="shared" si="14"/>
        <v>848</v>
      </c>
      <c r="O105" s="68">
        <f t="shared" si="22"/>
        <v>99.065420560747668</v>
      </c>
      <c r="P105" s="78" t="s">
        <v>200</v>
      </c>
      <c r="Q105" s="78" t="s">
        <v>4</v>
      </c>
      <c r="R105" s="78">
        <v>3209</v>
      </c>
      <c r="S105" s="68">
        <f t="shared" si="17"/>
        <v>96.42427884615384</v>
      </c>
      <c r="T105" s="115" t="s">
        <v>200</v>
      </c>
      <c r="U105" s="115" t="s">
        <v>4</v>
      </c>
      <c r="V105" s="115">
        <v>33</v>
      </c>
      <c r="W105" s="116">
        <f t="shared" si="18"/>
        <v>137.5</v>
      </c>
      <c r="X105" s="115">
        <f t="shared" si="23"/>
        <v>33</v>
      </c>
      <c r="Y105" s="116">
        <f t="shared" si="19"/>
        <v>137.5</v>
      </c>
      <c r="Z105" s="115">
        <f t="shared" si="11"/>
        <v>3242</v>
      </c>
      <c r="AA105" s="117">
        <f t="shared" si="20"/>
        <v>96.718377088305488</v>
      </c>
      <c r="AB105" s="1"/>
    </row>
    <row r="106" spans="1:28" s="12" customFormat="1" ht="12" hidden="1" customHeight="1">
      <c r="A106" s="2"/>
      <c r="B106" s="30" t="s">
        <v>62</v>
      </c>
      <c r="C106" s="44" t="s">
        <v>7</v>
      </c>
      <c r="D106" s="67">
        <v>2373</v>
      </c>
      <c r="E106" s="68">
        <f t="shared" si="15"/>
        <v>96.189704094041346</v>
      </c>
      <c r="F106" s="78">
        <v>23</v>
      </c>
      <c r="G106" s="68">
        <f t="shared" si="15"/>
        <v>121.05263157894737</v>
      </c>
      <c r="H106" s="78"/>
      <c r="I106" s="68"/>
      <c r="J106" s="78">
        <v>846</v>
      </c>
      <c r="K106" s="68">
        <f t="shared" si="16"/>
        <v>98.030127462340673</v>
      </c>
      <c r="L106" s="78">
        <v>14</v>
      </c>
      <c r="M106" s="68">
        <f t="shared" si="21"/>
        <v>87.5</v>
      </c>
      <c r="N106" s="78">
        <f t="shared" si="14"/>
        <v>846</v>
      </c>
      <c r="O106" s="68">
        <f t="shared" si="22"/>
        <v>98.030127462340673</v>
      </c>
      <c r="P106" s="78" t="s">
        <v>200</v>
      </c>
      <c r="Q106" s="78" t="s">
        <v>4</v>
      </c>
      <c r="R106" s="78">
        <v>3219</v>
      </c>
      <c r="S106" s="68">
        <f t="shared" si="17"/>
        <v>96.666666666666671</v>
      </c>
      <c r="T106" s="115" t="s">
        <v>200</v>
      </c>
      <c r="U106" s="115" t="s">
        <v>4</v>
      </c>
      <c r="V106" s="115">
        <v>32</v>
      </c>
      <c r="W106" s="116">
        <f t="shared" si="18"/>
        <v>128</v>
      </c>
      <c r="X106" s="115">
        <f t="shared" si="23"/>
        <v>32</v>
      </c>
      <c r="Y106" s="116">
        <f t="shared" si="19"/>
        <v>128</v>
      </c>
      <c r="Z106" s="115">
        <f t="shared" si="11"/>
        <v>3251</v>
      </c>
      <c r="AA106" s="117">
        <f t="shared" si="20"/>
        <v>96.900149031296564</v>
      </c>
      <c r="AB106" s="2"/>
    </row>
    <row r="107" spans="1:28" s="12" customFormat="1" ht="12" hidden="1" customHeight="1">
      <c r="A107" s="2"/>
      <c r="B107" s="30" t="s">
        <v>63</v>
      </c>
      <c r="C107" s="44" t="s">
        <v>79</v>
      </c>
      <c r="D107" s="67">
        <v>2187</v>
      </c>
      <c r="E107" s="68">
        <f t="shared" si="15"/>
        <v>93.461538461538467</v>
      </c>
      <c r="F107" s="78">
        <v>24</v>
      </c>
      <c r="G107" s="68">
        <f t="shared" si="15"/>
        <v>126.31578947368421</v>
      </c>
      <c r="H107" s="81"/>
      <c r="I107" s="68"/>
      <c r="J107" s="78">
        <v>886</v>
      </c>
      <c r="K107" s="68">
        <f t="shared" si="16"/>
        <v>97.149122807017534</v>
      </c>
      <c r="L107" s="78">
        <v>16</v>
      </c>
      <c r="M107" s="68">
        <f t="shared" si="21"/>
        <v>84.210526315789465</v>
      </c>
      <c r="N107" s="78">
        <f t="shared" si="14"/>
        <v>886</v>
      </c>
      <c r="O107" s="68">
        <f t="shared" si="22"/>
        <v>97.149122807017534</v>
      </c>
      <c r="P107" s="78" t="s">
        <v>200</v>
      </c>
      <c r="Q107" s="78" t="s">
        <v>4</v>
      </c>
      <c r="R107" s="78">
        <v>3073</v>
      </c>
      <c r="S107" s="68">
        <f t="shared" si="17"/>
        <v>94.495694956949578</v>
      </c>
      <c r="T107" s="115" t="s">
        <v>200</v>
      </c>
      <c r="U107" s="115" t="s">
        <v>4</v>
      </c>
      <c r="V107" s="115">
        <v>40</v>
      </c>
      <c r="W107" s="116">
        <f t="shared" si="18"/>
        <v>142.85714285714286</v>
      </c>
      <c r="X107" s="115">
        <f t="shared" si="23"/>
        <v>40</v>
      </c>
      <c r="Y107" s="116">
        <f t="shared" si="19"/>
        <v>142.85714285714286</v>
      </c>
      <c r="Z107" s="115">
        <f t="shared" si="11"/>
        <v>3113</v>
      </c>
      <c r="AA107" s="117">
        <f t="shared" si="20"/>
        <v>94.908536585365852</v>
      </c>
      <c r="AB107" s="2"/>
    </row>
    <row r="108" spans="1:28" s="12" customFormat="1" ht="12" hidden="1" customHeight="1">
      <c r="A108" s="2"/>
      <c r="B108" s="30" t="s">
        <v>64</v>
      </c>
      <c r="C108" s="44" t="s">
        <v>81</v>
      </c>
      <c r="D108" s="67">
        <v>1873</v>
      </c>
      <c r="E108" s="68">
        <f t="shared" si="15"/>
        <v>95.318066157760811</v>
      </c>
      <c r="F108" s="78">
        <v>27</v>
      </c>
      <c r="G108" s="68">
        <f t="shared" si="15"/>
        <v>142.10526315789474</v>
      </c>
      <c r="H108" s="81"/>
      <c r="I108" s="68"/>
      <c r="J108" s="78">
        <v>884</v>
      </c>
      <c r="K108" s="68">
        <f t="shared" si="16"/>
        <v>99.325842696629223</v>
      </c>
      <c r="L108" s="78">
        <v>19</v>
      </c>
      <c r="M108" s="68">
        <f t="shared" si="21"/>
        <v>90.476190476190482</v>
      </c>
      <c r="N108" s="78">
        <f t="shared" si="14"/>
        <v>884</v>
      </c>
      <c r="O108" s="68">
        <f t="shared" si="22"/>
        <v>99.325842696629223</v>
      </c>
      <c r="P108" s="78" t="s">
        <v>200</v>
      </c>
      <c r="Q108" s="78" t="s">
        <v>4</v>
      </c>
      <c r="R108" s="78">
        <v>2757</v>
      </c>
      <c r="S108" s="68">
        <f t="shared" si="17"/>
        <v>96.567425569176876</v>
      </c>
      <c r="T108" s="115" t="s">
        <v>200</v>
      </c>
      <c r="U108" s="115" t="s">
        <v>4</v>
      </c>
      <c r="V108" s="115">
        <v>33</v>
      </c>
      <c r="W108" s="116">
        <f t="shared" si="18"/>
        <v>122.22222222222223</v>
      </c>
      <c r="X108" s="115">
        <f t="shared" si="23"/>
        <v>33</v>
      </c>
      <c r="Y108" s="116">
        <f t="shared" si="19"/>
        <v>122.22222222222223</v>
      </c>
      <c r="Z108" s="115">
        <f t="shared" si="11"/>
        <v>2790</v>
      </c>
      <c r="AA108" s="117">
        <f t="shared" si="20"/>
        <v>96.807772380291468</v>
      </c>
      <c r="AB108" s="1"/>
    </row>
    <row r="109" spans="1:28" s="12" customFormat="1" ht="12" hidden="1" customHeight="1">
      <c r="A109" s="2"/>
      <c r="B109" s="30" t="s">
        <v>65</v>
      </c>
      <c r="C109" s="44" t="s">
        <v>10</v>
      </c>
      <c r="D109" s="67">
        <v>2356</v>
      </c>
      <c r="E109" s="68">
        <f t="shared" si="15"/>
        <v>94.618473895582326</v>
      </c>
      <c r="F109" s="78">
        <v>32</v>
      </c>
      <c r="G109" s="68">
        <f t="shared" si="15"/>
        <v>145.45454545454547</v>
      </c>
      <c r="H109" s="81"/>
      <c r="I109" s="68"/>
      <c r="J109" s="78">
        <v>853</v>
      </c>
      <c r="K109" s="68">
        <f t="shared" si="16"/>
        <v>95.413870246085011</v>
      </c>
      <c r="L109" s="78">
        <v>16</v>
      </c>
      <c r="M109" s="68">
        <f t="shared" si="21"/>
        <v>88.888888888888886</v>
      </c>
      <c r="N109" s="78">
        <f t="shared" si="14"/>
        <v>853</v>
      </c>
      <c r="O109" s="68">
        <f t="shared" si="22"/>
        <v>95.413870246085011</v>
      </c>
      <c r="P109" s="78" t="s">
        <v>200</v>
      </c>
      <c r="Q109" s="78" t="s">
        <v>4</v>
      </c>
      <c r="R109" s="78">
        <v>3209</v>
      </c>
      <c r="S109" s="68">
        <f t="shared" si="17"/>
        <v>94.828605200945631</v>
      </c>
      <c r="T109" s="115" t="s">
        <v>200</v>
      </c>
      <c r="U109" s="115" t="s">
        <v>4</v>
      </c>
      <c r="V109" s="115">
        <v>31</v>
      </c>
      <c r="W109" s="116">
        <f t="shared" si="18"/>
        <v>134.78260869565219</v>
      </c>
      <c r="X109" s="115">
        <f t="shared" si="23"/>
        <v>31</v>
      </c>
      <c r="Y109" s="116">
        <f t="shared" si="19"/>
        <v>134.78260869565219</v>
      </c>
      <c r="Z109" s="115">
        <f t="shared" si="11"/>
        <v>3240</v>
      </c>
      <c r="AA109" s="117">
        <f t="shared" si="20"/>
        <v>95.098326973877306</v>
      </c>
      <c r="AB109" s="1"/>
    </row>
    <row r="110" spans="1:28" s="12" customFormat="1" ht="12" hidden="1" customHeight="1">
      <c r="A110" s="2"/>
      <c r="B110" s="30" t="s">
        <v>67</v>
      </c>
      <c r="C110" s="44" t="s">
        <v>11</v>
      </c>
      <c r="D110" s="67">
        <v>2428</v>
      </c>
      <c r="E110" s="68">
        <f t="shared" si="15"/>
        <v>96.349206349206355</v>
      </c>
      <c r="F110" s="78">
        <v>32</v>
      </c>
      <c r="G110" s="68">
        <f t="shared" si="15"/>
        <v>139.13043478260869</v>
      </c>
      <c r="H110" s="81"/>
      <c r="I110" s="68"/>
      <c r="J110" s="78">
        <v>880</v>
      </c>
      <c r="K110" s="68">
        <f t="shared" si="16"/>
        <v>102.56410256410255</v>
      </c>
      <c r="L110" s="78">
        <v>16</v>
      </c>
      <c r="M110" s="68">
        <f t="shared" si="21"/>
        <v>88.888888888888886</v>
      </c>
      <c r="N110" s="78">
        <f t="shared" si="14"/>
        <v>880</v>
      </c>
      <c r="O110" s="68">
        <f t="shared" si="22"/>
        <v>102.56410256410255</v>
      </c>
      <c r="P110" s="78" t="s">
        <v>200</v>
      </c>
      <c r="Q110" s="78" t="s">
        <v>4</v>
      </c>
      <c r="R110" s="78">
        <v>3308</v>
      </c>
      <c r="S110" s="68">
        <f t="shared" si="17"/>
        <v>97.927767910005926</v>
      </c>
      <c r="T110" s="115" t="s">
        <v>200</v>
      </c>
      <c r="U110" s="115" t="s">
        <v>4</v>
      </c>
      <c r="V110" s="115">
        <v>23</v>
      </c>
      <c r="W110" s="116">
        <f t="shared" si="18"/>
        <v>92</v>
      </c>
      <c r="X110" s="115">
        <f t="shared" si="23"/>
        <v>23</v>
      </c>
      <c r="Y110" s="116">
        <f t="shared" si="19"/>
        <v>92</v>
      </c>
      <c r="Z110" s="115">
        <f t="shared" si="11"/>
        <v>3331</v>
      </c>
      <c r="AA110" s="117">
        <f t="shared" si="20"/>
        <v>97.88421980605348</v>
      </c>
      <c r="AB110" s="1"/>
    </row>
    <row r="111" spans="1:28" s="12" customFormat="1" ht="12" hidden="1" customHeight="1">
      <c r="A111" s="2"/>
      <c r="B111" s="30" t="s">
        <v>68</v>
      </c>
      <c r="C111" s="44" t="s">
        <v>12</v>
      </c>
      <c r="D111" s="67">
        <v>2339</v>
      </c>
      <c r="E111" s="68">
        <f t="shared" si="15"/>
        <v>95.236156351791536</v>
      </c>
      <c r="F111" s="78">
        <v>35</v>
      </c>
      <c r="G111" s="68">
        <f t="shared" si="15"/>
        <v>106.06060606060606</v>
      </c>
      <c r="H111" s="81"/>
      <c r="I111" s="68"/>
      <c r="J111" s="78">
        <v>806</v>
      </c>
      <c r="K111" s="68">
        <f t="shared" si="16"/>
        <v>99.876084262701355</v>
      </c>
      <c r="L111" s="78">
        <v>15</v>
      </c>
      <c r="M111" s="68">
        <f t="shared" si="21"/>
        <v>93.75</v>
      </c>
      <c r="N111" s="78">
        <f t="shared" si="14"/>
        <v>806</v>
      </c>
      <c r="O111" s="68">
        <f t="shared" si="22"/>
        <v>99.876084262701355</v>
      </c>
      <c r="P111" s="78" t="s">
        <v>200</v>
      </c>
      <c r="Q111" s="78" t="s">
        <v>4</v>
      </c>
      <c r="R111" s="78">
        <v>3145</v>
      </c>
      <c r="S111" s="68">
        <f t="shared" si="17"/>
        <v>96.383695985289606</v>
      </c>
      <c r="T111" s="115" t="s">
        <v>200</v>
      </c>
      <c r="U111" s="115" t="s">
        <v>4</v>
      </c>
      <c r="V111" s="115">
        <v>23</v>
      </c>
      <c r="W111" s="116">
        <f t="shared" si="18"/>
        <v>127.77777777777777</v>
      </c>
      <c r="X111" s="115">
        <f t="shared" si="23"/>
        <v>23</v>
      </c>
      <c r="Y111" s="116">
        <f t="shared" si="19"/>
        <v>127.77777777777777</v>
      </c>
      <c r="Z111" s="115">
        <f t="shared" si="11"/>
        <v>3168</v>
      </c>
      <c r="AA111" s="117">
        <f t="shared" si="20"/>
        <v>96.555928070710152</v>
      </c>
      <c r="AB111" s="1"/>
    </row>
    <row r="112" spans="1:28" s="9" customFormat="1" ht="12" hidden="1" customHeight="1">
      <c r="A112" s="2"/>
      <c r="B112" s="30" t="s">
        <v>69</v>
      </c>
      <c r="C112" s="44" t="s">
        <v>13</v>
      </c>
      <c r="D112" s="67">
        <v>2191</v>
      </c>
      <c r="E112" s="68">
        <f t="shared" si="15"/>
        <v>100.45850527281064</v>
      </c>
      <c r="F112" s="78">
        <v>50</v>
      </c>
      <c r="G112" s="68">
        <f t="shared" si="15"/>
        <v>119.04761904761905</v>
      </c>
      <c r="H112" s="81"/>
      <c r="I112" s="68"/>
      <c r="J112" s="78">
        <v>771</v>
      </c>
      <c r="K112" s="68">
        <f t="shared" si="16"/>
        <v>102.39043824701196</v>
      </c>
      <c r="L112" s="78">
        <v>15</v>
      </c>
      <c r="M112" s="68">
        <f t="shared" si="21"/>
        <v>83.333333333333343</v>
      </c>
      <c r="N112" s="78">
        <f t="shared" si="14"/>
        <v>771</v>
      </c>
      <c r="O112" s="68">
        <f t="shared" si="22"/>
        <v>102.39043824701196</v>
      </c>
      <c r="P112" s="78" t="s">
        <v>200</v>
      </c>
      <c r="Q112" s="78" t="s">
        <v>4</v>
      </c>
      <c r="R112" s="78">
        <v>2962</v>
      </c>
      <c r="S112" s="68">
        <f t="shared" si="17"/>
        <v>100.95432856169053</v>
      </c>
      <c r="T112" s="115" t="s">
        <v>200</v>
      </c>
      <c r="U112" s="115" t="s">
        <v>4</v>
      </c>
      <c r="V112" s="115">
        <v>23</v>
      </c>
      <c r="W112" s="116">
        <f t="shared" si="18"/>
        <v>57.499999999999993</v>
      </c>
      <c r="X112" s="115">
        <f t="shared" si="23"/>
        <v>23</v>
      </c>
      <c r="Y112" s="116">
        <f t="shared" si="19"/>
        <v>57.499999999999993</v>
      </c>
      <c r="Z112" s="115">
        <f t="shared" si="11"/>
        <v>2985</v>
      </c>
      <c r="AA112" s="117">
        <f t="shared" si="20"/>
        <v>100.3698722259583</v>
      </c>
      <c r="AB112" s="1"/>
    </row>
    <row r="113" spans="1:28" s="9" customFormat="1" ht="12" hidden="1" customHeight="1">
      <c r="A113" s="2"/>
      <c r="B113" s="30" t="s">
        <v>124</v>
      </c>
      <c r="C113" s="44" t="s">
        <v>125</v>
      </c>
      <c r="D113" s="67">
        <v>2218</v>
      </c>
      <c r="E113" s="68">
        <f t="shared" si="15"/>
        <v>99.417301658449134</v>
      </c>
      <c r="F113" s="78">
        <v>47</v>
      </c>
      <c r="G113" s="68">
        <f t="shared" si="15"/>
        <v>134.28571428571428</v>
      </c>
      <c r="H113" s="81">
        <v>655</v>
      </c>
      <c r="I113" s="78" t="s">
        <v>4</v>
      </c>
      <c r="J113" s="78">
        <v>726</v>
      </c>
      <c r="K113" s="68">
        <f t="shared" si="16"/>
        <v>93.196405648267017</v>
      </c>
      <c r="L113" s="78">
        <v>13</v>
      </c>
      <c r="M113" s="68">
        <f t="shared" si="21"/>
        <v>86.666666666666671</v>
      </c>
      <c r="N113" s="78">
        <f t="shared" ref="N113:N144" si="24">J113</f>
        <v>726</v>
      </c>
      <c r="O113" s="68">
        <f t="shared" si="22"/>
        <v>93.196405648267017</v>
      </c>
      <c r="P113" s="78" t="s">
        <v>200</v>
      </c>
      <c r="Q113" s="78" t="s">
        <v>4</v>
      </c>
      <c r="R113" s="78">
        <v>2944</v>
      </c>
      <c r="S113" s="68">
        <f t="shared" si="17"/>
        <v>97.807308970099669</v>
      </c>
      <c r="T113" s="115" t="s">
        <v>200</v>
      </c>
      <c r="U113" s="115" t="s">
        <v>4</v>
      </c>
      <c r="V113" s="115">
        <v>49</v>
      </c>
      <c r="W113" s="116">
        <f t="shared" si="18"/>
        <v>128.94736842105263</v>
      </c>
      <c r="X113" s="115">
        <f t="shared" si="23"/>
        <v>49</v>
      </c>
      <c r="Y113" s="116">
        <f t="shared" si="19"/>
        <v>128.94736842105263</v>
      </c>
      <c r="Z113" s="115">
        <f t="shared" si="11"/>
        <v>2993</v>
      </c>
      <c r="AA113" s="117">
        <f t="shared" si="20"/>
        <v>98.19553805774278</v>
      </c>
      <c r="AB113" s="1"/>
    </row>
    <row r="114" spans="1:28" s="9" customFormat="1" ht="12" hidden="1" customHeight="1">
      <c r="A114" s="2"/>
      <c r="B114" s="30" t="s">
        <v>70</v>
      </c>
      <c r="C114" s="44" t="s">
        <v>90</v>
      </c>
      <c r="D114" s="67">
        <v>2116</v>
      </c>
      <c r="E114" s="68">
        <f t="shared" si="15"/>
        <v>96.357012750455368</v>
      </c>
      <c r="F114" s="78">
        <v>38</v>
      </c>
      <c r="G114" s="68">
        <f t="shared" si="15"/>
        <v>122.58064516129032</v>
      </c>
      <c r="H114" s="81">
        <v>674</v>
      </c>
      <c r="I114" s="78" t="s">
        <v>4</v>
      </c>
      <c r="J114" s="78">
        <v>691</v>
      </c>
      <c r="K114" s="68">
        <f t="shared" si="16"/>
        <v>96.105702364395</v>
      </c>
      <c r="L114" s="78">
        <v>13</v>
      </c>
      <c r="M114" s="68">
        <f t="shared" si="21"/>
        <v>81.25</v>
      </c>
      <c r="N114" s="78">
        <f t="shared" si="24"/>
        <v>691</v>
      </c>
      <c r="O114" s="68">
        <f t="shared" si="22"/>
        <v>96.105702364395</v>
      </c>
      <c r="P114" s="78" t="s">
        <v>200</v>
      </c>
      <c r="Q114" s="78" t="s">
        <v>4</v>
      </c>
      <c r="R114" s="78">
        <v>2807</v>
      </c>
      <c r="S114" s="68">
        <f t="shared" si="17"/>
        <v>96.295025728987994</v>
      </c>
      <c r="T114" s="115" t="s">
        <v>200</v>
      </c>
      <c r="U114" s="115" t="s">
        <v>4</v>
      </c>
      <c r="V114" s="115">
        <v>49</v>
      </c>
      <c r="W114" s="116">
        <f t="shared" si="18"/>
        <v>168.9655172413793</v>
      </c>
      <c r="X114" s="115">
        <f t="shared" si="23"/>
        <v>49</v>
      </c>
      <c r="Y114" s="116">
        <f t="shared" si="19"/>
        <v>168.9655172413793</v>
      </c>
      <c r="Z114" s="115">
        <f t="shared" si="11"/>
        <v>2856</v>
      </c>
      <c r="AA114" s="117">
        <f t="shared" si="20"/>
        <v>97.010869565217391</v>
      </c>
      <c r="AB114" s="1"/>
    </row>
    <row r="115" spans="1:28" s="9" customFormat="1" ht="12" hidden="1" customHeight="1">
      <c r="A115" s="2"/>
      <c r="B115" s="31" t="s">
        <v>71</v>
      </c>
      <c r="C115" s="44" t="s">
        <v>17</v>
      </c>
      <c r="D115" s="69">
        <v>1959</v>
      </c>
      <c r="E115" s="70">
        <f t="shared" si="15"/>
        <v>93.463740458015266</v>
      </c>
      <c r="F115" s="79">
        <v>43</v>
      </c>
      <c r="G115" s="68">
        <f t="shared" si="15"/>
        <v>130.30303030303031</v>
      </c>
      <c r="H115" s="79">
        <v>277</v>
      </c>
      <c r="I115" s="82" t="s">
        <v>4</v>
      </c>
      <c r="J115" s="85">
        <v>730</v>
      </c>
      <c r="K115" s="70">
        <f t="shared" si="16"/>
        <v>90.346534653465355</v>
      </c>
      <c r="L115" s="79">
        <v>17</v>
      </c>
      <c r="M115" s="70">
        <f t="shared" si="21"/>
        <v>94.444444444444443</v>
      </c>
      <c r="N115" s="78">
        <f t="shared" si="24"/>
        <v>730</v>
      </c>
      <c r="O115" s="68">
        <f t="shared" si="22"/>
        <v>90.346534653465355</v>
      </c>
      <c r="P115" s="128" t="s">
        <v>200</v>
      </c>
      <c r="Q115" s="78" t="s">
        <v>4</v>
      </c>
      <c r="R115" s="85">
        <v>2689</v>
      </c>
      <c r="S115" s="70">
        <f t="shared" si="17"/>
        <v>92.596418732782368</v>
      </c>
      <c r="T115" s="118" t="s">
        <v>200</v>
      </c>
      <c r="U115" s="115" t="s">
        <v>4</v>
      </c>
      <c r="V115" s="118">
        <v>53</v>
      </c>
      <c r="W115" s="122">
        <f t="shared" si="18"/>
        <v>139.4736842105263</v>
      </c>
      <c r="X115" s="118">
        <f t="shared" si="23"/>
        <v>53</v>
      </c>
      <c r="Y115" s="122">
        <f t="shared" si="19"/>
        <v>139.4736842105263</v>
      </c>
      <c r="Z115" s="118">
        <f t="shared" si="11"/>
        <v>2742</v>
      </c>
      <c r="AA115" s="119">
        <f t="shared" si="20"/>
        <v>93.20190346702924</v>
      </c>
      <c r="AB115" s="1"/>
    </row>
    <row r="116" spans="1:28" s="9" customFormat="1" ht="12" hidden="1" customHeight="1">
      <c r="A116" s="2"/>
      <c r="B116" s="29" t="s">
        <v>126</v>
      </c>
      <c r="C116" s="45" t="s">
        <v>127</v>
      </c>
      <c r="D116" s="71">
        <v>2022</v>
      </c>
      <c r="E116" s="72">
        <f t="shared" si="15"/>
        <v>94.751640112464855</v>
      </c>
      <c r="F116" s="77">
        <v>36</v>
      </c>
      <c r="G116" s="72">
        <f t="shared" si="15"/>
        <v>124.13793103448276</v>
      </c>
      <c r="H116" s="83">
        <v>509</v>
      </c>
      <c r="I116" s="78" t="s">
        <v>4</v>
      </c>
      <c r="J116" s="77">
        <v>775</v>
      </c>
      <c r="K116" s="72">
        <f t="shared" si="16"/>
        <v>98.600508905852408</v>
      </c>
      <c r="L116" s="77">
        <v>14</v>
      </c>
      <c r="M116" s="72">
        <f t="shared" si="21"/>
        <v>87.5</v>
      </c>
      <c r="N116" s="77">
        <f t="shared" si="24"/>
        <v>775</v>
      </c>
      <c r="O116" s="72">
        <f t="shared" si="22"/>
        <v>98.600508905852408</v>
      </c>
      <c r="P116" s="77" t="s">
        <v>200</v>
      </c>
      <c r="Q116" s="77" t="s">
        <v>4</v>
      </c>
      <c r="R116" s="77">
        <v>2797</v>
      </c>
      <c r="S116" s="72">
        <f t="shared" si="17"/>
        <v>95.787671232876718</v>
      </c>
      <c r="T116" s="112" t="s">
        <v>200</v>
      </c>
      <c r="U116" s="112" t="s">
        <v>4</v>
      </c>
      <c r="V116" s="112">
        <v>64</v>
      </c>
      <c r="W116" s="113">
        <f t="shared" si="18"/>
        <v>142.22222222222223</v>
      </c>
      <c r="X116" s="112">
        <f t="shared" si="23"/>
        <v>64</v>
      </c>
      <c r="Y116" s="113">
        <f t="shared" si="19"/>
        <v>142.22222222222223</v>
      </c>
      <c r="Z116" s="112">
        <f t="shared" si="11"/>
        <v>2861</v>
      </c>
      <c r="AA116" s="114">
        <f t="shared" si="20"/>
        <v>96.492411467116355</v>
      </c>
      <c r="AB116" s="1"/>
    </row>
    <row r="117" spans="1:28" s="9" customFormat="1" ht="12" hidden="1" customHeight="1">
      <c r="A117" s="2"/>
      <c r="B117" s="30" t="s">
        <v>66</v>
      </c>
      <c r="C117" s="44" t="s">
        <v>15</v>
      </c>
      <c r="D117" s="67">
        <v>2372</v>
      </c>
      <c r="E117" s="68">
        <f t="shared" si="15"/>
        <v>100.46590427784837</v>
      </c>
      <c r="F117" s="78">
        <v>33</v>
      </c>
      <c r="G117" s="68">
        <f>F117/F105*100</f>
        <v>660</v>
      </c>
      <c r="H117" s="81">
        <v>749</v>
      </c>
      <c r="I117" s="78" t="s">
        <v>4</v>
      </c>
      <c r="J117" s="78">
        <v>796</v>
      </c>
      <c r="K117" s="68">
        <f t="shared" si="16"/>
        <v>93.867924528301884</v>
      </c>
      <c r="L117" s="78">
        <v>14</v>
      </c>
      <c r="M117" s="68">
        <f t="shared" si="21"/>
        <v>100</v>
      </c>
      <c r="N117" s="78">
        <f t="shared" si="24"/>
        <v>796</v>
      </c>
      <c r="O117" s="68">
        <f t="shared" si="22"/>
        <v>93.867924528301884</v>
      </c>
      <c r="P117" s="78" t="s">
        <v>200</v>
      </c>
      <c r="Q117" s="78" t="s">
        <v>4</v>
      </c>
      <c r="R117" s="78">
        <v>3168</v>
      </c>
      <c r="S117" s="68">
        <f t="shared" si="17"/>
        <v>98.722343409161724</v>
      </c>
      <c r="T117" s="115" t="s">
        <v>200</v>
      </c>
      <c r="U117" s="115" t="s">
        <v>4</v>
      </c>
      <c r="V117" s="115">
        <v>67</v>
      </c>
      <c r="W117" s="116">
        <f t="shared" si="18"/>
        <v>203.03030303030303</v>
      </c>
      <c r="X117" s="115">
        <f t="shared" si="23"/>
        <v>67</v>
      </c>
      <c r="Y117" s="116">
        <f t="shared" si="19"/>
        <v>203.03030303030303</v>
      </c>
      <c r="Z117" s="115">
        <f t="shared" si="11"/>
        <v>3235</v>
      </c>
      <c r="AA117" s="117">
        <f t="shared" si="20"/>
        <v>99.784083898827873</v>
      </c>
      <c r="AB117" s="1"/>
    </row>
    <row r="118" spans="1:28" s="9" customFormat="1" ht="12" hidden="1" customHeight="1">
      <c r="A118" s="2"/>
      <c r="B118" s="30" t="s">
        <v>62</v>
      </c>
      <c r="C118" s="44" t="s">
        <v>7</v>
      </c>
      <c r="D118" s="67">
        <v>2248</v>
      </c>
      <c r="E118" s="68">
        <f t="shared" si="15"/>
        <v>94.732406236831011</v>
      </c>
      <c r="F118" s="78">
        <v>30</v>
      </c>
      <c r="G118" s="68">
        <f t="shared" si="15"/>
        <v>130.43478260869566</v>
      </c>
      <c r="H118" s="81">
        <v>706</v>
      </c>
      <c r="I118" s="78" t="s">
        <v>4</v>
      </c>
      <c r="J118" s="78">
        <v>802</v>
      </c>
      <c r="K118" s="68">
        <f t="shared" si="16"/>
        <v>94.799054373522466</v>
      </c>
      <c r="L118" s="78">
        <v>14</v>
      </c>
      <c r="M118" s="68">
        <f t="shared" si="21"/>
        <v>100</v>
      </c>
      <c r="N118" s="78">
        <f t="shared" si="24"/>
        <v>802</v>
      </c>
      <c r="O118" s="68">
        <f t="shared" si="22"/>
        <v>94.799054373522466</v>
      </c>
      <c r="P118" s="78" t="s">
        <v>200</v>
      </c>
      <c r="Q118" s="78" t="s">
        <v>4</v>
      </c>
      <c r="R118" s="78">
        <v>3050</v>
      </c>
      <c r="S118" s="68">
        <f t="shared" si="17"/>
        <v>94.749922336129231</v>
      </c>
      <c r="T118" s="115" t="s">
        <v>200</v>
      </c>
      <c r="U118" s="115" t="s">
        <v>4</v>
      </c>
      <c r="V118" s="115">
        <v>55</v>
      </c>
      <c r="W118" s="116">
        <f t="shared" si="18"/>
        <v>171.875</v>
      </c>
      <c r="X118" s="115">
        <f t="shared" si="23"/>
        <v>55</v>
      </c>
      <c r="Y118" s="116">
        <f t="shared" si="19"/>
        <v>171.875</v>
      </c>
      <c r="Z118" s="115">
        <f t="shared" si="11"/>
        <v>3105</v>
      </c>
      <c r="AA118" s="117">
        <f t="shared" si="20"/>
        <v>95.509074131036613</v>
      </c>
      <c r="AB118" s="1"/>
    </row>
    <row r="119" spans="1:28" s="9" customFormat="1" ht="12" hidden="1" customHeight="1">
      <c r="A119" s="2"/>
      <c r="B119" s="30" t="s">
        <v>63</v>
      </c>
      <c r="C119" s="44" t="s">
        <v>79</v>
      </c>
      <c r="D119" s="67">
        <v>2182</v>
      </c>
      <c r="E119" s="68">
        <f t="shared" si="15"/>
        <v>99.771376314586192</v>
      </c>
      <c r="F119" s="78">
        <v>28</v>
      </c>
      <c r="G119" s="68">
        <f t="shared" si="15"/>
        <v>116.66666666666667</v>
      </c>
      <c r="H119" s="81">
        <v>466</v>
      </c>
      <c r="I119" s="78" t="s">
        <v>4</v>
      </c>
      <c r="J119" s="78">
        <v>904</v>
      </c>
      <c r="K119" s="68">
        <f t="shared" si="16"/>
        <v>102.0316027088036</v>
      </c>
      <c r="L119" s="78">
        <v>15</v>
      </c>
      <c r="M119" s="68">
        <f t="shared" si="21"/>
        <v>93.75</v>
      </c>
      <c r="N119" s="78">
        <f t="shared" si="24"/>
        <v>904</v>
      </c>
      <c r="O119" s="68">
        <f t="shared" si="22"/>
        <v>102.0316027088036</v>
      </c>
      <c r="P119" s="78" t="s">
        <v>200</v>
      </c>
      <c r="Q119" s="78" t="s">
        <v>4</v>
      </c>
      <c r="R119" s="78">
        <v>3086</v>
      </c>
      <c r="S119" s="68">
        <f t="shared" si="17"/>
        <v>100.42303937520339</v>
      </c>
      <c r="T119" s="115" t="s">
        <v>200</v>
      </c>
      <c r="U119" s="115" t="s">
        <v>4</v>
      </c>
      <c r="V119" s="115">
        <v>70</v>
      </c>
      <c r="W119" s="116">
        <f t="shared" si="18"/>
        <v>175</v>
      </c>
      <c r="X119" s="115">
        <f t="shared" si="23"/>
        <v>70</v>
      </c>
      <c r="Y119" s="116">
        <f t="shared" si="19"/>
        <v>175</v>
      </c>
      <c r="Z119" s="115">
        <f t="shared" si="11"/>
        <v>3156</v>
      </c>
      <c r="AA119" s="117">
        <f t="shared" si="20"/>
        <v>101.38130420815934</v>
      </c>
      <c r="AB119" s="1"/>
    </row>
    <row r="120" spans="1:28" s="9" customFormat="1" ht="12" hidden="1" customHeight="1">
      <c r="A120" s="2"/>
      <c r="B120" s="30" t="s">
        <v>64</v>
      </c>
      <c r="C120" s="44" t="s">
        <v>81</v>
      </c>
      <c r="D120" s="67">
        <v>1748</v>
      </c>
      <c r="E120" s="68">
        <f t="shared" si="15"/>
        <v>93.326214628937535</v>
      </c>
      <c r="F120" s="78">
        <v>31</v>
      </c>
      <c r="G120" s="68">
        <f t="shared" si="15"/>
        <v>114.81481481481481</v>
      </c>
      <c r="H120" s="81">
        <v>60</v>
      </c>
      <c r="I120" s="78" t="s">
        <v>4</v>
      </c>
      <c r="J120" s="78">
        <v>862</v>
      </c>
      <c r="K120" s="68">
        <f t="shared" si="16"/>
        <v>97.511312217194572</v>
      </c>
      <c r="L120" s="78">
        <v>18</v>
      </c>
      <c r="M120" s="68">
        <f t="shared" si="21"/>
        <v>94.73684210526315</v>
      </c>
      <c r="N120" s="78">
        <f t="shared" si="24"/>
        <v>862</v>
      </c>
      <c r="O120" s="68">
        <f t="shared" si="22"/>
        <v>97.511312217194572</v>
      </c>
      <c r="P120" s="78" t="s">
        <v>200</v>
      </c>
      <c r="Q120" s="78" t="s">
        <v>4</v>
      </c>
      <c r="R120" s="78">
        <v>2610</v>
      </c>
      <c r="S120" s="68">
        <f t="shared" si="17"/>
        <v>94.66811751904244</v>
      </c>
      <c r="T120" s="115" t="s">
        <v>200</v>
      </c>
      <c r="U120" s="115" t="s">
        <v>4</v>
      </c>
      <c r="V120" s="115">
        <v>52</v>
      </c>
      <c r="W120" s="116">
        <f t="shared" si="18"/>
        <v>157.57575757575756</v>
      </c>
      <c r="X120" s="115">
        <f t="shared" si="23"/>
        <v>52</v>
      </c>
      <c r="Y120" s="116">
        <f t="shared" si="19"/>
        <v>157.57575757575756</v>
      </c>
      <c r="Z120" s="115">
        <f t="shared" si="11"/>
        <v>2662</v>
      </c>
      <c r="AA120" s="117">
        <f t="shared" si="20"/>
        <v>95.412186379928315</v>
      </c>
      <c r="AB120" s="1"/>
    </row>
    <row r="121" spans="1:28" s="9" customFormat="1" ht="12" hidden="1" customHeight="1">
      <c r="A121" s="2"/>
      <c r="B121" s="30" t="s">
        <v>65</v>
      </c>
      <c r="C121" s="44" t="s">
        <v>10</v>
      </c>
      <c r="D121" s="67">
        <v>2255</v>
      </c>
      <c r="E121" s="68">
        <f t="shared" si="15"/>
        <v>95.713073005093378</v>
      </c>
      <c r="F121" s="78">
        <v>34</v>
      </c>
      <c r="G121" s="68">
        <f t="shared" si="15"/>
        <v>106.25</v>
      </c>
      <c r="H121" s="81">
        <v>673</v>
      </c>
      <c r="I121" s="78" t="s">
        <v>4</v>
      </c>
      <c r="J121" s="78">
        <v>831</v>
      </c>
      <c r="K121" s="68">
        <f t="shared" si="16"/>
        <v>97.420867526377492</v>
      </c>
      <c r="L121" s="78">
        <v>15</v>
      </c>
      <c r="M121" s="68">
        <f t="shared" si="21"/>
        <v>93.75</v>
      </c>
      <c r="N121" s="78">
        <f t="shared" si="24"/>
        <v>831</v>
      </c>
      <c r="O121" s="68">
        <f t="shared" si="22"/>
        <v>97.420867526377492</v>
      </c>
      <c r="P121" s="78" t="s">
        <v>200</v>
      </c>
      <c r="Q121" s="78" t="s">
        <v>4</v>
      </c>
      <c r="R121" s="78">
        <v>3086</v>
      </c>
      <c r="S121" s="68">
        <f t="shared" si="17"/>
        <v>96.167030227485199</v>
      </c>
      <c r="T121" s="115" t="s">
        <v>200</v>
      </c>
      <c r="U121" s="115" t="s">
        <v>4</v>
      </c>
      <c r="V121" s="115">
        <v>58</v>
      </c>
      <c r="W121" s="116">
        <f t="shared" si="18"/>
        <v>187.09677419354838</v>
      </c>
      <c r="X121" s="115">
        <f t="shared" si="23"/>
        <v>58</v>
      </c>
      <c r="Y121" s="116">
        <f t="shared" si="19"/>
        <v>187.09677419354838</v>
      </c>
      <c r="Z121" s="115">
        <f t="shared" si="11"/>
        <v>3144</v>
      </c>
      <c r="AA121" s="117">
        <f t="shared" si="20"/>
        <v>97.037037037037038</v>
      </c>
      <c r="AB121" s="1"/>
    </row>
    <row r="122" spans="1:28" s="9" customFormat="1" ht="12" hidden="1" customHeight="1">
      <c r="A122" s="2"/>
      <c r="B122" s="30" t="s">
        <v>67</v>
      </c>
      <c r="C122" s="44" t="s">
        <v>11</v>
      </c>
      <c r="D122" s="67">
        <v>2290</v>
      </c>
      <c r="E122" s="68">
        <f t="shared" si="15"/>
        <v>94.316309719934097</v>
      </c>
      <c r="F122" s="78">
        <v>35</v>
      </c>
      <c r="G122" s="68">
        <f t="shared" si="15"/>
        <v>109.375</v>
      </c>
      <c r="H122" s="81">
        <v>732</v>
      </c>
      <c r="I122" s="78" t="s">
        <v>4</v>
      </c>
      <c r="J122" s="78">
        <v>900</v>
      </c>
      <c r="K122" s="68">
        <f t="shared" si="16"/>
        <v>102.27272727272727</v>
      </c>
      <c r="L122" s="78">
        <v>15</v>
      </c>
      <c r="M122" s="68">
        <f t="shared" si="21"/>
        <v>93.75</v>
      </c>
      <c r="N122" s="78">
        <f t="shared" si="24"/>
        <v>900</v>
      </c>
      <c r="O122" s="68">
        <f t="shared" si="22"/>
        <v>102.27272727272727</v>
      </c>
      <c r="P122" s="78" t="s">
        <v>200</v>
      </c>
      <c r="Q122" s="78" t="s">
        <v>4</v>
      </c>
      <c r="R122" s="78">
        <v>3190</v>
      </c>
      <c r="S122" s="68">
        <f t="shared" si="17"/>
        <v>96.432889963724307</v>
      </c>
      <c r="T122" s="115" t="s">
        <v>200</v>
      </c>
      <c r="U122" s="115" t="s">
        <v>4</v>
      </c>
      <c r="V122" s="115">
        <v>77</v>
      </c>
      <c r="W122" s="116">
        <f t="shared" si="18"/>
        <v>334.78260869565219</v>
      </c>
      <c r="X122" s="115">
        <f t="shared" si="23"/>
        <v>77</v>
      </c>
      <c r="Y122" s="116">
        <f t="shared" si="19"/>
        <v>334.78260869565219</v>
      </c>
      <c r="Z122" s="115">
        <f t="shared" si="11"/>
        <v>3267</v>
      </c>
      <c r="AA122" s="117">
        <f t="shared" si="20"/>
        <v>98.078655058540974</v>
      </c>
      <c r="AB122" s="1"/>
    </row>
    <row r="123" spans="1:28" s="9" customFormat="1" ht="12" hidden="1" customHeight="1">
      <c r="A123" s="2"/>
      <c r="B123" s="30" t="s">
        <v>68</v>
      </c>
      <c r="C123" s="44" t="s">
        <v>12</v>
      </c>
      <c r="D123" s="67">
        <v>2209</v>
      </c>
      <c r="E123" s="68">
        <f t="shared" si="15"/>
        <v>94.442069260367674</v>
      </c>
      <c r="F123" s="78">
        <v>43</v>
      </c>
      <c r="G123" s="68">
        <f t="shared" si="15"/>
        <v>122.85714285714286</v>
      </c>
      <c r="H123" s="81">
        <v>712</v>
      </c>
      <c r="I123" s="78" t="s">
        <v>4</v>
      </c>
      <c r="J123" s="78">
        <v>827</v>
      </c>
      <c r="K123" s="68">
        <f t="shared" si="16"/>
        <v>102.60545905707197</v>
      </c>
      <c r="L123" s="78">
        <v>13</v>
      </c>
      <c r="M123" s="68">
        <f t="shared" si="21"/>
        <v>86.666666666666671</v>
      </c>
      <c r="N123" s="78">
        <f t="shared" si="24"/>
        <v>827</v>
      </c>
      <c r="O123" s="68">
        <f t="shared" si="22"/>
        <v>102.60545905707197</v>
      </c>
      <c r="P123" s="78" t="s">
        <v>200</v>
      </c>
      <c r="Q123" s="78" t="s">
        <v>4</v>
      </c>
      <c r="R123" s="78">
        <v>3036</v>
      </c>
      <c r="S123" s="68">
        <f t="shared" si="17"/>
        <v>96.534181240063589</v>
      </c>
      <c r="T123" s="115" t="s">
        <v>200</v>
      </c>
      <c r="U123" s="115" t="s">
        <v>4</v>
      </c>
      <c r="V123" s="115">
        <v>78</v>
      </c>
      <c r="W123" s="116">
        <f t="shared" si="18"/>
        <v>339.13043478260869</v>
      </c>
      <c r="X123" s="115">
        <f t="shared" si="23"/>
        <v>78</v>
      </c>
      <c r="Y123" s="116">
        <f t="shared" si="19"/>
        <v>339.13043478260869</v>
      </c>
      <c r="Z123" s="115">
        <f t="shared" si="11"/>
        <v>3114</v>
      </c>
      <c r="AA123" s="117">
        <f t="shared" si="20"/>
        <v>98.295454545454547</v>
      </c>
      <c r="AB123" s="1"/>
    </row>
    <row r="124" spans="1:28" s="9" customFormat="1" ht="12" hidden="1" customHeight="1">
      <c r="A124" s="2"/>
      <c r="B124" s="30" t="s">
        <v>69</v>
      </c>
      <c r="C124" s="44" t="s">
        <v>13</v>
      </c>
      <c r="D124" s="67">
        <v>2073</v>
      </c>
      <c r="E124" s="68">
        <f t="shared" si="15"/>
        <v>94.614331355545417</v>
      </c>
      <c r="F124" s="78">
        <v>47</v>
      </c>
      <c r="G124" s="68">
        <f t="shared" si="15"/>
        <v>94</v>
      </c>
      <c r="H124" s="81">
        <v>573</v>
      </c>
      <c r="I124" s="78" t="s">
        <v>4</v>
      </c>
      <c r="J124" s="78">
        <v>758</v>
      </c>
      <c r="K124" s="68">
        <f t="shared" si="16"/>
        <v>98.313878080415037</v>
      </c>
      <c r="L124" s="78">
        <v>15</v>
      </c>
      <c r="M124" s="68">
        <f t="shared" si="21"/>
        <v>100</v>
      </c>
      <c r="N124" s="78">
        <f t="shared" si="24"/>
        <v>758</v>
      </c>
      <c r="O124" s="68">
        <f t="shared" si="22"/>
        <v>98.313878080415037</v>
      </c>
      <c r="P124" s="78" t="s">
        <v>200</v>
      </c>
      <c r="Q124" s="78" t="s">
        <v>4</v>
      </c>
      <c r="R124" s="78">
        <v>2831</v>
      </c>
      <c r="S124" s="68">
        <f t="shared" si="17"/>
        <v>95.577312626603657</v>
      </c>
      <c r="T124" s="115" t="s">
        <v>200</v>
      </c>
      <c r="U124" s="115" t="s">
        <v>4</v>
      </c>
      <c r="V124" s="115">
        <v>60</v>
      </c>
      <c r="W124" s="116">
        <f t="shared" si="18"/>
        <v>260.86956521739131</v>
      </c>
      <c r="X124" s="115">
        <f t="shared" si="23"/>
        <v>60</v>
      </c>
      <c r="Y124" s="116">
        <f t="shared" si="19"/>
        <v>260.86956521739131</v>
      </c>
      <c r="Z124" s="115">
        <f t="shared" si="11"/>
        <v>2891</v>
      </c>
      <c r="AA124" s="117">
        <f t="shared" si="20"/>
        <v>96.850921273031815</v>
      </c>
      <c r="AB124" s="1"/>
    </row>
    <row r="125" spans="1:28" s="9" customFormat="1" ht="12" hidden="1" customHeight="1">
      <c r="A125" s="2"/>
      <c r="B125" s="30" t="s">
        <v>128</v>
      </c>
      <c r="C125" s="44" t="s">
        <v>129</v>
      </c>
      <c r="D125" s="67">
        <v>2193</v>
      </c>
      <c r="E125" s="68">
        <f t="shared" si="15"/>
        <v>98.87285843101894</v>
      </c>
      <c r="F125" s="78">
        <v>44</v>
      </c>
      <c r="G125" s="68">
        <f t="shared" si="15"/>
        <v>93.61702127659575</v>
      </c>
      <c r="H125" s="81">
        <v>683</v>
      </c>
      <c r="I125" s="68">
        <f t="shared" ref="I125:I188" si="25">H125/H113*100</f>
        <v>104.27480916030534</v>
      </c>
      <c r="J125" s="78">
        <v>725</v>
      </c>
      <c r="K125" s="68">
        <f t="shared" si="16"/>
        <v>99.862258953168052</v>
      </c>
      <c r="L125" s="78">
        <v>12</v>
      </c>
      <c r="M125" s="68">
        <f t="shared" si="21"/>
        <v>92.307692307692307</v>
      </c>
      <c r="N125" s="78">
        <f t="shared" si="24"/>
        <v>725</v>
      </c>
      <c r="O125" s="68">
        <f t="shared" si="22"/>
        <v>99.862258953168052</v>
      </c>
      <c r="P125" s="78" t="s">
        <v>200</v>
      </c>
      <c r="Q125" s="78" t="s">
        <v>4</v>
      </c>
      <c r="R125" s="78">
        <v>2918</v>
      </c>
      <c r="S125" s="68">
        <f t="shared" si="17"/>
        <v>99.116847826086953</v>
      </c>
      <c r="T125" s="115" t="s">
        <v>200</v>
      </c>
      <c r="U125" s="115" t="s">
        <v>4</v>
      </c>
      <c r="V125" s="115">
        <v>51</v>
      </c>
      <c r="W125" s="116">
        <f t="shared" si="18"/>
        <v>104.08163265306123</v>
      </c>
      <c r="X125" s="115">
        <f t="shared" si="23"/>
        <v>51</v>
      </c>
      <c r="Y125" s="116">
        <f t="shared" si="19"/>
        <v>104.08163265306123</v>
      </c>
      <c r="Z125" s="115">
        <f t="shared" si="11"/>
        <v>2969</v>
      </c>
      <c r="AA125" s="117">
        <f t="shared" si="20"/>
        <v>99.198128967591046</v>
      </c>
      <c r="AB125" s="1"/>
    </row>
    <row r="126" spans="1:28" s="9" customFormat="1" ht="12" hidden="1" customHeight="1">
      <c r="A126" s="2"/>
      <c r="B126" s="30" t="s">
        <v>70</v>
      </c>
      <c r="C126" s="44" t="s">
        <v>90</v>
      </c>
      <c r="D126" s="67">
        <v>2167</v>
      </c>
      <c r="E126" s="68">
        <f t="shared" si="15"/>
        <v>102.4102079395085</v>
      </c>
      <c r="F126" s="78">
        <v>40</v>
      </c>
      <c r="G126" s="68">
        <f t="shared" si="15"/>
        <v>105.26315789473684</v>
      </c>
      <c r="H126" s="81">
        <v>678</v>
      </c>
      <c r="I126" s="68">
        <f t="shared" si="25"/>
        <v>100.59347181008901</v>
      </c>
      <c r="J126" s="78">
        <v>701</v>
      </c>
      <c r="K126" s="68">
        <f t="shared" si="16"/>
        <v>101.44717800289436</v>
      </c>
      <c r="L126" s="78">
        <v>13</v>
      </c>
      <c r="M126" s="68">
        <f t="shared" si="21"/>
        <v>100</v>
      </c>
      <c r="N126" s="78">
        <f t="shared" si="24"/>
        <v>701</v>
      </c>
      <c r="O126" s="68">
        <f t="shared" si="22"/>
        <v>101.44717800289436</v>
      </c>
      <c r="P126" s="78" t="s">
        <v>200</v>
      </c>
      <c r="Q126" s="78" t="s">
        <v>4</v>
      </c>
      <c r="R126" s="78">
        <v>2868</v>
      </c>
      <c r="S126" s="68">
        <f t="shared" si="17"/>
        <v>102.17313858211614</v>
      </c>
      <c r="T126" s="115" t="s">
        <v>200</v>
      </c>
      <c r="U126" s="115" t="s">
        <v>4</v>
      </c>
      <c r="V126" s="115">
        <v>57</v>
      </c>
      <c r="W126" s="116">
        <f t="shared" si="18"/>
        <v>116.32653061224489</v>
      </c>
      <c r="X126" s="115">
        <f t="shared" si="23"/>
        <v>57</v>
      </c>
      <c r="Y126" s="116">
        <f t="shared" si="19"/>
        <v>116.32653061224489</v>
      </c>
      <c r="Z126" s="115">
        <f t="shared" si="11"/>
        <v>2925</v>
      </c>
      <c r="AA126" s="117">
        <f t="shared" si="20"/>
        <v>102.41596638655462</v>
      </c>
      <c r="AB126" s="1"/>
    </row>
    <row r="127" spans="1:28" s="9" customFormat="1" ht="12" hidden="1" customHeight="1">
      <c r="A127" s="2"/>
      <c r="B127" s="31" t="s">
        <v>71</v>
      </c>
      <c r="C127" s="46" t="s">
        <v>17</v>
      </c>
      <c r="D127" s="69">
        <v>1946</v>
      </c>
      <c r="E127" s="70">
        <f t="shared" si="15"/>
        <v>99.33639612046963</v>
      </c>
      <c r="F127" s="79">
        <v>43</v>
      </c>
      <c r="G127" s="68">
        <f t="shared" si="15"/>
        <v>100</v>
      </c>
      <c r="H127" s="79">
        <v>427</v>
      </c>
      <c r="I127" s="70">
        <f t="shared" si="25"/>
        <v>154.15162454873646</v>
      </c>
      <c r="J127" s="85">
        <v>734</v>
      </c>
      <c r="K127" s="70">
        <f t="shared" si="16"/>
        <v>100.54794520547945</v>
      </c>
      <c r="L127" s="79">
        <v>15</v>
      </c>
      <c r="M127" s="70">
        <f t="shared" si="21"/>
        <v>88.235294117647058</v>
      </c>
      <c r="N127" s="82">
        <f t="shared" si="24"/>
        <v>734</v>
      </c>
      <c r="O127" s="70">
        <f t="shared" si="22"/>
        <v>100.54794520547945</v>
      </c>
      <c r="P127" s="128" t="s">
        <v>200</v>
      </c>
      <c r="Q127" s="78" t="s">
        <v>4</v>
      </c>
      <c r="R127" s="85">
        <v>2680</v>
      </c>
      <c r="S127" s="70">
        <f t="shared" si="17"/>
        <v>99.665303086649317</v>
      </c>
      <c r="T127" s="118" t="s">
        <v>200</v>
      </c>
      <c r="U127" s="115" t="s">
        <v>4</v>
      </c>
      <c r="V127" s="118">
        <v>60</v>
      </c>
      <c r="W127" s="122">
        <f t="shared" si="18"/>
        <v>113.20754716981132</v>
      </c>
      <c r="X127" s="118">
        <f t="shared" si="23"/>
        <v>60</v>
      </c>
      <c r="Y127" s="122">
        <f t="shared" si="19"/>
        <v>113.20754716981132</v>
      </c>
      <c r="Z127" s="118">
        <f t="shared" si="11"/>
        <v>2740</v>
      </c>
      <c r="AA127" s="119">
        <f t="shared" si="20"/>
        <v>99.927060539752006</v>
      </c>
      <c r="AB127" s="2"/>
    </row>
    <row r="128" spans="1:28" s="9" customFormat="1" ht="12" hidden="1" customHeight="1">
      <c r="A128" s="2"/>
      <c r="B128" s="29" t="s">
        <v>130</v>
      </c>
      <c r="C128" s="44" t="s">
        <v>131</v>
      </c>
      <c r="D128" s="71">
        <v>2192</v>
      </c>
      <c r="E128" s="72">
        <f t="shared" si="15"/>
        <v>108.40751730959445</v>
      </c>
      <c r="F128" s="77">
        <v>36</v>
      </c>
      <c r="G128" s="72">
        <f t="shared" si="15"/>
        <v>100</v>
      </c>
      <c r="H128" s="83">
        <v>622</v>
      </c>
      <c r="I128" s="72">
        <f t="shared" si="25"/>
        <v>122.20039292730844</v>
      </c>
      <c r="J128" s="77">
        <v>708</v>
      </c>
      <c r="K128" s="72">
        <f t="shared" si="16"/>
        <v>91.354838709677423</v>
      </c>
      <c r="L128" s="77">
        <v>13</v>
      </c>
      <c r="M128" s="72">
        <f t="shared" si="21"/>
        <v>92.857142857142861</v>
      </c>
      <c r="N128" s="77">
        <f t="shared" si="24"/>
        <v>708</v>
      </c>
      <c r="O128" s="68">
        <f t="shared" si="22"/>
        <v>91.354838709677423</v>
      </c>
      <c r="P128" s="77" t="s">
        <v>200</v>
      </c>
      <c r="Q128" s="77" t="s">
        <v>4</v>
      </c>
      <c r="R128" s="77">
        <v>2900</v>
      </c>
      <c r="S128" s="72">
        <f t="shared" si="17"/>
        <v>103.68251698248123</v>
      </c>
      <c r="T128" s="112" t="s">
        <v>200</v>
      </c>
      <c r="U128" s="112" t="s">
        <v>4</v>
      </c>
      <c r="V128" s="112">
        <v>60</v>
      </c>
      <c r="W128" s="113">
        <f t="shared" si="18"/>
        <v>93.75</v>
      </c>
      <c r="X128" s="112">
        <f t="shared" si="23"/>
        <v>60</v>
      </c>
      <c r="Y128" s="113">
        <f t="shared" si="19"/>
        <v>93.75</v>
      </c>
      <c r="Z128" s="112">
        <f t="shared" si="11"/>
        <v>2960</v>
      </c>
      <c r="AA128" s="114">
        <f t="shared" si="20"/>
        <v>103.4603285564488</v>
      </c>
      <c r="AB128" s="1"/>
    </row>
    <row r="129" spans="1:28" s="9" customFormat="1" ht="12" hidden="1" customHeight="1">
      <c r="A129" s="2"/>
      <c r="B129" s="30" t="s">
        <v>66</v>
      </c>
      <c r="C129" s="44" t="s">
        <v>15</v>
      </c>
      <c r="D129" s="67">
        <v>2389</v>
      </c>
      <c r="E129" s="68">
        <f t="shared" si="15"/>
        <v>100.71669477234401</v>
      </c>
      <c r="F129" s="78">
        <v>33</v>
      </c>
      <c r="G129" s="68">
        <f t="shared" si="15"/>
        <v>100</v>
      </c>
      <c r="H129" s="81">
        <v>717</v>
      </c>
      <c r="I129" s="68">
        <f t="shared" si="25"/>
        <v>95.727636849132182</v>
      </c>
      <c r="J129" s="78">
        <v>730</v>
      </c>
      <c r="K129" s="68">
        <f t="shared" si="16"/>
        <v>91.708542713567837</v>
      </c>
      <c r="L129" s="78">
        <v>13</v>
      </c>
      <c r="M129" s="68">
        <f t="shared" si="21"/>
        <v>92.857142857142861</v>
      </c>
      <c r="N129" s="78">
        <f t="shared" si="24"/>
        <v>730</v>
      </c>
      <c r="O129" s="68">
        <f t="shared" si="22"/>
        <v>91.708542713567837</v>
      </c>
      <c r="P129" s="78" t="s">
        <v>200</v>
      </c>
      <c r="Q129" s="78" t="s">
        <v>4</v>
      </c>
      <c r="R129" s="78">
        <v>3119</v>
      </c>
      <c r="S129" s="68">
        <f t="shared" si="17"/>
        <v>98.453282828282823</v>
      </c>
      <c r="T129" s="115" t="s">
        <v>200</v>
      </c>
      <c r="U129" s="115" t="s">
        <v>4</v>
      </c>
      <c r="V129" s="115">
        <v>60</v>
      </c>
      <c r="W129" s="116">
        <f t="shared" si="18"/>
        <v>89.552238805970148</v>
      </c>
      <c r="X129" s="115">
        <f t="shared" si="23"/>
        <v>60</v>
      </c>
      <c r="Y129" s="116">
        <f t="shared" si="19"/>
        <v>89.552238805970148</v>
      </c>
      <c r="Z129" s="115">
        <f t="shared" si="11"/>
        <v>3179</v>
      </c>
      <c r="AA129" s="117">
        <f t="shared" si="20"/>
        <v>98.268933539412672</v>
      </c>
      <c r="AB129" s="1"/>
    </row>
    <row r="130" spans="1:28" s="9" customFormat="1" ht="12" hidden="1" customHeight="1">
      <c r="A130" s="2"/>
      <c r="B130" s="30" t="s">
        <v>62</v>
      </c>
      <c r="C130" s="44" t="s">
        <v>7</v>
      </c>
      <c r="D130" s="67">
        <v>2117</v>
      </c>
      <c r="E130" s="68">
        <f t="shared" si="15"/>
        <v>94.172597864768676</v>
      </c>
      <c r="F130" s="78">
        <v>27</v>
      </c>
      <c r="G130" s="68">
        <f t="shared" si="15"/>
        <v>90</v>
      </c>
      <c r="H130" s="81">
        <v>787</v>
      </c>
      <c r="I130" s="68">
        <f t="shared" si="25"/>
        <v>111.4730878186969</v>
      </c>
      <c r="J130" s="78">
        <v>905</v>
      </c>
      <c r="K130" s="68">
        <f t="shared" si="16"/>
        <v>112.84289276807979</v>
      </c>
      <c r="L130" s="78">
        <v>11</v>
      </c>
      <c r="M130" s="68">
        <f t="shared" si="21"/>
        <v>78.571428571428569</v>
      </c>
      <c r="N130" s="78">
        <f t="shared" si="24"/>
        <v>905</v>
      </c>
      <c r="O130" s="68">
        <f t="shared" si="22"/>
        <v>112.84289276807979</v>
      </c>
      <c r="P130" s="78" t="s">
        <v>200</v>
      </c>
      <c r="Q130" s="78" t="s">
        <v>4</v>
      </c>
      <c r="R130" s="78">
        <v>3022</v>
      </c>
      <c r="S130" s="68">
        <f t="shared" si="17"/>
        <v>99.081967213114751</v>
      </c>
      <c r="T130" s="115" t="s">
        <v>200</v>
      </c>
      <c r="U130" s="115" t="s">
        <v>4</v>
      </c>
      <c r="V130" s="115">
        <v>82</v>
      </c>
      <c r="W130" s="116">
        <f t="shared" si="18"/>
        <v>149.09090909090909</v>
      </c>
      <c r="X130" s="115">
        <f t="shared" si="23"/>
        <v>82</v>
      </c>
      <c r="Y130" s="116">
        <f t="shared" si="19"/>
        <v>149.09090909090909</v>
      </c>
      <c r="Z130" s="115">
        <f t="shared" si="11"/>
        <v>3104</v>
      </c>
      <c r="AA130" s="117">
        <f t="shared" si="20"/>
        <v>99.967793880837363</v>
      </c>
      <c r="AB130" s="1"/>
    </row>
    <row r="131" spans="1:28" s="9" customFormat="1" ht="12" hidden="1" customHeight="1">
      <c r="A131" s="2"/>
      <c r="B131" s="30" t="s">
        <v>63</v>
      </c>
      <c r="C131" s="44" t="s">
        <v>79</v>
      </c>
      <c r="D131" s="67">
        <v>1835</v>
      </c>
      <c r="E131" s="68">
        <f t="shared" si="15"/>
        <v>84.097158570119163</v>
      </c>
      <c r="F131" s="78">
        <v>28</v>
      </c>
      <c r="G131" s="68">
        <f t="shared" si="15"/>
        <v>100</v>
      </c>
      <c r="H131" s="81">
        <v>495</v>
      </c>
      <c r="I131" s="68">
        <f t="shared" si="25"/>
        <v>106.22317596566523</v>
      </c>
      <c r="J131" s="78">
        <v>955</v>
      </c>
      <c r="K131" s="68">
        <f t="shared" si="16"/>
        <v>105.64159292035397</v>
      </c>
      <c r="L131" s="78">
        <v>14</v>
      </c>
      <c r="M131" s="68">
        <f t="shared" si="21"/>
        <v>93.333333333333329</v>
      </c>
      <c r="N131" s="78">
        <f t="shared" si="24"/>
        <v>955</v>
      </c>
      <c r="O131" s="68">
        <f t="shared" si="22"/>
        <v>105.64159292035397</v>
      </c>
      <c r="P131" s="78" t="s">
        <v>200</v>
      </c>
      <c r="Q131" s="78" t="s">
        <v>4</v>
      </c>
      <c r="R131" s="78">
        <v>2790</v>
      </c>
      <c r="S131" s="68">
        <f t="shared" si="17"/>
        <v>90.408295528191829</v>
      </c>
      <c r="T131" s="115" t="s">
        <v>200</v>
      </c>
      <c r="U131" s="115" t="s">
        <v>4</v>
      </c>
      <c r="V131" s="115">
        <v>83</v>
      </c>
      <c r="W131" s="116">
        <f t="shared" si="18"/>
        <v>118.57142857142857</v>
      </c>
      <c r="X131" s="115">
        <f t="shared" si="23"/>
        <v>83</v>
      </c>
      <c r="Y131" s="116">
        <f t="shared" si="19"/>
        <v>118.57142857142857</v>
      </c>
      <c r="Z131" s="115">
        <f t="shared" si="11"/>
        <v>2873</v>
      </c>
      <c r="AA131" s="117">
        <f t="shared" si="20"/>
        <v>91.032953105196441</v>
      </c>
      <c r="AB131" s="1"/>
    </row>
    <row r="132" spans="1:28" s="9" customFormat="1" ht="12" hidden="1" customHeight="1">
      <c r="A132" s="2"/>
      <c r="B132" s="30" t="s">
        <v>64</v>
      </c>
      <c r="C132" s="44" t="s">
        <v>81</v>
      </c>
      <c r="D132" s="67">
        <v>1716</v>
      </c>
      <c r="E132" s="68">
        <f t="shared" si="15"/>
        <v>98.169336384439347</v>
      </c>
      <c r="F132" s="78">
        <v>30</v>
      </c>
      <c r="G132" s="68">
        <f t="shared" si="15"/>
        <v>96.774193548387103</v>
      </c>
      <c r="H132" s="81">
        <v>83</v>
      </c>
      <c r="I132" s="68">
        <f t="shared" si="25"/>
        <v>138.33333333333334</v>
      </c>
      <c r="J132" s="78">
        <v>863</v>
      </c>
      <c r="K132" s="68">
        <f t="shared" si="16"/>
        <v>100.11600928074247</v>
      </c>
      <c r="L132" s="78">
        <v>17</v>
      </c>
      <c r="M132" s="68">
        <f t="shared" si="21"/>
        <v>94.444444444444443</v>
      </c>
      <c r="N132" s="78">
        <f t="shared" si="24"/>
        <v>863</v>
      </c>
      <c r="O132" s="68">
        <f t="shared" si="22"/>
        <v>100.11600928074247</v>
      </c>
      <c r="P132" s="78" t="s">
        <v>200</v>
      </c>
      <c r="Q132" s="78" t="s">
        <v>4</v>
      </c>
      <c r="R132" s="78">
        <v>2579</v>
      </c>
      <c r="S132" s="68">
        <f t="shared" si="17"/>
        <v>98.812260536398469</v>
      </c>
      <c r="T132" s="115" t="s">
        <v>200</v>
      </c>
      <c r="U132" s="115" t="s">
        <v>4</v>
      </c>
      <c r="V132" s="115">
        <v>59</v>
      </c>
      <c r="W132" s="116">
        <f t="shared" si="18"/>
        <v>113.46153846153845</v>
      </c>
      <c r="X132" s="115">
        <f t="shared" si="23"/>
        <v>59</v>
      </c>
      <c r="Y132" s="116">
        <f t="shared" si="19"/>
        <v>113.46153846153845</v>
      </c>
      <c r="Z132" s="115">
        <f t="shared" si="11"/>
        <v>2638</v>
      </c>
      <c r="AA132" s="117">
        <f t="shared" si="20"/>
        <v>99.098422238918104</v>
      </c>
      <c r="AB132" s="1"/>
    </row>
    <row r="133" spans="1:28" s="9" customFormat="1" ht="12" hidden="1" customHeight="1">
      <c r="A133" s="2"/>
      <c r="B133" s="30" t="s">
        <v>65</v>
      </c>
      <c r="C133" s="44" t="s">
        <v>10</v>
      </c>
      <c r="D133" s="67">
        <v>1834</v>
      </c>
      <c r="E133" s="68">
        <f t="shared" si="15"/>
        <v>81.330376940133036</v>
      </c>
      <c r="F133" s="78">
        <v>32</v>
      </c>
      <c r="G133" s="68">
        <f t="shared" si="15"/>
        <v>94.117647058823522</v>
      </c>
      <c r="H133" s="81">
        <v>741</v>
      </c>
      <c r="I133" s="68">
        <f t="shared" si="25"/>
        <v>110.10401188707282</v>
      </c>
      <c r="J133" s="78">
        <v>942</v>
      </c>
      <c r="K133" s="68">
        <f t="shared" si="16"/>
        <v>113.35740072202165</v>
      </c>
      <c r="L133" s="78">
        <v>14</v>
      </c>
      <c r="M133" s="68">
        <f t="shared" si="21"/>
        <v>93.333333333333329</v>
      </c>
      <c r="N133" s="78">
        <f t="shared" si="24"/>
        <v>942</v>
      </c>
      <c r="O133" s="68">
        <f t="shared" si="22"/>
        <v>113.35740072202165</v>
      </c>
      <c r="P133" s="78" t="s">
        <v>200</v>
      </c>
      <c r="Q133" s="78" t="s">
        <v>4</v>
      </c>
      <c r="R133" s="78">
        <v>2776</v>
      </c>
      <c r="S133" s="68">
        <f t="shared" si="17"/>
        <v>89.954633830200905</v>
      </c>
      <c r="T133" s="115" t="s">
        <v>200</v>
      </c>
      <c r="U133" s="115" t="s">
        <v>4</v>
      </c>
      <c r="V133" s="115">
        <v>99</v>
      </c>
      <c r="W133" s="116">
        <f t="shared" si="18"/>
        <v>170.68965517241378</v>
      </c>
      <c r="X133" s="115">
        <f t="shared" si="23"/>
        <v>99</v>
      </c>
      <c r="Y133" s="116">
        <f t="shared" si="19"/>
        <v>170.68965517241378</v>
      </c>
      <c r="Z133" s="115">
        <f t="shared" si="11"/>
        <v>2875</v>
      </c>
      <c r="AA133" s="117">
        <f t="shared" si="20"/>
        <v>91.444020356234105</v>
      </c>
      <c r="AB133" s="1"/>
    </row>
    <row r="134" spans="1:28" s="9" customFormat="1" ht="12" hidden="1" customHeight="1">
      <c r="A134" s="2"/>
      <c r="B134" s="30" t="s">
        <v>67</v>
      </c>
      <c r="C134" s="44" t="s">
        <v>11</v>
      </c>
      <c r="D134" s="67">
        <v>1780</v>
      </c>
      <c r="E134" s="68">
        <f t="shared" si="15"/>
        <v>77.729257641921407</v>
      </c>
      <c r="F134" s="78">
        <v>36</v>
      </c>
      <c r="G134" s="68">
        <f t="shared" si="15"/>
        <v>102.85714285714285</v>
      </c>
      <c r="H134" s="81">
        <v>720</v>
      </c>
      <c r="I134" s="68">
        <f t="shared" si="25"/>
        <v>98.360655737704917</v>
      </c>
      <c r="J134" s="78">
        <v>969</v>
      </c>
      <c r="K134" s="68">
        <f t="shared" si="16"/>
        <v>107.66666666666667</v>
      </c>
      <c r="L134" s="78">
        <v>14</v>
      </c>
      <c r="M134" s="68">
        <f t="shared" si="21"/>
        <v>93.333333333333329</v>
      </c>
      <c r="N134" s="78">
        <f t="shared" si="24"/>
        <v>969</v>
      </c>
      <c r="O134" s="68">
        <f t="shared" si="22"/>
        <v>107.66666666666667</v>
      </c>
      <c r="P134" s="78" t="s">
        <v>200</v>
      </c>
      <c r="Q134" s="78" t="s">
        <v>4</v>
      </c>
      <c r="R134" s="78">
        <v>2749</v>
      </c>
      <c r="S134" s="68">
        <f t="shared" si="17"/>
        <v>86.175548589341687</v>
      </c>
      <c r="T134" s="115" t="s">
        <v>200</v>
      </c>
      <c r="U134" s="115" t="s">
        <v>4</v>
      </c>
      <c r="V134" s="115">
        <v>153</v>
      </c>
      <c r="W134" s="116">
        <f t="shared" si="18"/>
        <v>198.70129870129873</v>
      </c>
      <c r="X134" s="115">
        <f t="shared" si="23"/>
        <v>153</v>
      </c>
      <c r="Y134" s="116">
        <f t="shared" si="19"/>
        <v>198.70129870129873</v>
      </c>
      <c r="Z134" s="115">
        <f t="shared" si="11"/>
        <v>2902</v>
      </c>
      <c r="AA134" s="117">
        <f t="shared" si="20"/>
        <v>88.827670645852464</v>
      </c>
      <c r="AB134" s="1"/>
    </row>
    <row r="135" spans="1:28" s="9" customFormat="1" ht="12" hidden="1" customHeight="1">
      <c r="A135" s="2"/>
      <c r="B135" s="30" t="s">
        <v>132</v>
      </c>
      <c r="C135" s="44" t="s">
        <v>12</v>
      </c>
      <c r="D135" s="67">
        <v>1727</v>
      </c>
      <c r="E135" s="68">
        <f t="shared" si="15"/>
        <v>78.180172023540067</v>
      </c>
      <c r="F135" s="78">
        <v>47</v>
      </c>
      <c r="G135" s="68">
        <f t="shared" si="15"/>
        <v>109.30232558139534</v>
      </c>
      <c r="H135" s="81">
        <v>686</v>
      </c>
      <c r="I135" s="68">
        <f t="shared" si="25"/>
        <v>96.348314606741567</v>
      </c>
      <c r="J135" s="78">
        <v>835</v>
      </c>
      <c r="K135" s="68">
        <f t="shared" si="16"/>
        <v>100.96735187424426</v>
      </c>
      <c r="L135" s="78">
        <v>13</v>
      </c>
      <c r="M135" s="68">
        <f t="shared" si="21"/>
        <v>100</v>
      </c>
      <c r="N135" s="78">
        <f t="shared" si="24"/>
        <v>835</v>
      </c>
      <c r="O135" s="68">
        <f t="shared" si="22"/>
        <v>100.96735187424426</v>
      </c>
      <c r="P135" s="78" t="s">
        <v>200</v>
      </c>
      <c r="Q135" s="78" t="s">
        <v>4</v>
      </c>
      <c r="R135" s="78">
        <v>2562</v>
      </c>
      <c r="S135" s="68">
        <f t="shared" si="17"/>
        <v>84.387351778656125</v>
      </c>
      <c r="T135" s="115" t="s">
        <v>200</v>
      </c>
      <c r="U135" s="115" t="s">
        <v>4</v>
      </c>
      <c r="V135" s="115">
        <v>151</v>
      </c>
      <c r="W135" s="116">
        <f t="shared" si="18"/>
        <v>193.58974358974359</v>
      </c>
      <c r="X135" s="115">
        <f>V135</f>
        <v>151</v>
      </c>
      <c r="Y135" s="116">
        <f t="shared" si="19"/>
        <v>193.58974358974359</v>
      </c>
      <c r="Z135" s="115">
        <f t="shared" si="11"/>
        <v>2713</v>
      </c>
      <c r="AA135" s="117">
        <f t="shared" si="20"/>
        <v>87.122671804752727</v>
      </c>
      <c r="AB135" s="1"/>
    </row>
    <row r="136" spans="1:28" s="9" customFormat="1" ht="12" hidden="1" customHeight="1">
      <c r="A136" s="2"/>
      <c r="B136" s="30" t="s">
        <v>133</v>
      </c>
      <c r="C136" s="44" t="s">
        <v>13</v>
      </c>
      <c r="D136" s="67">
        <v>1820</v>
      </c>
      <c r="E136" s="68">
        <f t="shared" si="15"/>
        <v>87.795465508924266</v>
      </c>
      <c r="F136" s="78">
        <v>53</v>
      </c>
      <c r="G136" s="68">
        <f t="shared" si="15"/>
        <v>112.7659574468085</v>
      </c>
      <c r="H136" s="81">
        <v>638</v>
      </c>
      <c r="I136" s="68">
        <f t="shared" si="25"/>
        <v>111.34380453752182</v>
      </c>
      <c r="J136" s="78">
        <v>827</v>
      </c>
      <c r="K136" s="68">
        <f t="shared" si="16"/>
        <v>109.10290237467018</v>
      </c>
      <c r="L136" s="78">
        <v>14</v>
      </c>
      <c r="M136" s="68">
        <f t="shared" si="21"/>
        <v>93.333333333333329</v>
      </c>
      <c r="N136" s="78">
        <f t="shared" si="24"/>
        <v>827</v>
      </c>
      <c r="O136" s="68">
        <f t="shared" si="22"/>
        <v>109.10290237467018</v>
      </c>
      <c r="P136" s="78" t="s">
        <v>200</v>
      </c>
      <c r="Q136" s="78" t="s">
        <v>4</v>
      </c>
      <c r="R136" s="78">
        <v>2647</v>
      </c>
      <c r="S136" s="68">
        <f t="shared" si="17"/>
        <v>93.500529848110205</v>
      </c>
      <c r="T136" s="115" t="s">
        <v>200</v>
      </c>
      <c r="U136" s="115" t="s">
        <v>4</v>
      </c>
      <c r="V136" s="115">
        <v>123</v>
      </c>
      <c r="W136" s="116">
        <f t="shared" si="18"/>
        <v>204.99999999999997</v>
      </c>
      <c r="X136" s="115">
        <f t="shared" si="23"/>
        <v>123</v>
      </c>
      <c r="Y136" s="116">
        <f t="shared" si="19"/>
        <v>204.99999999999997</v>
      </c>
      <c r="Z136" s="115">
        <f t="shared" si="11"/>
        <v>2770</v>
      </c>
      <c r="AA136" s="117">
        <f t="shared" si="20"/>
        <v>95.814597025250777</v>
      </c>
      <c r="AB136" s="1"/>
    </row>
    <row r="137" spans="1:28" s="9" customFormat="1" ht="12" hidden="1" customHeight="1">
      <c r="A137" s="2"/>
      <c r="B137" s="30" t="s">
        <v>134</v>
      </c>
      <c r="C137" s="44" t="s">
        <v>135</v>
      </c>
      <c r="D137" s="67">
        <v>1898</v>
      </c>
      <c r="E137" s="68">
        <f t="shared" si="15"/>
        <v>86.548107615139074</v>
      </c>
      <c r="F137" s="78">
        <v>49</v>
      </c>
      <c r="G137" s="68">
        <f t="shared" si="15"/>
        <v>111.36363636363636</v>
      </c>
      <c r="H137" s="81">
        <v>679</v>
      </c>
      <c r="I137" s="68">
        <f t="shared" si="25"/>
        <v>99.414348462664719</v>
      </c>
      <c r="J137" s="78">
        <v>730</v>
      </c>
      <c r="K137" s="68">
        <f t="shared" si="16"/>
        <v>100.68965517241379</v>
      </c>
      <c r="L137" s="78">
        <v>11</v>
      </c>
      <c r="M137" s="68">
        <f t="shared" si="21"/>
        <v>91.666666666666657</v>
      </c>
      <c r="N137" s="78">
        <f t="shared" si="24"/>
        <v>730</v>
      </c>
      <c r="O137" s="68">
        <f t="shared" si="22"/>
        <v>100.68965517241379</v>
      </c>
      <c r="P137" s="78" t="s">
        <v>200</v>
      </c>
      <c r="Q137" s="78" t="s">
        <v>4</v>
      </c>
      <c r="R137" s="78">
        <v>2628</v>
      </c>
      <c r="S137" s="68">
        <f t="shared" si="17"/>
        <v>90.061686086360524</v>
      </c>
      <c r="T137" s="115" t="s">
        <v>200</v>
      </c>
      <c r="U137" s="115" t="s">
        <v>4</v>
      </c>
      <c r="V137" s="115">
        <v>101</v>
      </c>
      <c r="W137" s="116">
        <f t="shared" si="18"/>
        <v>198.03921568627453</v>
      </c>
      <c r="X137" s="115">
        <f t="shared" si="23"/>
        <v>101</v>
      </c>
      <c r="Y137" s="116">
        <f t="shared" si="19"/>
        <v>198.03921568627453</v>
      </c>
      <c r="Z137" s="115">
        <f t="shared" ref="Z137:Z196" si="26">R137+X137</f>
        <v>2729</v>
      </c>
      <c r="AA137" s="117">
        <f t="shared" si="20"/>
        <v>91.916470191983834</v>
      </c>
      <c r="AB137" s="1"/>
    </row>
    <row r="138" spans="1:28" s="9" customFormat="1" ht="12" hidden="1" customHeight="1">
      <c r="A138" s="2"/>
      <c r="B138" s="30" t="s">
        <v>136</v>
      </c>
      <c r="C138" s="44" t="s">
        <v>137</v>
      </c>
      <c r="D138" s="67">
        <v>1887</v>
      </c>
      <c r="E138" s="68">
        <f t="shared" si="15"/>
        <v>87.078910936778954</v>
      </c>
      <c r="F138" s="78">
        <v>36</v>
      </c>
      <c r="G138" s="68">
        <f t="shared" si="15"/>
        <v>90</v>
      </c>
      <c r="H138" s="81">
        <v>715</v>
      </c>
      <c r="I138" s="68">
        <f t="shared" si="25"/>
        <v>105.45722713864308</v>
      </c>
      <c r="J138" s="78">
        <v>746</v>
      </c>
      <c r="K138" s="68">
        <f t="shared" si="16"/>
        <v>106.41940085592012</v>
      </c>
      <c r="L138" s="78">
        <v>12</v>
      </c>
      <c r="M138" s="68">
        <f t="shared" si="21"/>
        <v>92.307692307692307</v>
      </c>
      <c r="N138" s="78">
        <f t="shared" si="24"/>
        <v>746</v>
      </c>
      <c r="O138" s="68">
        <f t="shared" si="22"/>
        <v>106.41940085592012</v>
      </c>
      <c r="P138" s="78" t="s">
        <v>200</v>
      </c>
      <c r="Q138" s="78" t="s">
        <v>4</v>
      </c>
      <c r="R138" s="78">
        <v>2633</v>
      </c>
      <c r="S138" s="68">
        <f t="shared" si="17"/>
        <v>91.806136680613676</v>
      </c>
      <c r="T138" s="115" t="s">
        <v>200</v>
      </c>
      <c r="U138" s="115" t="s">
        <v>4</v>
      </c>
      <c r="V138" s="115">
        <v>120</v>
      </c>
      <c r="W138" s="116">
        <f t="shared" si="18"/>
        <v>210.52631578947367</v>
      </c>
      <c r="X138" s="115">
        <f t="shared" si="23"/>
        <v>120</v>
      </c>
      <c r="Y138" s="116">
        <f t="shared" si="19"/>
        <v>210.52631578947367</v>
      </c>
      <c r="Z138" s="115">
        <f t="shared" si="26"/>
        <v>2753</v>
      </c>
      <c r="AA138" s="117">
        <f t="shared" si="20"/>
        <v>94.119658119658126</v>
      </c>
      <c r="AB138" s="1"/>
    </row>
    <row r="139" spans="1:28" s="9" customFormat="1" ht="12" hidden="1" customHeight="1">
      <c r="A139" s="2"/>
      <c r="B139" s="31" t="s">
        <v>138</v>
      </c>
      <c r="C139" s="44" t="s">
        <v>17</v>
      </c>
      <c r="D139" s="69">
        <v>1868</v>
      </c>
      <c r="E139" s="70">
        <f t="shared" si="15"/>
        <v>95.991778006166498</v>
      </c>
      <c r="F139" s="79">
        <v>39</v>
      </c>
      <c r="G139" s="68">
        <f t="shared" si="15"/>
        <v>90.697674418604649</v>
      </c>
      <c r="H139" s="79">
        <v>488</v>
      </c>
      <c r="I139" s="70">
        <f t="shared" si="25"/>
        <v>114.28571428571428</v>
      </c>
      <c r="J139" s="85">
        <v>788</v>
      </c>
      <c r="K139" s="70">
        <f t="shared" si="16"/>
        <v>107.35694822888284</v>
      </c>
      <c r="L139" s="79">
        <v>14</v>
      </c>
      <c r="M139" s="70">
        <f t="shared" si="21"/>
        <v>93.333333333333329</v>
      </c>
      <c r="N139" s="82">
        <f t="shared" si="24"/>
        <v>788</v>
      </c>
      <c r="O139" s="68">
        <f t="shared" si="22"/>
        <v>107.35694822888284</v>
      </c>
      <c r="P139" s="128" t="s">
        <v>200</v>
      </c>
      <c r="Q139" s="78" t="s">
        <v>4</v>
      </c>
      <c r="R139" s="85">
        <v>2656</v>
      </c>
      <c r="S139" s="70">
        <f t="shared" si="17"/>
        <v>99.104477611940297</v>
      </c>
      <c r="T139" s="118" t="s">
        <v>200</v>
      </c>
      <c r="U139" s="115" t="s">
        <v>4</v>
      </c>
      <c r="V139" s="118">
        <v>104</v>
      </c>
      <c r="W139" s="122">
        <f t="shared" si="18"/>
        <v>173.33333333333334</v>
      </c>
      <c r="X139" s="118">
        <f t="shared" si="23"/>
        <v>104</v>
      </c>
      <c r="Y139" s="122">
        <f t="shared" si="19"/>
        <v>173.33333333333334</v>
      </c>
      <c r="Z139" s="118">
        <f t="shared" si="26"/>
        <v>2760</v>
      </c>
      <c r="AA139" s="119">
        <f t="shared" si="20"/>
        <v>100.72992700729928</v>
      </c>
      <c r="AB139" s="1"/>
    </row>
    <row r="140" spans="1:28" s="9" customFormat="1" ht="12" hidden="1" customHeight="1">
      <c r="A140" s="2"/>
      <c r="B140" s="29" t="s">
        <v>139</v>
      </c>
      <c r="C140" s="45" t="s">
        <v>140</v>
      </c>
      <c r="D140" s="71">
        <v>2058</v>
      </c>
      <c r="E140" s="72">
        <f t="shared" si="15"/>
        <v>93.886861313868607</v>
      </c>
      <c r="F140" s="77">
        <v>34</v>
      </c>
      <c r="G140" s="72">
        <f t="shared" si="15"/>
        <v>94.444444444444443</v>
      </c>
      <c r="H140" s="83">
        <v>598</v>
      </c>
      <c r="I140" s="72">
        <f t="shared" si="25"/>
        <v>96.141479099678463</v>
      </c>
      <c r="J140" s="77">
        <v>771</v>
      </c>
      <c r="K140" s="72">
        <f t="shared" si="16"/>
        <v>108.89830508474576</v>
      </c>
      <c r="L140" s="77">
        <v>12</v>
      </c>
      <c r="M140" s="72">
        <f t="shared" si="21"/>
        <v>92.307692307692307</v>
      </c>
      <c r="N140" s="77">
        <f t="shared" si="24"/>
        <v>771</v>
      </c>
      <c r="O140" s="72">
        <f t="shared" si="22"/>
        <v>108.89830508474576</v>
      </c>
      <c r="P140" s="77" t="s">
        <v>200</v>
      </c>
      <c r="Q140" s="77" t="s">
        <v>4</v>
      </c>
      <c r="R140" s="77">
        <v>2829</v>
      </c>
      <c r="S140" s="72">
        <f t="shared" si="17"/>
        <v>97.551724137931046</v>
      </c>
      <c r="T140" s="112" t="s">
        <v>200</v>
      </c>
      <c r="U140" s="112" t="s">
        <v>4</v>
      </c>
      <c r="V140" s="112">
        <v>105</v>
      </c>
      <c r="W140" s="113">
        <f t="shared" si="18"/>
        <v>175</v>
      </c>
      <c r="X140" s="112">
        <f t="shared" si="23"/>
        <v>105</v>
      </c>
      <c r="Y140" s="113">
        <f t="shared" si="19"/>
        <v>175</v>
      </c>
      <c r="Z140" s="112">
        <f t="shared" si="26"/>
        <v>2934</v>
      </c>
      <c r="AA140" s="114">
        <f t="shared" si="20"/>
        <v>99.121621621621628</v>
      </c>
      <c r="AB140" s="1"/>
    </row>
    <row r="141" spans="1:28" s="9" customFormat="1" ht="12" hidden="1" customHeight="1">
      <c r="A141" s="2"/>
      <c r="B141" s="30" t="s">
        <v>141</v>
      </c>
      <c r="C141" s="44" t="s">
        <v>15</v>
      </c>
      <c r="D141" s="67">
        <v>2172</v>
      </c>
      <c r="E141" s="68">
        <f t="shared" si="15"/>
        <v>90.916701548765175</v>
      </c>
      <c r="F141" s="78">
        <v>72</v>
      </c>
      <c r="G141" s="68">
        <f t="shared" si="15"/>
        <v>218.18181818181816</v>
      </c>
      <c r="H141" s="81">
        <v>663</v>
      </c>
      <c r="I141" s="68">
        <f t="shared" si="25"/>
        <v>92.468619246861934</v>
      </c>
      <c r="J141" s="78">
        <v>778</v>
      </c>
      <c r="K141" s="68">
        <f t="shared" si="16"/>
        <v>106.57534246575342</v>
      </c>
      <c r="L141" s="78">
        <v>12</v>
      </c>
      <c r="M141" s="68">
        <f t="shared" si="21"/>
        <v>92.307692307692307</v>
      </c>
      <c r="N141" s="78">
        <f t="shared" si="24"/>
        <v>778</v>
      </c>
      <c r="O141" s="68">
        <f t="shared" si="22"/>
        <v>106.57534246575342</v>
      </c>
      <c r="P141" s="78" t="s">
        <v>200</v>
      </c>
      <c r="Q141" s="78" t="s">
        <v>4</v>
      </c>
      <c r="R141" s="78">
        <v>2950</v>
      </c>
      <c r="S141" s="68">
        <f t="shared" si="17"/>
        <v>94.581596665597942</v>
      </c>
      <c r="T141" s="115" t="s">
        <v>200</v>
      </c>
      <c r="U141" s="115" t="s">
        <v>4</v>
      </c>
      <c r="V141" s="115">
        <v>91</v>
      </c>
      <c r="W141" s="116">
        <f t="shared" si="18"/>
        <v>151.66666666666666</v>
      </c>
      <c r="X141" s="115">
        <f t="shared" si="23"/>
        <v>91</v>
      </c>
      <c r="Y141" s="116">
        <f t="shared" si="19"/>
        <v>151.66666666666666</v>
      </c>
      <c r="Z141" s="115">
        <f t="shared" si="26"/>
        <v>3041</v>
      </c>
      <c r="AA141" s="117">
        <f t="shared" si="20"/>
        <v>95.659012268008809</v>
      </c>
      <c r="AB141" s="1"/>
    </row>
    <row r="142" spans="1:28" s="9" customFormat="1" ht="12" hidden="1" customHeight="1">
      <c r="A142" s="2"/>
      <c r="B142" s="30" t="s">
        <v>142</v>
      </c>
      <c r="C142" s="44" t="s">
        <v>7</v>
      </c>
      <c r="D142" s="67">
        <v>2122</v>
      </c>
      <c r="E142" s="68">
        <f t="shared" si="15"/>
        <v>100.2361832782239</v>
      </c>
      <c r="F142" s="78">
        <v>61</v>
      </c>
      <c r="G142" s="68">
        <f t="shared" si="15"/>
        <v>225.9259259259259</v>
      </c>
      <c r="H142" s="81">
        <v>769</v>
      </c>
      <c r="I142" s="68">
        <f t="shared" si="25"/>
        <v>97.712833545107998</v>
      </c>
      <c r="J142" s="78">
        <v>809</v>
      </c>
      <c r="K142" s="68">
        <f t="shared" si="16"/>
        <v>89.392265193370164</v>
      </c>
      <c r="L142" s="78">
        <v>11</v>
      </c>
      <c r="M142" s="68">
        <f t="shared" si="21"/>
        <v>100</v>
      </c>
      <c r="N142" s="78">
        <f t="shared" si="24"/>
        <v>809</v>
      </c>
      <c r="O142" s="68">
        <f t="shared" si="22"/>
        <v>89.392265193370164</v>
      </c>
      <c r="P142" s="78" t="s">
        <v>200</v>
      </c>
      <c r="Q142" s="78" t="s">
        <v>4</v>
      </c>
      <c r="R142" s="78">
        <v>2931</v>
      </c>
      <c r="S142" s="68">
        <f t="shared" si="17"/>
        <v>96.988749172733293</v>
      </c>
      <c r="T142" s="115" t="s">
        <v>200</v>
      </c>
      <c r="U142" s="115" t="s">
        <v>4</v>
      </c>
      <c r="V142" s="115">
        <v>106</v>
      </c>
      <c r="W142" s="116">
        <f t="shared" si="18"/>
        <v>129.26829268292684</v>
      </c>
      <c r="X142" s="115">
        <f t="shared" si="23"/>
        <v>106</v>
      </c>
      <c r="Y142" s="116">
        <f t="shared" si="19"/>
        <v>129.26829268292684</v>
      </c>
      <c r="Z142" s="115">
        <f t="shared" si="26"/>
        <v>3037</v>
      </c>
      <c r="AA142" s="117">
        <f t="shared" si="20"/>
        <v>97.841494845360828</v>
      </c>
      <c r="AB142" s="1"/>
    </row>
    <row r="143" spans="1:28" s="9" customFormat="1" ht="12" hidden="1" customHeight="1">
      <c r="A143" s="2"/>
      <c r="B143" s="30" t="s">
        <v>143</v>
      </c>
      <c r="C143" s="44" t="s">
        <v>144</v>
      </c>
      <c r="D143" s="67">
        <v>1958</v>
      </c>
      <c r="E143" s="68">
        <f t="shared" si="15"/>
        <v>106.70299727520435</v>
      </c>
      <c r="F143" s="78">
        <v>77</v>
      </c>
      <c r="G143" s="68">
        <f t="shared" si="15"/>
        <v>275</v>
      </c>
      <c r="H143" s="81">
        <v>441</v>
      </c>
      <c r="I143" s="68">
        <f t="shared" si="25"/>
        <v>89.090909090909093</v>
      </c>
      <c r="J143" s="78">
        <v>867</v>
      </c>
      <c r="K143" s="68">
        <f t="shared" si="16"/>
        <v>90.785340314136121</v>
      </c>
      <c r="L143" s="78">
        <v>14</v>
      </c>
      <c r="M143" s="68">
        <f t="shared" si="21"/>
        <v>100</v>
      </c>
      <c r="N143" s="78">
        <f t="shared" si="24"/>
        <v>867</v>
      </c>
      <c r="O143" s="68">
        <f t="shared" si="22"/>
        <v>90.785340314136121</v>
      </c>
      <c r="P143" s="78" t="s">
        <v>200</v>
      </c>
      <c r="Q143" s="78" t="s">
        <v>4</v>
      </c>
      <c r="R143" s="78">
        <v>2825</v>
      </c>
      <c r="S143" s="68">
        <f t="shared" si="17"/>
        <v>101.25448028673836</v>
      </c>
      <c r="T143" s="115" t="s">
        <v>200</v>
      </c>
      <c r="U143" s="115" t="s">
        <v>4</v>
      </c>
      <c r="V143" s="115">
        <v>103</v>
      </c>
      <c r="W143" s="116">
        <f t="shared" si="18"/>
        <v>124.09638554216869</v>
      </c>
      <c r="X143" s="115">
        <f t="shared" si="23"/>
        <v>103</v>
      </c>
      <c r="Y143" s="116">
        <f t="shared" si="19"/>
        <v>124.09638554216869</v>
      </c>
      <c r="Z143" s="115">
        <f t="shared" si="26"/>
        <v>2928</v>
      </c>
      <c r="AA143" s="117">
        <f t="shared" si="20"/>
        <v>101.91437521754263</v>
      </c>
      <c r="AB143" s="1"/>
    </row>
    <row r="144" spans="1:28" s="9" customFormat="1" ht="12" hidden="1" customHeight="1">
      <c r="A144" s="2"/>
      <c r="B144" s="30" t="s">
        <v>145</v>
      </c>
      <c r="C144" s="44" t="s">
        <v>146</v>
      </c>
      <c r="D144" s="67">
        <v>1646</v>
      </c>
      <c r="E144" s="68">
        <f t="shared" si="15"/>
        <v>95.920745920745915</v>
      </c>
      <c r="F144" s="78">
        <v>62</v>
      </c>
      <c r="G144" s="68">
        <f t="shared" si="15"/>
        <v>206.66666666666669</v>
      </c>
      <c r="H144" s="81">
        <v>120</v>
      </c>
      <c r="I144" s="68">
        <f t="shared" si="25"/>
        <v>144.57831325301206</v>
      </c>
      <c r="J144" s="78">
        <v>855</v>
      </c>
      <c r="K144" s="68">
        <f t="shared" si="16"/>
        <v>99.073001158748554</v>
      </c>
      <c r="L144" s="78">
        <v>16</v>
      </c>
      <c r="M144" s="68">
        <f t="shared" si="21"/>
        <v>94.117647058823522</v>
      </c>
      <c r="N144" s="78">
        <f t="shared" si="24"/>
        <v>855</v>
      </c>
      <c r="O144" s="68">
        <f t="shared" si="22"/>
        <v>99.073001158748554</v>
      </c>
      <c r="P144" s="78" t="s">
        <v>200</v>
      </c>
      <c r="Q144" s="78" t="s">
        <v>4</v>
      </c>
      <c r="R144" s="78">
        <v>2501</v>
      </c>
      <c r="S144" s="68">
        <f t="shared" si="17"/>
        <v>96.97557192710353</v>
      </c>
      <c r="T144" s="115" t="s">
        <v>200</v>
      </c>
      <c r="U144" s="115" t="s">
        <v>4</v>
      </c>
      <c r="V144" s="115">
        <v>77</v>
      </c>
      <c r="W144" s="116">
        <f t="shared" si="18"/>
        <v>130.5084745762712</v>
      </c>
      <c r="X144" s="115">
        <f t="shared" si="23"/>
        <v>77</v>
      </c>
      <c r="Y144" s="116">
        <f t="shared" si="19"/>
        <v>130.5084745762712</v>
      </c>
      <c r="Z144" s="115">
        <f t="shared" si="26"/>
        <v>2578</v>
      </c>
      <c r="AA144" s="117">
        <f t="shared" si="20"/>
        <v>97.725549658832449</v>
      </c>
      <c r="AB144" s="1"/>
    </row>
    <row r="145" spans="1:28" s="9" customFormat="1" ht="12" hidden="1" customHeight="1">
      <c r="A145" s="2"/>
      <c r="B145" s="30" t="s">
        <v>147</v>
      </c>
      <c r="C145" s="44" t="s">
        <v>10</v>
      </c>
      <c r="D145" s="67">
        <v>1891</v>
      </c>
      <c r="E145" s="68">
        <f t="shared" si="15"/>
        <v>103.10796074154854</v>
      </c>
      <c r="F145" s="78">
        <v>83</v>
      </c>
      <c r="G145" s="68">
        <f t="shared" si="15"/>
        <v>259.375</v>
      </c>
      <c r="H145" s="81">
        <v>661</v>
      </c>
      <c r="I145" s="68">
        <f t="shared" si="25"/>
        <v>89.203778677462893</v>
      </c>
      <c r="J145" s="78">
        <v>821</v>
      </c>
      <c r="K145" s="68">
        <f t="shared" si="16"/>
        <v>87.154989384288754</v>
      </c>
      <c r="L145" s="78">
        <v>12</v>
      </c>
      <c r="M145" s="68">
        <f t="shared" si="21"/>
        <v>85.714285714285708</v>
      </c>
      <c r="N145" s="78">
        <f t="shared" ref="N145:N176" si="27">J145</f>
        <v>821</v>
      </c>
      <c r="O145" s="68">
        <f t="shared" si="22"/>
        <v>87.154989384288754</v>
      </c>
      <c r="P145" s="78" t="s">
        <v>200</v>
      </c>
      <c r="Q145" s="78" t="s">
        <v>4</v>
      </c>
      <c r="R145" s="78">
        <v>2712</v>
      </c>
      <c r="S145" s="68">
        <f t="shared" si="17"/>
        <v>97.694524495677243</v>
      </c>
      <c r="T145" s="115" t="s">
        <v>200</v>
      </c>
      <c r="U145" s="115" t="s">
        <v>4</v>
      </c>
      <c r="V145" s="115">
        <v>100</v>
      </c>
      <c r="W145" s="116">
        <f t="shared" si="18"/>
        <v>101.01010101010101</v>
      </c>
      <c r="X145" s="115">
        <f t="shared" si="23"/>
        <v>100</v>
      </c>
      <c r="Y145" s="116">
        <f t="shared" si="19"/>
        <v>101.01010101010101</v>
      </c>
      <c r="Z145" s="115">
        <f t="shared" si="26"/>
        <v>2812</v>
      </c>
      <c r="AA145" s="117">
        <f t="shared" si="20"/>
        <v>97.80869565217391</v>
      </c>
      <c r="AB145" s="1"/>
    </row>
    <row r="146" spans="1:28" s="9" customFormat="1" ht="12" hidden="1" customHeight="1">
      <c r="A146" s="2"/>
      <c r="B146" s="30" t="s">
        <v>148</v>
      </c>
      <c r="C146" s="44" t="s">
        <v>11</v>
      </c>
      <c r="D146" s="67">
        <v>2085</v>
      </c>
      <c r="E146" s="68">
        <f t="shared" si="15"/>
        <v>117.13483146067416</v>
      </c>
      <c r="F146" s="78">
        <v>119</v>
      </c>
      <c r="G146" s="68">
        <f t="shared" si="15"/>
        <v>330.55555555555554</v>
      </c>
      <c r="H146" s="81">
        <v>669</v>
      </c>
      <c r="I146" s="68">
        <f t="shared" si="25"/>
        <v>92.916666666666671</v>
      </c>
      <c r="J146" s="78">
        <v>846</v>
      </c>
      <c r="K146" s="68">
        <f t="shared" si="16"/>
        <v>87.306501547987608</v>
      </c>
      <c r="L146" s="78">
        <v>9</v>
      </c>
      <c r="M146" s="68">
        <f t="shared" si="21"/>
        <v>64.285714285714292</v>
      </c>
      <c r="N146" s="78">
        <f t="shared" si="27"/>
        <v>846</v>
      </c>
      <c r="O146" s="68">
        <f t="shared" si="22"/>
        <v>87.306501547987608</v>
      </c>
      <c r="P146" s="78" t="s">
        <v>200</v>
      </c>
      <c r="Q146" s="78" t="s">
        <v>4</v>
      </c>
      <c r="R146" s="78">
        <v>2931</v>
      </c>
      <c r="S146" s="68">
        <f t="shared" si="17"/>
        <v>106.62058930520189</v>
      </c>
      <c r="T146" s="115" t="s">
        <v>200</v>
      </c>
      <c r="U146" s="115" t="s">
        <v>4</v>
      </c>
      <c r="V146" s="115">
        <v>118</v>
      </c>
      <c r="W146" s="116">
        <f t="shared" si="18"/>
        <v>77.124183006535958</v>
      </c>
      <c r="X146" s="115">
        <f t="shared" si="23"/>
        <v>118</v>
      </c>
      <c r="Y146" s="116">
        <f t="shared" si="19"/>
        <v>77.124183006535958</v>
      </c>
      <c r="Z146" s="115">
        <f t="shared" si="26"/>
        <v>3049</v>
      </c>
      <c r="AA146" s="117">
        <f t="shared" si="20"/>
        <v>105.06547208821502</v>
      </c>
      <c r="AB146" s="1"/>
    </row>
    <row r="147" spans="1:28" s="9" customFormat="1" ht="12" hidden="1" customHeight="1">
      <c r="A147" s="2"/>
      <c r="B147" s="30" t="s">
        <v>132</v>
      </c>
      <c r="C147" s="44" t="s">
        <v>12</v>
      </c>
      <c r="D147" s="67">
        <v>2091</v>
      </c>
      <c r="E147" s="68">
        <f t="shared" si="15"/>
        <v>121.0770121598147</v>
      </c>
      <c r="F147" s="78">
        <v>119</v>
      </c>
      <c r="G147" s="68">
        <f t="shared" si="15"/>
        <v>253.19148936170214</v>
      </c>
      <c r="H147" s="81">
        <v>687</v>
      </c>
      <c r="I147" s="68">
        <f t="shared" si="25"/>
        <v>100.14577259475219</v>
      </c>
      <c r="J147" s="78">
        <v>766</v>
      </c>
      <c r="K147" s="68">
        <f t="shared" si="16"/>
        <v>91.736526946107787</v>
      </c>
      <c r="L147" s="78">
        <v>11</v>
      </c>
      <c r="M147" s="68">
        <f t="shared" si="21"/>
        <v>84.615384615384613</v>
      </c>
      <c r="N147" s="78">
        <f t="shared" si="27"/>
        <v>766</v>
      </c>
      <c r="O147" s="68">
        <f t="shared" si="22"/>
        <v>91.736526946107787</v>
      </c>
      <c r="P147" s="78" t="s">
        <v>200</v>
      </c>
      <c r="Q147" s="78" t="s">
        <v>4</v>
      </c>
      <c r="R147" s="78">
        <v>2857</v>
      </c>
      <c r="S147" s="68">
        <f t="shared" si="17"/>
        <v>111.5144418423107</v>
      </c>
      <c r="T147" s="115" t="s">
        <v>200</v>
      </c>
      <c r="U147" s="115" t="s">
        <v>4</v>
      </c>
      <c r="V147" s="115">
        <v>96</v>
      </c>
      <c r="W147" s="116">
        <f t="shared" si="18"/>
        <v>63.576158940397356</v>
      </c>
      <c r="X147" s="115">
        <f t="shared" si="23"/>
        <v>96</v>
      </c>
      <c r="Y147" s="116">
        <f t="shared" si="19"/>
        <v>63.576158940397356</v>
      </c>
      <c r="Z147" s="115">
        <f t="shared" si="26"/>
        <v>2953</v>
      </c>
      <c r="AA147" s="117">
        <f t="shared" si="20"/>
        <v>108.84629561371175</v>
      </c>
      <c r="AB147" s="1"/>
    </row>
    <row r="148" spans="1:28" s="9" customFormat="1" ht="12" hidden="1" customHeight="1">
      <c r="A148" s="2"/>
      <c r="B148" s="30" t="s">
        <v>133</v>
      </c>
      <c r="C148" s="44" t="s">
        <v>13</v>
      </c>
      <c r="D148" s="67">
        <v>2028</v>
      </c>
      <c r="E148" s="68">
        <f t="shared" si="15"/>
        <v>111.42857142857143</v>
      </c>
      <c r="F148" s="78">
        <v>115</v>
      </c>
      <c r="G148" s="68">
        <f t="shared" si="15"/>
        <v>216.98113207547172</v>
      </c>
      <c r="H148" s="81">
        <v>618</v>
      </c>
      <c r="I148" s="68">
        <f t="shared" si="25"/>
        <v>96.865203761755481</v>
      </c>
      <c r="J148" s="78">
        <v>753</v>
      </c>
      <c r="K148" s="68">
        <f t="shared" si="16"/>
        <v>91.051995163240633</v>
      </c>
      <c r="L148" s="78">
        <v>11</v>
      </c>
      <c r="M148" s="68">
        <f t="shared" si="21"/>
        <v>78.571428571428569</v>
      </c>
      <c r="N148" s="78">
        <f t="shared" si="27"/>
        <v>753</v>
      </c>
      <c r="O148" s="68">
        <f t="shared" si="22"/>
        <v>91.051995163240633</v>
      </c>
      <c r="P148" s="78" t="s">
        <v>200</v>
      </c>
      <c r="Q148" s="78" t="s">
        <v>4</v>
      </c>
      <c r="R148" s="78">
        <v>2781</v>
      </c>
      <c r="S148" s="68">
        <f t="shared" si="17"/>
        <v>105.06233471854931</v>
      </c>
      <c r="T148" s="115" t="s">
        <v>200</v>
      </c>
      <c r="U148" s="115" t="s">
        <v>4</v>
      </c>
      <c r="V148" s="115">
        <v>82</v>
      </c>
      <c r="W148" s="116">
        <f t="shared" si="18"/>
        <v>66.666666666666657</v>
      </c>
      <c r="X148" s="115">
        <f t="shared" si="23"/>
        <v>82</v>
      </c>
      <c r="Y148" s="116">
        <f t="shared" si="19"/>
        <v>66.666666666666657</v>
      </c>
      <c r="Z148" s="115">
        <f t="shared" si="26"/>
        <v>2863</v>
      </c>
      <c r="AA148" s="117">
        <f t="shared" si="20"/>
        <v>103.35740072202167</v>
      </c>
      <c r="AB148" s="1"/>
    </row>
    <row r="149" spans="1:28" s="9" customFormat="1" ht="12" hidden="1" customHeight="1">
      <c r="A149" s="2"/>
      <c r="B149" s="30" t="s">
        <v>149</v>
      </c>
      <c r="C149" s="44" t="s">
        <v>150</v>
      </c>
      <c r="D149" s="67">
        <v>1949</v>
      </c>
      <c r="E149" s="68">
        <f t="shared" ref="E149:G196" si="28">D149/D137*100</f>
        <v>102.68703898840886</v>
      </c>
      <c r="F149" s="78">
        <v>115</v>
      </c>
      <c r="G149" s="68">
        <f t="shared" si="28"/>
        <v>234.69387755102042</v>
      </c>
      <c r="H149" s="81">
        <v>632</v>
      </c>
      <c r="I149" s="68">
        <f t="shared" si="25"/>
        <v>93.078055964653899</v>
      </c>
      <c r="J149" s="78">
        <v>685</v>
      </c>
      <c r="K149" s="68">
        <f t="shared" ref="K149:K196" si="29">J149/J137*100</f>
        <v>93.835616438356169</v>
      </c>
      <c r="L149" s="78">
        <v>10</v>
      </c>
      <c r="M149" s="68">
        <f t="shared" si="21"/>
        <v>90.909090909090907</v>
      </c>
      <c r="N149" s="78">
        <f t="shared" si="27"/>
        <v>685</v>
      </c>
      <c r="O149" s="68">
        <f t="shared" si="22"/>
        <v>93.835616438356169</v>
      </c>
      <c r="P149" s="78" t="s">
        <v>200</v>
      </c>
      <c r="Q149" s="78" t="s">
        <v>4</v>
      </c>
      <c r="R149" s="78">
        <v>2634</v>
      </c>
      <c r="S149" s="68">
        <f t="shared" ref="S149:S196" si="30">R149/R137*100</f>
        <v>100.22831050228311</v>
      </c>
      <c r="T149" s="115" t="s">
        <v>200</v>
      </c>
      <c r="U149" s="115" t="s">
        <v>4</v>
      </c>
      <c r="V149" s="115">
        <v>74</v>
      </c>
      <c r="W149" s="116">
        <f t="shared" ref="W149:W196" si="31">V149/V137*100</f>
        <v>73.267326732673268</v>
      </c>
      <c r="X149" s="115">
        <f t="shared" si="23"/>
        <v>74</v>
      </c>
      <c r="Y149" s="116">
        <f t="shared" ref="Y149:Y196" si="32">X149/X137*100</f>
        <v>73.267326732673268</v>
      </c>
      <c r="Z149" s="115">
        <f t="shared" si="26"/>
        <v>2708</v>
      </c>
      <c r="AA149" s="117">
        <f t="shared" ref="AA149:AA196" si="33">Z149/Z137*100</f>
        <v>99.230487358006599</v>
      </c>
      <c r="AB149" s="1"/>
    </row>
    <row r="150" spans="1:28" s="9" customFormat="1" ht="12" hidden="1" customHeight="1">
      <c r="A150" s="2"/>
      <c r="B150" s="30" t="s">
        <v>136</v>
      </c>
      <c r="C150" s="44" t="s">
        <v>137</v>
      </c>
      <c r="D150" s="67">
        <v>1987</v>
      </c>
      <c r="E150" s="68">
        <f t="shared" si="28"/>
        <v>105.29941706412293</v>
      </c>
      <c r="F150" s="78">
        <v>140</v>
      </c>
      <c r="G150" s="68">
        <f t="shared" si="28"/>
        <v>388.88888888888886</v>
      </c>
      <c r="H150" s="81">
        <v>709</v>
      </c>
      <c r="I150" s="68">
        <f t="shared" si="25"/>
        <v>99.16083916083916</v>
      </c>
      <c r="J150" s="78">
        <v>665</v>
      </c>
      <c r="K150" s="68">
        <f t="shared" si="29"/>
        <v>89.142091152815013</v>
      </c>
      <c r="L150" s="78">
        <v>12</v>
      </c>
      <c r="M150" s="68">
        <f t="shared" si="21"/>
        <v>100</v>
      </c>
      <c r="N150" s="78">
        <f t="shared" si="27"/>
        <v>665</v>
      </c>
      <c r="O150" s="68">
        <f t="shared" si="22"/>
        <v>89.142091152815013</v>
      </c>
      <c r="P150" s="78" t="s">
        <v>200</v>
      </c>
      <c r="Q150" s="78" t="s">
        <v>4</v>
      </c>
      <c r="R150" s="78">
        <v>2652</v>
      </c>
      <c r="S150" s="68">
        <f t="shared" si="30"/>
        <v>100.72161033042157</v>
      </c>
      <c r="T150" s="115" t="s">
        <v>200</v>
      </c>
      <c r="U150" s="115" t="s">
        <v>4</v>
      </c>
      <c r="V150" s="115">
        <v>75</v>
      </c>
      <c r="W150" s="116">
        <f t="shared" si="31"/>
        <v>62.5</v>
      </c>
      <c r="X150" s="115">
        <f t="shared" si="23"/>
        <v>75</v>
      </c>
      <c r="Y150" s="116">
        <f t="shared" si="32"/>
        <v>62.5</v>
      </c>
      <c r="Z150" s="115">
        <f t="shared" si="26"/>
        <v>2727</v>
      </c>
      <c r="AA150" s="117">
        <f t="shared" si="33"/>
        <v>99.055575735561206</v>
      </c>
      <c r="AB150" s="1"/>
    </row>
    <row r="151" spans="1:28" s="9" customFormat="1" ht="12" hidden="1" customHeight="1">
      <c r="A151" s="2"/>
      <c r="B151" s="31" t="s">
        <v>138</v>
      </c>
      <c r="C151" s="46" t="s">
        <v>17</v>
      </c>
      <c r="D151" s="69">
        <v>1906</v>
      </c>
      <c r="E151" s="70">
        <f t="shared" si="28"/>
        <v>102.03426124197001</v>
      </c>
      <c r="F151" s="79">
        <v>128</v>
      </c>
      <c r="G151" s="68">
        <f t="shared" si="28"/>
        <v>328.20512820512818</v>
      </c>
      <c r="H151" s="79">
        <v>499</v>
      </c>
      <c r="I151" s="70">
        <f t="shared" si="25"/>
        <v>102.25409836065573</v>
      </c>
      <c r="J151" s="85">
        <v>749</v>
      </c>
      <c r="K151" s="70">
        <f t="shared" si="29"/>
        <v>95.050761421319791</v>
      </c>
      <c r="L151" s="79">
        <v>14</v>
      </c>
      <c r="M151" s="70">
        <f t="shared" si="21"/>
        <v>100</v>
      </c>
      <c r="N151" s="82">
        <f t="shared" si="27"/>
        <v>749</v>
      </c>
      <c r="O151" s="70">
        <f t="shared" si="22"/>
        <v>95.050761421319791</v>
      </c>
      <c r="P151" s="128" t="s">
        <v>200</v>
      </c>
      <c r="Q151" s="78" t="s">
        <v>4</v>
      </c>
      <c r="R151" s="85">
        <v>2655</v>
      </c>
      <c r="S151" s="70">
        <f t="shared" si="30"/>
        <v>99.962349397590373</v>
      </c>
      <c r="T151" s="118" t="s">
        <v>200</v>
      </c>
      <c r="U151" s="115" t="s">
        <v>4</v>
      </c>
      <c r="V151" s="118">
        <v>76</v>
      </c>
      <c r="W151" s="122">
        <f t="shared" si="31"/>
        <v>73.076923076923066</v>
      </c>
      <c r="X151" s="118">
        <f t="shared" si="23"/>
        <v>76</v>
      </c>
      <c r="Y151" s="122">
        <f t="shared" si="32"/>
        <v>73.076923076923066</v>
      </c>
      <c r="Z151" s="118">
        <f t="shared" si="26"/>
        <v>2731</v>
      </c>
      <c r="AA151" s="119">
        <f t="shared" si="33"/>
        <v>98.949275362318843</v>
      </c>
      <c r="AB151" s="1"/>
    </row>
    <row r="152" spans="1:28" s="9" customFormat="1" ht="12" hidden="1" customHeight="1">
      <c r="A152" s="2"/>
      <c r="B152" s="29" t="s">
        <v>151</v>
      </c>
      <c r="C152" s="44" t="s">
        <v>152</v>
      </c>
      <c r="D152" s="71">
        <v>1913</v>
      </c>
      <c r="E152" s="72">
        <f t="shared" si="28"/>
        <v>92.954324586977648</v>
      </c>
      <c r="F152" s="77">
        <v>97</v>
      </c>
      <c r="G152" s="72">
        <f t="shared" si="28"/>
        <v>285.29411764705884</v>
      </c>
      <c r="H152" s="83">
        <v>529</v>
      </c>
      <c r="I152" s="72">
        <f t="shared" si="25"/>
        <v>88.461538461538453</v>
      </c>
      <c r="J152" s="77">
        <v>752</v>
      </c>
      <c r="K152" s="72">
        <f t="shared" si="29"/>
        <v>97.535667963683522</v>
      </c>
      <c r="L152" s="77">
        <v>12</v>
      </c>
      <c r="M152" s="72">
        <f t="shared" si="21"/>
        <v>100</v>
      </c>
      <c r="N152" s="77">
        <f t="shared" si="27"/>
        <v>752</v>
      </c>
      <c r="O152" s="68">
        <f t="shared" si="22"/>
        <v>97.535667963683522</v>
      </c>
      <c r="P152" s="77" t="s">
        <v>200</v>
      </c>
      <c r="Q152" s="77" t="s">
        <v>4</v>
      </c>
      <c r="R152" s="77">
        <v>2665</v>
      </c>
      <c r="S152" s="72">
        <f t="shared" si="30"/>
        <v>94.20289855072464</v>
      </c>
      <c r="T152" s="112" t="s">
        <v>200</v>
      </c>
      <c r="U152" s="112" t="s">
        <v>4</v>
      </c>
      <c r="V152" s="112">
        <v>89</v>
      </c>
      <c r="W152" s="113">
        <f t="shared" si="31"/>
        <v>84.761904761904759</v>
      </c>
      <c r="X152" s="112">
        <f t="shared" si="23"/>
        <v>89</v>
      </c>
      <c r="Y152" s="113">
        <f t="shared" si="32"/>
        <v>84.761904761904759</v>
      </c>
      <c r="Z152" s="112">
        <f t="shared" si="26"/>
        <v>2754</v>
      </c>
      <c r="AA152" s="114">
        <f t="shared" si="33"/>
        <v>93.865030674846622</v>
      </c>
      <c r="AB152" s="1"/>
    </row>
    <row r="153" spans="1:28" s="9" customFormat="1" ht="12" hidden="1" customHeight="1">
      <c r="A153" s="2"/>
      <c r="B153" s="30" t="s">
        <v>141</v>
      </c>
      <c r="C153" s="44" t="s">
        <v>15</v>
      </c>
      <c r="D153" s="67">
        <v>2099</v>
      </c>
      <c r="E153" s="68">
        <f t="shared" si="28"/>
        <v>96.639042357274391</v>
      </c>
      <c r="F153" s="78">
        <v>73</v>
      </c>
      <c r="G153" s="68">
        <f t="shared" si="28"/>
        <v>101.38888888888889</v>
      </c>
      <c r="H153" s="81">
        <v>656</v>
      </c>
      <c r="I153" s="68">
        <f t="shared" si="25"/>
        <v>98.944193061840124</v>
      </c>
      <c r="J153" s="78">
        <v>735</v>
      </c>
      <c r="K153" s="68">
        <f t="shared" si="29"/>
        <v>94.473007712082264</v>
      </c>
      <c r="L153" s="78">
        <v>12</v>
      </c>
      <c r="M153" s="68">
        <f t="shared" si="21"/>
        <v>100</v>
      </c>
      <c r="N153" s="78">
        <f t="shared" si="27"/>
        <v>735</v>
      </c>
      <c r="O153" s="68">
        <f t="shared" si="22"/>
        <v>94.473007712082264</v>
      </c>
      <c r="P153" s="78" t="s">
        <v>200</v>
      </c>
      <c r="Q153" s="78" t="s">
        <v>4</v>
      </c>
      <c r="R153" s="78">
        <v>2834</v>
      </c>
      <c r="S153" s="68">
        <f t="shared" si="30"/>
        <v>96.067796610169481</v>
      </c>
      <c r="T153" s="115" t="s">
        <v>200</v>
      </c>
      <c r="U153" s="115" t="s">
        <v>4</v>
      </c>
      <c r="V153" s="115">
        <v>89</v>
      </c>
      <c r="W153" s="116">
        <f t="shared" si="31"/>
        <v>97.802197802197796</v>
      </c>
      <c r="X153" s="115">
        <f t="shared" si="23"/>
        <v>89</v>
      </c>
      <c r="Y153" s="116">
        <f t="shared" si="32"/>
        <v>97.802197802197796</v>
      </c>
      <c r="Z153" s="115">
        <f t="shared" si="26"/>
        <v>2923</v>
      </c>
      <c r="AA153" s="117">
        <f t="shared" si="33"/>
        <v>96.119697467938181</v>
      </c>
      <c r="AB153" s="1"/>
    </row>
    <row r="154" spans="1:28" s="9" customFormat="1" ht="12" hidden="1" customHeight="1">
      <c r="A154" s="2"/>
      <c r="B154" s="30" t="s">
        <v>142</v>
      </c>
      <c r="C154" s="44" t="s">
        <v>7</v>
      </c>
      <c r="D154" s="67">
        <v>2140</v>
      </c>
      <c r="E154" s="68">
        <f t="shared" si="28"/>
        <v>100.84825636192272</v>
      </c>
      <c r="F154" s="78">
        <v>67</v>
      </c>
      <c r="G154" s="68">
        <f t="shared" si="28"/>
        <v>109.8360655737705</v>
      </c>
      <c r="H154" s="81">
        <v>714</v>
      </c>
      <c r="I154" s="68">
        <f t="shared" si="25"/>
        <v>92.847854356306897</v>
      </c>
      <c r="J154" s="78">
        <v>760</v>
      </c>
      <c r="K154" s="68">
        <f t="shared" si="29"/>
        <v>93.943139678615566</v>
      </c>
      <c r="L154" s="78">
        <v>11</v>
      </c>
      <c r="M154" s="68">
        <f t="shared" si="21"/>
        <v>100</v>
      </c>
      <c r="N154" s="78">
        <f t="shared" si="27"/>
        <v>760</v>
      </c>
      <c r="O154" s="68">
        <f t="shared" si="22"/>
        <v>93.943139678615566</v>
      </c>
      <c r="P154" s="78" t="s">
        <v>200</v>
      </c>
      <c r="Q154" s="78" t="s">
        <v>4</v>
      </c>
      <c r="R154" s="78">
        <v>2900</v>
      </c>
      <c r="S154" s="68">
        <f t="shared" si="30"/>
        <v>98.9423404981235</v>
      </c>
      <c r="T154" s="115" t="s">
        <v>200</v>
      </c>
      <c r="U154" s="115" t="s">
        <v>4</v>
      </c>
      <c r="V154" s="115">
        <v>89</v>
      </c>
      <c r="W154" s="116">
        <f t="shared" si="31"/>
        <v>83.962264150943398</v>
      </c>
      <c r="X154" s="115">
        <f t="shared" si="23"/>
        <v>89</v>
      </c>
      <c r="Y154" s="116">
        <f t="shared" si="32"/>
        <v>83.962264150943398</v>
      </c>
      <c r="Z154" s="115">
        <f t="shared" si="26"/>
        <v>2989</v>
      </c>
      <c r="AA154" s="117">
        <f t="shared" si="33"/>
        <v>98.419492920645368</v>
      </c>
      <c r="AB154" s="1"/>
    </row>
    <row r="155" spans="1:28" s="9" customFormat="1" ht="12" hidden="1" customHeight="1">
      <c r="A155" s="2"/>
      <c r="B155" s="30" t="s">
        <v>143</v>
      </c>
      <c r="C155" s="44" t="s">
        <v>144</v>
      </c>
      <c r="D155" s="67">
        <v>1878</v>
      </c>
      <c r="E155" s="68">
        <f t="shared" si="28"/>
        <v>95.91419816138918</v>
      </c>
      <c r="F155" s="78">
        <v>77</v>
      </c>
      <c r="G155" s="68">
        <f t="shared" si="28"/>
        <v>100</v>
      </c>
      <c r="H155" s="81">
        <v>419</v>
      </c>
      <c r="I155" s="68">
        <f t="shared" si="25"/>
        <v>95.011337868480723</v>
      </c>
      <c r="J155" s="78">
        <v>796</v>
      </c>
      <c r="K155" s="68">
        <f>J155/J143*100</f>
        <v>91.81084198385237</v>
      </c>
      <c r="L155" s="78">
        <v>15</v>
      </c>
      <c r="M155" s="68">
        <f t="shared" si="21"/>
        <v>107.14285714285714</v>
      </c>
      <c r="N155" s="78">
        <f t="shared" si="27"/>
        <v>796</v>
      </c>
      <c r="O155" s="68">
        <f t="shared" si="22"/>
        <v>91.81084198385237</v>
      </c>
      <c r="P155" s="78" t="s">
        <v>200</v>
      </c>
      <c r="Q155" s="78" t="s">
        <v>4</v>
      </c>
      <c r="R155" s="78">
        <v>2674</v>
      </c>
      <c r="S155" s="68">
        <f t="shared" si="30"/>
        <v>94.654867256637161</v>
      </c>
      <c r="T155" s="115" t="s">
        <v>200</v>
      </c>
      <c r="U155" s="115" t="s">
        <v>4</v>
      </c>
      <c r="V155" s="115">
        <v>109</v>
      </c>
      <c r="W155" s="116">
        <f t="shared" si="31"/>
        <v>105.8252427184466</v>
      </c>
      <c r="X155" s="115">
        <f t="shared" si="23"/>
        <v>109</v>
      </c>
      <c r="Y155" s="116">
        <f t="shared" si="32"/>
        <v>105.8252427184466</v>
      </c>
      <c r="Z155" s="115">
        <f t="shared" si="26"/>
        <v>2783</v>
      </c>
      <c r="AA155" s="117">
        <f t="shared" si="33"/>
        <v>95.047814207650276</v>
      </c>
      <c r="AB155" s="1"/>
    </row>
    <row r="156" spans="1:28" s="9" customFormat="1" ht="12" hidden="1" customHeight="1">
      <c r="A156" s="2"/>
      <c r="B156" s="30" t="s">
        <v>145</v>
      </c>
      <c r="C156" s="44" t="s">
        <v>146</v>
      </c>
      <c r="D156" s="67">
        <v>1572</v>
      </c>
      <c r="E156" s="68">
        <f t="shared" si="28"/>
        <v>95.504252733900358</v>
      </c>
      <c r="F156" s="78">
        <v>95</v>
      </c>
      <c r="G156" s="68">
        <f t="shared" si="28"/>
        <v>153.2258064516129</v>
      </c>
      <c r="H156" s="81">
        <v>88</v>
      </c>
      <c r="I156" s="68">
        <f t="shared" si="25"/>
        <v>73.333333333333329</v>
      </c>
      <c r="J156" s="78">
        <v>785</v>
      </c>
      <c r="K156" s="68">
        <f t="shared" si="29"/>
        <v>91.812865497076018</v>
      </c>
      <c r="L156" s="78">
        <v>16</v>
      </c>
      <c r="M156" s="68">
        <f t="shared" ref="M156:M196" si="34">L156/L144*100</f>
        <v>100</v>
      </c>
      <c r="N156" s="78">
        <f t="shared" si="27"/>
        <v>785</v>
      </c>
      <c r="O156" s="68">
        <f t="shared" ref="O156:O196" si="35">N156/N144*100</f>
        <v>91.812865497076018</v>
      </c>
      <c r="P156" s="78" t="s">
        <v>200</v>
      </c>
      <c r="Q156" s="78" t="s">
        <v>4</v>
      </c>
      <c r="R156" s="78">
        <v>2357</v>
      </c>
      <c r="S156" s="68">
        <f t="shared" si="30"/>
        <v>94.242303078768501</v>
      </c>
      <c r="T156" s="115" t="s">
        <v>200</v>
      </c>
      <c r="U156" s="115" t="s">
        <v>4</v>
      </c>
      <c r="V156" s="115">
        <v>78</v>
      </c>
      <c r="W156" s="116">
        <f t="shared" si="31"/>
        <v>101.29870129870129</v>
      </c>
      <c r="X156" s="115">
        <f t="shared" si="23"/>
        <v>78</v>
      </c>
      <c r="Y156" s="116">
        <f t="shared" si="32"/>
        <v>101.29870129870129</v>
      </c>
      <c r="Z156" s="115">
        <f t="shared" si="26"/>
        <v>2435</v>
      </c>
      <c r="AA156" s="117">
        <f t="shared" si="33"/>
        <v>94.45306439100078</v>
      </c>
      <c r="AB156" s="1"/>
    </row>
    <row r="157" spans="1:28" s="9" customFormat="1" ht="12" hidden="1" customHeight="1">
      <c r="A157" s="2"/>
      <c r="B157" s="30" t="s">
        <v>147</v>
      </c>
      <c r="C157" s="44" t="s">
        <v>10</v>
      </c>
      <c r="D157" s="67">
        <v>2147</v>
      </c>
      <c r="E157" s="68">
        <f t="shared" si="28"/>
        <v>113.53781068217874</v>
      </c>
      <c r="F157" s="78">
        <v>125</v>
      </c>
      <c r="G157" s="68">
        <f t="shared" si="28"/>
        <v>150.60240963855424</v>
      </c>
      <c r="H157" s="81">
        <v>693</v>
      </c>
      <c r="I157" s="68">
        <f t="shared" si="25"/>
        <v>104.84114977307111</v>
      </c>
      <c r="J157" s="78">
        <v>795</v>
      </c>
      <c r="K157" s="68">
        <f t="shared" si="29"/>
        <v>96.833130328867227</v>
      </c>
      <c r="L157" s="78">
        <v>14</v>
      </c>
      <c r="M157" s="68">
        <f t="shared" si="34"/>
        <v>116.66666666666667</v>
      </c>
      <c r="N157" s="78">
        <f t="shared" si="27"/>
        <v>795</v>
      </c>
      <c r="O157" s="68">
        <f t="shared" si="35"/>
        <v>96.833130328867227</v>
      </c>
      <c r="P157" s="78" t="s">
        <v>200</v>
      </c>
      <c r="Q157" s="78" t="s">
        <v>4</v>
      </c>
      <c r="R157" s="78">
        <v>2942</v>
      </c>
      <c r="S157" s="68">
        <f t="shared" si="30"/>
        <v>108.48082595870206</v>
      </c>
      <c r="T157" s="115" t="s">
        <v>200</v>
      </c>
      <c r="U157" s="115" t="s">
        <v>4</v>
      </c>
      <c r="V157" s="115">
        <v>84</v>
      </c>
      <c r="W157" s="116">
        <f t="shared" si="31"/>
        <v>84</v>
      </c>
      <c r="X157" s="115">
        <f t="shared" si="23"/>
        <v>84</v>
      </c>
      <c r="Y157" s="116">
        <f t="shared" si="32"/>
        <v>84</v>
      </c>
      <c r="Z157" s="115">
        <f t="shared" si="26"/>
        <v>3026</v>
      </c>
      <c r="AA157" s="117">
        <f t="shared" si="33"/>
        <v>107.61024182076812</v>
      </c>
      <c r="AB157" s="1"/>
    </row>
    <row r="158" spans="1:28" s="9" customFormat="1" ht="12" hidden="1" customHeight="1">
      <c r="A158" s="2"/>
      <c r="B158" s="30" t="s">
        <v>148</v>
      </c>
      <c r="C158" s="44" t="s">
        <v>11</v>
      </c>
      <c r="D158" s="67">
        <v>2005</v>
      </c>
      <c r="E158" s="68">
        <f t="shared" si="28"/>
        <v>96.163069544364504</v>
      </c>
      <c r="F158" s="78">
        <v>83</v>
      </c>
      <c r="G158" s="68">
        <f t="shared" si="28"/>
        <v>69.747899159663859</v>
      </c>
      <c r="H158" s="81">
        <v>620</v>
      </c>
      <c r="I158" s="68">
        <f t="shared" si="25"/>
        <v>92.675635276532148</v>
      </c>
      <c r="J158" s="78">
        <v>848</v>
      </c>
      <c r="K158" s="68">
        <f t="shared" si="29"/>
        <v>100.23640661938533</v>
      </c>
      <c r="L158" s="78">
        <v>13</v>
      </c>
      <c r="M158" s="68">
        <f t="shared" si="34"/>
        <v>144.44444444444443</v>
      </c>
      <c r="N158" s="78">
        <f t="shared" si="27"/>
        <v>848</v>
      </c>
      <c r="O158" s="68">
        <f t="shared" si="35"/>
        <v>100.23640661938533</v>
      </c>
      <c r="P158" s="78" t="s">
        <v>200</v>
      </c>
      <c r="Q158" s="78" t="s">
        <v>4</v>
      </c>
      <c r="R158" s="78">
        <v>2853</v>
      </c>
      <c r="S158" s="68">
        <f t="shared" si="30"/>
        <v>97.338792221084958</v>
      </c>
      <c r="T158" s="115" t="s">
        <v>200</v>
      </c>
      <c r="U158" s="115" t="s">
        <v>4</v>
      </c>
      <c r="V158" s="115">
        <v>89</v>
      </c>
      <c r="W158" s="116">
        <f t="shared" si="31"/>
        <v>75.423728813559322</v>
      </c>
      <c r="X158" s="115">
        <f t="shared" si="23"/>
        <v>89</v>
      </c>
      <c r="Y158" s="116">
        <f t="shared" si="32"/>
        <v>75.423728813559322</v>
      </c>
      <c r="Z158" s="115">
        <f t="shared" si="26"/>
        <v>2942</v>
      </c>
      <c r="AA158" s="117">
        <f t="shared" si="33"/>
        <v>96.490652673007546</v>
      </c>
      <c r="AB158" s="1"/>
    </row>
    <row r="159" spans="1:28" s="9" customFormat="1" ht="12" hidden="1" customHeight="1">
      <c r="A159" s="2"/>
      <c r="B159" s="30" t="s">
        <v>132</v>
      </c>
      <c r="C159" s="44" t="s">
        <v>12</v>
      </c>
      <c r="D159" s="67">
        <v>2060</v>
      </c>
      <c r="E159" s="68">
        <f t="shared" si="28"/>
        <v>98.51745576279292</v>
      </c>
      <c r="F159" s="78">
        <v>88</v>
      </c>
      <c r="G159" s="68">
        <f t="shared" si="28"/>
        <v>73.94957983193278</v>
      </c>
      <c r="H159" s="81">
        <v>677</v>
      </c>
      <c r="I159" s="68">
        <f t="shared" si="25"/>
        <v>98.544395924308589</v>
      </c>
      <c r="J159" s="78">
        <v>744</v>
      </c>
      <c r="K159" s="68">
        <f t="shared" si="29"/>
        <v>97.127937336814625</v>
      </c>
      <c r="L159" s="78">
        <v>12</v>
      </c>
      <c r="M159" s="68">
        <f t="shared" si="34"/>
        <v>109.09090909090908</v>
      </c>
      <c r="N159" s="78">
        <f t="shared" si="27"/>
        <v>744</v>
      </c>
      <c r="O159" s="68">
        <f t="shared" si="35"/>
        <v>97.127937336814625</v>
      </c>
      <c r="P159" s="78" t="s">
        <v>200</v>
      </c>
      <c r="Q159" s="78" t="s">
        <v>4</v>
      </c>
      <c r="R159" s="78">
        <v>2804</v>
      </c>
      <c r="S159" s="68">
        <f t="shared" si="30"/>
        <v>98.144907245362262</v>
      </c>
      <c r="T159" s="115" t="s">
        <v>200</v>
      </c>
      <c r="U159" s="115" t="s">
        <v>4</v>
      </c>
      <c r="V159" s="115">
        <v>89</v>
      </c>
      <c r="W159" s="116">
        <f t="shared" si="31"/>
        <v>92.708333333333343</v>
      </c>
      <c r="X159" s="115">
        <f t="shared" si="23"/>
        <v>89</v>
      </c>
      <c r="Y159" s="116">
        <f t="shared" si="32"/>
        <v>92.708333333333343</v>
      </c>
      <c r="Z159" s="115">
        <f t="shared" si="26"/>
        <v>2893</v>
      </c>
      <c r="AA159" s="117">
        <f t="shared" si="33"/>
        <v>97.968167964781586</v>
      </c>
      <c r="AB159" s="1"/>
    </row>
    <row r="160" spans="1:28" s="9" customFormat="1" ht="12" hidden="1" customHeight="1">
      <c r="A160" s="2"/>
      <c r="B160" s="30" t="s">
        <v>133</v>
      </c>
      <c r="C160" s="44" t="s">
        <v>13</v>
      </c>
      <c r="D160" s="67">
        <v>1970</v>
      </c>
      <c r="E160" s="68">
        <f t="shared" si="28"/>
        <v>97.140039447731752</v>
      </c>
      <c r="F160" s="78">
        <v>149</v>
      </c>
      <c r="G160" s="68">
        <f t="shared" si="28"/>
        <v>129.56521739130434</v>
      </c>
      <c r="H160" s="81">
        <v>556</v>
      </c>
      <c r="I160" s="68">
        <f t="shared" si="25"/>
        <v>89.967637540453069</v>
      </c>
      <c r="J160" s="78">
        <v>728</v>
      </c>
      <c r="K160" s="68">
        <f t="shared" si="29"/>
        <v>96.679946879150066</v>
      </c>
      <c r="L160" s="78">
        <v>13</v>
      </c>
      <c r="M160" s="68">
        <f t="shared" si="34"/>
        <v>118.18181818181819</v>
      </c>
      <c r="N160" s="78">
        <f t="shared" si="27"/>
        <v>728</v>
      </c>
      <c r="O160" s="68">
        <f t="shared" si="35"/>
        <v>96.679946879150066</v>
      </c>
      <c r="P160" s="78" t="s">
        <v>200</v>
      </c>
      <c r="Q160" s="78" t="s">
        <v>4</v>
      </c>
      <c r="R160" s="78">
        <v>2698</v>
      </c>
      <c r="S160" s="68">
        <f t="shared" si="30"/>
        <v>97.01546206400576</v>
      </c>
      <c r="T160" s="115" t="s">
        <v>200</v>
      </c>
      <c r="U160" s="115" t="s">
        <v>4</v>
      </c>
      <c r="V160" s="115">
        <v>85</v>
      </c>
      <c r="W160" s="116">
        <f t="shared" si="31"/>
        <v>103.65853658536585</v>
      </c>
      <c r="X160" s="115">
        <f t="shared" si="23"/>
        <v>85</v>
      </c>
      <c r="Y160" s="116">
        <f t="shared" si="32"/>
        <v>103.65853658536585</v>
      </c>
      <c r="Z160" s="115">
        <f t="shared" si="26"/>
        <v>2783</v>
      </c>
      <c r="AA160" s="117">
        <f t="shared" si="33"/>
        <v>97.205728257073005</v>
      </c>
      <c r="AB160" s="1"/>
    </row>
    <row r="161" spans="1:28" s="9" customFormat="1" ht="12" hidden="1" customHeight="1">
      <c r="A161" s="2"/>
      <c r="B161" s="30" t="s">
        <v>153</v>
      </c>
      <c r="C161" s="44" t="s">
        <v>154</v>
      </c>
      <c r="D161" s="67">
        <v>1871</v>
      </c>
      <c r="E161" s="68">
        <f t="shared" si="28"/>
        <v>95.997947665469468</v>
      </c>
      <c r="F161" s="78">
        <v>121</v>
      </c>
      <c r="G161" s="68">
        <f t="shared" si="28"/>
        <v>105.21739130434781</v>
      </c>
      <c r="H161" s="81">
        <v>625</v>
      </c>
      <c r="I161" s="68">
        <f t="shared" si="25"/>
        <v>98.89240506329115</v>
      </c>
      <c r="J161" s="78">
        <v>680</v>
      </c>
      <c r="K161" s="68">
        <f t="shared" si="29"/>
        <v>99.270072992700733</v>
      </c>
      <c r="L161" s="78">
        <v>11</v>
      </c>
      <c r="M161" s="68">
        <f t="shared" si="34"/>
        <v>110.00000000000001</v>
      </c>
      <c r="N161" s="78">
        <f t="shared" si="27"/>
        <v>680</v>
      </c>
      <c r="O161" s="68">
        <f t="shared" si="35"/>
        <v>99.270072992700733</v>
      </c>
      <c r="P161" s="78" t="s">
        <v>200</v>
      </c>
      <c r="Q161" s="78" t="s">
        <v>4</v>
      </c>
      <c r="R161" s="78">
        <v>2551</v>
      </c>
      <c r="S161" s="68">
        <f t="shared" si="30"/>
        <v>96.848899012908134</v>
      </c>
      <c r="T161" s="115" t="s">
        <v>200</v>
      </c>
      <c r="U161" s="115" t="s">
        <v>4</v>
      </c>
      <c r="V161" s="115">
        <v>74</v>
      </c>
      <c r="W161" s="116">
        <f t="shared" si="31"/>
        <v>100</v>
      </c>
      <c r="X161" s="115">
        <f t="shared" si="23"/>
        <v>74</v>
      </c>
      <c r="Y161" s="116">
        <f t="shared" si="32"/>
        <v>100</v>
      </c>
      <c r="Z161" s="115">
        <f t="shared" si="26"/>
        <v>2625</v>
      </c>
      <c r="AA161" s="117">
        <f t="shared" si="33"/>
        <v>96.935007385524372</v>
      </c>
      <c r="AB161" s="1"/>
    </row>
    <row r="162" spans="1:28" s="9" customFormat="1" ht="12" hidden="1" customHeight="1">
      <c r="A162" s="2"/>
      <c r="B162" s="30" t="s">
        <v>136</v>
      </c>
      <c r="C162" s="44" t="s">
        <v>137</v>
      </c>
      <c r="D162" s="67">
        <v>1816</v>
      </c>
      <c r="E162" s="68">
        <f t="shared" si="28"/>
        <v>91.394061399094113</v>
      </c>
      <c r="F162" s="78">
        <v>80</v>
      </c>
      <c r="G162" s="68">
        <f t="shared" si="28"/>
        <v>57.142857142857139</v>
      </c>
      <c r="H162" s="81">
        <v>656</v>
      </c>
      <c r="I162" s="68">
        <f t="shared" si="25"/>
        <v>92.524682651622001</v>
      </c>
      <c r="J162" s="78">
        <v>655</v>
      </c>
      <c r="K162" s="68">
        <f t="shared" si="29"/>
        <v>98.496240601503757</v>
      </c>
      <c r="L162" s="78">
        <v>13</v>
      </c>
      <c r="M162" s="68">
        <f t="shared" si="34"/>
        <v>108.33333333333333</v>
      </c>
      <c r="N162" s="78">
        <f t="shared" si="27"/>
        <v>655</v>
      </c>
      <c r="O162" s="68">
        <f t="shared" si="35"/>
        <v>98.496240601503757</v>
      </c>
      <c r="P162" s="78" t="s">
        <v>200</v>
      </c>
      <c r="Q162" s="78" t="s">
        <v>4</v>
      </c>
      <c r="R162" s="78">
        <v>2471</v>
      </c>
      <c r="S162" s="68">
        <f t="shared" si="30"/>
        <v>93.174962292609351</v>
      </c>
      <c r="T162" s="115" t="s">
        <v>200</v>
      </c>
      <c r="U162" s="115" t="s">
        <v>4</v>
      </c>
      <c r="V162" s="115">
        <v>76</v>
      </c>
      <c r="W162" s="116">
        <f t="shared" si="31"/>
        <v>101.33333333333334</v>
      </c>
      <c r="X162" s="115">
        <f t="shared" ref="X162:X225" si="36">V162</f>
        <v>76</v>
      </c>
      <c r="Y162" s="116">
        <f t="shared" si="32"/>
        <v>101.33333333333334</v>
      </c>
      <c r="Z162" s="115">
        <f t="shared" si="26"/>
        <v>2547</v>
      </c>
      <c r="AA162" s="117">
        <f t="shared" si="33"/>
        <v>93.399339933993403</v>
      </c>
      <c r="AB162" s="1"/>
    </row>
    <row r="163" spans="1:28" s="9" customFormat="1" ht="12" hidden="1" customHeight="1">
      <c r="A163" s="33"/>
      <c r="B163" s="31" t="s">
        <v>138</v>
      </c>
      <c r="C163" s="44" t="s">
        <v>17</v>
      </c>
      <c r="D163" s="69">
        <v>1798</v>
      </c>
      <c r="E163" s="70">
        <f t="shared" si="28"/>
        <v>94.333683105981109</v>
      </c>
      <c r="F163" s="79">
        <v>129</v>
      </c>
      <c r="G163" s="68">
        <f t="shared" si="28"/>
        <v>100.78125</v>
      </c>
      <c r="H163" s="79">
        <v>476</v>
      </c>
      <c r="I163" s="70">
        <f t="shared" si="25"/>
        <v>95.390781563126254</v>
      </c>
      <c r="J163" s="85">
        <v>733</v>
      </c>
      <c r="K163" s="70">
        <f t="shared" si="29"/>
        <v>97.863818424566091</v>
      </c>
      <c r="L163" s="79">
        <v>13</v>
      </c>
      <c r="M163" s="70">
        <f t="shared" si="34"/>
        <v>92.857142857142861</v>
      </c>
      <c r="N163" s="82">
        <f t="shared" si="27"/>
        <v>733</v>
      </c>
      <c r="O163" s="68">
        <f t="shared" si="35"/>
        <v>97.863818424566091</v>
      </c>
      <c r="P163" s="128" t="s">
        <v>200</v>
      </c>
      <c r="Q163" s="78" t="s">
        <v>4</v>
      </c>
      <c r="R163" s="85">
        <v>2531</v>
      </c>
      <c r="S163" s="70">
        <f t="shared" si="30"/>
        <v>95.329566854990588</v>
      </c>
      <c r="T163" s="118" t="s">
        <v>200</v>
      </c>
      <c r="U163" s="115" t="s">
        <v>4</v>
      </c>
      <c r="V163" s="118">
        <v>78</v>
      </c>
      <c r="W163" s="122">
        <f t="shared" si="31"/>
        <v>102.63157894736842</v>
      </c>
      <c r="X163" s="118">
        <f t="shared" si="36"/>
        <v>78</v>
      </c>
      <c r="Y163" s="122">
        <f t="shared" si="32"/>
        <v>102.63157894736842</v>
      </c>
      <c r="Z163" s="118">
        <f t="shared" si="26"/>
        <v>2609</v>
      </c>
      <c r="AA163" s="119">
        <f t="shared" si="33"/>
        <v>95.532771878432811</v>
      </c>
      <c r="AB163" s="1"/>
    </row>
    <row r="164" spans="1:28" s="9" customFormat="1" ht="12" hidden="1" customHeight="1">
      <c r="A164" s="2"/>
      <c r="B164" s="29" t="s">
        <v>155</v>
      </c>
      <c r="C164" s="45" t="s">
        <v>156</v>
      </c>
      <c r="D164" s="71">
        <v>1856</v>
      </c>
      <c r="E164" s="72">
        <f t="shared" si="28"/>
        <v>97.020386826973336</v>
      </c>
      <c r="F164" s="77">
        <v>91</v>
      </c>
      <c r="G164" s="72">
        <f t="shared" si="28"/>
        <v>93.814432989690715</v>
      </c>
      <c r="H164" s="83">
        <v>518</v>
      </c>
      <c r="I164" s="72">
        <f t="shared" si="25"/>
        <v>97.920604914933847</v>
      </c>
      <c r="J164" s="77">
        <v>682</v>
      </c>
      <c r="K164" s="72">
        <f t="shared" si="29"/>
        <v>90.691489361702125</v>
      </c>
      <c r="L164" s="77">
        <v>11</v>
      </c>
      <c r="M164" s="72">
        <f t="shared" si="34"/>
        <v>91.666666666666657</v>
      </c>
      <c r="N164" s="77">
        <f t="shared" si="27"/>
        <v>682</v>
      </c>
      <c r="O164" s="72">
        <f t="shared" si="35"/>
        <v>90.691489361702125</v>
      </c>
      <c r="P164" s="77" t="s">
        <v>200</v>
      </c>
      <c r="Q164" s="77" t="s">
        <v>4</v>
      </c>
      <c r="R164" s="77">
        <v>2538</v>
      </c>
      <c r="S164" s="72">
        <f t="shared" si="30"/>
        <v>95.234521575984985</v>
      </c>
      <c r="T164" s="112" t="s">
        <v>200</v>
      </c>
      <c r="U164" s="112" t="s">
        <v>4</v>
      </c>
      <c r="V164" s="112">
        <v>68</v>
      </c>
      <c r="W164" s="113">
        <f t="shared" si="31"/>
        <v>76.404494382022463</v>
      </c>
      <c r="X164" s="112">
        <f t="shared" si="36"/>
        <v>68</v>
      </c>
      <c r="Y164" s="113">
        <f t="shared" si="32"/>
        <v>76.404494382022463</v>
      </c>
      <c r="Z164" s="112">
        <f t="shared" si="26"/>
        <v>2606</v>
      </c>
      <c r="AA164" s="114">
        <f t="shared" si="33"/>
        <v>94.625998547567178</v>
      </c>
      <c r="AB164" s="1"/>
    </row>
    <row r="165" spans="1:28" s="9" customFormat="1" ht="12" hidden="1" customHeight="1">
      <c r="A165" s="2"/>
      <c r="B165" s="30" t="s">
        <v>141</v>
      </c>
      <c r="C165" s="44" t="s">
        <v>15</v>
      </c>
      <c r="D165" s="67">
        <v>2052</v>
      </c>
      <c r="E165" s="68">
        <f t="shared" si="28"/>
        <v>97.760838494521195</v>
      </c>
      <c r="F165" s="78">
        <v>95</v>
      </c>
      <c r="G165" s="68">
        <f t="shared" si="28"/>
        <v>130.13698630136986</v>
      </c>
      <c r="H165" s="81">
        <v>667</v>
      </c>
      <c r="I165" s="68">
        <f t="shared" si="25"/>
        <v>101.67682926829269</v>
      </c>
      <c r="J165" s="78">
        <v>689</v>
      </c>
      <c r="K165" s="68">
        <f t="shared" si="29"/>
        <v>93.741496598639458</v>
      </c>
      <c r="L165" s="78">
        <v>12</v>
      </c>
      <c r="M165" s="68">
        <f t="shared" si="34"/>
        <v>100</v>
      </c>
      <c r="N165" s="78">
        <f t="shared" si="27"/>
        <v>689</v>
      </c>
      <c r="O165" s="68">
        <f t="shared" si="35"/>
        <v>93.741496598639458</v>
      </c>
      <c r="P165" s="78" t="s">
        <v>200</v>
      </c>
      <c r="Q165" s="78" t="s">
        <v>4</v>
      </c>
      <c r="R165" s="78">
        <v>2741</v>
      </c>
      <c r="S165" s="68">
        <f t="shared" si="30"/>
        <v>96.71841919548342</v>
      </c>
      <c r="T165" s="115" t="s">
        <v>200</v>
      </c>
      <c r="U165" s="115" t="s">
        <v>4</v>
      </c>
      <c r="V165" s="115">
        <v>64</v>
      </c>
      <c r="W165" s="116">
        <f t="shared" si="31"/>
        <v>71.910112359550567</v>
      </c>
      <c r="X165" s="115">
        <f t="shared" si="36"/>
        <v>64</v>
      </c>
      <c r="Y165" s="116">
        <f t="shared" si="32"/>
        <v>71.910112359550567</v>
      </c>
      <c r="Z165" s="115">
        <f t="shared" si="26"/>
        <v>2805</v>
      </c>
      <c r="AA165" s="117">
        <f t="shared" si="33"/>
        <v>95.963051659254191</v>
      </c>
      <c r="AB165" s="1"/>
    </row>
    <row r="166" spans="1:28" s="9" customFormat="1" ht="12" hidden="1" customHeight="1">
      <c r="A166" s="2"/>
      <c r="B166" s="30" t="s">
        <v>142</v>
      </c>
      <c r="C166" s="44" t="s">
        <v>7</v>
      </c>
      <c r="D166" s="67">
        <v>2062</v>
      </c>
      <c r="E166" s="68">
        <f t="shared" si="28"/>
        <v>96.355140186915889</v>
      </c>
      <c r="F166" s="78">
        <v>80</v>
      </c>
      <c r="G166" s="68">
        <f t="shared" si="28"/>
        <v>119.40298507462686</v>
      </c>
      <c r="H166" s="81">
        <v>705</v>
      </c>
      <c r="I166" s="68">
        <f t="shared" si="25"/>
        <v>98.739495798319325</v>
      </c>
      <c r="J166" s="78">
        <v>714</v>
      </c>
      <c r="K166" s="68">
        <f t="shared" si="29"/>
        <v>93.94736842105263</v>
      </c>
      <c r="L166" s="78">
        <v>11</v>
      </c>
      <c r="M166" s="68">
        <f t="shared" si="34"/>
        <v>100</v>
      </c>
      <c r="N166" s="78">
        <f t="shared" si="27"/>
        <v>714</v>
      </c>
      <c r="O166" s="68">
        <f t="shared" si="35"/>
        <v>93.94736842105263</v>
      </c>
      <c r="P166" s="78" t="s">
        <v>200</v>
      </c>
      <c r="Q166" s="78" t="s">
        <v>4</v>
      </c>
      <c r="R166" s="78">
        <v>2776</v>
      </c>
      <c r="S166" s="68">
        <f t="shared" si="30"/>
        <v>95.724137931034477</v>
      </c>
      <c r="T166" s="115" t="s">
        <v>200</v>
      </c>
      <c r="U166" s="115" t="s">
        <v>4</v>
      </c>
      <c r="V166" s="115">
        <v>65</v>
      </c>
      <c r="W166" s="116">
        <f t="shared" si="31"/>
        <v>73.033707865168537</v>
      </c>
      <c r="X166" s="115">
        <f t="shared" si="36"/>
        <v>65</v>
      </c>
      <c r="Y166" s="116">
        <f t="shared" si="32"/>
        <v>73.033707865168537</v>
      </c>
      <c r="Z166" s="115">
        <f t="shared" si="26"/>
        <v>2841</v>
      </c>
      <c r="AA166" s="117">
        <f t="shared" si="33"/>
        <v>95.048511207761791</v>
      </c>
      <c r="AB166" s="1"/>
    </row>
    <row r="167" spans="1:28" s="9" customFormat="1" ht="12" hidden="1" customHeight="1">
      <c r="A167" s="2"/>
      <c r="B167" s="30" t="s">
        <v>143</v>
      </c>
      <c r="C167" s="44" t="s">
        <v>144</v>
      </c>
      <c r="D167" s="67">
        <v>1801</v>
      </c>
      <c r="E167" s="68">
        <f t="shared" si="28"/>
        <v>95.89989350372737</v>
      </c>
      <c r="F167" s="78">
        <v>73</v>
      </c>
      <c r="G167" s="68">
        <f t="shared" si="28"/>
        <v>94.805194805194802</v>
      </c>
      <c r="H167" s="81">
        <v>425</v>
      </c>
      <c r="I167" s="68">
        <f t="shared" si="25"/>
        <v>101.43198090692125</v>
      </c>
      <c r="J167" s="78">
        <v>741</v>
      </c>
      <c r="K167" s="68">
        <f t="shared" si="29"/>
        <v>93.090452261306538</v>
      </c>
      <c r="L167" s="78">
        <v>14</v>
      </c>
      <c r="M167" s="68">
        <f t="shared" si="34"/>
        <v>93.333333333333329</v>
      </c>
      <c r="N167" s="78">
        <f t="shared" si="27"/>
        <v>741</v>
      </c>
      <c r="O167" s="68">
        <f t="shared" si="35"/>
        <v>93.090452261306538</v>
      </c>
      <c r="P167" s="78" t="s">
        <v>200</v>
      </c>
      <c r="Q167" s="78" t="s">
        <v>4</v>
      </c>
      <c r="R167" s="78">
        <v>2542</v>
      </c>
      <c r="S167" s="68">
        <f t="shared" si="30"/>
        <v>95.063575168287201</v>
      </c>
      <c r="T167" s="115" t="s">
        <v>200</v>
      </c>
      <c r="U167" s="115" t="s">
        <v>4</v>
      </c>
      <c r="V167" s="115">
        <v>69</v>
      </c>
      <c r="W167" s="116">
        <f t="shared" si="31"/>
        <v>63.302752293577981</v>
      </c>
      <c r="X167" s="115">
        <f t="shared" si="36"/>
        <v>69</v>
      </c>
      <c r="Y167" s="116">
        <f t="shared" si="32"/>
        <v>63.302752293577981</v>
      </c>
      <c r="Z167" s="115">
        <f t="shared" si="26"/>
        <v>2611</v>
      </c>
      <c r="AA167" s="117">
        <f t="shared" si="33"/>
        <v>93.819619116061801</v>
      </c>
      <c r="AB167" s="1"/>
    </row>
    <row r="168" spans="1:28" s="9" customFormat="1" ht="12" hidden="1" customHeight="1">
      <c r="A168" s="2"/>
      <c r="B168" s="30" t="s">
        <v>145</v>
      </c>
      <c r="C168" s="44" t="s">
        <v>146</v>
      </c>
      <c r="D168" s="67">
        <v>1611</v>
      </c>
      <c r="E168" s="68">
        <f t="shared" si="28"/>
        <v>102.48091603053436</v>
      </c>
      <c r="F168" s="78">
        <v>107</v>
      </c>
      <c r="G168" s="68">
        <f t="shared" si="28"/>
        <v>112.63157894736841</v>
      </c>
      <c r="H168" s="81">
        <v>149</v>
      </c>
      <c r="I168" s="68">
        <f t="shared" si="25"/>
        <v>169.31818181818181</v>
      </c>
      <c r="J168" s="78">
        <v>732</v>
      </c>
      <c r="K168" s="68">
        <f t="shared" si="29"/>
        <v>93.248407643312106</v>
      </c>
      <c r="L168" s="78">
        <v>17</v>
      </c>
      <c r="M168" s="68">
        <f t="shared" si="34"/>
        <v>106.25</v>
      </c>
      <c r="N168" s="78">
        <f t="shared" si="27"/>
        <v>732</v>
      </c>
      <c r="O168" s="68">
        <f t="shared" si="35"/>
        <v>93.248407643312106</v>
      </c>
      <c r="P168" s="78" t="s">
        <v>200</v>
      </c>
      <c r="Q168" s="78" t="s">
        <v>4</v>
      </c>
      <c r="R168" s="78">
        <v>2343</v>
      </c>
      <c r="S168" s="68">
        <f t="shared" si="30"/>
        <v>99.40602460755197</v>
      </c>
      <c r="T168" s="115" t="s">
        <v>200</v>
      </c>
      <c r="U168" s="115" t="s">
        <v>4</v>
      </c>
      <c r="V168" s="115">
        <v>57</v>
      </c>
      <c r="W168" s="116">
        <f t="shared" si="31"/>
        <v>73.076923076923066</v>
      </c>
      <c r="X168" s="115">
        <f t="shared" si="36"/>
        <v>57</v>
      </c>
      <c r="Y168" s="116">
        <f t="shared" si="32"/>
        <v>73.076923076923066</v>
      </c>
      <c r="Z168" s="115">
        <f t="shared" si="26"/>
        <v>2400</v>
      </c>
      <c r="AA168" s="117">
        <f t="shared" si="33"/>
        <v>98.562628336755637</v>
      </c>
      <c r="AB168" s="1"/>
    </row>
    <row r="169" spans="1:28" s="9" customFormat="1" ht="12" hidden="1" customHeight="1">
      <c r="A169" s="2"/>
      <c r="B169" s="30" t="s">
        <v>147</v>
      </c>
      <c r="C169" s="44" t="s">
        <v>10</v>
      </c>
      <c r="D169" s="67">
        <v>1922</v>
      </c>
      <c r="E169" s="68">
        <f t="shared" si="28"/>
        <v>89.520260829063815</v>
      </c>
      <c r="F169" s="78">
        <v>92</v>
      </c>
      <c r="G169" s="68">
        <f t="shared" si="28"/>
        <v>73.599999999999994</v>
      </c>
      <c r="H169" s="81">
        <v>645</v>
      </c>
      <c r="I169" s="68">
        <f t="shared" si="25"/>
        <v>93.073593073593074</v>
      </c>
      <c r="J169" s="78">
        <v>705</v>
      </c>
      <c r="K169" s="68">
        <f t="shared" si="29"/>
        <v>88.679245283018872</v>
      </c>
      <c r="L169" s="78">
        <v>15</v>
      </c>
      <c r="M169" s="68">
        <f t="shared" si="34"/>
        <v>107.14285714285714</v>
      </c>
      <c r="N169" s="78">
        <f t="shared" si="27"/>
        <v>705</v>
      </c>
      <c r="O169" s="68">
        <f t="shared" si="35"/>
        <v>88.679245283018872</v>
      </c>
      <c r="P169" s="78" t="s">
        <v>200</v>
      </c>
      <c r="Q169" s="78" t="s">
        <v>4</v>
      </c>
      <c r="R169" s="78">
        <v>2627</v>
      </c>
      <c r="S169" s="68">
        <f t="shared" si="30"/>
        <v>89.292997960571043</v>
      </c>
      <c r="T169" s="115" t="s">
        <v>200</v>
      </c>
      <c r="U169" s="115" t="s">
        <v>4</v>
      </c>
      <c r="V169" s="115">
        <v>57</v>
      </c>
      <c r="W169" s="116">
        <f t="shared" si="31"/>
        <v>67.857142857142861</v>
      </c>
      <c r="X169" s="115">
        <f t="shared" si="36"/>
        <v>57</v>
      </c>
      <c r="Y169" s="116">
        <f t="shared" si="32"/>
        <v>67.857142857142861</v>
      </c>
      <c r="Z169" s="115">
        <f t="shared" si="26"/>
        <v>2684</v>
      </c>
      <c r="AA169" s="117">
        <f t="shared" si="33"/>
        <v>88.697951090548571</v>
      </c>
      <c r="AB169" s="1"/>
    </row>
    <row r="170" spans="1:28" s="9" customFormat="1" ht="12" hidden="1" customHeight="1">
      <c r="A170" s="2"/>
      <c r="B170" s="30" t="s">
        <v>148</v>
      </c>
      <c r="C170" s="44" t="s">
        <v>11</v>
      </c>
      <c r="D170" s="67">
        <v>1994</v>
      </c>
      <c r="E170" s="68">
        <f t="shared" si="28"/>
        <v>99.451371571072329</v>
      </c>
      <c r="F170" s="78">
        <v>113</v>
      </c>
      <c r="G170" s="68">
        <f t="shared" si="28"/>
        <v>136.14457831325302</v>
      </c>
      <c r="H170" s="81">
        <v>646</v>
      </c>
      <c r="I170" s="68">
        <f t="shared" si="25"/>
        <v>104.19354838709678</v>
      </c>
      <c r="J170" s="78">
        <v>697</v>
      </c>
      <c r="K170" s="68">
        <f t="shared" si="29"/>
        <v>82.193396226415089</v>
      </c>
      <c r="L170" s="78">
        <v>14</v>
      </c>
      <c r="M170" s="68">
        <f t="shared" si="34"/>
        <v>107.69230769230769</v>
      </c>
      <c r="N170" s="78">
        <f t="shared" si="27"/>
        <v>697</v>
      </c>
      <c r="O170" s="68">
        <f t="shared" si="35"/>
        <v>82.193396226415089</v>
      </c>
      <c r="P170" s="78" t="s">
        <v>200</v>
      </c>
      <c r="Q170" s="78" t="s">
        <v>4</v>
      </c>
      <c r="R170" s="78">
        <v>2691</v>
      </c>
      <c r="S170" s="68">
        <f t="shared" si="30"/>
        <v>94.321766561514195</v>
      </c>
      <c r="T170" s="115" t="s">
        <v>200</v>
      </c>
      <c r="U170" s="115" t="s">
        <v>4</v>
      </c>
      <c r="V170" s="115">
        <v>83</v>
      </c>
      <c r="W170" s="116">
        <f t="shared" si="31"/>
        <v>93.258426966292134</v>
      </c>
      <c r="X170" s="115">
        <f t="shared" si="36"/>
        <v>83</v>
      </c>
      <c r="Y170" s="116">
        <f t="shared" si="32"/>
        <v>93.258426966292134</v>
      </c>
      <c r="Z170" s="115">
        <f t="shared" si="26"/>
        <v>2774</v>
      </c>
      <c r="AA170" s="117">
        <f t="shared" si="33"/>
        <v>94.289598912304555</v>
      </c>
      <c r="AB170" s="1"/>
    </row>
    <row r="171" spans="1:28" s="9" customFormat="1" ht="12" hidden="1" customHeight="1">
      <c r="A171" s="2"/>
      <c r="B171" s="30" t="s">
        <v>132</v>
      </c>
      <c r="C171" s="44" t="s">
        <v>12</v>
      </c>
      <c r="D171" s="67">
        <v>1969</v>
      </c>
      <c r="E171" s="68">
        <f t="shared" si="28"/>
        <v>95.582524271844662</v>
      </c>
      <c r="F171" s="78">
        <v>120</v>
      </c>
      <c r="G171" s="68">
        <f t="shared" si="28"/>
        <v>136.36363636363635</v>
      </c>
      <c r="H171" s="81">
        <v>673</v>
      </c>
      <c r="I171" s="68">
        <f t="shared" si="25"/>
        <v>99.409158050221563</v>
      </c>
      <c r="J171" s="78">
        <v>624</v>
      </c>
      <c r="K171" s="68">
        <f t="shared" si="29"/>
        <v>83.870967741935488</v>
      </c>
      <c r="L171" s="78">
        <v>13</v>
      </c>
      <c r="M171" s="68">
        <f t="shared" si="34"/>
        <v>108.33333333333333</v>
      </c>
      <c r="N171" s="78">
        <f t="shared" si="27"/>
        <v>624</v>
      </c>
      <c r="O171" s="68">
        <f t="shared" si="35"/>
        <v>83.870967741935488</v>
      </c>
      <c r="P171" s="78" t="s">
        <v>200</v>
      </c>
      <c r="Q171" s="78" t="s">
        <v>4</v>
      </c>
      <c r="R171" s="78">
        <v>2593</v>
      </c>
      <c r="S171" s="68">
        <f t="shared" si="30"/>
        <v>92.47503566333809</v>
      </c>
      <c r="T171" s="115" t="s">
        <v>200</v>
      </c>
      <c r="U171" s="115" t="s">
        <v>4</v>
      </c>
      <c r="V171" s="115">
        <v>69</v>
      </c>
      <c r="W171" s="116">
        <f t="shared" si="31"/>
        <v>77.528089887640448</v>
      </c>
      <c r="X171" s="115">
        <f t="shared" si="36"/>
        <v>69</v>
      </c>
      <c r="Y171" s="116">
        <f t="shared" si="32"/>
        <v>77.528089887640448</v>
      </c>
      <c r="Z171" s="115">
        <f t="shared" si="26"/>
        <v>2662</v>
      </c>
      <c r="AA171" s="117">
        <f t="shared" si="33"/>
        <v>92.01520912547528</v>
      </c>
      <c r="AB171" s="1"/>
    </row>
    <row r="172" spans="1:28" s="9" customFormat="1" ht="12" hidden="1" customHeight="1">
      <c r="A172" s="2"/>
      <c r="B172" s="30" t="s">
        <v>133</v>
      </c>
      <c r="C172" s="44" t="s">
        <v>13</v>
      </c>
      <c r="D172" s="67">
        <v>1806</v>
      </c>
      <c r="E172" s="68">
        <f t="shared" si="28"/>
        <v>91.675126903553291</v>
      </c>
      <c r="F172" s="78">
        <v>120</v>
      </c>
      <c r="G172" s="68">
        <f t="shared" si="28"/>
        <v>80.536912751677846</v>
      </c>
      <c r="H172" s="81">
        <v>522</v>
      </c>
      <c r="I172" s="68">
        <f t="shared" si="25"/>
        <v>93.884892086330936</v>
      </c>
      <c r="J172" s="78">
        <v>605</v>
      </c>
      <c r="K172" s="68">
        <f t="shared" si="29"/>
        <v>83.104395604395606</v>
      </c>
      <c r="L172" s="78">
        <v>15</v>
      </c>
      <c r="M172" s="68">
        <f t="shared" si="34"/>
        <v>115.38461538461537</v>
      </c>
      <c r="N172" s="78">
        <f t="shared" si="27"/>
        <v>605</v>
      </c>
      <c r="O172" s="68">
        <f t="shared" si="35"/>
        <v>83.104395604395606</v>
      </c>
      <c r="P172" s="78" t="s">
        <v>200</v>
      </c>
      <c r="Q172" s="78" t="s">
        <v>4</v>
      </c>
      <c r="R172" s="78">
        <v>2411</v>
      </c>
      <c r="S172" s="68">
        <f t="shared" si="30"/>
        <v>89.362490733876939</v>
      </c>
      <c r="T172" s="115" t="s">
        <v>200</v>
      </c>
      <c r="U172" s="115" t="s">
        <v>4</v>
      </c>
      <c r="V172" s="115">
        <v>70</v>
      </c>
      <c r="W172" s="116">
        <f t="shared" si="31"/>
        <v>82.35294117647058</v>
      </c>
      <c r="X172" s="115">
        <f t="shared" si="36"/>
        <v>70</v>
      </c>
      <c r="Y172" s="116">
        <f t="shared" si="32"/>
        <v>82.35294117647058</v>
      </c>
      <c r="Z172" s="115">
        <f t="shared" si="26"/>
        <v>2481</v>
      </c>
      <c r="AA172" s="117">
        <f t="shared" si="33"/>
        <v>89.148401006108514</v>
      </c>
      <c r="AB172" s="1"/>
    </row>
    <row r="173" spans="1:28" s="9" customFormat="1" ht="12" hidden="1" customHeight="1">
      <c r="B173" s="30" t="s">
        <v>157</v>
      </c>
      <c r="C173" s="44" t="s">
        <v>158</v>
      </c>
      <c r="D173" s="67">
        <v>1926</v>
      </c>
      <c r="E173" s="68">
        <f t="shared" si="28"/>
        <v>102.93960448957777</v>
      </c>
      <c r="F173" s="78">
        <v>147</v>
      </c>
      <c r="G173" s="68">
        <f t="shared" si="28"/>
        <v>121.48760330578511</v>
      </c>
      <c r="H173" s="81">
        <v>627</v>
      </c>
      <c r="I173" s="68">
        <f t="shared" si="25"/>
        <v>100.32000000000001</v>
      </c>
      <c r="J173" s="78">
        <v>553</v>
      </c>
      <c r="K173" s="68">
        <f t="shared" si="29"/>
        <v>81.32352941176471</v>
      </c>
      <c r="L173" s="78">
        <v>13</v>
      </c>
      <c r="M173" s="68">
        <f t="shared" si="34"/>
        <v>118.18181818181819</v>
      </c>
      <c r="N173" s="78">
        <f t="shared" si="27"/>
        <v>553</v>
      </c>
      <c r="O173" s="68">
        <f t="shared" si="35"/>
        <v>81.32352941176471</v>
      </c>
      <c r="P173" s="78" t="s">
        <v>200</v>
      </c>
      <c r="Q173" s="78" t="s">
        <v>4</v>
      </c>
      <c r="R173" s="78">
        <v>2479</v>
      </c>
      <c r="S173" s="68">
        <f t="shared" si="30"/>
        <v>97.177577420619372</v>
      </c>
      <c r="T173" s="115" t="s">
        <v>200</v>
      </c>
      <c r="U173" s="115" t="s">
        <v>4</v>
      </c>
      <c r="V173" s="115">
        <v>57</v>
      </c>
      <c r="W173" s="116">
        <f t="shared" si="31"/>
        <v>77.027027027027032</v>
      </c>
      <c r="X173" s="115">
        <f t="shared" si="36"/>
        <v>57</v>
      </c>
      <c r="Y173" s="116">
        <f t="shared" si="32"/>
        <v>77.027027027027032</v>
      </c>
      <c r="Z173" s="115">
        <f t="shared" si="26"/>
        <v>2536</v>
      </c>
      <c r="AA173" s="117">
        <f t="shared" si="33"/>
        <v>96.609523809523807</v>
      </c>
      <c r="AB173" s="1"/>
    </row>
    <row r="174" spans="1:28" s="9" customFormat="1" ht="12" hidden="1" customHeight="1">
      <c r="A174" s="2"/>
      <c r="B174" s="30" t="s">
        <v>136</v>
      </c>
      <c r="C174" s="44" t="s">
        <v>137</v>
      </c>
      <c r="D174" s="67">
        <v>2009</v>
      </c>
      <c r="E174" s="68">
        <f t="shared" si="28"/>
        <v>110.62775330396475</v>
      </c>
      <c r="F174" s="78">
        <v>142</v>
      </c>
      <c r="G174" s="68">
        <f t="shared" si="28"/>
        <v>177.5</v>
      </c>
      <c r="H174" s="81">
        <v>717</v>
      </c>
      <c r="I174" s="68">
        <f t="shared" si="25"/>
        <v>109.29878048780488</v>
      </c>
      <c r="J174" s="78">
        <v>552</v>
      </c>
      <c r="K174" s="68">
        <f t="shared" si="29"/>
        <v>84.274809160305338</v>
      </c>
      <c r="L174" s="78">
        <v>16</v>
      </c>
      <c r="M174" s="68">
        <f t="shared" si="34"/>
        <v>123.07692307692308</v>
      </c>
      <c r="N174" s="78">
        <f t="shared" si="27"/>
        <v>552</v>
      </c>
      <c r="O174" s="68">
        <f t="shared" si="35"/>
        <v>84.274809160305338</v>
      </c>
      <c r="P174" s="78" t="s">
        <v>200</v>
      </c>
      <c r="Q174" s="78" t="s">
        <v>4</v>
      </c>
      <c r="R174" s="78">
        <v>2561</v>
      </c>
      <c r="S174" s="68">
        <f t="shared" si="30"/>
        <v>103.6422501011736</v>
      </c>
      <c r="T174" s="115" t="s">
        <v>200</v>
      </c>
      <c r="U174" s="115" t="s">
        <v>4</v>
      </c>
      <c r="V174" s="115">
        <v>66</v>
      </c>
      <c r="W174" s="116">
        <f t="shared" si="31"/>
        <v>86.842105263157904</v>
      </c>
      <c r="X174" s="115">
        <f t="shared" si="36"/>
        <v>66</v>
      </c>
      <c r="Y174" s="116">
        <f t="shared" si="32"/>
        <v>86.842105263157904</v>
      </c>
      <c r="Z174" s="115">
        <f t="shared" si="26"/>
        <v>2627</v>
      </c>
      <c r="AA174" s="117">
        <f t="shared" si="33"/>
        <v>103.14095013741658</v>
      </c>
      <c r="AB174" s="1"/>
    </row>
    <row r="175" spans="1:28" s="9" customFormat="1" ht="12" hidden="1" customHeight="1">
      <c r="A175" s="33"/>
      <c r="B175" s="31" t="s">
        <v>138</v>
      </c>
      <c r="C175" s="46" t="s">
        <v>17</v>
      </c>
      <c r="D175" s="69">
        <v>1835</v>
      </c>
      <c r="E175" s="70">
        <f t="shared" si="28"/>
        <v>102.05784204671858</v>
      </c>
      <c r="F175" s="79">
        <v>117</v>
      </c>
      <c r="G175" s="68">
        <f t="shared" si="28"/>
        <v>90.697674418604649</v>
      </c>
      <c r="H175" s="79">
        <v>436</v>
      </c>
      <c r="I175" s="70">
        <f t="shared" si="25"/>
        <v>91.596638655462186</v>
      </c>
      <c r="J175" s="85">
        <v>570</v>
      </c>
      <c r="K175" s="70">
        <f t="shared" si="29"/>
        <v>77.762619372442018</v>
      </c>
      <c r="L175" s="79">
        <v>18</v>
      </c>
      <c r="M175" s="70">
        <f t="shared" si="34"/>
        <v>138.46153846153845</v>
      </c>
      <c r="N175" s="82">
        <f t="shared" si="27"/>
        <v>570</v>
      </c>
      <c r="O175" s="70">
        <f t="shared" si="35"/>
        <v>77.762619372442018</v>
      </c>
      <c r="P175" s="128" t="s">
        <v>200</v>
      </c>
      <c r="Q175" s="78" t="s">
        <v>4</v>
      </c>
      <c r="R175" s="85">
        <v>2405</v>
      </c>
      <c r="S175" s="70">
        <f t="shared" si="30"/>
        <v>95.021730541288036</v>
      </c>
      <c r="T175" s="118" t="s">
        <v>200</v>
      </c>
      <c r="U175" s="115" t="s">
        <v>4</v>
      </c>
      <c r="V175" s="118">
        <v>69</v>
      </c>
      <c r="W175" s="122">
        <f t="shared" si="31"/>
        <v>88.461538461538453</v>
      </c>
      <c r="X175" s="118">
        <f t="shared" si="36"/>
        <v>69</v>
      </c>
      <c r="Y175" s="122">
        <f t="shared" si="32"/>
        <v>88.461538461538453</v>
      </c>
      <c r="Z175" s="118">
        <f t="shared" si="26"/>
        <v>2474</v>
      </c>
      <c r="AA175" s="119">
        <f t="shared" si="33"/>
        <v>94.825603679570719</v>
      </c>
      <c r="AB175" s="1"/>
    </row>
    <row r="176" spans="1:28" s="9" customFormat="1" ht="12" hidden="1" customHeight="1">
      <c r="A176" s="2"/>
      <c r="B176" s="29" t="s">
        <v>159</v>
      </c>
      <c r="C176" s="44" t="s">
        <v>160</v>
      </c>
      <c r="D176" s="71">
        <v>1893</v>
      </c>
      <c r="E176" s="72">
        <f t="shared" si="28"/>
        <v>101.99353448275863</v>
      </c>
      <c r="F176" s="77">
        <v>107</v>
      </c>
      <c r="G176" s="72">
        <f t="shared" si="28"/>
        <v>117.58241758241759</v>
      </c>
      <c r="H176" s="83">
        <v>511</v>
      </c>
      <c r="I176" s="72">
        <f t="shared" si="25"/>
        <v>98.648648648648646</v>
      </c>
      <c r="J176" s="77">
        <v>544</v>
      </c>
      <c r="K176" s="72">
        <f t="shared" si="29"/>
        <v>79.765395894428153</v>
      </c>
      <c r="L176" s="77">
        <v>15</v>
      </c>
      <c r="M176" s="72">
        <f t="shared" si="34"/>
        <v>136.36363636363635</v>
      </c>
      <c r="N176" s="77">
        <f t="shared" si="27"/>
        <v>544</v>
      </c>
      <c r="O176" s="68">
        <f t="shared" si="35"/>
        <v>79.765395894428153</v>
      </c>
      <c r="P176" s="77" t="s">
        <v>200</v>
      </c>
      <c r="Q176" s="77" t="s">
        <v>4</v>
      </c>
      <c r="R176" s="77">
        <v>2437</v>
      </c>
      <c r="S176" s="72">
        <f t="shared" si="30"/>
        <v>96.020488573680069</v>
      </c>
      <c r="T176" s="112" t="s">
        <v>200</v>
      </c>
      <c r="U176" s="112" t="s">
        <v>4</v>
      </c>
      <c r="V176" s="112">
        <v>70</v>
      </c>
      <c r="W176" s="113">
        <f t="shared" si="31"/>
        <v>102.94117647058823</v>
      </c>
      <c r="X176" s="112">
        <f t="shared" si="36"/>
        <v>70</v>
      </c>
      <c r="Y176" s="113">
        <f t="shared" si="32"/>
        <v>102.94117647058823</v>
      </c>
      <c r="Z176" s="112">
        <f t="shared" si="26"/>
        <v>2507</v>
      </c>
      <c r="AA176" s="114">
        <f t="shared" si="33"/>
        <v>96.201074443591722</v>
      </c>
      <c r="AB176" s="1"/>
    </row>
    <row r="177" spans="1:28" s="9" customFormat="1" ht="12" hidden="1" customHeight="1">
      <c r="A177" s="2"/>
      <c r="B177" s="30" t="s">
        <v>141</v>
      </c>
      <c r="C177" s="44" t="s">
        <v>15</v>
      </c>
      <c r="D177" s="67">
        <v>2144</v>
      </c>
      <c r="E177" s="68">
        <f t="shared" si="28"/>
        <v>104.48343079922027</v>
      </c>
      <c r="F177" s="78">
        <v>118</v>
      </c>
      <c r="G177" s="68">
        <f t="shared" si="28"/>
        <v>124.21052631578948</v>
      </c>
      <c r="H177" s="81">
        <v>704</v>
      </c>
      <c r="I177" s="68">
        <f t="shared" si="25"/>
        <v>105.5472263868066</v>
      </c>
      <c r="J177" s="78">
        <v>546</v>
      </c>
      <c r="K177" s="68">
        <f t="shared" si="29"/>
        <v>79.245283018867923</v>
      </c>
      <c r="L177" s="78">
        <v>14</v>
      </c>
      <c r="M177" s="68">
        <f t="shared" si="34"/>
        <v>116.66666666666667</v>
      </c>
      <c r="N177" s="78">
        <f t="shared" ref="N177:N208" si="37">J177</f>
        <v>546</v>
      </c>
      <c r="O177" s="68">
        <f t="shared" si="35"/>
        <v>79.245283018867923</v>
      </c>
      <c r="P177" s="78" t="s">
        <v>200</v>
      </c>
      <c r="Q177" s="78" t="s">
        <v>4</v>
      </c>
      <c r="R177" s="78">
        <v>2690</v>
      </c>
      <c r="S177" s="68">
        <f t="shared" si="30"/>
        <v>98.13936519518424</v>
      </c>
      <c r="T177" s="115" t="s">
        <v>200</v>
      </c>
      <c r="U177" s="115" t="s">
        <v>4</v>
      </c>
      <c r="V177" s="115">
        <v>67</v>
      </c>
      <c r="W177" s="116">
        <f t="shared" si="31"/>
        <v>104.6875</v>
      </c>
      <c r="X177" s="115">
        <f t="shared" si="36"/>
        <v>67</v>
      </c>
      <c r="Y177" s="116">
        <f t="shared" si="32"/>
        <v>104.6875</v>
      </c>
      <c r="Z177" s="115">
        <f t="shared" si="26"/>
        <v>2757</v>
      </c>
      <c r="AA177" s="117">
        <f t="shared" si="33"/>
        <v>98.288770053475943</v>
      </c>
      <c r="AB177" s="1"/>
    </row>
    <row r="178" spans="1:28" s="9" customFormat="1" ht="12" hidden="1" customHeight="1">
      <c r="A178" s="2"/>
      <c r="B178" s="30" t="s">
        <v>142</v>
      </c>
      <c r="C178" s="44" t="s">
        <v>7</v>
      </c>
      <c r="D178" s="67">
        <v>2111</v>
      </c>
      <c r="E178" s="68">
        <f t="shared" si="28"/>
        <v>102.37633365664402</v>
      </c>
      <c r="F178" s="78">
        <v>99</v>
      </c>
      <c r="G178" s="68">
        <f t="shared" si="28"/>
        <v>123.75</v>
      </c>
      <c r="H178" s="81">
        <v>680</v>
      </c>
      <c r="I178" s="68">
        <f t="shared" si="25"/>
        <v>96.453900709219852</v>
      </c>
      <c r="J178" s="78">
        <v>536</v>
      </c>
      <c r="K178" s="68">
        <f t="shared" si="29"/>
        <v>75.070028011204485</v>
      </c>
      <c r="L178" s="78">
        <v>15</v>
      </c>
      <c r="M178" s="68">
        <f t="shared" si="34"/>
        <v>136.36363636363635</v>
      </c>
      <c r="N178" s="78">
        <f t="shared" si="37"/>
        <v>536</v>
      </c>
      <c r="O178" s="68">
        <f t="shared" si="35"/>
        <v>75.070028011204485</v>
      </c>
      <c r="P178" s="78" t="s">
        <v>200</v>
      </c>
      <c r="Q178" s="78" t="s">
        <v>4</v>
      </c>
      <c r="R178" s="78">
        <v>2647</v>
      </c>
      <c r="S178" s="68">
        <f t="shared" si="30"/>
        <v>95.353025936599423</v>
      </c>
      <c r="T178" s="115" t="s">
        <v>200</v>
      </c>
      <c r="U178" s="115" t="s">
        <v>4</v>
      </c>
      <c r="V178" s="115">
        <v>70</v>
      </c>
      <c r="W178" s="116">
        <f t="shared" si="31"/>
        <v>107.69230769230769</v>
      </c>
      <c r="X178" s="115">
        <f t="shared" si="36"/>
        <v>70</v>
      </c>
      <c r="Y178" s="116">
        <f t="shared" si="32"/>
        <v>107.69230769230769</v>
      </c>
      <c r="Z178" s="115">
        <f t="shared" si="26"/>
        <v>2717</v>
      </c>
      <c r="AA178" s="117">
        <f t="shared" si="33"/>
        <v>95.635339669130587</v>
      </c>
      <c r="AB178" s="1"/>
    </row>
    <row r="179" spans="1:28" s="9" customFormat="1" ht="12" hidden="1" customHeight="1">
      <c r="A179" s="2"/>
      <c r="B179" s="30" t="s">
        <v>143</v>
      </c>
      <c r="C179" s="44" t="s">
        <v>144</v>
      </c>
      <c r="D179" s="67">
        <v>1989</v>
      </c>
      <c r="E179" s="68">
        <f t="shared" si="28"/>
        <v>110.43864519711271</v>
      </c>
      <c r="F179" s="78">
        <v>108</v>
      </c>
      <c r="G179" s="68">
        <f t="shared" si="28"/>
        <v>147.94520547945206</v>
      </c>
      <c r="H179" s="81">
        <v>476</v>
      </c>
      <c r="I179" s="68">
        <f t="shared" si="25"/>
        <v>112.00000000000001</v>
      </c>
      <c r="J179" s="78">
        <v>548</v>
      </c>
      <c r="K179" s="68">
        <f t="shared" si="29"/>
        <v>73.954116059379217</v>
      </c>
      <c r="L179" s="78">
        <v>18</v>
      </c>
      <c r="M179" s="68">
        <f t="shared" si="34"/>
        <v>128.57142857142858</v>
      </c>
      <c r="N179" s="78">
        <f t="shared" si="37"/>
        <v>548</v>
      </c>
      <c r="O179" s="68">
        <f t="shared" si="35"/>
        <v>73.954116059379217</v>
      </c>
      <c r="P179" s="78" t="s">
        <v>200</v>
      </c>
      <c r="Q179" s="78" t="s">
        <v>4</v>
      </c>
      <c r="R179" s="78">
        <v>2537</v>
      </c>
      <c r="S179" s="68">
        <f t="shared" si="30"/>
        <v>99.803304484657758</v>
      </c>
      <c r="T179" s="115" t="s">
        <v>200</v>
      </c>
      <c r="U179" s="115" t="s">
        <v>4</v>
      </c>
      <c r="V179" s="115">
        <v>76</v>
      </c>
      <c r="W179" s="116">
        <f t="shared" si="31"/>
        <v>110.14492753623189</v>
      </c>
      <c r="X179" s="115">
        <f t="shared" si="36"/>
        <v>76</v>
      </c>
      <c r="Y179" s="116">
        <f t="shared" si="32"/>
        <v>110.14492753623189</v>
      </c>
      <c r="Z179" s="115">
        <f t="shared" si="26"/>
        <v>2613</v>
      </c>
      <c r="AA179" s="117">
        <f t="shared" si="33"/>
        <v>100.07659900421295</v>
      </c>
      <c r="AB179" s="1"/>
    </row>
    <row r="180" spans="1:28" s="9" customFormat="1" ht="12" hidden="1" customHeight="1">
      <c r="A180" s="2"/>
      <c r="B180" s="30" t="s">
        <v>145</v>
      </c>
      <c r="C180" s="44" t="s">
        <v>146</v>
      </c>
      <c r="D180" s="67">
        <v>1726</v>
      </c>
      <c r="E180" s="68">
        <f t="shared" si="28"/>
        <v>107.13842333954067</v>
      </c>
      <c r="F180" s="78">
        <v>118</v>
      </c>
      <c r="G180" s="68">
        <f t="shared" si="28"/>
        <v>110.28037383177569</v>
      </c>
      <c r="H180" s="81">
        <v>122</v>
      </c>
      <c r="I180" s="68">
        <f t="shared" si="25"/>
        <v>81.87919463087249</v>
      </c>
      <c r="J180" s="78">
        <v>559</v>
      </c>
      <c r="K180" s="68">
        <f t="shared" si="29"/>
        <v>76.36612021857924</v>
      </c>
      <c r="L180" s="78">
        <v>21</v>
      </c>
      <c r="M180" s="68">
        <f t="shared" si="34"/>
        <v>123.52941176470588</v>
      </c>
      <c r="N180" s="78">
        <f t="shared" si="37"/>
        <v>559</v>
      </c>
      <c r="O180" s="68">
        <f t="shared" si="35"/>
        <v>76.36612021857924</v>
      </c>
      <c r="P180" s="78" t="s">
        <v>200</v>
      </c>
      <c r="Q180" s="78" t="s">
        <v>4</v>
      </c>
      <c r="R180" s="78">
        <v>2285</v>
      </c>
      <c r="S180" s="68">
        <f t="shared" si="30"/>
        <v>97.524541186513019</v>
      </c>
      <c r="T180" s="115" t="s">
        <v>200</v>
      </c>
      <c r="U180" s="115" t="s">
        <v>4</v>
      </c>
      <c r="V180" s="115">
        <v>64</v>
      </c>
      <c r="W180" s="116">
        <f t="shared" si="31"/>
        <v>112.28070175438596</v>
      </c>
      <c r="X180" s="115">
        <f t="shared" si="36"/>
        <v>64</v>
      </c>
      <c r="Y180" s="116">
        <f t="shared" si="32"/>
        <v>112.28070175438596</v>
      </c>
      <c r="Z180" s="115">
        <f t="shared" si="26"/>
        <v>2349</v>
      </c>
      <c r="AA180" s="117">
        <f t="shared" si="33"/>
        <v>97.875</v>
      </c>
      <c r="AB180" s="1"/>
    </row>
    <row r="181" spans="1:28" s="9" customFormat="1" ht="12" hidden="1" customHeight="1">
      <c r="A181" s="2"/>
      <c r="B181" s="30" t="s">
        <v>147</v>
      </c>
      <c r="C181" s="44" t="s">
        <v>10</v>
      </c>
      <c r="D181" s="67">
        <v>1967</v>
      </c>
      <c r="E181" s="68">
        <f t="shared" si="28"/>
        <v>102.34131113423517</v>
      </c>
      <c r="F181" s="78">
        <v>83</v>
      </c>
      <c r="G181" s="68">
        <f t="shared" si="28"/>
        <v>90.217391304347828</v>
      </c>
      <c r="H181" s="81">
        <v>669</v>
      </c>
      <c r="I181" s="68">
        <f t="shared" si="25"/>
        <v>103.72093023255815</v>
      </c>
      <c r="J181" s="78">
        <v>526</v>
      </c>
      <c r="K181" s="68">
        <f t="shared" si="29"/>
        <v>74.609929078014176</v>
      </c>
      <c r="L181" s="78">
        <v>16</v>
      </c>
      <c r="M181" s="68">
        <f t="shared" si="34"/>
        <v>106.66666666666667</v>
      </c>
      <c r="N181" s="78">
        <f t="shared" si="37"/>
        <v>526</v>
      </c>
      <c r="O181" s="68">
        <f t="shared" si="35"/>
        <v>74.609929078014176</v>
      </c>
      <c r="P181" s="78" t="s">
        <v>200</v>
      </c>
      <c r="Q181" s="78" t="s">
        <v>4</v>
      </c>
      <c r="R181" s="78">
        <v>2493</v>
      </c>
      <c r="S181" s="68">
        <f t="shared" si="30"/>
        <v>94.899124476589265</v>
      </c>
      <c r="T181" s="115" t="s">
        <v>200</v>
      </c>
      <c r="U181" s="115" t="s">
        <v>4</v>
      </c>
      <c r="V181" s="115">
        <v>68</v>
      </c>
      <c r="W181" s="116">
        <f t="shared" si="31"/>
        <v>119.29824561403508</v>
      </c>
      <c r="X181" s="115">
        <f t="shared" si="36"/>
        <v>68</v>
      </c>
      <c r="Y181" s="116">
        <f t="shared" si="32"/>
        <v>119.29824561403508</v>
      </c>
      <c r="Z181" s="115">
        <f t="shared" si="26"/>
        <v>2561</v>
      </c>
      <c r="AA181" s="117">
        <f t="shared" si="33"/>
        <v>95.417287630402384</v>
      </c>
      <c r="AB181" s="1"/>
    </row>
    <row r="182" spans="1:28" s="9" customFormat="1" ht="12" hidden="1" customHeight="1">
      <c r="A182" s="2"/>
      <c r="B182" s="30" t="s">
        <v>148</v>
      </c>
      <c r="C182" s="44" t="s">
        <v>11</v>
      </c>
      <c r="D182" s="67">
        <v>2045</v>
      </c>
      <c r="E182" s="68">
        <f t="shared" si="28"/>
        <v>102.55767301905716</v>
      </c>
      <c r="F182" s="78">
        <v>107</v>
      </c>
      <c r="G182" s="68">
        <f t="shared" si="28"/>
        <v>94.690265486725664</v>
      </c>
      <c r="H182" s="81">
        <v>679</v>
      </c>
      <c r="I182" s="68">
        <f t="shared" si="25"/>
        <v>105.10835913312692</v>
      </c>
      <c r="J182" s="78">
        <v>584</v>
      </c>
      <c r="K182" s="68">
        <f t="shared" si="29"/>
        <v>83.787661406025819</v>
      </c>
      <c r="L182" s="78">
        <v>16</v>
      </c>
      <c r="M182" s="68">
        <f t="shared" si="34"/>
        <v>114.28571428571428</v>
      </c>
      <c r="N182" s="78">
        <f t="shared" si="37"/>
        <v>584</v>
      </c>
      <c r="O182" s="68">
        <f t="shared" si="35"/>
        <v>83.787661406025819</v>
      </c>
      <c r="P182" s="78" t="s">
        <v>200</v>
      </c>
      <c r="Q182" s="78" t="s">
        <v>4</v>
      </c>
      <c r="R182" s="78">
        <v>2629</v>
      </c>
      <c r="S182" s="68">
        <f t="shared" si="30"/>
        <v>97.696023782980305</v>
      </c>
      <c r="T182" s="115" t="s">
        <v>200</v>
      </c>
      <c r="U182" s="115" t="s">
        <v>4</v>
      </c>
      <c r="V182" s="115">
        <v>77</v>
      </c>
      <c r="W182" s="116">
        <f t="shared" si="31"/>
        <v>92.771084337349393</v>
      </c>
      <c r="X182" s="115">
        <f t="shared" si="36"/>
        <v>77</v>
      </c>
      <c r="Y182" s="116">
        <f t="shared" si="32"/>
        <v>92.771084337349393</v>
      </c>
      <c r="Z182" s="115">
        <f t="shared" si="26"/>
        <v>2706</v>
      </c>
      <c r="AA182" s="117">
        <f t="shared" si="33"/>
        <v>97.54866618601298</v>
      </c>
      <c r="AB182" s="1"/>
    </row>
    <row r="183" spans="1:28" s="9" customFormat="1" ht="12" hidden="1" customHeight="1">
      <c r="A183" s="2"/>
      <c r="B183" s="30" t="s">
        <v>132</v>
      </c>
      <c r="C183" s="44" t="s">
        <v>12</v>
      </c>
      <c r="D183" s="67">
        <v>2033</v>
      </c>
      <c r="E183" s="68">
        <f t="shared" si="28"/>
        <v>103.25038090401219</v>
      </c>
      <c r="F183" s="78">
        <v>123</v>
      </c>
      <c r="G183" s="68">
        <f t="shared" si="28"/>
        <v>102.49999999999999</v>
      </c>
      <c r="H183" s="81">
        <v>696</v>
      </c>
      <c r="I183" s="68">
        <f t="shared" si="25"/>
        <v>103.41753343239229</v>
      </c>
      <c r="J183" s="78">
        <v>559</v>
      </c>
      <c r="K183" s="68">
        <f t="shared" si="29"/>
        <v>89.583333333333343</v>
      </c>
      <c r="L183" s="78">
        <v>15</v>
      </c>
      <c r="M183" s="68">
        <f t="shared" si="34"/>
        <v>115.38461538461537</v>
      </c>
      <c r="N183" s="78">
        <f t="shared" si="37"/>
        <v>559</v>
      </c>
      <c r="O183" s="68">
        <f t="shared" si="35"/>
        <v>89.583333333333343</v>
      </c>
      <c r="P183" s="78" t="s">
        <v>200</v>
      </c>
      <c r="Q183" s="78" t="s">
        <v>4</v>
      </c>
      <c r="R183" s="78">
        <v>2592</v>
      </c>
      <c r="S183" s="68">
        <f t="shared" si="30"/>
        <v>99.961434631700726</v>
      </c>
      <c r="T183" s="115" t="s">
        <v>200</v>
      </c>
      <c r="U183" s="115" t="s">
        <v>4</v>
      </c>
      <c r="V183" s="115">
        <v>79</v>
      </c>
      <c r="W183" s="116">
        <f t="shared" si="31"/>
        <v>114.49275362318841</v>
      </c>
      <c r="X183" s="115">
        <f t="shared" si="36"/>
        <v>79</v>
      </c>
      <c r="Y183" s="116">
        <f t="shared" si="32"/>
        <v>114.49275362318841</v>
      </c>
      <c r="Z183" s="115">
        <f t="shared" si="26"/>
        <v>2671</v>
      </c>
      <c r="AA183" s="117">
        <f t="shared" si="33"/>
        <v>100.33809166040571</v>
      </c>
      <c r="AB183" s="1"/>
    </row>
    <row r="184" spans="1:28" s="9" customFormat="1" ht="12" hidden="1" customHeight="1">
      <c r="A184" s="2"/>
      <c r="B184" s="30" t="s">
        <v>133</v>
      </c>
      <c r="C184" s="44" t="s">
        <v>13</v>
      </c>
      <c r="D184" s="67">
        <v>1914</v>
      </c>
      <c r="E184" s="68">
        <f t="shared" si="28"/>
        <v>105.98006644518271</v>
      </c>
      <c r="F184" s="78">
        <v>133</v>
      </c>
      <c r="G184" s="68">
        <f t="shared" si="28"/>
        <v>110.83333333333334</v>
      </c>
      <c r="H184" s="81">
        <v>541</v>
      </c>
      <c r="I184" s="68">
        <f t="shared" si="25"/>
        <v>103.63984674329502</v>
      </c>
      <c r="J184" s="78">
        <v>521</v>
      </c>
      <c r="K184" s="68">
        <f t="shared" si="29"/>
        <v>86.115702479338836</v>
      </c>
      <c r="L184" s="78">
        <v>16</v>
      </c>
      <c r="M184" s="68">
        <f t="shared" si="34"/>
        <v>106.66666666666667</v>
      </c>
      <c r="N184" s="78">
        <f t="shared" si="37"/>
        <v>521</v>
      </c>
      <c r="O184" s="68">
        <f t="shared" si="35"/>
        <v>86.115702479338836</v>
      </c>
      <c r="P184" s="78" t="s">
        <v>200</v>
      </c>
      <c r="Q184" s="78" t="s">
        <v>4</v>
      </c>
      <c r="R184" s="78">
        <v>2435</v>
      </c>
      <c r="S184" s="68">
        <f t="shared" si="30"/>
        <v>100.99543757776857</v>
      </c>
      <c r="T184" s="115" t="s">
        <v>200</v>
      </c>
      <c r="U184" s="115" t="s">
        <v>4</v>
      </c>
      <c r="V184" s="115">
        <v>69</v>
      </c>
      <c r="W184" s="116">
        <f t="shared" si="31"/>
        <v>98.571428571428584</v>
      </c>
      <c r="X184" s="115">
        <f t="shared" si="36"/>
        <v>69</v>
      </c>
      <c r="Y184" s="116">
        <f t="shared" si="32"/>
        <v>98.571428571428584</v>
      </c>
      <c r="Z184" s="115">
        <f t="shared" si="26"/>
        <v>2504</v>
      </c>
      <c r="AA184" s="117">
        <f t="shared" si="33"/>
        <v>100.92704554615075</v>
      </c>
      <c r="AB184" s="1"/>
    </row>
    <row r="185" spans="1:28" s="9" customFormat="1" ht="12" hidden="1" customHeight="1">
      <c r="A185" s="33"/>
      <c r="B185" s="30" t="s">
        <v>161</v>
      </c>
      <c r="C185" s="44" t="s">
        <v>162</v>
      </c>
      <c r="D185" s="67">
        <v>2043</v>
      </c>
      <c r="E185" s="68">
        <f t="shared" si="28"/>
        <v>106.0747663551402</v>
      </c>
      <c r="F185" s="78">
        <v>126</v>
      </c>
      <c r="G185" s="68">
        <f t="shared" si="28"/>
        <v>85.714285714285708</v>
      </c>
      <c r="H185" s="81">
        <v>643</v>
      </c>
      <c r="I185" s="68">
        <f t="shared" si="25"/>
        <v>102.5518341307815</v>
      </c>
      <c r="J185" s="78">
        <v>503</v>
      </c>
      <c r="K185" s="68">
        <f t="shared" si="29"/>
        <v>90.958408679927672</v>
      </c>
      <c r="L185" s="78">
        <v>13</v>
      </c>
      <c r="M185" s="68">
        <f t="shared" si="34"/>
        <v>100</v>
      </c>
      <c r="N185" s="78">
        <f t="shared" si="37"/>
        <v>503</v>
      </c>
      <c r="O185" s="68">
        <f t="shared" si="35"/>
        <v>90.958408679927672</v>
      </c>
      <c r="P185" s="78" t="s">
        <v>200</v>
      </c>
      <c r="Q185" s="78" t="s">
        <v>4</v>
      </c>
      <c r="R185" s="78">
        <v>2546</v>
      </c>
      <c r="S185" s="68">
        <f t="shared" si="30"/>
        <v>102.70270270270269</v>
      </c>
      <c r="T185" s="115" t="s">
        <v>200</v>
      </c>
      <c r="U185" s="115" t="s">
        <v>4</v>
      </c>
      <c r="V185" s="115">
        <v>60</v>
      </c>
      <c r="W185" s="116">
        <f t="shared" si="31"/>
        <v>105.26315789473684</v>
      </c>
      <c r="X185" s="115">
        <f t="shared" si="36"/>
        <v>60</v>
      </c>
      <c r="Y185" s="116">
        <f t="shared" si="32"/>
        <v>105.26315789473684</v>
      </c>
      <c r="Z185" s="115">
        <f t="shared" si="26"/>
        <v>2606</v>
      </c>
      <c r="AA185" s="117">
        <f t="shared" si="33"/>
        <v>102.7602523659306</v>
      </c>
      <c r="AB185" s="1"/>
    </row>
    <row r="186" spans="1:28" s="9" customFormat="1" ht="12" hidden="1" customHeight="1">
      <c r="A186" s="33"/>
      <c r="B186" s="30" t="s">
        <v>136</v>
      </c>
      <c r="C186" s="44" t="s">
        <v>137</v>
      </c>
      <c r="D186" s="67">
        <v>1914</v>
      </c>
      <c r="E186" s="68">
        <f t="shared" si="28"/>
        <v>95.271279243404678</v>
      </c>
      <c r="F186" s="78">
        <v>118</v>
      </c>
      <c r="G186" s="68">
        <f t="shared" si="28"/>
        <v>83.098591549295776</v>
      </c>
      <c r="H186" s="81">
        <v>644</v>
      </c>
      <c r="I186" s="68">
        <f t="shared" si="25"/>
        <v>89.818688981868902</v>
      </c>
      <c r="J186" s="78">
        <v>505</v>
      </c>
      <c r="K186" s="68">
        <f t="shared" si="29"/>
        <v>91.485507246376812</v>
      </c>
      <c r="L186" s="78">
        <v>16</v>
      </c>
      <c r="M186" s="68">
        <f t="shared" si="34"/>
        <v>100</v>
      </c>
      <c r="N186" s="78">
        <f t="shared" si="37"/>
        <v>505</v>
      </c>
      <c r="O186" s="68">
        <f t="shared" si="35"/>
        <v>91.485507246376812</v>
      </c>
      <c r="P186" s="78" t="s">
        <v>200</v>
      </c>
      <c r="Q186" s="78" t="s">
        <v>4</v>
      </c>
      <c r="R186" s="78">
        <v>2419</v>
      </c>
      <c r="S186" s="68">
        <f t="shared" si="30"/>
        <v>94.455290901991404</v>
      </c>
      <c r="T186" s="115" t="s">
        <v>200</v>
      </c>
      <c r="U186" s="115" t="s">
        <v>4</v>
      </c>
      <c r="V186" s="115">
        <v>64</v>
      </c>
      <c r="W186" s="116">
        <f t="shared" si="31"/>
        <v>96.969696969696969</v>
      </c>
      <c r="X186" s="115">
        <f t="shared" si="36"/>
        <v>64</v>
      </c>
      <c r="Y186" s="116">
        <f t="shared" si="32"/>
        <v>96.969696969696969</v>
      </c>
      <c r="Z186" s="115">
        <f t="shared" si="26"/>
        <v>2483</v>
      </c>
      <c r="AA186" s="117">
        <f t="shared" si="33"/>
        <v>94.518462124095919</v>
      </c>
      <c r="AB186" s="1"/>
    </row>
    <row r="187" spans="1:28" s="9" customFormat="1" ht="12" hidden="1" customHeight="1">
      <c r="A187" s="33"/>
      <c r="B187" s="31" t="s">
        <v>138</v>
      </c>
      <c r="C187" s="44" t="s">
        <v>17</v>
      </c>
      <c r="D187" s="69">
        <v>1842</v>
      </c>
      <c r="E187" s="70">
        <f t="shared" si="28"/>
        <v>100.38147138964577</v>
      </c>
      <c r="F187" s="79">
        <v>118</v>
      </c>
      <c r="G187" s="68">
        <f t="shared" si="28"/>
        <v>100.85470085470085</v>
      </c>
      <c r="H187" s="79">
        <v>406</v>
      </c>
      <c r="I187" s="70">
        <f t="shared" si="25"/>
        <v>93.11926605504587</v>
      </c>
      <c r="J187" s="85">
        <v>543</v>
      </c>
      <c r="K187" s="70">
        <f t="shared" si="29"/>
        <v>95.263157894736835</v>
      </c>
      <c r="L187" s="79">
        <v>19</v>
      </c>
      <c r="M187" s="70">
        <f t="shared" si="34"/>
        <v>105.55555555555556</v>
      </c>
      <c r="N187" s="82">
        <f t="shared" si="37"/>
        <v>543</v>
      </c>
      <c r="O187" s="70">
        <f t="shared" si="35"/>
        <v>95.263157894736835</v>
      </c>
      <c r="P187" s="128" t="s">
        <v>200</v>
      </c>
      <c r="Q187" s="78" t="s">
        <v>4</v>
      </c>
      <c r="R187" s="85">
        <v>2385</v>
      </c>
      <c r="S187" s="70">
        <f t="shared" si="30"/>
        <v>99.168399168399162</v>
      </c>
      <c r="T187" s="118" t="s">
        <v>200</v>
      </c>
      <c r="U187" s="115" t="s">
        <v>4</v>
      </c>
      <c r="V187" s="118">
        <v>72</v>
      </c>
      <c r="W187" s="122">
        <f t="shared" si="31"/>
        <v>104.34782608695652</v>
      </c>
      <c r="X187" s="118">
        <f t="shared" si="36"/>
        <v>72</v>
      </c>
      <c r="Y187" s="122">
        <f t="shared" si="32"/>
        <v>104.34782608695652</v>
      </c>
      <c r="Z187" s="118">
        <f t="shared" si="26"/>
        <v>2457</v>
      </c>
      <c r="AA187" s="119">
        <f t="shared" si="33"/>
        <v>99.312853678253845</v>
      </c>
      <c r="AB187" s="1"/>
    </row>
    <row r="188" spans="1:28" s="9" customFormat="1" ht="12" hidden="1" customHeight="1">
      <c r="A188" s="33"/>
      <c r="B188" s="29" t="s">
        <v>163</v>
      </c>
      <c r="C188" s="45" t="s">
        <v>164</v>
      </c>
      <c r="D188" s="71">
        <v>1993</v>
      </c>
      <c r="E188" s="72">
        <f t="shared" si="28"/>
        <v>105.28262017960908</v>
      </c>
      <c r="F188" s="77">
        <v>120</v>
      </c>
      <c r="G188" s="72">
        <f t="shared" si="28"/>
        <v>112.14953271028037</v>
      </c>
      <c r="H188" s="83">
        <v>546</v>
      </c>
      <c r="I188" s="72">
        <f t="shared" si="25"/>
        <v>106.84931506849315</v>
      </c>
      <c r="J188" s="77">
        <v>524</v>
      </c>
      <c r="K188" s="72">
        <f t="shared" si="29"/>
        <v>96.32352941176471</v>
      </c>
      <c r="L188" s="77">
        <v>16</v>
      </c>
      <c r="M188" s="72">
        <f t="shared" si="34"/>
        <v>106.66666666666667</v>
      </c>
      <c r="N188" s="77">
        <f t="shared" si="37"/>
        <v>524</v>
      </c>
      <c r="O188" s="68">
        <f t="shared" si="35"/>
        <v>96.32352941176471</v>
      </c>
      <c r="P188" s="77" t="s">
        <v>200</v>
      </c>
      <c r="Q188" s="77" t="s">
        <v>4</v>
      </c>
      <c r="R188" s="77">
        <v>2517</v>
      </c>
      <c r="S188" s="72">
        <f t="shared" si="30"/>
        <v>103.28272466146902</v>
      </c>
      <c r="T188" s="112" t="s">
        <v>200</v>
      </c>
      <c r="U188" s="112" t="s">
        <v>4</v>
      </c>
      <c r="V188" s="112">
        <v>73</v>
      </c>
      <c r="W188" s="113">
        <f t="shared" si="31"/>
        <v>104.28571428571429</v>
      </c>
      <c r="X188" s="112">
        <f t="shared" si="36"/>
        <v>73</v>
      </c>
      <c r="Y188" s="113">
        <f t="shared" si="32"/>
        <v>104.28571428571429</v>
      </c>
      <c r="Z188" s="112">
        <f t="shared" si="26"/>
        <v>2590</v>
      </c>
      <c r="AA188" s="114">
        <f t="shared" si="33"/>
        <v>103.31072995612286</v>
      </c>
      <c r="AB188" s="1"/>
    </row>
    <row r="189" spans="1:28" s="9" customFormat="1" ht="12" hidden="1" customHeight="1">
      <c r="A189" s="33"/>
      <c r="B189" s="30" t="s">
        <v>141</v>
      </c>
      <c r="C189" s="44" t="s">
        <v>15</v>
      </c>
      <c r="D189" s="67">
        <v>2174</v>
      </c>
      <c r="E189" s="68">
        <f t="shared" si="28"/>
        <v>101.39925373134329</v>
      </c>
      <c r="F189" s="78">
        <v>96</v>
      </c>
      <c r="G189" s="68">
        <f t="shared" si="28"/>
        <v>81.355932203389841</v>
      </c>
      <c r="H189" s="81">
        <v>670</v>
      </c>
      <c r="I189" s="68">
        <f t="shared" ref="I189:I200" si="38">H189/H177*100</f>
        <v>95.170454545454547</v>
      </c>
      <c r="J189" s="78">
        <v>552</v>
      </c>
      <c r="K189" s="68">
        <f t="shared" si="29"/>
        <v>101.09890109890109</v>
      </c>
      <c r="L189" s="78">
        <v>15</v>
      </c>
      <c r="M189" s="68">
        <f t="shared" si="34"/>
        <v>107.14285714285714</v>
      </c>
      <c r="N189" s="78">
        <f t="shared" si="37"/>
        <v>552</v>
      </c>
      <c r="O189" s="68">
        <f t="shared" si="35"/>
        <v>101.09890109890109</v>
      </c>
      <c r="P189" s="78" t="s">
        <v>200</v>
      </c>
      <c r="Q189" s="78" t="s">
        <v>4</v>
      </c>
      <c r="R189" s="78">
        <v>2726</v>
      </c>
      <c r="S189" s="68">
        <f t="shared" si="30"/>
        <v>101.33828996282529</v>
      </c>
      <c r="T189" s="115" t="s">
        <v>200</v>
      </c>
      <c r="U189" s="115" t="s">
        <v>4</v>
      </c>
      <c r="V189" s="115">
        <v>71</v>
      </c>
      <c r="W189" s="116">
        <f t="shared" si="31"/>
        <v>105.97014925373134</v>
      </c>
      <c r="X189" s="115">
        <f t="shared" si="36"/>
        <v>71</v>
      </c>
      <c r="Y189" s="116">
        <f t="shared" si="32"/>
        <v>105.97014925373134</v>
      </c>
      <c r="Z189" s="115">
        <f t="shared" si="26"/>
        <v>2797</v>
      </c>
      <c r="AA189" s="117">
        <f t="shared" si="33"/>
        <v>101.45085237577076</v>
      </c>
      <c r="AB189" s="1"/>
    </row>
    <row r="190" spans="1:28" s="9" customFormat="1" ht="12" hidden="1" customHeight="1">
      <c r="A190" s="33"/>
      <c r="B190" s="30" t="s">
        <v>142</v>
      </c>
      <c r="C190" s="44" t="s">
        <v>7</v>
      </c>
      <c r="D190" s="67">
        <v>2146</v>
      </c>
      <c r="E190" s="68">
        <f t="shared" si="28"/>
        <v>101.65798199905258</v>
      </c>
      <c r="F190" s="78">
        <v>92</v>
      </c>
      <c r="G190" s="68">
        <f t="shared" si="28"/>
        <v>92.929292929292927</v>
      </c>
      <c r="H190" s="81">
        <v>696</v>
      </c>
      <c r="I190" s="68">
        <f t="shared" si="38"/>
        <v>102.35294117647058</v>
      </c>
      <c r="J190" s="78">
        <v>533</v>
      </c>
      <c r="K190" s="68">
        <f t="shared" si="29"/>
        <v>99.440298507462686</v>
      </c>
      <c r="L190" s="78">
        <v>15</v>
      </c>
      <c r="M190" s="68">
        <f t="shared" si="34"/>
        <v>100</v>
      </c>
      <c r="N190" s="78">
        <f t="shared" si="37"/>
        <v>533</v>
      </c>
      <c r="O190" s="68">
        <f t="shared" si="35"/>
        <v>99.440298507462686</v>
      </c>
      <c r="P190" s="78" t="s">
        <v>200</v>
      </c>
      <c r="Q190" s="78" t="s">
        <v>4</v>
      </c>
      <c r="R190" s="78">
        <v>2679</v>
      </c>
      <c r="S190" s="68">
        <f t="shared" si="30"/>
        <v>101.20891575368343</v>
      </c>
      <c r="T190" s="115" t="s">
        <v>200</v>
      </c>
      <c r="U190" s="115" t="s">
        <v>4</v>
      </c>
      <c r="V190" s="115">
        <v>75</v>
      </c>
      <c r="W190" s="116">
        <f t="shared" si="31"/>
        <v>107.14285714285714</v>
      </c>
      <c r="X190" s="115">
        <f t="shared" si="36"/>
        <v>75</v>
      </c>
      <c r="Y190" s="116">
        <f t="shared" si="32"/>
        <v>107.14285714285714</v>
      </c>
      <c r="Z190" s="115">
        <f t="shared" si="26"/>
        <v>2754</v>
      </c>
      <c r="AA190" s="117">
        <f t="shared" si="33"/>
        <v>101.36179609863819</v>
      </c>
      <c r="AB190" s="1"/>
    </row>
    <row r="191" spans="1:28" s="9" customFormat="1" ht="12" hidden="1" customHeight="1">
      <c r="A191" s="33"/>
      <c r="B191" s="30" t="s">
        <v>143</v>
      </c>
      <c r="C191" s="44" t="s">
        <v>144</v>
      </c>
      <c r="D191" s="67">
        <v>1992</v>
      </c>
      <c r="E191" s="68">
        <f t="shared" si="28"/>
        <v>100.15082956259427</v>
      </c>
      <c r="F191" s="78">
        <v>106</v>
      </c>
      <c r="G191" s="68">
        <f t="shared" si="28"/>
        <v>98.148148148148152</v>
      </c>
      <c r="H191" s="81">
        <v>456</v>
      </c>
      <c r="I191" s="68">
        <f t="shared" si="38"/>
        <v>95.798319327731093</v>
      </c>
      <c r="J191" s="78">
        <v>534</v>
      </c>
      <c r="K191" s="68">
        <f t="shared" si="29"/>
        <v>97.445255474452551</v>
      </c>
      <c r="L191" s="78">
        <v>19</v>
      </c>
      <c r="M191" s="68">
        <f t="shared" si="34"/>
        <v>105.55555555555556</v>
      </c>
      <c r="N191" s="78">
        <f t="shared" si="37"/>
        <v>534</v>
      </c>
      <c r="O191" s="68">
        <f t="shared" si="35"/>
        <v>97.445255474452551</v>
      </c>
      <c r="P191" s="78" t="s">
        <v>200</v>
      </c>
      <c r="Q191" s="78" t="s">
        <v>4</v>
      </c>
      <c r="R191" s="78">
        <v>2526</v>
      </c>
      <c r="S191" s="68">
        <f t="shared" si="30"/>
        <v>99.566417027985807</v>
      </c>
      <c r="T191" s="115" t="s">
        <v>200</v>
      </c>
      <c r="U191" s="115" t="s">
        <v>4</v>
      </c>
      <c r="V191" s="115">
        <v>83</v>
      </c>
      <c r="W191" s="116">
        <f t="shared" si="31"/>
        <v>109.21052631578947</v>
      </c>
      <c r="X191" s="115">
        <f t="shared" si="36"/>
        <v>83</v>
      </c>
      <c r="Y191" s="116">
        <f t="shared" si="32"/>
        <v>109.21052631578947</v>
      </c>
      <c r="Z191" s="115">
        <f t="shared" si="26"/>
        <v>2609</v>
      </c>
      <c r="AA191" s="117">
        <f t="shared" si="33"/>
        <v>99.846919249904317</v>
      </c>
      <c r="AB191" s="2"/>
    </row>
    <row r="192" spans="1:28" s="9" customFormat="1" ht="12" hidden="1" customHeight="1">
      <c r="A192" s="33"/>
      <c r="B192" s="30" t="s">
        <v>145</v>
      </c>
      <c r="C192" s="44" t="s">
        <v>146</v>
      </c>
      <c r="D192" s="67">
        <v>1741</v>
      </c>
      <c r="E192" s="68">
        <f t="shared" si="28"/>
        <v>100.86906141367322</v>
      </c>
      <c r="F192" s="78">
        <v>109</v>
      </c>
      <c r="G192" s="68">
        <f t="shared" si="28"/>
        <v>92.372881355932208</v>
      </c>
      <c r="H192" s="81">
        <v>148</v>
      </c>
      <c r="I192" s="68">
        <f t="shared" si="38"/>
        <v>121.31147540983606</v>
      </c>
      <c r="J192" s="78">
        <v>535</v>
      </c>
      <c r="K192" s="68">
        <f t="shared" si="29"/>
        <v>95.706618962432927</v>
      </c>
      <c r="L192" s="78">
        <v>23</v>
      </c>
      <c r="M192" s="68">
        <f t="shared" si="34"/>
        <v>109.52380952380953</v>
      </c>
      <c r="N192" s="78">
        <f t="shared" si="37"/>
        <v>535</v>
      </c>
      <c r="O192" s="68">
        <f t="shared" si="35"/>
        <v>95.706618962432927</v>
      </c>
      <c r="P192" s="78" t="s">
        <v>200</v>
      </c>
      <c r="Q192" s="78" t="s">
        <v>4</v>
      </c>
      <c r="R192" s="78">
        <v>2276</v>
      </c>
      <c r="S192" s="68">
        <f t="shared" si="30"/>
        <v>99.606126914660834</v>
      </c>
      <c r="T192" s="115" t="s">
        <v>200</v>
      </c>
      <c r="U192" s="115" t="s">
        <v>4</v>
      </c>
      <c r="V192" s="115">
        <v>74</v>
      </c>
      <c r="W192" s="116">
        <f t="shared" si="31"/>
        <v>115.625</v>
      </c>
      <c r="X192" s="115">
        <f t="shared" si="36"/>
        <v>74</v>
      </c>
      <c r="Y192" s="116">
        <f t="shared" si="32"/>
        <v>115.625</v>
      </c>
      <c r="Z192" s="115">
        <f t="shared" si="26"/>
        <v>2350</v>
      </c>
      <c r="AA192" s="117">
        <f t="shared" si="33"/>
        <v>100.04257130693912</v>
      </c>
      <c r="AB192" s="2"/>
    </row>
    <row r="193" spans="1:28" s="9" customFormat="1" ht="12" hidden="1" customHeight="1">
      <c r="A193" s="33"/>
      <c r="B193" s="30" t="s">
        <v>147</v>
      </c>
      <c r="C193" s="44" t="s">
        <v>10</v>
      </c>
      <c r="D193" s="67">
        <v>2005</v>
      </c>
      <c r="E193" s="68">
        <f t="shared" si="28"/>
        <v>101.93187595322826</v>
      </c>
      <c r="F193" s="78">
        <v>114</v>
      </c>
      <c r="G193" s="68">
        <f t="shared" si="28"/>
        <v>137.34939759036143</v>
      </c>
      <c r="H193" s="81">
        <v>649</v>
      </c>
      <c r="I193" s="68">
        <f t="shared" si="38"/>
        <v>97.010463378176382</v>
      </c>
      <c r="J193" s="78">
        <v>532</v>
      </c>
      <c r="K193" s="68">
        <f t="shared" si="29"/>
        <v>101.14068441064639</v>
      </c>
      <c r="L193" s="78">
        <v>17</v>
      </c>
      <c r="M193" s="68">
        <f t="shared" si="34"/>
        <v>106.25</v>
      </c>
      <c r="N193" s="78">
        <f t="shared" si="37"/>
        <v>532</v>
      </c>
      <c r="O193" s="68">
        <f t="shared" si="35"/>
        <v>101.14068441064639</v>
      </c>
      <c r="P193" s="78" t="s">
        <v>200</v>
      </c>
      <c r="Q193" s="78" t="s">
        <v>4</v>
      </c>
      <c r="R193" s="78">
        <v>2537</v>
      </c>
      <c r="S193" s="68">
        <f t="shared" si="30"/>
        <v>101.76494183714399</v>
      </c>
      <c r="T193" s="115" t="s">
        <v>200</v>
      </c>
      <c r="U193" s="115" t="s">
        <v>4</v>
      </c>
      <c r="V193" s="115">
        <v>71</v>
      </c>
      <c r="W193" s="116">
        <f t="shared" si="31"/>
        <v>104.41176470588236</v>
      </c>
      <c r="X193" s="115">
        <f t="shared" si="36"/>
        <v>71</v>
      </c>
      <c r="Y193" s="116">
        <f t="shared" si="32"/>
        <v>104.41176470588236</v>
      </c>
      <c r="Z193" s="115">
        <f t="shared" si="26"/>
        <v>2608</v>
      </c>
      <c r="AA193" s="117">
        <f t="shared" si="33"/>
        <v>101.8352206169465</v>
      </c>
      <c r="AB193" s="2"/>
    </row>
    <row r="194" spans="1:28" s="9" customFormat="1" ht="12" hidden="1" customHeight="1">
      <c r="A194" s="33"/>
      <c r="B194" s="30" t="s">
        <v>148</v>
      </c>
      <c r="C194" s="44" t="s">
        <v>11</v>
      </c>
      <c r="D194" s="67">
        <v>2058</v>
      </c>
      <c r="E194" s="68">
        <f t="shared" si="28"/>
        <v>100.63569682151589</v>
      </c>
      <c r="F194" s="78">
        <v>108</v>
      </c>
      <c r="G194" s="68">
        <f t="shared" si="28"/>
        <v>100.93457943925233</v>
      </c>
      <c r="H194" s="81">
        <v>655</v>
      </c>
      <c r="I194" s="68">
        <f t="shared" si="38"/>
        <v>96.465390279823268</v>
      </c>
      <c r="J194" s="78">
        <v>565</v>
      </c>
      <c r="K194" s="68">
        <f t="shared" si="29"/>
        <v>96.746575342465761</v>
      </c>
      <c r="L194" s="78">
        <v>17</v>
      </c>
      <c r="M194" s="68">
        <f t="shared" si="34"/>
        <v>106.25</v>
      </c>
      <c r="N194" s="78">
        <f t="shared" si="37"/>
        <v>565</v>
      </c>
      <c r="O194" s="68">
        <f t="shared" si="35"/>
        <v>96.746575342465761</v>
      </c>
      <c r="P194" s="78" t="s">
        <v>200</v>
      </c>
      <c r="Q194" s="78" t="s">
        <v>4</v>
      </c>
      <c r="R194" s="78">
        <v>2623</v>
      </c>
      <c r="S194" s="68">
        <f t="shared" si="30"/>
        <v>99.771776340814</v>
      </c>
      <c r="T194" s="115" t="s">
        <v>200</v>
      </c>
      <c r="U194" s="115" t="s">
        <v>4</v>
      </c>
      <c r="V194" s="115">
        <v>78</v>
      </c>
      <c r="W194" s="116">
        <f t="shared" si="31"/>
        <v>101.29870129870129</v>
      </c>
      <c r="X194" s="115">
        <f t="shared" si="36"/>
        <v>78</v>
      </c>
      <c r="Y194" s="116">
        <f t="shared" si="32"/>
        <v>101.29870129870129</v>
      </c>
      <c r="Z194" s="115">
        <f t="shared" si="26"/>
        <v>2701</v>
      </c>
      <c r="AA194" s="117">
        <f t="shared" si="33"/>
        <v>99.81522542498152</v>
      </c>
      <c r="AB194" s="2"/>
    </row>
    <row r="195" spans="1:28" s="9" customFormat="1" ht="12" hidden="1" customHeight="1">
      <c r="A195" s="33"/>
      <c r="B195" s="30" t="s">
        <v>132</v>
      </c>
      <c r="C195" s="44" t="s">
        <v>12</v>
      </c>
      <c r="D195" s="67">
        <v>1994</v>
      </c>
      <c r="E195" s="68">
        <f t="shared" si="28"/>
        <v>98.081652729955721</v>
      </c>
      <c r="F195" s="78">
        <v>146</v>
      </c>
      <c r="G195" s="68">
        <f t="shared" si="28"/>
        <v>118.69918699186992</v>
      </c>
      <c r="H195" s="81">
        <v>646</v>
      </c>
      <c r="I195" s="68">
        <f t="shared" si="38"/>
        <v>92.81609195402298</v>
      </c>
      <c r="J195" s="78">
        <v>496</v>
      </c>
      <c r="K195" s="68">
        <f t="shared" si="29"/>
        <v>88.72987477638641</v>
      </c>
      <c r="L195" s="78">
        <v>15</v>
      </c>
      <c r="M195" s="68">
        <f t="shared" si="34"/>
        <v>100</v>
      </c>
      <c r="N195" s="78">
        <f t="shared" si="37"/>
        <v>496</v>
      </c>
      <c r="O195" s="68">
        <f t="shared" si="35"/>
        <v>88.72987477638641</v>
      </c>
      <c r="P195" s="78" t="s">
        <v>200</v>
      </c>
      <c r="Q195" s="78" t="s">
        <v>4</v>
      </c>
      <c r="R195" s="78">
        <v>2490</v>
      </c>
      <c r="S195" s="68">
        <f t="shared" si="30"/>
        <v>96.06481481481481</v>
      </c>
      <c r="T195" s="115" t="s">
        <v>200</v>
      </c>
      <c r="U195" s="115" t="s">
        <v>4</v>
      </c>
      <c r="V195" s="115">
        <v>66</v>
      </c>
      <c r="W195" s="116">
        <f t="shared" si="31"/>
        <v>83.544303797468359</v>
      </c>
      <c r="X195" s="115">
        <f t="shared" si="36"/>
        <v>66</v>
      </c>
      <c r="Y195" s="116">
        <f>X195/X183*100</f>
        <v>83.544303797468359</v>
      </c>
      <c r="Z195" s="115">
        <f t="shared" si="26"/>
        <v>2556</v>
      </c>
      <c r="AA195" s="117">
        <f t="shared" si="33"/>
        <v>95.694496443279675</v>
      </c>
      <c r="AB195" s="1"/>
    </row>
    <row r="196" spans="1:28" s="9" customFormat="1" ht="12" hidden="1" customHeight="1">
      <c r="A196" s="33"/>
      <c r="B196" s="30" t="s">
        <v>133</v>
      </c>
      <c r="C196" s="44" t="s">
        <v>13</v>
      </c>
      <c r="D196" s="67">
        <v>1965</v>
      </c>
      <c r="E196" s="68">
        <f t="shared" si="28"/>
        <v>102.66457680250784</v>
      </c>
      <c r="F196" s="78">
        <v>134</v>
      </c>
      <c r="G196" s="68">
        <f t="shared" si="28"/>
        <v>100.75187969924812</v>
      </c>
      <c r="H196" s="81">
        <v>566</v>
      </c>
      <c r="I196" s="68">
        <f t="shared" si="38"/>
        <v>104.62107208872457</v>
      </c>
      <c r="J196" s="78">
        <v>501</v>
      </c>
      <c r="K196" s="68">
        <f t="shared" si="29"/>
        <v>96.1612284069098</v>
      </c>
      <c r="L196" s="78">
        <v>16</v>
      </c>
      <c r="M196" s="68">
        <f t="shared" si="34"/>
        <v>100</v>
      </c>
      <c r="N196" s="78">
        <f t="shared" si="37"/>
        <v>501</v>
      </c>
      <c r="O196" s="68">
        <f t="shared" si="35"/>
        <v>96.1612284069098</v>
      </c>
      <c r="P196" s="78" t="s">
        <v>200</v>
      </c>
      <c r="Q196" s="78" t="s">
        <v>4</v>
      </c>
      <c r="R196" s="78">
        <v>2466</v>
      </c>
      <c r="S196" s="68">
        <f t="shared" si="30"/>
        <v>101.27310061601642</v>
      </c>
      <c r="T196" s="115" t="s">
        <v>200</v>
      </c>
      <c r="U196" s="115" t="s">
        <v>4</v>
      </c>
      <c r="V196" s="115">
        <v>74</v>
      </c>
      <c r="W196" s="116">
        <f t="shared" si="31"/>
        <v>107.24637681159422</v>
      </c>
      <c r="X196" s="115">
        <f t="shared" si="36"/>
        <v>74</v>
      </c>
      <c r="Y196" s="116">
        <f t="shared" si="32"/>
        <v>107.24637681159422</v>
      </c>
      <c r="Z196" s="115">
        <f t="shared" si="26"/>
        <v>2540</v>
      </c>
      <c r="AA196" s="117">
        <f t="shared" si="33"/>
        <v>101.43769968051117</v>
      </c>
      <c r="AB196" s="1"/>
    </row>
    <row r="197" spans="1:28" s="63" customFormat="1" ht="12" hidden="1" customHeight="1">
      <c r="A197" s="39"/>
      <c r="B197" s="30" t="s">
        <v>169</v>
      </c>
      <c r="C197" s="44" t="s">
        <v>170</v>
      </c>
      <c r="D197" s="73">
        <v>1998</v>
      </c>
      <c r="E197" s="74">
        <f t="shared" ref="E197:E208" si="39">D197/D185*100</f>
        <v>97.797356828193841</v>
      </c>
      <c r="F197" s="80">
        <v>143</v>
      </c>
      <c r="G197" s="74">
        <f t="shared" ref="G197:G208" si="40">F197/F185*100</f>
        <v>113.49206349206349</v>
      </c>
      <c r="H197" s="84">
        <v>632</v>
      </c>
      <c r="I197" s="74">
        <f t="shared" si="38"/>
        <v>98.289269051321924</v>
      </c>
      <c r="J197" s="80">
        <v>485</v>
      </c>
      <c r="K197" s="74">
        <f t="shared" ref="K197:K208" si="41">J197/J185*100</f>
        <v>96.421471172962228</v>
      </c>
      <c r="L197" s="80">
        <v>13</v>
      </c>
      <c r="M197" s="74">
        <f t="shared" ref="M197:M208" si="42">L197/L185*100</f>
        <v>100</v>
      </c>
      <c r="N197" s="78">
        <f t="shared" si="37"/>
        <v>485</v>
      </c>
      <c r="O197" s="74">
        <f t="shared" ref="O197:O208" si="43">N197/N185*100</f>
        <v>96.421471172962228</v>
      </c>
      <c r="P197" s="80" t="s">
        <v>200</v>
      </c>
      <c r="Q197" s="80" t="s">
        <v>4</v>
      </c>
      <c r="R197" s="80">
        <v>2483</v>
      </c>
      <c r="S197" s="74">
        <f t="shared" ref="S197:S208" si="44">R197/R185*100</f>
        <v>97.525530243519242</v>
      </c>
      <c r="T197" s="102" t="s">
        <v>200</v>
      </c>
      <c r="U197" s="102" t="s">
        <v>4</v>
      </c>
      <c r="V197" s="102">
        <v>60</v>
      </c>
      <c r="W197" s="101">
        <f t="shared" ref="W197:W208" si="45">V197/V185*100</f>
        <v>100</v>
      </c>
      <c r="X197" s="102">
        <f t="shared" si="36"/>
        <v>60</v>
      </c>
      <c r="Y197" s="101">
        <f t="shared" ref="Y197:Y208" si="46">X197/X185*100</f>
        <v>100</v>
      </c>
      <c r="Z197" s="102">
        <f t="shared" ref="Z197:Z208" si="47">R197+X197</f>
        <v>2543</v>
      </c>
      <c r="AA197" s="103">
        <f t="shared" ref="AA197:AA208" si="48">Z197/Z185*100</f>
        <v>97.582501918649271</v>
      </c>
      <c r="AB197" s="62"/>
    </row>
    <row r="198" spans="1:28" s="63" customFormat="1" ht="12" hidden="1" customHeight="1">
      <c r="A198" s="39"/>
      <c r="B198" s="30" t="s">
        <v>136</v>
      </c>
      <c r="C198" s="44" t="s">
        <v>90</v>
      </c>
      <c r="D198" s="73">
        <v>1909</v>
      </c>
      <c r="E198" s="74">
        <f t="shared" si="39"/>
        <v>99.738766980146281</v>
      </c>
      <c r="F198" s="80">
        <v>123</v>
      </c>
      <c r="G198" s="74">
        <f t="shared" si="40"/>
        <v>104.23728813559323</v>
      </c>
      <c r="H198" s="84">
        <v>643</v>
      </c>
      <c r="I198" s="74">
        <f t="shared" si="38"/>
        <v>99.844720496894411</v>
      </c>
      <c r="J198" s="80">
        <v>440</v>
      </c>
      <c r="K198" s="74">
        <f t="shared" si="41"/>
        <v>87.128712871287135</v>
      </c>
      <c r="L198" s="80">
        <v>14</v>
      </c>
      <c r="M198" s="74">
        <f t="shared" si="42"/>
        <v>87.5</v>
      </c>
      <c r="N198" s="78">
        <f t="shared" si="37"/>
        <v>440</v>
      </c>
      <c r="O198" s="74">
        <f t="shared" si="43"/>
        <v>87.128712871287135</v>
      </c>
      <c r="P198" s="80" t="s">
        <v>200</v>
      </c>
      <c r="Q198" s="80" t="s">
        <v>4</v>
      </c>
      <c r="R198" s="80">
        <v>2349</v>
      </c>
      <c r="S198" s="74">
        <f t="shared" si="44"/>
        <v>97.106242248863168</v>
      </c>
      <c r="T198" s="102" t="s">
        <v>200</v>
      </c>
      <c r="U198" s="102" t="s">
        <v>4</v>
      </c>
      <c r="V198" s="102">
        <v>61</v>
      </c>
      <c r="W198" s="101">
        <f t="shared" si="45"/>
        <v>95.3125</v>
      </c>
      <c r="X198" s="102">
        <f t="shared" si="36"/>
        <v>61</v>
      </c>
      <c r="Y198" s="101">
        <f t="shared" si="46"/>
        <v>95.3125</v>
      </c>
      <c r="Z198" s="102">
        <f t="shared" si="47"/>
        <v>2410</v>
      </c>
      <c r="AA198" s="103">
        <f t="shared" si="48"/>
        <v>97.060008054772453</v>
      </c>
      <c r="AB198" s="62"/>
    </row>
    <row r="199" spans="1:28" s="63" customFormat="1" ht="12" hidden="1" customHeight="1">
      <c r="A199" s="39"/>
      <c r="B199" s="31" t="s">
        <v>138</v>
      </c>
      <c r="C199" s="46" t="s">
        <v>17</v>
      </c>
      <c r="D199" s="75">
        <v>1846</v>
      </c>
      <c r="E199" s="76">
        <f t="shared" si="39"/>
        <v>100.2171552660152</v>
      </c>
      <c r="F199" s="79">
        <v>111</v>
      </c>
      <c r="G199" s="76">
        <f t="shared" si="40"/>
        <v>94.067796610169495</v>
      </c>
      <c r="H199" s="79">
        <v>426</v>
      </c>
      <c r="I199" s="76">
        <f t="shared" si="38"/>
        <v>104.92610837438423</v>
      </c>
      <c r="J199" s="86">
        <v>511</v>
      </c>
      <c r="K199" s="76">
        <f t="shared" si="41"/>
        <v>94.10681399631676</v>
      </c>
      <c r="L199" s="79">
        <v>17</v>
      </c>
      <c r="M199" s="76">
        <f t="shared" si="42"/>
        <v>89.473684210526315</v>
      </c>
      <c r="N199" s="82">
        <f t="shared" si="37"/>
        <v>511</v>
      </c>
      <c r="O199" s="76">
        <f t="shared" si="43"/>
        <v>94.10681399631676</v>
      </c>
      <c r="P199" s="128" t="s">
        <v>200</v>
      </c>
      <c r="Q199" s="87" t="s">
        <v>4</v>
      </c>
      <c r="R199" s="86">
        <v>2357</v>
      </c>
      <c r="S199" s="76">
        <f t="shared" si="44"/>
        <v>98.825995807127882</v>
      </c>
      <c r="T199" s="123" t="s">
        <v>200</v>
      </c>
      <c r="U199" s="123" t="s">
        <v>4</v>
      </c>
      <c r="V199" s="123">
        <v>68</v>
      </c>
      <c r="W199" s="124">
        <f t="shared" si="45"/>
        <v>94.444444444444443</v>
      </c>
      <c r="X199" s="123">
        <f t="shared" si="36"/>
        <v>68</v>
      </c>
      <c r="Y199" s="124">
        <f t="shared" si="46"/>
        <v>94.444444444444443</v>
      </c>
      <c r="Z199" s="123">
        <f t="shared" si="47"/>
        <v>2425</v>
      </c>
      <c r="AA199" s="125">
        <f t="shared" si="48"/>
        <v>98.697598697598693</v>
      </c>
      <c r="AB199" s="62"/>
    </row>
    <row r="200" spans="1:28" s="63" customFormat="1" ht="12" hidden="1" customHeight="1">
      <c r="A200" s="39"/>
      <c r="B200" s="30" t="s">
        <v>177</v>
      </c>
      <c r="C200" s="44" t="s">
        <v>178</v>
      </c>
      <c r="D200" s="73">
        <v>1987</v>
      </c>
      <c r="E200" s="74">
        <f t="shared" si="39"/>
        <v>99.698946312092318</v>
      </c>
      <c r="F200" s="80">
        <v>126</v>
      </c>
      <c r="G200" s="74">
        <f t="shared" si="40"/>
        <v>105</v>
      </c>
      <c r="H200" s="84">
        <v>563</v>
      </c>
      <c r="I200" s="74">
        <f t="shared" si="38"/>
        <v>103.11355311355311</v>
      </c>
      <c r="J200" s="80">
        <v>481</v>
      </c>
      <c r="K200" s="74">
        <f t="shared" si="41"/>
        <v>91.793893129770993</v>
      </c>
      <c r="L200" s="80">
        <v>15</v>
      </c>
      <c r="M200" s="74">
        <f t="shared" si="42"/>
        <v>93.75</v>
      </c>
      <c r="N200" s="77">
        <f t="shared" si="37"/>
        <v>481</v>
      </c>
      <c r="O200" s="74">
        <f t="shared" si="43"/>
        <v>91.793893129770993</v>
      </c>
      <c r="P200" s="80" t="s">
        <v>200</v>
      </c>
      <c r="Q200" s="80" t="s">
        <v>4</v>
      </c>
      <c r="R200" s="80">
        <v>2468</v>
      </c>
      <c r="S200" s="74">
        <f t="shared" si="44"/>
        <v>98.053237981724266</v>
      </c>
      <c r="T200" s="102" t="s">
        <v>200</v>
      </c>
      <c r="U200" s="102" t="s">
        <v>4</v>
      </c>
      <c r="V200" s="102">
        <v>69</v>
      </c>
      <c r="W200" s="101">
        <f t="shared" si="45"/>
        <v>94.520547945205479</v>
      </c>
      <c r="X200" s="102">
        <f t="shared" si="36"/>
        <v>69</v>
      </c>
      <c r="Y200" s="101">
        <f t="shared" si="46"/>
        <v>94.520547945205479</v>
      </c>
      <c r="Z200" s="102">
        <f t="shared" si="47"/>
        <v>2537</v>
      </c>
      <c r="AA200" s="103">
        <f t="shared" si="48"/>
        <v>97.95366795366796</v>
      </c>
      <c r="AB200" s="62"/>
    </row>
    <row r="201" spans="1:28" s="63" customFormat="1" ht="12" hidden="1" customHeight="1">
      <c r="A201" s="39"/>
      <c r="B201" s="30" t="s">
        <v>179</v>
      </c>
      <c r="C201" s="44" t="s">
        <v>15</v>
      </c>
      <c r="D201" s="73">
        <v>2113</v>
      </c>
      <c r="E201" s="74">
        <f t="shared" si="39"/>
        <v>97.194112235510573</v>
      </c>
      <c r="F201" s="80">
        <v>100</v>
      </c>
      <c r="G201" s="74">
        <f t="shared" si="40"/>
        <v>104.16666666666667</v>
      </c>
      <c r="H201" s="84">
        <v>641</v>
      </c>
      <c r="I201" s="74">
        <f t="shared" ref="I201:I212" si="49">H201/H189*100</f>
        <v>95.671641791044777</v>
      </c>
      <c r="J201" s="80">
        <v>479</v>
      </c>
      <c r="K201" s="74">
        <f t="shared" si="41"/>
        <v>86.775362318840578</v>
      </c>
      <c r="L201" s="80">
        <v>15</v>
      </c>
      <c r="M201" s="74">
        <f t="shared" si="42"/>
        <v>100</v>
      </c>
      <c r="N201" s="78">
        <f t="shared" si="37"/>
        <v>479</v>
      </c>
      <c r="O201" s="74">
        <f t="shared" si="43"/>
        <v>86.775362318840578</v>
      </c>
      <c r="P201" s="80" t="s">
        <v>200</v>
      </c>
      <c r="Q201" s="80" t="s">
        <v>4</v>
      </c>
      <c r="R201" s="80">
        <v>2592</v>
      </c>
      <c r="S201" s="74">
        <f t="shared" si="44"/>
        <v>95.084372707263384</v>
      </c>
      <c r="T201" s="102" t="s">
        <v>200</v>
      </c>
      <c r="U201" s="102" t="s">
        <v>4</v>
      </c>
      <c r="V201" s="102">
        <v>68</v>
      </c>
      <c r="W201" s="101">
        <f t="shared" si="45"/>
        <v>95.774647887323937</v>
      </c>
      <c r="X201" s="102">
        <f t="shared" si="36"/>
        <v>68</v>
      </c>
      <c r="Y201" s="101">
        <f t="shared" si="46"/>
        <v>95.774647887323937</v>
      </c>
      <c r="Z201" s="102">
        <f t="shared" si="47"/>
        <v>2660</v>
      </c>
      <c r="AA201" s="103">
        <f t="shared" si="48"/>
        <v>95.101894887379331</v>
      </c>
      <c r="AB201" s="62"/>
    </row>
    <row r="202" spans="1:28" s="63" customFormat="1" ht="12" hidden="1" customHeight="1">
      <c r="A202" s="39"/>
      <c r="B202" s="30" t="s">
        <v>180</v>
      </c>
      <c r="C202" s="44" t="s">
        <v>7</v>
      </c>
      <c r="D202" s="73">
        <v>2076</v>
      </c>
      <c r="E202" s="74">
        <f t="shared" si="39"/>
        <v>96.738117427772593</v>
      </c>
      <c r="F202" s="80">
        <v>87</v>
      </c>
      <c r="G202" s="74">
        <f t="shared" si="40"/>
        <v>94.565217391304344</v>
      </c>
      <c r="H202" s="84">
        <v>670</v>
      </c>
      <c r="I202" s="74">
        <f t="shared" si="49"/>
        <v>96.264367816091962</v>
      </c>
      <c r="J202" s="80">
        <v>495</v>
      </c>
      <c r="K202" s="74">
        <f t="shared" si="41"/>
        <v>92.870544090056285</v>
      </c>
      <c r="L202" s="80">
        <v>15</v>
      </c>
      <c r="M202" s="74">
        <f t="shared" si="42"/>
        <v>100</v>
      </c>
      <c r="N202" s="78">
        <f t="shared" si="37"/>
        <v>495</v>
      </c>
      <c r="O202" s="74">
        <f t="shared" si="43"/>
        <v>92.870544090056285</v>
      </c>
      <c r="P202" s="80" t="s">
        <v>200</v>
      </c>
      <c r="Q202" s="80" t="s">
        <v>4</v>
      </c>
      <c r="R202" s="80">
        <v>2571</v>
      </c>
      <c r="S202" s="74">
        <f t="shared" si="44"/>
        <v>95.968645016797311</v>
      </c>
      <c r="T202" s="102" t="s">
        <v>200</v>
      </c>
      <c r="U202" s="102" t="s">
        <v>4</v>
      </c>
      <c r="V202" s="102">
        <v>74</v>
      </c>
      <c r="W202" s="101">
        <f t="shared" si="45"/>
        <v>98.666666666666671</v>
      </c>
      <c r="X202" s="102">
        <f t="shared" si="36"/>
        <v>74</v>
      </c>
      <c r="Y202" s="101">
        <f t="shared" si="46"/>
        <v>98.666666666666671</v>
      </c>
      <c r="Z202" s="102">
        <f t="shared" si="47"/>
        <v>2645</v>
      </c>
      <c r="AA202" s="103">
        <f t="shared" si="48"/>
        <v>96.042120551924469</v>
      </c>
      <c r="AB202" s="62"/>
    </row>
    <row r="203" spans="1:28" s="63" customFormat="1" ht="12" hidden="1" customHeight="1">
      <c r="A203" s="39"/>
      <c r="B203" s="30" t="s">
        <v>181</v>
      </c>
      <c r="C203" s="44" t="s">
        <v>182</v>
      </c>
      <c r="D203" s="73">
        <v>1821</v>
      </c>
      <c r="E203" s="74">
        <f t="shared" si="39"/>
        <v>91.415662650602414</v>
      </c>
      <c r="F203" s="80">
        <v>87</v>
      </c>
      <c r="G203" s="74">
        <f t="shared" si="40"/>
        <v>82.075471698113205</v>
      </c>
      <c r="H203" s="84">
        <v>392</v>
      </c>
      <c r="I203" s="74">
        <f t="shared" si="49"/>
        <v>85.964912280701753</v>
      </c>
      <c r="J203" s="80">
        <v>518</v>
      </c>
      <c r="K203" s="74">
        <f t="shared" si="41"/>
        <v>97.00374531835206</v>
      </c>
      <c r="L203" s="80">
        <v>16</v>
      </c>
      <c r="M203" s="74">
        <f t="shared" si="42"/>
        <v>84.210526315789465</v>
      </c>
      <c r="N203" s="78">
        <f t="shared" si="37"/>
        <v>518</v>
      </c>
      <c r="O203" s="74">
        <f t="shared" si="43"/>
        <v>97.00374531835206</v>
      </c>
      <c r="P203" s="80" t="s">
        <v>200</v>
      </c>
      <c r="Q203" s="80" t="s">
        <v>4</v>
      </c>
      <c r="R203" s="80">
        <v>2339</v>
      </c>
      <c r="S203" s="74">
        <f t="shared" si="44"/>
        <v>92.596991290577989</v>
      </c>
      <c r="T203" s="102" t="s">
        <v>200</v>
      </c>
      <c r="U203" s="102" t="s">
        <v>4</v>
      </c>
      <c r="V203" s="102">
        <v>85</v>
      </c>
      <c r="W203" s="101">
        <f t="shared" si="45"/>
        <v>102.40963855421687</v>
      </c>
      <c r="X203" s="102">
        <f t="shared" si="36"/>
        <v>85</v>
      </c>
      <c r="Y203" s="101">
        <f t="shared" si="46"/>
        <v>102.40963855421687</v>
      </c>
      <c r="Z203" s="102">
        <f t="shared" si="47"/>
        <v>2424</v>
      </c>
      <c r="AA203" s="103">
        <f t="shared" si="48"/>
        <v>92.909160597930239</v>
      </c>
      <c r="AB203" s="62"/>
    </row>
    <row r="204" spans="1:28" s="63" customFormat="1" ht="12" hidden="1" customHeight="1">
      <c r="A204" s="39"/>
      <c r="B204" s="30" t="s">
        <v>183</v>
      </c>
      <c r="C204" s="44" t="s">
        <v>184</v>
      </c>
      <c r="D204" s="73">
        <v>1668</v>
      </c>
      <c r="E204" s="74">
        <f t="shared" si="39"/>
        <v>95.807007466973005</v>
      </c>
      <c r="F204" s="80">
        <v>100</v>
      </c>
      <c r="G204" s="74">
        <f t="shared" si="40"/>
        <v>91.743119266055047</v>
      </c>
      <c r="H204" s="84">
        <v>144</v>
      </c>
      <c r="I204" s="74">
        <f t="shared" si="49"/>
        <v>97.297297297297305</v>
      </c>
      <c r="J204" s="80">
        <v>490</v>
      </c>
      <c r="K204" s="74">
        <f t="shared" si="41"/>
        <v>91.588785046728972</v>
      </c>
      <c r="L204" s="80">
        <v>17</v>
      </c>
      <c r="M204" s="74">
        <f t="shared" si="42"/>
        <v>73.91304347826086</v>
      </c>
      <c r="N204" s="78">
        <f t="shared" si="37"/>
        <v>490</v>
      </c>
      <c r="O204" s="74">
        <f t="shared" si="43"/>
        <v>91.588785046728972</v>
      </c>
      <c r="P204" s="80" t="s">
        <v>200</v>
      </c>
      <c r="Q204" s="80" t="s">
        <v>4</v>
      </c>
      <c r="R204" s="80">
        <v>2158</v>
      </c>
      <c r="S204" s="74">
        <f t="shared" si="44"/>
        <v>94.815465729349739</v>
      </c>
      <c r="T204" s="102" t="s">
        <v>200</v>
      </c>
      <c r="U204" s="102" t="s">
        <v>4</v>
      </c>
      <c r="V204" s="102">
        <v>67</v>
      </c>
      <c r="W204" s="101">
        <f t="shared" si="45"/>
        <v>90.540540540540533</v>
      </c>
      <c r="X204" s="102">
        <f t="shared" si="36"/>
        <v>67</v>
      </c>
      <c r="Y204" s="101">
        <f t="shared" si="46"/>
        <v>90.540540540540533</v>
      </c>
      <c r="Z204" s="102">
        <f t="shared" si="47"/>
        <v>2225</v>
      </c>
      <c r="AA204" s="103">
        <f t="shared" si="48"/>
        <v>94.680851063829792</v>
      </c>
      <c r="AB204" s="62"/>
    </row>
    <row r="205" spans="1:28" s="63" customFormat="1" ht="12" hidden="1" customHeight="1">
      <c r="A205" s="39"/>
      <c r="B205" s="30" t="s">
        <v>185</v>
      </c>
      <c r="C205" s="44" t="s">
        <v>10</v>
      </c>
      <c r="D205" s="73">
        <v>1912</v>
      </c>
      <c r="E205" s="74">
        <f t="shared" si="39"/>
        <v>95.361596009975059</v>
      </c>
      <c r="F205" s="80">
        <v>107</v>
      </c>
      <c r="G205" s="74">
        <f t="shared" si="40"/>
        <v>93.859649122807014</v>
      </c>
      <c r="H205" s="84">
        <v>657</v>
      </c>
      <c r="I205" s="74">
        <f t="shared" si="49"/>
        <v>101.2326656394453</v>
      </c>
      <c r="J205" s="80">
        <v>514</v>
      </c>
      <c r="K205" s="74">
        <f t="shared" si="41"/>
        <v>96.616541353383454</v>
      </c>
      <c r="L205" s="80">
        <v>15</v>
      </c>
      <c r="M205" s="74">
        <f t="shared" si="42"/>
        <v>88.235294117647058</v>
      </c>
      <c r="N205" s="78">
        <f t="shared" si="37"/>
        <v>514</v>
      </c>
      <c r="O205" s="74">
        <f t="shared" si="43"/>
        <v>96.616541353383454</v>
      </c>
      <c r="P205" s="80" t="s">
        <v>200</v>
      </c>
      <c r="Q205" s="80" t="s">
        <v>4</v>
      </c>
      <c r="R205" s="80">
        <v>2426</v>
      </c>
      <c r="S205" s="74">
        <f t="shared" si="44"/>
        <v>95.624753646038627</v>
      </c>
      <c r="T205" s="102" t="s">
        <v>200</v>
      </c>
      <c r="U205" s="102" t="s">
        <v>4</v>
      </c>
      <c r="V205" s="102">
        <v>66</v>
      </c>
      <c r="W205" s="101">
        <f t="shared" si="45"/>
        <v>92.957746478873233</v>
      </c>
      <c r="X205" s="102">
        <f t="shared" si="36"/>
        <v>66</v>
      </c>
      <c r="Y205" s="101">
        <f t="shared" si="46"/>
        <v>92.957746478873233</v>
      </c>
      <c r="Z205" s="102">
        <f t="shared" si="47"/>
        <v>2492</v>
      </c>
      <c r="AA205" s="103">
        <f t="shared" si="48"/>
        <v>95.552147239263803</v>
      </c>
      <c r="AB205" s="62"/>
    </row>
    <row r="206" spans="1:28" s="63" customFormat="1" ht="12" hidden="1" customHeight="1">
      <c r="A206" s="39"/>
      <c r="B206" s="30" t="s">
        <v>186</v>
      </c>
      <c r="C206" s="44" t="s">
        <v>11</v>
      </c>
      <c r="D206" s="73">
        <v>1857</v>
      </c>
      <c r="E206" s="74">
        <f t="shared" si="39"/>
        <v>90.233236151603506</v>
      </c>
      <c r="F206" s="80">
        <v>116</v>
      </c>
      <c r="G206" s="74">
        <f t="shared" si="40"/>
        <v>107.40740740740742</v>
      </c>
      <c r="H206" s="84">
        <v>648</v>
      </c>
      <c r="I206" s="74">
        <f t="shared" si="49"/>
        <v>98.931297709923655</v>
      </c>
      <c r="J206" s="80">
        <v>554</v>
      </c>
      <c r="K206" s="74">
        <f t="shared" si="41"/>
        <v>98.053097345132741</v>
      </c>
      <c r="L206" s="80">
        <v>15</v>
      </c>
      <c r="M206" s="74">
        <f t="shared" si="42"/>
        <v>88.235294117647058</v>
      </c>
      <c r="N206" s="78">
        <f t="shared" si="37"/>
        <v>554</v>
      </c>
      <c r="O206" s="74">
        <f t="shared" si="43"/>
        <v>98.053097345132741</v>
      </c>
      <c r="P206" s="80" t="s">
        <v>200</v>
      </c>
      <c r="Q206" s="80" t="s">
        <v>4</v>
      </c>
      <c r="R206" s="80">
        <v>2411</v>
      </c>
      <c r="S206" s="74">
        <f t="shared" si="44"/>
        <v>91.917651544033546</v>
      </c>
      <c r="T206" s="102" t="s">
        <v>200</v>
      </c>
      <c r="U206" s="102" t="s">
        <v>4</v>
      </c>
      <c r="V206" s="102">
        <v>78</v>
      </c>
      <c r="W206" s="101">
        <f t="shared" si="45"/>
        <v>100</v>
      </c>
      <c r="X206" s="102">
        <f t="shared" si="36"/>
        <v>78</v>
      </c>
      <c r="Y206" s="101">
        <f>X206/X194*100</f>
        <v>100</v>
      </c>
      <c r="Z206" s="102">
        <f t="shared" si="47"/>
        <v>2489</v>
      </c>
      <c r="AA206" s="103">
        <f t="shared" si="48"/>
        <v>92.151055164753785</v>
      </c>
      <c r="AB206" s="62"/>
    </row>
    <row r="207" spans="1:28" s="63" customFormat="1" ht="12" hidden="1" customHeight="1">
      <c r="A207" s="39"/>
      <c r="B207" s="30" t="s">
        <v>187</v>
      </c>
      <c r="C207" s="44" t="s">
        <v>12</v>
      </c>
      <c r="D207" s="73">
        <v>1817</v>
      </c>
      <c r="E207" s="74">
        <f t="shared" si="39"/>
        <v>91.123370110330995</v>
      </c>
      <c r="F207" s="80">
        <v>132</v>
      </c>
      <c r="G207" s="74">
        <f t="shared" si="40"/>
        <v>90.410958904109577</v>
      </c>
      <c r="H207" s="84">
        <v>618</v>
      </c>
      <c r="I207" s="74">
        <f t="shared" si="49"/>
        <v>95.6656346749226</v>
      </c>
      <c r="J207" s="80">
        <v>469</v>
      </c>
      <c r="K207" s="74">
        <f t="shared" si="41"/>
        <v>94.556451612903231</v>
      </c>
      <c r="L207" s="80">
        <v>13</v>
      </c>
      <c r="M207" s="74">
        <f t="shared" si="42"/>
        <v>86.666666666666671</v>
      </c>
      <c r="N207" s="78">
        <f t="shared" si="37"/>
        <v>469</v>
      </c>
      <c r="O207" s="74">
        <f t="shared" si="43"/>
        <v>94.556451612903231</v>
      </c>
      <c r="P207" s="80" t="s">
        <v>200</v>
      </c>
      <c r="Q207" s="80" t="s">
        <v>4</v>
      </c>
      <c r="R207" s="80">
        <v>2286</v>
      </c>
      <c r="S207" s="74">
        <f t="shared" si="44"/>
        <v>91.807228915662648</v>
      </c>
      <c r="T207" s="102" t="s">
        <v>200</v>
      </c>
      <c r="U207" s="102" t="s">
        <v>4</v>
      </c>
      <c r="V207" s="102">
        <v>75</v>
      </c>
      <c r="W207" s="101">
        <f t="shared" si="45"/>
        <v>113.63636363636364</v>
      </c>
      <c r="X207" s="102">
        <f t="shared" si="36"/>
        <v>75</v>
      </c>
      <c r="Y207" s="101">
        <f t="shared" si="46"/>
        <v>113.63636363636364</v>
      </c>
      <c r="Z207" s="102">
        <f t="shared" si="47"/>
        <v>2361</v>
      </c>
      <c r="AA207" s="103">
        <f t="shared" si="48"/>
        <v>92.370892018779344</v>
      </c>
      <c r="AB207" s="62"/>
    </row>
    <row r="208" spans="1:28" s="63" customFormat="1" ht="12" hidden="1" customHeight="1">
      <c r="A208" s="39"/>
      <c r="B208" s="30" t="s">
        <v>188</v>
      </c>
      <c r="C208" s="44" t="s">
        <v>13</v>
      </c>
      <c r="D208" s="73">
        <v>1851</v>
      </c>
      <c r="E208" s="74">
        <f t="shared" si="39"/>
        <v>94.198473282442748</v>
      </c>
      <c r="F208" s="80">
        <v>166</v>
      </c>
      <c r="G208" s="74">
        <f t="shared" si="40"/>
        <v>123.88059701492537</v>
      </c>
      <c r="H208" s="84">
        <v>564</v>
      </c>
      <c r="I208" s="74">
        <f t="shared" si="49"/>
        <v>99.646643109540634</v>
      </c>
      <c r="J208" s="80">
        <v>457</v>
      </c>
      <c r="K208" s="74">
        <f t="shared" si="41"/>
        <v>91.21756487025948</v>
      </c>
      <c r="L208" s="80">
        <v>15</v>
      </c>
      <c r="M208" s="74">
        <f t="shared" si="42"/>
        <v>93.75</v>
      </c>
      <c r="N208" s="78">
        <f t="shared" si="37"/>
        <v>457</v>
      </c>
      <c r="O208" s="74">
        <f t="shared" si="43"/>
        <v>91.21756487025948</v>
      </c>
      <c r="P208" s="80" t="s">
        <v>200</v>
      </c>
      <c r="Q208" s="80" t="s">
        <v>4</v>
      </c>
      <c r="R208" s="80">
        <v>2308</v>
      </c>
      <c r="S208" s="74">
        <f t="shared" si="44"/>
        <v>93.592862935928636</v>
      </c>
      <c r="T208" s="102" t="s">
        <v>200</v>
      </c>
      <c r="U208" s="102" t="s">
        <v>4</v>
      </c>
      <c r="V208" s="102">
        <v>62</v>
      </c>
      <c r="W208" s="101">
        <f t="shared" si="45"/>
        <v>83.78378378378379</v>
      </c>
      <c r="X208" s="102">
        <f t="shared" si="36"/>
        <v>62</v>
      </c>
      <c r="Y208" s="101">
        <f t="shared" si="46"/>
        <v>83.78378378378379</v>
      </c>
      <c r="Z208" s="102">
        <f t="shared" si="47"/>
        <v>2370</v>
      </c>
      <c r="AA208" s="103">
        <f t="shared" si="48"/>
        <v>93.30708661417323</v>
      </c>
      <c r="AB208" s="62"/>
    </row>
    <row r="209" spans="1:28" s="63" customFormat="1" ht="12" hidden="1" customHeight="1">
      <c r="A209" s="39"/>
      <c r="B209" s="30" t="s">
        <v>189</v>
      </c>
      <c r="C209" s="44" t="s">
        <v>190</v>
      </c>
      <c r="D209" s="73">
        <v>1935</v>
      </c>
      <c r="E209" s="74">
        <f t="shared" ref="E209:E220" si="50">D209/D197*100</f>
        <v>96.846846846846844</v>
      </c>
      <c r="F209" s="80">
        <v>147</v>
      </c>
      <c r="G209" s="74">
        <f t="shared" ref="G209:G220" si="51">F209/F197*100</f>
        <v>102.79720279720279</v>
      </c>
      <c r="H209" s="84">
        <v>623</v>
      </c>
      <c r="I209" s="74">
        <f t="shared" si="49"/>
        <v>98.575949367088612</v>
      </c>
      <c r="J209" s="80">
        <v>454</v>
      </c>
      <c r="K209" s="74">
        <f t="shared" ref="K209:K220" si="52">J209/J197*100</f>
        <v>93.608247422680407</v>
      </c>
      <c r="L209" s="80">
        <v>13</v>
      </c>
      <c r="M209" s="74">
        <f t="shared" ref="M209:M220" si="53">L209/L197*100</f>
        <v>100</v>
      </c>
      <c r="N209" s="78">
        <f t="shared" ref="N209:N240" si="54">J209</f>
        <v>454</v>
      </c>
      <c r="O209" s="74">
        <f t="shared" ref="O209:O220" si="55">N209/N197*100</f>
        <v>93.608247422680407</v>
      </c>
      <c r="P209" s="80" t="s">
        <v>200</v>
      </c>
      <c r="Q209" s="80" t="s">
        <v>4</v>
      </c>
      <c r="R209" s="80">
        <v>2389</v>
      </c>
      <c r="S209" s="74">
        <f t="shared" ref="S209:S220" si="56">R209/R197*100</f>
        <v>96.214256947241239</v>
      </c>
      <c r="T209" s="102" t="s">
        <v>200</v>
      </c>
      <c r="U209" s="102" t="s">
        <v>4</v>
      </c>
      <c r="V209" s="102">
        <v>62</v>
      </c>
      <c r="W209" s="101">
        <f t="shared" ref="W209:W220" si="57">V209/V197*100</f>
        <v>103.33333333333334</v>
      </c>
      <c r="X209" s="102">
        <f t="shared" si="36"/>
        <v>62</v>
      </c>
      <c r="Y209" s="101">
        <f t="shared" ref="Y209:Y220" si="58">X209/X197*100</f>
        <v>103.33333333333334</v>
      </c>
      <c r="Z209" s="102">
        <f t="shared" ref="Z209:Z220" si="59">R209+X209</f>
        <v>2451</v>
      </c>
      <c r="AA209" s="103">
        <f t="shared" ref="AA209:AA220" si="60">Z209/Z197*100</f>
        <v>96.382225717656311</v>
      </c>
      <c r="AB209" s="62"/>
    </row>
    <row r="210" spans="1:28" s="63" customFormat="1" ht="12" hidden="1" customHeight="1">
      <c r="A210" s="39"/>
      <c r="B210" s="30" t="s">
        <v>191</v>
      </c>
      <c r="C210" s="44" t="s">
        <v>192</v>
      </c>
      <c r="D210" s="73">
        <v>1930</v>
      </c>
      <c r="E210" s="74">
        <f t="shared" si="50"/>
        <v>101.10005238344684</v>
      </c>
      <c r="F210" s="80">
        <v>151</v>
      </c>
      <c r="G210" s="74">
        <f t="shared" si="51"/>
        <v>122.76422764227641</v>
      </c>
      <c r="H210" s="84">
        <v>642</v>
      </c>
      <c r="I210" s="74">
        <f t="shared" si="49"/>
        <v>99.844479004665629</v>
      </c>
      <c r="J210" s="80">
        <v>426</v>
      </c>
      <c r="K210" s="74">
        <f t="shared" si="52"/>
        <v>96.818181818181813</v>
      </c>
      <c r="L210" s="80">
        <v>13</v>
      </c>
      <c r="M210" s="74">
        <f t="shared" si="53"/>
        <v>92.857142857142861</v>
      </c>
      <c r="N210" s="78">
        <f t="shared" si="54"/>
        <v>426</v>
      </c>
      <c r="O210" s="74">
        <f t="shared" si="55"/>
        <v>96.818181818181813</v>
      </c>
      <c r="P210" s="80" t="s">
        <v>200</v>
      </c>
      <c r="Q210" s="80" t="s">
        <v>4</v>
      </c>
      <c r="R210" s="80">
        <v>2356</v>
      </c>
      <c r="S210" s="74">
        <f t="shared" si="56"/>
        <v>100.29799914857387</v>
      </c>
      <c r="T210" s="102" t="s">
        <v>200</v>
      </c>
      <c r="U210" s="102" t="s">
        <v>4</v>
      </c>
      <c r="V210" s="102">
        <v>63</v>
      </c>
      <c r="W210" s="101">
        <f t="shared" si="57"/>
        <v>103.27868852459017</v>
      </c>
      <c r="X210" s="102">
        <f t="shared" si="36"/>
        <v>63</v>
      </c>
      <c r="Y210" s="101">
        <f t="shared" si="58"/>
        <v>103.27868852459017</v>
      </c>
      <c r="Z210" s="102">
        <f t="shared" si="59"/>
        <v>2419</v>
      </c>
      <c r="AA210" s="103">
        <f t="shared" si="60"/>
        <v>100.3734439834025</v>
      </c>
      <c r="AB210" s="62"/>
    </row>
    <row r="211" spans="1:28" s="63" customFormat="1" ht="12" hidden="1" customHeight="1">
      <c r="A211" s="39"/>
      <c r="B211" s="55" t="s">
        <v>193</v>
      </c>
      <c r="C211" s="56" t="s">
        <v>17</v>
      </c>
      <c r="D211" s="104">
        <v>1905</v>
      </c>
      <c r="E211" s="96">
        <f t="shared" si="50"/>
        <v>103.19609967497291</v>
      </c>
      <c r="F211" s="105">
        <v>102</v>
      </c>
      <c r="G211" s="96">
        <f t="shared" si="51"/>
        <v>91.891891891891902</v>
      </c>
      <c r="H211" s="105">
        <v>475</v>
      </c>
      <c r="I211" s="96">
        <f t="shared" si="49"/>
        <v>111.50234741784037</v>
      </c>
      <c r="J211" s="106">
        <v>467</v>
      </c>
      <c r="K211" s="96">
        <f t="shared" si="52"/>
        <v>91.389432485322899</v>
      </c>
      <c r="L211" s="105">
        <v>15</v>
      </c>
      <c r="M211" s="96">
        <f t="shared" si="53"/>
        <v>88.235294117647058</v>
      </c>
      <c r="N211" s="82">
        <f t="shared" si="54"/>
        <v>467</v>
      </c>
      <c r="O211" s="96">
        <f t="shared" si="55"/>
        <v>91.389432485322899</v>
      </c>
      <c r="P211" s="129" t="s">
        <v>200</v>
      </c>
      <c r="Q211" s="107" t="s">
        <v>4</v>
      </c>
      <c r="R211" s="106">
        <v>2372</v>
      </c>
      <c r="S211" s="96">
        <f t="shared" si="56"/>
        <v>100.63640220619432</v>
      </c>
      <c r="T211" s="131" t="s">
        <v>200</v>
      </c>
      <c r="U211" s="131" t="s">
        <v>4</v>
      </c>
      <c r="V211" s="131">
        <v>69</v>
      </c>
      <c r="W211" s="132">
        <f t="shared" si="57"/>
        <v>101.47058823529412</v>
      </c>
      <c r="X211" s="131">
        <f t="shared" si="36"/>
        <v>69</v>
      </c>
      <c r="Y211" s="132">
        <f t="shared" si="58"/>
        <v>101.47058823529412</v>
      </c>
      <c r="Z211" s="131">
        <f t="shared" si="59"/>
        <v>2441</v>
      </c>
      <c r="AA211" s="133">
        <f t="shared" si="60"/>
        <v>100.659793814433</v>
      </c>
      <c r="AB211" s="62"/>
    </row>
    <row r="212" spans="1:28" s="63" customFormat="1" ht="12" hidden="1" customHeight="1">
      <c r="A212" s="39"/>
      <c r="B212" s="30" t="s">
        <v>196</v>
      </c>
      <c r="C212" s="44" t="s">
        <v>197</v>
      </c>
      <c r="D212" s="73">
        <v>2077</v>
      </c>
      <c r="E212" s="74">
        <f t="shared" si="50"/>
        <v>104.52944136889784</v>
      </c>
      <c r="F212" s="80">
        <v>133</v>
      </c>
      <c r="G212" s="74">
        <f t="shared" si="51"/>
        <v>105.55555555555556</v>
      </c>
      <c r="H212" s="84">
        <v>565</v>
      </c>
      <c r="I212" s="74">
        <f t="shared" si="49"/>
        <v>100.35523978685612</v>
      </c>
      <c r="J212" s="80">
        <v>469</v>
      </c>
      <c r="K212" s="74">
        <f t="shared" si="52"/>
        <v>97.505197505197501</v>
      </c>
      <c r="L212" s="80">
        <v>14</v>
      </c>
      <c r="M212" s="74">
        <f t="shared" si="53"/>
        <v>93.333333333333329</v>
      </c>
      <c r="N212" s="77">
        <f t="shared" si="54"/>
        <v>469</v>
      </c>
      <c r="O212" s="74">
        <f t="shared" si="55"/>
        <v>97.505197505197501</v>
      </c>
      <c r="P212" s="80" t="s">
        <v>200</v>
      </c>
      <c r="Q212" s="80" t="s">
        <v>4</v>
      </c>
      <c r="R212" s="80">
        <v>2546</v>
      </c>
      <c r="S212" s="74">
        <f t="shared" si="56"/>
        <v>103.16045380875202</v>
      </c>
      <c r="T212" s="102" t="s">
        <v>200</v>
      </c>
      <c r="U212" s="102" t="s">
        <v>4</v>
      </c>
      <c r="V212" s="102">
        <v>75</v>
      </c>
      <c r="W212" s="101">
        <f t="shared" si="57"/>
        <v>108.69565217391303</v>
      </c>
      <c r="X212" s="102">
        <f t="shared" si="36"/>
        <v>75</v>
      </c>
      <c r="Y212" s="101">
        <f t="shared" si="58"/>
        <v>108.69565217391303</v>
      </c>
      <c r="Z212" s="102">
        <f t="shared" si="59"/>
        <v>2621</v>
      </c>
      <c r="AA212" s="103">
        <f t="shared" si="60"/>
        <v>103.31099724083563</v>
      </c>
      <c r="AB212" s="62"/>
    </row>
    <row r="213" spans="1:28" s="63" customFormat="1" ht="12" hidden="1" customHeight="1">
      <c r="A213" s="39"/>
      <c r="B213" s="30" t="s">
        <v>15</v>
      </c>
      <c r="C213" s="44" t="s">
        <v>15</v>
      </c>
      <c r="D213" s="73">
        <v>2155</v>
      </c>
      <c r="E213" s="74">
        <f t="shared" si="50"/>
        <v>101.98769522006626</v>
      </c>
      <c r="F213" s="80">
        <v>105</v>
      </c>
      <c r="G213" s="74">
        <f t="shared" si="51"/>
        <v>105</v>
      </c>
      <c r="H213" s="84">
        <v>582</v>
      </c>
      <c r="I213" s="74">
        <f t="shared" ref="I213:I224" si="61">H213/H201*100</f>
        <v>90.79563182527302</v>
      </c>
      <c r="J213" s="80">
        <v>477</v>
      </c>
      <c r="K213" s="74">
        <f t="shared" si="52"/>
        <v>99.582463465553246</v>
      </c>
      <c r="L213" s="80">
        <v>14</v>
      </c>
      <c r="M213" s="74">
        <f t="shared" si="53"/>
        <v>93.333333333333329</v>
      </c>
      <c r="N213" s="78">
        <f t="shared" si="54"/>
        <v>477</v>
      </c>
      <c r="O213" s="74">
        <f t="shared" si="55"/>
        <v>99.582463465553246</v>
      </c>
      <c r="P213" s="80" t="s">
        <v>200</v>
      </c>
      <c r="Q213" s="80" t="s">
        <v>4</v>
      </c>
      <c r="R213" s="80">
        <v>2632</v>
      </c>
      <c r="S213" s="74">
        <f t="shared" si="56"/>
        <v>101.54320987654322</v>
      </c>
      <c r="T213" s="102" t="s">
        <v>200</v>
      </c>
      <c r="U213" s="102" t="s">
        <v>4</v>
      </c>
      <c r="V213" s="102">
        <v>70</v>
      </c>
      <c r="W213" s="101">
        <f t="shared" si="57"/>
        <v>102.94117647058823</v>
      </c>
      <c r="X213" s="102">
        <f t="shared" si="36"/>
        <v>70</v>
      </c>
      <c r="Y213" s="101">
        <f t="shared" si="58"/>
        <v>102.94117647058823</v>
      </c>
      <c r="Z213" s="102">
        <f t="shared" si="59"/>
        <v>2702</v>
      </c>
      <c r="AA213" s="103">
        <f t="shared" si="60"/>
        <v>101.57894736842105</v>
      </c>
      <c r="AB213" s="62"/>
    </row>
    <row r="214" spans="1:28" s="63" customFormat="1" ht="12" hidden="1" customHeight="1">
      <c r="A214" s="39"/>
      <c r="B214" s="30" t="s">
        <v>7</v>
      </c>
      <c r="C214" s="44" t="s">
        <v>7</v>
      </c>
      <c r="D214" s="73">
        <v>2096</v>
      </c>
      <c r="E214" s="74">
        <f t="shared" si="50"/>
        <v>100.96339113680155</v>
      </c>
      <c r="F214" s="80">
        <v>98</v>
      </c>
      <c r="G214" s="74">
        <f t="shared" si="51"/>
        <v>112.64367816091954</v>
      </c>
      <c r="H214" s="84">
        <v>690</v>
      </c>
      <c r="I214" s="74">
        <f t="shared" si="61"/>
        <v>102.98507462686568</v>
      </c>
      <c r="J214" s="80">
        <v>514</v>
      </c>
      <c r="K214" s="74">
        <f t="shared" si="52"/>
        <v>103.83838383838383</v>
      </c>
      <c r="L214" s="80">
        <v>14</v>
      </c>
      <c r="M214" s="74">
        <f t="shared" si="53"/>
        <v>93.333333333333329</v>
      </c>
      <c r="N214" s="78">
        <f t="shared" si="54"/>
        <v>514</v>
      </c>
      <c r="O214" s="74">
        <f t="shared" si="55"/>
        <v>103.83838383838383</v>
      </c>
      <c r="P214" s="80" t="s">
        <v>200</v>
      </c>
      <c r="Q214" s="80" t="s">
        <v>4</v>
      </c>
      <c r="R214" s="80">
        <v>2610</v>
      </c>
      <c r="S214" s="74">
        <f t="shared" si="56"/>
        <v>101.5169194865811</v>
      </c>
      <c r="T214" s="102" t="s">
        <v>200</v>
      </c>
      <c r="U214" s="102" t="s">
        <v>4</v>
      </c>
      <c r="V214" s="102">
        <v>83</v>
      </c>
      <c r="W214" s="101">
        <f t="shared" si="57"/>
        <v>112.16216216216218</v>
      </c>
      <c r="X214" s="102">
        <f t="shared" si="36"/>
        <v>83</v>
      </c>
      <c r="Y214" s="101">
        <f t="shared" si="58"/>
        <v>112.16216216216218</v>
      </c>
      <c r="Z214" s="102">
        <f t="shared" si="59"/>
        <v>2693</v>
      </c>
      <c r="AA214" s="103">
        <f t="shared" si="60"/>
        <v>101.81474480151229</v>
      </c>
      <c r="AB214" s="62"/>
    </row>
    <row r="215" spans="1:28" s="63" customFormat="1" ht="12" hidden="1" customHeight="1">
      <c r="A215" s="39"/>
      <c r="B215" s="30" t="s">
        <v>8</v>
      </c>
      <c r="C215" s="44" t="s">
        <v>8</v>
      </c>
      <c r="D215" s="73">
        <v>1859</v>
      </c>
      <c r="E215" s="74">
        <f t="shared" si="50"/>
        <v>102.08676551345415</v>
      </c>
      <c r="F215" s="80">
        <v>126</v>
      </c>
      <c r="G215" s="74">
        <f t="shared" si="51"/>
        <v>144.82758620689654</v>
      </c>
      <c r="H215" s="84">
        <v>373</v>
      </c>
      <c r="I215" s="74">
        <f t="shared" si="61"/>
        <v>95.153061224489804</v>
      </c>
      <c r="J215" s="80">
        <v>534</v>
      </c>
      <c r="K215" s="74">
        <f t="shared" si="52"/>
        <v>103.08880308880308</v>
      </c>
      <c r="L215" s="80">
        <v>18</v>
      </c>
      <c r="M215" s="74">
        <f t="shared" si="53"/>
        <v>112.5</v>
      </c>
      <c r="N215" s="78">
        <f t="shared" si="54"/>
        <v>534</v>
      </c>
      <c r="O215" s="74">
        <f t="shared" si="55"/>
        <v>103.08880308880308</v>
      </c>
      <c r="P215" s="80" t="s">
        <v>200</v>
      </c>
      <c r="Q215" s="80" t="s">
        <v>4</v>
      </c>
      <c r="R215" s="80">
        <v>2393</v>
      </c>
      <c r="S215" s="74">
        <f t="shared" si="56"/>
        <v>102.30867892261651</v>
      </c>
      <c r="T215" s="102" t="s">
        <v>200</v>
      </c>
      <c r="U215" s="102" t="s">
        <v>4</v>
      </c>
      <c r="V215" s="102">
        <v>73</v>
      </c>
      <c r="W215" s="101">
        <f t="shared" si="57"/>
        <v>85.882352941176464</v>
      </c>
      <c r="X215" s="102">
        <f t="shared" si="36"/>
        <v>73</v>
      </c>
      <c r="Y215" s="101">
        <f t="shared" si="58"/>
        <v>85.882352941176464</v>
      </c>
      <c r="Z215" s="102">
        <f t="shared" si="59"/>
        <v>2466</v>
      </c>
      <c r="AA215" s="103">
        <f t="shared" si="60"/>
        <v>101.73267326732673</v>
      </c>
      <c r="AB215" s="62"/>
    </row>
    <row r="216" spans="1:28" s="63" customFormat="1" ht="12" hidden="1" customHeight="1">
      <c r="A216" s="39"/>
      <c r="B216" s="30" t="s">
        <v>9</v>
      </c>
      <c r="C216" s="44" t="s">
        <v>9</v>
      </c>
      <c r="D216" s="73">
        <v>1621</v>
      </c>
      <c r="E216" s="74">
        <f t="shared" si="50"/>
        <v>97.182254196642674</v>
      </c>
      <c r="F216" s="80">
        <v>89</v>
      </c>
      <c r="G216" s="74">
        <f t="shared" si="51"/>
        <v>89</v>
      </c>
      <c r="H216" s="84">
        <v>132</v>
      </c>
      <c r="I216" s="74">
        <f t="shared" si="61"/>
        <v>91.666666666666657</v>
      </c>
      <c r="J216" s="80">
        <v>498</v>
      </c>
      <c r="K216" s="74">
        <f t="shared" si="52"/>
        <v>101.63265306122449</v>
      </c>
      <c r="L216" s="80">
        <v>19</v>
      </c>
      <c r="M216" s="74">
        <f t="shared" si="53"/>
        <v>111.76470588235294</v>
      </c>
      <c r="N216" s="78">
        <f t="shared" si="54"/>
        <v>498</v>
      </c>
      <c r="O216" s="74">
        <f t="shared" si="55"/>
        <v>101.63265306122449</v>
      </c>
      <c r="P216" s="80" t="s">
        <v>200</v>
      </c>
      <c r="Q216" s="80" t="s">
        <v>4</v>
      </c>
      <c r="R216" s="80">
        <v>2119</v>
      </c>
      <c r="S216" s="74">
        <f t="shared" si="56"/>
        <v>98.192771084337352</v>
      </c>
      <c r="T216" s="102" t="s">
        <v>200</v>
      </c>
      <c r="U216" s="102" t="s">
        <v>4</v>
      </c>
      <c r="V216" s="102">
        <v>63</v>
      </c>
      <c r="W216" s="101">
        <f t="shared" si="57"/>
        <v>94.029850746268664</v>
      </c>
      <c r="X216" s="102">
        <f t="shared" si="36"/>
        <v>63</v>
      </c>
      <c r="Y216" s="101">
        <f t="shared" si="58"/>
        <v>94.029850746268664</v>
      </c>
      <c r="Z216" s="102">
        <f t="shared" si="59"/>
        <v>2182</v>
      </c>
      <c r="AA216" s="103">
        <f t="shared" si="60"/>
        <v>98.067415730337075</v>
      </c>
      <c r="AB216" s="62"/>
    </row>
    <row r="217" spans="1:28" s="63" customFormat="1" ht="12" hidden="1" customHeight="1">
      <c r="A217" s="39"/>
      <c r="B217" s="30" t="s">
        <v>10</v>
      </c>
      <c r="C217" s="44" t="s">
        <v>10</v>
      </c>
      <c r="D217" s="73">
        <v>1879</v>
      </c>
      <c r="E217" s="74">
        <f t="shared" si="50"/>
        <v>98.274058577405853</v>
      </c>
      <c r="F217" s="80">
        <v>109</v>
      </c>
      <c r="G217" s="74">
        <f t="shared" si="51"/>
        <v>101.86915887850468</v>
      </c>
      <c r="H217" s="84">
        <v>630</v>
      </c>
      <c r="I217" s="74">
        <f t="shared" si="61"/>
        <v>95.890410958904098</v>
      </c>
      <c r="J217" s="80">
        <v>511</v>
      </c>
      <c r="K217" s="74">
        <f t="shared" si="52"/>
        <v>99.416342412451371</v>
      </c>
      <c r="L217" s="80">
        <v>17</v>
      </c>
      <c r="M217" s="74">
        <f t="shared" si="53"/>
        <v>113.33333333333333</v>
      </c>
      <c r="N217" s="78">
        <f t="shared" si="54"/>
        <v>511</v>
      </c>
      <c r="O217" s="74">
        <f t="shared" si="55"/>
        <v>99.416342412451371</v>
      </c>
      <c r="P217" s="80" t="s">
        <v>200</v>
      </c>
      <c r="Q217" s="80" t="s">
        <v>4</v>
      </c>
      <c r="R217" s="80">
        <v>2390</v>
      </c>
      <c r="S217" s="74">
        <f t="shared" si="56"/>
        <v>98.516075845012367</v>
      </c>
      <c r="T217" s="102" t="s">
        <v>200</v>
      </c>
      <c r="U217" s="102" t="s">
        <v>4</v>
      </c>
      <c r="V217" s="102">
        <v>66</v>
      </c>
      <c r="W217" s="101">
        <f t="shared" si="57"/>
        <v>100</v>
      </c>
      <c r="X217" s="102">
        <f t="shared" si="36"/>
        <v>66</v>
      </c>
      <c r="Y217" s="101">
        <f t="shared" si="58"/>
        <v>100</v>
      </c>
      <c r="Z217" s="102">
        <f t="shared" si="59"/>
        <v>2456</v>
      </c>
      <c r="AA217" s="103">
        <f t="shared" si="60"/>
        <v>98.555377207062605</v>
      </c>
      <c r="AB217" s="62"/>
    </row>
    <row r="218" spans="1:28" s="9" customFormat="1" ht="12" hidden="1" customHeight="1">
      <c r="A218" s="33"/>
      <c r="B218" s="30" t="s">
        <v>11</v>
      </c>
      <c r="C218" s="44" t="s">
        <v>11</v>
      </c>
      <c r="D218" s="67">
        <v>1944</v>
      </c>
      <c r="E218" s="68">
        <f t="shared" si="50"/>
        <v>104.68497576736672</v>
      </c>
      <c r="F218" s="78">
        <v>125</v>
      </c>
      <c r="G218" s="68">
        <f t="shared" si="51"/>
        <v>107.75862068965519</v>
      </c>
      <c r="H218" s="81">
        <v>633</v>
      </c>
      <c r="I218" s="68">
        <f t="shared" si="61"/>
        <v>97.68518518518519</v>
      </c>
      <c r="J218" s="78">
        <v>543</v>
      </c>
      <c r="K218" s="68">
        <f t="shared" si="52"/>
        <v>98.014440433212997</v>
      </c>
      <c r="L218" s="78">
        <v>18</v>
      </c>
      <c r="M218" s="68">
        <f t="shared" si="53"/>
        <v>120</v>
      </c>
      <c r="N218" s="78">
        <f t="shared" si="54"/>
        <v>543</v>
      </c>
      <c r="O218" s="68">
        <f t="shared" si="55"/>
        <v>98.014440433212997</v>
      </c>
      <c r="P218" s="80" t="s">
        <v>200</v>
      </c>
      <c r="Q218" s="78" t="s">
        <v>4</v>
      </c>
      <c r="R218" s="78">
        <v>2487</v>
      </c>
      <c r="S218" s="68">
        <f t="shared" si="56"/>
        <v>103.15221899626712</v>
      </c>
      <c r="T218" s="102" t="s">
        <v>200</v>
      </c>
      <c r="U218" s="115" t="s">
        <v>4</v>
      </c>
      <c r="V218" s="115">
        <v>69</v>
      </c>
      <c r="W218" s="116">
        <f t="shared" si="57"/>
        <v>88.461538461538453</v>
      </c>
      <c r="X218" s="115">
        <f t="shared" si="36"/>
        <v>69</v>
      </c>
      <c r="Y218" s="116">
        <f t="shared" si="58"/>
        <v>88.461538461538453</v>
      </c>
      <c r="Z218" s="115">
        <f t="shared" si="59"/>
        <v>2556</v>
      </c>
      <c r="AA218" s="117">
        <f t="shared" si="60"/>
        <v>102.69184411410205</v>
      </c>
      <c r="AB218" s="2"/>
    </row>
    <row r="219" spans="1:28" s="9" customFormat="1" ht="12" hidden="1" customHeight="1">
      <c r="A219" s="33"/>
      <c r="B219" s="30" t="s">
        <v>12</v>
      </c>
      <c r="C219" s="44" t="s">
        <v>12</v>
      </c>
      <c r="D219" s="67">
        <v>1893</v>
      </c>
      <c r="E219" s="68">
        <f t="shared" si="50"/>
        <v>104.18271876719869</v>
      </c>
      <c r="F219" s="78">
        <v>116</v>
      </c>
      <c r="G219" s="68">
        <f t="shared" si="51"/>
        <v>87.878787878787875</v>
      </c>
      <c r="H219" s="81">
        <v>642</v>
      </c>
      <c r="I219" s="68">
        <f t="shared" si="61"/>
        <v>103.88349514563106</v>
      </c>
      <c r="J219" s="78">
        <v>507</v>
      </c>
      <c r="K219" s="68">
        <f t="shared" si="52"/>
        <v>108.10234541577826</v>
      </c>
      <c r="L219" s="78">
        <v>15</v>
      </c>
      <c r="M219" s="68">
        <f t="shared" si="53"/>
        <v>115.38461538461537</v>
      </c>
      <c r="N219" s="78">
        <f t="shared" si="54"/>
        <v>507</v>
      </c>
      <c r="O219" s="68">
        <f t="shared" si="55"/>
        <v>108.10234541577826</v>
      </c>
      <c r="P219" s="80" t="s">
        <v>200</v>
      </c>
      <c r="Q219" s="78" t="s">
        <v>4</v>
      </c>
      <c r="R219" s="78">
        <v>2400</v>
      </c>
      <c r="S219" s="68">
        <f t="shared" si="56"/>
        <v>104.98687664041995</v>
      </c>
      <c r="T219" s="115" t="s">
        <v>200</v>
      </c>
      <c r="U219" s="115" t="s">
        <v>4</v>
      </c>
      <c r="V219" s="115">
        <v>68</v>
      </c>
      <c r="W219" s="116">
        <f t="shared" si="57"/>
        <v>90.666666666666657</v>
      </c>
      <c r="X219" s="115">
        <f t="shared" si="36"/>
        <v>68</v>
      </c>
      <c r="Y219" s="116">
        <f t="shared" si="58"/>
        <v>90.666666666666657</v>
      </c>
      <c r="Z219" s="115">
        <f t="shared" si="59"/>
        <v>2468</v>
      </c>
      <c r="AA219" s="117">
        <f t="shared" si="60"/>
        <v>104.53197797543415</v>
      </c>
      <c r="AB219" s="1"/>
    </row>
    <row r="220" spans="1:28" s="9" customFormat="1" ht="12" hidden="1" customHeight="1">
      <c r="A220" s="33"/>
      <c r="B220" s="30" t="s">
        <v>13</v>
      </c>
      <c r="C220" s="44" t="s">
        <v>13</v>
      </c>
      <c r="D220" s="67">
        <v>1967</v>
      </c>
      <c r="E220" s="68">
        <f t="shared" si="50"/>
        <v>106.26688276607238</v>
      </c>
      <c r="F220" s="78">
        <v>162</v>
      </c>
      <c r="G220" s="68">
        <f t="shared" si="51"/>
        <v>97.590361445783131</v>
      </c>
      <c r="H220" s="81">
        <v>567</v>
      </c>
      <c r="I220" s="68">
        <f t="shared" si="61"/>
        <v>100.53191489361701</v>
      </c>
      <c r="J220" s="78">
        <v>487</v>
      </c>
      <c r="K220" s="68">
        <f t="shared" si="52"/>
        <v>106.56455142231947</v>
      </c>
      <c r="L220" s="78">
        <v>17</v>
      </c>
      <c r="M220" s="68">
        <f t="shared" si="53"/>
        <v>113.33333333333333</v>
      </c>
      <c r="N220" s="78">
        <f t="shared" si="54"/>
        <v>487</v>
      </c>
      <c r="O220" s="68">
        <f t="shared" si="55"/>
        <v>106.56455142231947</v>
      </c>
      <c r="P220" s="80" t="s">
        <v>200</v>
      </c>
      <c r="Q220" s="78" t="s">
        <v>4</v>
      </c>
      <c r="R220" s="78">
        <v>2454</v>
      </c>
      <c r="S220" s="68">
        <f t="shared" si="56"/>
        <v>106.32582322357018</v>
      </c>
      <c r="T220" s="115" t="s">
        <v>200</v>
      </c>
      <c r="U220" s="115" t="s">
        <v>4</v>
      </c>
      <c r="V220" s="115">
        <v>62</v>
      </c>
      <c r="W220" s="116">
        <f t="shared" si="57"/>
        <v>100</v>
      </c>
      <c r="X220" s="115">
        <f t="shared" si="36"/>
        <v>62</v>
      </c>
      <c r="Y220" s="116">
        <f t="shared" si="58"/>
        <v>100</v>
      </c>
      <c r="Z220" s="115">
        <f t="shared" si="59"/>
        <v>2516</v>
      </c>
      <c r="AA220" s="117">
        <f t="shared" si="60"/>
        <v>106.16033755274262</v>
      </c>
      <c r="AB220" s="1"/>
    </row>
    <row r="221" spans="1:28" s="9" customFormat="1" ht="12" hidden="1" customHeight="1">
      <c r="A221" s="33"/>
      <c r="B221" s="30" t="s">
        <v>198</v>
      </c>
      <c r="C221" s="44" t="s">
        <v>199</v>
      </c>
      <c r="D221" s="67">
        <v>2001</v>
      </c>
      <c r="E221" s="68">
        <f t="shared" ref="E221:E232" si="62">D221/D209*100</f>
        <v>103.41085271317829</v>
      </c>
      <c r="F221" s="78">
        <v>141</v>
      </c>
      <c r="G221" s="68">
        <f t="shared" ref="G221:G232" si="63">F221/F209*100</f>
        <v>95.918367346938766</v>
      </c>
      <c r="H221" s="81">
        <v>626</v>
      </c>
      <c r="I221" s="68">
        <f t="shared" si="61"/>
        <v>100.48154093097914</v>
      </c>
      <c r="J221" s="78">
        <v>465</v>
      </c>
      <c r="K221" s="68">
        <f t="shared" ref="K221:K232" si="64">J221/J209*100</f>
        <v>102.42290748898679</v>
      </c>
      <c r="L221" s="78">
        <v>14</v>
      </c>
      <c r="M221" s="68">
        <f t="shared" ref="M221:M232" si="65">L221/L209*100</f>
        <v>107.69230769230769</v>
      </c>
      <c r="N221" s="78">
        <f t="shared" si="54"/>
        <v>465</v>
      </c>
      <c r="O221" s="68">
        <f t="shared" ref="O221:O232" si="66">N221/N209*100</f>
        <v>102.42290748898679</v>
      </c>
      <c r="P221" s="80" t="s">
        <v>200</v>
      </c>
      <c r="Q221" s="78" t="s">
        <v>4</v>
      </c>
      <c r="R221" s="78">
        <v>2466</v>
      </c>
      <c r="S221" s="68">
        <f t="shared" ref="S221:S232" si="67">R221/R209*100</f>
        <v>103.22310590205106</v>
      </c>
      <c r="T221" s="27" t="s">
        <v>200</v>
      </c>
      <c r="U221" s="27" t="s">
        <v>4</v>
      </c>
      <c r="V221" s="27">
        <v>49</v>
      </c>
      <c r="W221" s="26">
        <f t="shared" ref="W221:W232" si="68">V221/V209*100</f>
        <v>79.032258064516128</v>
      </c>
      <c r="X221" s="27">
        <f t="shared" si="36"/>
        <v>49</v>
      </c>
      <c r="Y221" s="26">
        <f t="shared" ref="Y221:Y232" si="69">X221/X209*100</f>
        <v>79.032258064516128</v>
      </c>
      <c r="Z221" s="27">
        <f t="shared" ref="Z221:Z232" si="70">R221+X221</f>
        <v>2515</v>
      </c>
      <c r="AA221" s="28">
        <f t="shared" ref="AA221:AA232" si="71">Z221/Z209*100</f>
        <v>102.61117911056712</v>
      </c>
      <c r="AB221" s="1"/>
    </row>
    <row r="222" spans="1:28" s="9" customFormat="1" ht="12" hidden="1" customHeight="1">
      <c r="A222" s="33"/>
      <c r="B222" s="30" t="s">
        <v>16</v>
      </c>
      <c r="C222" s="44" t="s">
        <v>16</v>
      </c>
      <c r="D222" s="67">
        <v>1908</v>
      </c>
      <c r="E222" s="68">
        <f t="shared" si="62"/>
        <v>98.860103626943001</v>
      </c>
      <c r="F222" s="78">
        <v>146</v>
      </c>
      <c r="G222" s="68">
        <f t="shared" si="63"/>
        <v>96.688741721854313</v>
      </c>
      <c r="H222" s="81">
        <v>688</v>
      </c>
      <c r="I222" s="68">
        <f t="shared" si="61"/>
        <v>107.1651090342679</v>
      </c>
      <c r="J222" s="78">
        <v>453</v>
      </c>
      <c r="K222" s="68">
        <f t="shared" si="64"/>
        <v>106.33802816901408</v>
      </c>
      <c r="L222" s="78">
        <v>15</v>
      </c>
      <c r="M222" s="68">
        <f t="shared" si="65"/>
        <v>115.38461538461537</v>
      </c>
      <c r="N222" s="78">
        <f t="shared" si="54"/>
        <v>453</v>
      </c>
      <c r="O222" s="68">
        <f t="shared" si="66"/>
        <v>106.33802816901408</v>
      </c>
      <c r="P222" s="80" t="s">
        <v>200</v>
      </c>
      <c r="Q222" s="78" t="s">
        <v>4</v>
      </c>
      <c r="R222" s="78">
        <v>2361</v>
      </c>
      <c r="S222" s="68">
        <f t="shared" si="67"/>
        <v>100.21222410865876</v>
      </c>
      <c r="T222" s="27" t="s">
        <v>200</v>
      </c>
      <c r="U222" s="27" t="s">
        <v>4</v>
      </c>
      <c r="V222" s="27">
        <v>58</v>
      </c>
      <c r="W222" s="26">
        <f t="shared" si="68"/>
        <v>92.063492063492063</v>
      </c>
      <c r="X222" s="27">
        <f t="shared" si="36"/>
        <v>58</v>
      </c>
      <c r="Y222" s="26">
        <f t="shared" si="69"/>
        <v>92.063492063492063</v>
      </c>
      <c r="Z222" s="27">
        <f t="shared" si="70"/>
        <v>2419</v>
      </c>
      <c r="AA222" s="28">
        <f t="shared" si="71"/>
        <v>100</v>
      </c>
      <c r="AB222" s="1"/>
    </row>
    <row r="223" spans="1:28" s="9" customFormat="1" ht="12" hidden="1" customHeight="1">
      <c r="A223" s="33"/>
      <c r="B223" s="31" t="s">
        <v>17</v>
      </c>
      <c r="C223" s="46" t="s">
        <v>17</v>
      </c>
      <c r="D223" s="69">
        <v>1881</v>
      </c>
      <c r="E223" s="70">
        <f t="shared" si="62"/>
        <v>98.740157480314963</v>
      </c>
      <c r="F223" s="79">
        <v>139</v>
      </c>
      <c r="G223" s="70">
        <f t="shared" si="63"/>
        <v>136.27450980392157</v>
      </c>
      <c r="H223" s="79">
        <v>454</v>
      </c>
      <c r="I223" s="70">
        <f t="shared" si="61"/>
        <v>95.578947368421055</v>
      </c>
      <c r="J223" s="85">
        <v>478</v>
      </c>
      <c r="K223" s="70">
        <f t="shared" si="64"/>
        <v>102.35546038543897</v>
      </c>
      <c r="L223" s="79">
        <v>17</v>
      </c>
      <c r="M223" s="70">
        <f t="shared" si="65"/>
        <v>113.33333333333333</v>
      </c>
      <c r="N223" s="82">
        <f t="shared" si="54"/>
        <v>478</v>
      </c>
      <c r="O223" s="70">
        <f t="shared" si="66"/>
        <v>102.35546038543897</v>
      </c>
      <c r="P223" s="128" t="s">
        <v>200</v>
      </c>
      <c r="Q223" s="82" t="s">
        <v>4</v>
      </c>
      <c r="R223" s="85">
        <v>2359</v>
      </c>
      <c r="S223" s="70">
        <f t="shared" si="67"/>
        <v>99.451939291736934</v>
      </c>
      <c r="T223" s="99" t="s">
        <v>200</v>
      </c>
      <c r="U223" s="99" t="s">
        <v>4</v>
      </c>
      <c r="V223" s="99">
        <v>58</v>
      </c>
      <c r="W223" s="98">
        <f t="shared" si="68"/>
        <v>84.05797101449275</v>
      </c>
      <c r="X223" s="99">
        <f t="shared" si="36"/>
        <v>58</v>
      </c>
      <c r="Y223" s="98">
        <f t="shared" si="69"/>
        <v>84.05797101449275</v>
      </c>
      <c r="Z223" s="99">
        <f t="shared" si="70"/>
        <v>2417</v>
      </c>
      <c r="AA223" s="100">
        <f t="shared" si="71"/>
        <v>99.016796394920121</v>
      </c>
      <c r="AB223" s="1"/>
    </row>
    <row r="224" spans="1:28" s="63" customFormat="1" ht="12" hidden="1" customHeight="1">
      <c r="A224" s="39"/>
      <c r="B224" s="30" t="s">
        <v>204</v>
      </c>
      <c r="C224" s="44" t="s">
        <v>205</v>
      </c>
      <c r="D224" s="73">
        <v>1945</v>
      </c>
      <c r="E224" s="74">
        <f t="shared" si="62"/>
        <v>93.644679826673084</v>
      </c>
      <c r="F224" s="80">
        <v>113</v>
      </c>
      <c r="G224" s="74">
        <f t="shared" si="63"/>
        <v>84.962406015037601</v>
      </c>
      <c r="H224" s="84">
        <v>519</v>
      </c>
      <c r="I224" s="74">
        <f t="shared" si="61"/>
        <v>91.858407079646014</v>
      </c>
      <c r="J224" s="80">
        <v>454</v>
      </c>
      <c r="K224" s="74">
        <f t="shared" si="64"/>
        <v>96.801705756929636</v>
      </c>
      <c r="L224" s="80">
        <v>17</v>
      </c>
      <c r="M224" s="74">
        <f t="shared" si="65"/>
        <v>121.42857142857142</v>
      </c>
      <c r="N224" s="80">
        <f t="shared" si="54"/>
        <v>454</v>
      </c>
      <c r="O224" s="74">
        <f t="shared" si="66"/>
        <v>96.801705756929636</v>
      </c>
      <c r="P224" s="80" t="s">
        <v>200</v>
      </c>
      <c r="Q224" s="80" t="s">
        <v>4</v>
      </c>
      <c r="R224" s="80">
        <v>2399</v>
      </c>
      <c r="S224" s="74">
        <f t="shared" si="67"/>
        <v>94.226237234878241</v>
      </c>
      <c r="T224" s="59" t="s">
        <v>200</v>
      </c>
      <c r="U224" s="59" t="s">
        <v>4</v>
      </c>
      <c r="V224" s="59">
        <v>63</v>
      </c>
      <c r="W224" s="58">
        <f t="shared" si="68"/>
        <v>84</v>
      </c>
      <c r="X224" s="59">
        <f t="shared" si="36"/>
        <v>63</v>
      </c>
      <c r="Y224" s="58">
        <f t="shared" si="69"/>
        <v>84</v>
      </c>
      <c r="Z224" s="59">
        <f t="shared" si="70"/>
        <v>2462</v>
      </c>
      <c r="AA224" s="61">
        <f t="shared" si="71"/>
        <v>93.933613124761536</v>
      </c>
      <c r="AB224" s="62"/>
    </row>
    <row r="225" spans="1:28" s="63" customFormat="1" ht="12" hidden="1" customHeight="1">
      <c r="A225" s="39"/>
      <c r="B225" s="30" t="s">
        <v>15</v>
      </c>
      <c r="C225" s="44" t="s">
        <v>15</v>
      </c>
      <c r="D225" s="73">
        <v>2069</v>
      </c>
      <c r="E225" s="74">
        <f t="shared" si="62"/>
        <v>96.009280742459396</v>
      </c>
      <c r="F225" s="80">
        <v>89</v>
      </c>
      <c r="G225" s="74">
        <f t="shared" si="63"/>
        <v>84.761904761904759</v>
      </c>
      <c r="H225" s="84">
        <v>643</v>
      </c>
      <c r="I225" s="74">
        <f t="shared" ref="I225:I236" si="72">H225/H213*100</f>
        <v>110.4810996563574</v>
      </c>
      <c r="J225" s="80">
        <v>479</v>
      </c>
      <c r="K225" s="74">
        <f t="shared" si="64"/>
        <v>100.41928721174006</v>
      </c>
      <c r="L225" s="80">
        <v>16</v>
      </c>
      <c r="M225" s="74">
        <f t="shared" si="65"/>
        <v>114.28571428571428</v>
      </c>
      <c r="N225" s="80">
        <f t="shared" si="54"/>
        <v>479</v>
      </c>
      <c r="O225" s="74">
        <f t="shared" si="66"/>
        <v>100.41928721174006</v>
      </c>
      <c r="P225" s="80" t="s">
        <v>200</v>
      </c>
      <c r="Q225" s="80" t="s">
        <v>4</v>
      </c>
      <c r="R225" s="80">
        <v>2548</v>
      </c>
      <c r="S225" s="74">
        <f t="shared" si="67"/>
        <v>96.808510638297875</v>
      </c>
      <c r="T225" s="102" t="s">
        <v>200</v>
      </c>
      <c r="U225" s="102" t="s">
        <v>4</v>
      </c>
      <c r="V225" s="102">
        <v>72</v>
      </c>
      <c r="W225" s="101">
        <f t="shared" si="68"/>
        <v>102.85714285714285</v>
      </c>
      <c r="X225" s="102">
        <f t="shared" si="36"/>
        <v>72</v>
      </c>
      <c r="Y225" s="101">
        <f t="shared" si="69"/>
        <v>102.85714285714285</v>
      </c>
      <c r="Z225" s="102">
        <f t="shared" si="70"/>
        <v>2620</v>
      </c>
      <c r="AA225" s="103">
        <f t="shared" si="71"/>
        <v>96.96521095484826</v>
      </c>
      <c r="AB225" s="62"/>
    </row>
    <row r="226" spans="1:28" s="63" customFormat="1" ht="12" hidden="1" customHeight="1">
      <c r="A226" s="39"/>
      <c r="B226" s="30" t="s">
        <v>7</v>
      </c>
      <c r="C226" s="44" t="s">
        <v>7</v>
      </c>
      <c r="D226" s="73">
        <v>1990</v>
      </c>
      <c r="E226" s="74">
        <f t="shared" si="62"/>
        <v>94.94274809160305</v>
      </c>
      <c r="F226" s="80">
        <v>93</v>
      </c>
      <c r="G226" s="74">
        <f t="shared" si="63"/>
        <v>94.897959183673478</v>
      </c>
      <c r="H226" s="84">
        <v>712</v>
      </c>
      <c r="I226" s="74">
        <f t="shared" si="72"/>
        <v>103.18840579710144</v>
      </c>
      <c r="J226" s="80">
        <v>500</v>
      </c>
      <c r="K226" s="74">
        <f t="shared" si="64"/>
        <v>97.276264591439684</v>
      </c>
      <c r="L226" s="80">
        <v>16</v>
      </c>
      <c r="M226" s="74">
        <f t="shared" si="65"/>
        <v>114.28571428571428</v>
      </c>
      <c r="N226" s="80">
        <f t="shared" si="54"/>
        <v>500</v>
      </c>
      <c r="O226" s="74">
        <f t="shared" si="66"/>
        <v>97.276264591439684</v>
      </c>
      <c r="P226" s="80" t="s">
        <v>200</v>
      </c>
      <c r="Q226" s="80" t="s">
        <v>4</v>
      </c>
      <c r="R226" s="80">
        <v>2490</v>
      </c>
      <c r="S226" s="74">
        <f t="shared" si="67"/>
        <v>95.402298850574709</v>
      </c>
      <c r="T226" s="102" t="s">
        <v>200</v>
      </c>
      <c r="U226" s="102" t="s">
        <v>4</v>
      </c>
      <c r="V226" s="102">
        <v>74</v>
      </c>
      <c r="W226" s="101">
        <f t="shared" si="68"/>
        <v>89.156626506024097</v>
      </c>
      <c r="X226" s="102">
        <f t="shared" ref="X226:X247" si="73">V226</f>
        <v>74</v>
      </c>
      <c r="Y226" s="101">
        <f t="shared" si="69"/>
        <v>89.156626506024097</v>
      </c>
      <c r="Z226" s="102">
        <f t="shared" si="70"/>
        <v>2564</v>
      </c>
      <c r="AA226" s="103">
        <f t="shared" si="71"/>
        <v>95.209803193464538</v>
      </c>
      <c r="AB226" s="62"/>
    </row>
    <row r="227" spans="1:28" s="63" customFormat="1" ht="12" hidden="1" customHeight="1">
      <c r="A227" s="39"/>
      <c r="B227" s="30" t="s">
        <v>8</v>
      </c>
      <c r="C227" s="44" t="s">
        <v>8</v>
      </c>
      <c r="D227" s="73">
        <v>1811</v>
      </c>
      <c r="E227" s="74">
        <f t="shared" si="62"/>
        <v>97.41796664873587</v>
      </c>
      <c r="F227" s="80">
        <v>79</v>
      </c>
      <c r="G227" s="74">
        <f t="shared" si="63"/>
        <v>62.698412698412696</v>
      </c>
      <c r="H227" s="84">
        <v>419</v>
      </c>
      <c r="I227" s="74">
        <f t="shared" si="72"/>
        <v>112.33243967828419</v>
      </c>
      <c r="J227" s="80">
        <v>524</v>
      </c>
      <c r="K227" s="74">
        <f t="shared" si="64"/>
        <v>98.12734082397003</v>
      </c>
      <c r="L227" s="80">
        <v>18</v>
      </c>
      <c r="M227" s="74">
        <f t="shared" si="65"/>
        <v>100</v>
      </c>
      <c r="N227" s="80">
        <f t="shared" si="54"/>
        <v>524</v>
      </c>
      <c r="O227" s="74">
        <f t="shared" si="66"/>
        <v>98.12734082397003</v>
      </c>
      <c r="P227" s="80" t="s">
        <v>200</v>
      </c>
      <c r="Q227" s="80" t="s">
        <v>4</v>
      </c>
      <c r="R227" s="80">
        <v>2335</v>
      </c>
      <c r="S227" s="74">
        <f t="shared" si="67"/>
        <v>97.576264103635594</v>
      </c>
      <c r="T227" s="59" t="s">
        <v>200</v>
      </c>
      <c r="U227" s="59" t="s">
        <v>4</v>
      </c>
      <c r="V227" s="59">
        <v>83</v>
      </c>
      <c r="W227" s="58">
        <f t="shared" si="68"/>
        <v>113.69863013698631</v>
      </c>
      <c r="X227" s="59">
        <f t="shared" si="73"/>
        <v>83</v>
      </c>
      <c r="Y227" s="58">
        <f t="shared" si="69"/>
        <v>113.69863013698631</v>
      </c>
      <c r="Z227" s="59">
        <f t="shared" si="70"/>
        <v>2418</v>
      </c>
      <c r="AA227" s="61">
        <f t="shared" si="71"/>
        <v>98.053527980535279</v>
      </c>
      <c r="AB227" s="62"/>
    </row>
    <row r="228" spans="1:28" s="63" customFormat="1" ht="12" hidden="1" customHeight="1">
      <c r="A228" s="39"/>
      <c r="B228" s="30" t="s">
        <v>9</v>
      </c>
      <c r="C228" s="44" t="s">
        <v>9</v>
      </c>
      <c r="D228" s="73">
        <v>1631</v>
      </c>
      <c r="E228" s="74">
        <f t="shared" si="62"/>
        <v>100.61690314620604</v>
      </c>
      <c r="F228" s="80">
        <v>106</v>
      </c>
      <c r="G228" s="74">
        <f t="shared" si="63"/>
        <v>119.10112359550563</v>
      </c>
      <c r="H228" s="84">
        <v>162</v>
      </c>
      <c r="I228" s="74">
        <f t="shared" si="72"/>
        <v>122.72727272727273</v>
      </c>
      <c r="J228" s="80">
        <v>530</v>
      </c>
      <c r="K228" s="74">
        <f t="shared" si="64"/>
        <v>106.42570281124497</v>
      </c>
      <c r="L228" s="80">
        <v>20</v>
      </c>
      <c r="M228" s="74">
        <f t="shared" si="65"/>
        <v>105.26315789473684</v>
      </c>
      <c r="N228" s="80">
        <f t="shared" si="54"/>
        <v>530</v>
      </c>
      <c r="O228" s="74">
        <f t="shared" si="66"/>
        <v>106.42570281124497</v>
      </c>
      <c r="P228" s="80" t="s">
        <v>200</v>
      </c>
      <c r="Q228" s="80" t="s">
        <v>4</v>
      </c>
      <c r="R228" s="80">
        <v>2161</v>
      </c>
      <c r="S228" s="74">
        <f t="shared" si="67"/>
        <v>101.98206701274187</v>
      </c>
      <c r="T228" s="59" t="s">
        <v>200</v>
      </c>
      <c r="U228" s="59" t="s">
        <v>4</v>
      </c>
      <c r="V228" s="59">
        <v>73</v>
      </c>
      <c r="W228" s="58">
        <f t="shared" si="68"/>
        <v>115.87301587301589</v>
      </c>
      <c r="X228" s="59">
        <f t="shared" si="73"/>
        <v>73</v>
      </c>
      <c r="Y228" s="58">
        <f t="shared" si="69"/>
        <v>115.87301587301589</v>
      </c>
      <c r="Z228" s="59">
        <f t="shared" si="70"/>
        <v>2234</v>
      </c>
      <c r="AA228" s="61">
        <f t="shared" si="71"/>
        <v>102.38313473877176</v>
      </c>
      <c r="AB228" s="62"/>
    </row>
    <row r="229" spans="1:28" s="63" customFormat="1" ht="12" hidden="1" customHeight="1">
      <c r="A229" s="39"/>
      <c r="B229" s="30" t="s">
        <v>10</v>
      </c>
      <c r="C229" s="44" t="s">
        <v>10</v>
      </c>
      <c r="D229" s="73">
        <v>1767</v>
      </c>
      <c r="E229" s="74">
        <f t="shared" si="62"/>
        <v>94.039382650345928</v>
      </c>
      <c r="F229" s="80">
        <v>101</v>
      </c>
      <c r="G229" s="74">
        <f t="shared" si="63"/>
        <v>92.660550458715591</v>
      </c>
      <c r="H229" s="84">
        <v>623</v>
      </c>
      <c r="I229" s="74">
        <f t="shared" si="72"/>
        <v>98.888888888888886</v>
      </c>
      <c r="J229" s="80">
        <v>535</v>
      </c>
      <c r="K229" s="74">
        <f t="shared" si="64"/>
        <v>104.69667318982387</v>
      </c>
      <c r="L229" s="80">
        <v>16</v>
      </c>
      <c r="M229" s="74">
        <f t="shared" si="65"/>
        <v>94.117647058823522</v>
      </c>
      <c r="N229" s="80">
        <f t="shared" si="54"/>
        <v>535</v>
      </c>
      <c r="O229" s="74">
        <f t="shared" si="66"/>
        <v>104.69667318982387</v>
      </c>
      <c r="P229" s="80" t="s">
        <v>200</v>
      </c>
      <c r="Q229" s="80" t="s">
        <v>4</v>
      </c>
      <c r="R229" s="80">
        <v>2302</v>
      </c>
      <c r="S229" s="74">
        <f t="shared" si="67"/>
        <v>96.31799163179916</v>
      </c>
      <c r="T229" s="59" t="s">
        <v>200</v>
      </c>
      <c r="U229" s="59" t="s">
        <v>4</v>
      </c>
      <c r="V229" s="59">
        <v>91</v>
      </c>
      <c r="W229" s="58">
        <f t="shared" si="68"/>
        <v>137.87878787878788</v>
      </c>
      <c r="X229" s="59">
        <f t="shared" si="73"/>
        <v>91</v>
      </c>
      <c r="Y229" s="58">
        <f t="shared" si="69"/>
        <v>137.87878787878788</v>
      </c>
      <c r="Z229" s="59">
        <f t="shared" si="70"/>
        <v>2393</v>
      </c>
      <c r="AA229" s="61">
        <f t="shared" si="71"/>
        <v>97.434853420195438</v>
      </c>
      <c r="AB229" s="62"/>
    </row>
    <row r="230" spans="1:28" s="9" customFormat="1" ht="12" hidden="1" customHeight="1">
      <c r="A230" s="33"/>
      <c r="B230" s="30" t="s">
        <v>11</v>
      </c>
      <c r="C230" s="44" t="s">
        <v>11</v>
      </c>
      <c r="D230" s="67">
        <v>1817</v>
      </c>
      <c r="E230" s="68">
        <f t="shared" si="62"/>
        <v>93.467078189300409</v>
      </c>
      <c r="F230" s="78">
        <v>100</v>
      </c>
      <c r="G230" s="68">
        <f t="shared" si="63"/>
        <v>80</v>
      </c>
      <c r="H230" s="81">
        <v>573</v>
      </c>
      <c r="I230" s="68">
        <f t="shared" si="72"/>
        <v>90.521327014218016</v>
      </c>
      <c r="J230" s="78">
        <v>536</v>
      </c>
      <c r="K230" s="68">
        <f t="shared" si="64"/>
        <v>98.710865561694291</v>
      </c>
      <c r="L230" s="78">
        <v>17</v>
      </c>
      <c r="M230" s="68">
        <f t="shared" si="65"/>
        <v>94.444444444444443</v>
      </c>
      <c r="N230" s="78">
        <f t="shared" si="54"/>
        <v>536</v>
      </c>
      <c r="O230" s="68">
        <f t="shared" si="66"/>
        <v>98.710865561694291</v>
      </c>
      <c r="P230" s="80" t="s">
        <v>200</v>
      </c>
      <c r="Q230" s="78" t="s">
        <v>4</v>
      </c>
      <c r="R230" s="78">
        <v>2353</v>
      </c>
      <c r="S230" s="68">
        <f t="shared" si="67"/>
        <v>94.611982308001615</v>
      </c>
      <c r="T230" s="59" t="s">
        <v>200</v>
      </c>
      <c r="U230" s="27" t="s">
        <v>4</v>
      </c>
      <c r="V230" s="27">
        <v>99</v>
      </c>
      <c r="W230" s="26">
        <f t="shared" si="68"/>
        <v>143.47826086956522</v>
      </c>
      <c r="X230" s="27">
        <f t="shared" si="73"/>
        <v>99</v>
      </c>
      <c r="Y230" s="26">
        <f t="shared" si="69"/>
        <v>143.47826086956522</v>
      </c>
      <c r="Z230" s="27">
        <f t="shared" si="70"/>
        <v>2452</v>
      </c>
      <c r="AA230" s="28">
        <f t="shared" si="71"/>
        <v>95.931142410015653</v>
      </c>
      <c r="AB230" s="2"/>
    </row>
    <row r="231" spans="1:28" s="9" customFormat="1" ht="12" hidden="1" customHeight="1">
      <c r="A231" s="33"/>
      <c r="B231" s="30" t="s">
        <v>12</v>
      </c>
      <c r="C231" s="44" t="s">
        <v>12</v>
      </c>
      <c r="D231" s="67">
        <v>1750</v>
      </c>
      <c r="E231" s="68">
        <f t="shared" si="62"/>
        <v>92.445853143159013</v>
      </c>
      <c r="F231" s="78">
        <v>124</v>
      </c>
      <c r="G231" s="68">
        <f t="shared" si="63"/>
        <v>106.89655172413792</v>
      </c>
      <c r="H231" s="81">
        <v>616</v>
      </c>
      <c r="I231" s="68">
        <f t="shared" si="72"/>
        <v>95.950155763239877</v>
      </c>
      <c r="J231" s="78">
        <v>549</v>
      </c>
      <c r="K231" s="68">
        <f t="shared" si="64"/>
        <v>108.28402366863905</v>
      </c>
      <c r="L231" s="78">
        <v>15</v>
      </c>
      <c r="M231" s="68">
        <f t="shared" si="65"/>
        <v>100</v>
      </c>
      <c r="N231" s="78">
        <f t="shared" si="54"/>
        <v>549</v>
      </c>
      <c r="O231" s="68">
        <f t="shared" si="66"/>
        <v>108.28402366863905</v>
      </c>
      <c r="P231" s="80" t="s">
        <v>200</v>
      </c>
      <c r="Q231" s="78" t="s">
        <v>4</v>
      </c>
      <c r="R231" s="78">
        <v>2299</v>
      </c>
      <c r="S231" s="68">
        <f t="shared" si="67"/>
        <v>95.791666666666657</v>
      </c>
      <c r="T231" s="59" t="s">
        <v>200</v>
      </c>
      <c r="U231" s="27" t="s">
        <v>4</v>
      </c>
      <c r="V231" s="27">
        <v>75</v>
      </c>
      <c r="W231" s="26">
        <f t="shared" si="68"/>
        <v>110.29411764705883</v>
      </c>
      <c r="X231" s="27">
        <f t="shared" si="73"/>
        <v>75</v>
      </c>
      <c r="Y231" s="26">
        <f t="shared" si="69"/>
        <v>110.29411764705883</v>
      </c>
      <c r="Z231" s="27">
        <f t="shared" si="70"/>
        <v>2374</v>
      </c>
      <c r="AA231" s="28">
        <f t="shared" si="71"/>
        <v>96.191247974068077</v>
      </c>
      <c r="AB231" s="1"/>
    </row>
    <row r="232" spans="1:28" s="9" customFormat="1" ht="12" hidden="1" customHeight="1">
      <c r="A232" s="33"/>
      <c r="B232" s="30" t="s">
        <v>13</v>
      </c>
      <c r="C232" s="44" t="s">
        <v>13</v>
      </c>
      <c r="D232" s="67">
        <v>1786</v>
      </c>
      <c r="E232" s="68">
        <f t="shared" si="62"/>
        <v>90.79816980172852</v>
      </c>
      <c r="F232" s="78">
        <v>127</v>
      </c>
      <c r="G232" s="68">
        <f t="shared" si="63"/>
        <v>78.395061728395063</v>
      </c>
      <c r="H232" s="81">
        <v>499</v>
      </c>
      <c r="I232" s="68">
        <f t="shared" si="72"/>
        <v>88.007054673721342</v>
      </c>
      <c r="J232" s="78">
        <v>488</v>
      </c>
      <c r="K232" s="68">
        <f t="shared" si="64"/>
        <v>100.2053388090349</v>
      </c>
      <c r="L232" s="78">
        <v>17</v>
      </c>
      <c r="M232" s="68">
        <f t="shared" si="65"/>
        <v>100</v>
      </c>
      <c r="N232" s="78">
        <f t="shared" si="54"/>
        <v>488</v>
      </c>
      <c r="O232" s="68">
        <f t="shared" si="66"/>
        <v>100.2053388090349</v>
      </c>
      <c r="P232" s="80" t="s">
        <v>200</v>
      </c>
      <c r="Q232" s="78" t="s">
        <v>4</v>
      </c>
      <c r="R232" s="78">
        <v>2274</v>
      </c>
      <c r="S232" s="68">
        <f t="shared" si="67"/>
        <v>92.665036674816619</v>
      </c>
      <c r="T232" s="59" t="s">
        <v>200</v>
      </c>
      <c r="U232" s="27" t="s">
        <v>4</v>
      </c>
      <c r="V232" s="27">
        <v>67</v>
      </c>
      <c r="W232" s="26">
        <f t="shared" si="68"/>
        <v>108.06451612903226</v>
      </c>
      <c r="X232" s="27">
        <f t="shared" si="73"/>
        <v>67</v>
      </c>
      <c r="Y232" s="26">
        <f t="shared" si="69"/>
        <v>108.06451612903226</v>
      </c>
      <c r="Z232" s="27">
        <f t="shared" si="70"/>
        <v>2341</v>
      </c>
      <c r="AA232" s="28">
        <f t="shared" si="71"/>
        <v>93.044515103338625</v>
      </c>
      <c r="AB232" s="1"/>
    </row>
    <row r="233" spans="1:28" s="9" customFormat="1" ht="12" hidden="1" customHeight="1">
      <c r="A233" s="33"/>
      <c r="B233" s="30" t="s">
        <v>206</v>
      </c>
      <c r="C233" s="44" t="s">
        <v>207</v>
      </c>
      <c r="D233" s="67">
        <v>1959</v>
      </c>
      <c r="E233" s="68">
        <f t="shared" ref="E233:E244" si="74">D233/D221*100</f>
        <v>97.901049475262369</v>
      </c>
      <c r="F233" s="78">
        <v>128</v>
      </c>
      <c r="G233" s="68">
        <f t="shared" ref="G233:G244" si="75">F233/F221*100</f>
        <v>90.780141843971634</v>
      </c>
      <c r="H233" s="81">
        <v>624</v>
      </c>
      <c r="I233" s="68">
        <f t="shared" si="72"/>
        <v>99.680511182108617</v>
      </c>
      <c r="J233" s="78">
        <v>501</v>
      </c>
      <c r="K233" s="68">
        <f t="shared" ref="K233:K244" si="76">J233/J221*100</f>
        <v>107.74193548387096</v>
      </c>
      <c r="L233" s="78">
        <v>14</v>
      </c>
      <c r="M233" s="68">
        <f t="shared" ref="M233:M244" si="77">L233/L221*100</f>
        <v>100</v>
      </c>
      <c r="N233" s="78">
        <f t="shared" si="54"/>
        <v>501</v>
      </c>
      <c r="O233" s="68">
        <f t="shared" ref="O233:O244" si="78">N233/N221*100</f>
        <v>107.74193548387096</v>
      </c>
      <c r="P233" s="80" t="s">
        <v>200</v>
      </c>
      <c r="Q233" s="78" t="s">
        <v>4</v>
      </c>
      <c r="R233" s="78">
        <v>2460</v>
      </c>
      <c r="S233" s="68">
        <f t="shared" ref="S233:S244" si="79">R233/R221*100</f>
        <v>99.756690997566906</v>
      </c>
      <c r="T233" s="59" t="s">
        <v>200</v>
      </c>
      <c r="U233" s="27" t="s">
        <v>4</v>
      </c>
      <c r="V233" s="27">
        <v>61</v>
      </c>
      <c r="W233" s="26">
        <f t="shared" ref="W233:W244" si="80">V233/V221*100</f>
        <v>124.48979591836735</v>
      </c>
      <c r="X233" s="27">
        <f t="shared" si="73"/>
        <v>61</v>
      </c>
      <c r="Y233" s="26">
        <f t="shared" ref="Y233:Y244" si="81">X233/X221*100</f>
        <v>124.48979591836735</v>
      </c>
      <c r="Z233" s="27">
        <f t="shared" ref="Z233:Z244" si="82">R233+X233</f>
        <v>2521</v>
      </c>
      <c r="AA233" s="28">
        <f t="shared" ref="AA233:AA244" si="83">Z233/Z221*100</f>
        <v>100.23856858846918</v>
      </c>
      <c r="AB233" s="1"/>
    </row>
    <row r="234" spans="1:28" s="9" customFormat="1" ht="12" hidden="1" customHeight="1">
      <c r="A234" s="33"/>
      <c r="B234" s="30" t="s">
        <v>16</v>
      </c>
      <c r="C234" s="44" t="s">
        <v>16</v>
      </c>
      <c r="D234" s="67">
        <v>1917</v>
      </c>
      <c r="E234" s="68">
        <f t="shared" si="74"/>
        <v>100.47169811320755</v>
      </c>
      <c r="F234" s="78">
        <v>136</v>
      </c>
      <c r="G234" s="68">
        <f t="shared" si="75"/>
        <v>93.150684931506845</v>
      </c>
      <c r="H234" s="81">
        <v>675</v>
      </c>
      <c r="I234" s="68">
        <f t="shared" si="72"/>
        <v>98.110465116279073</v>
      </c>
      <c r="J234" s="78">
        <v>450</v>
      </c>
      <c r="K234" s="68">
        <f t="shared" si="76"/>
        <v>99.337748344370851</v>
      </c>
      <c r="L234" s="78">
        <v>13</v>
      </c>
      <c r="M234" s="68">
        <f t="shared" si="77"/>
        <v>86.666666666666671</v>
      </c>
      <c r="N234" s="78">
        <f t="shared" si="54"/>
        <v>450</v>
      </c>
      <c r="O234" s="68">
        <f t="shared" si="78"/>
        <v>99.337748344370851</v>
      </c>
      <c r="P234" s="80" t="s">
        <v>200</v>
      </c>
      <c r="Q234" s="78" t="s">
        <v>4</v>
      </c>
      <c r="R234" s="78">
        <v>2367</v>
      </c>
      <c r="S234" s="68">
        <f t="shared" si="79"/>
        <v>100.25412960609911</v>
      </c>
      <c r="T234" s="59" t="s">
        <v>200</v>
      </c>
      <c r="U234" s="27" t="s">
        <v>4</v>
      </c>
      <c r="V234" s="27">
        <v>63</v>
      </c>
      <c r="W234" s="26">
        <f t="shared" si="80"/>
        <v>108.62068965517241</v>
      </c>
      <c r="X234" s="27">
        <f t="shared" si="73"/>
        <v>63</v>
      </c>
      <c r="Y234" s="26">
        <f t="shared" si="81"/>
        <v>108.62068965517241</v>
      </c>
      <c r="Z234" s="27">
        <f t="shared" si="82"/>
        <v>2430</v>
      </c>
      <c r="AA234" s="28">
        <f t="shared" si="83"/>
        <v>100.45473336089292</v>
      </c>
      <c r="AB234" s="1"/>
    </row>
    <row r="235" spans="1:28" s="9" customFormat="1" ht="12" hidden="1" customHeight="1">
      <c r="A235" s="33"/>
      <c r="B235" s="31" t="s">
        <v>17</v>
      </c>
      <c r="C235" s="46" t="s">
        <v>17</v>
      </c>
      <c r="D235" s="69">
        <v>1881</v>
      </c>
      <c r="E235" s="70">
        <f t="shared" si="74"/>
        <v>100</v>
      </c>
      <c r="F235" s="79">
        <v>98</v>
      </c>
      <c r="G235" s="70">
        <f t="shared" si="75"/>
        <v>70.503597122302153</v>
      </c>
      <c r="H235" s="79">
        <v>438</v>
      </c>
      <c r="I235" s="70">
        <f t="shared" si="72"/>
        <v>96.475770925110126</v>
      </c>
      <c r="J235" s="85">
        <v>477</v>
      </c>
      <c r="K235" s="70">
        <f t="shared" si="76"/>
        <v>99.790794979079493</v>
      </c>
      <c r="L235" s="79">
        <v>15</v>
      </c>
      <c r="M235" s="70">
        <f t="shared" si="77"/>
        <v>88.235294117647058</v>
      </c>
      <c r="N235" s="82">
        <f t="shared" si="54"/>
        <v>477</v>
      </c>
      <c r="O235" s="70">
        <f t="shared" si="78"/>
        <v>99.790794979079493</v>
      </c>
      <c r="P235" s="128" t="s">
        <v>200</v>
      </c>
      <c r="Q235" s="82" t="s">
        <v>4</v>
      </c>
      <c r="R235" s="85">
        <v>2358</v>
      </c>
      <c r="S235" s="70">
        <f t="shared" si="79"/>
        <v>99.957609156422208</v>
      </c>
      <c r="T235" s="99" t="s">
        <v>200</v>
      </c>
      <c r="U235" s="99" t="s">
        <v>4</v>
      </c>
      <c r="V235" s="99">
        <v>65</v>
      </c>
      <c r="W235" s="98">
        <f t="shared" si="80"/>
        <v>112.06896551724137</v>
      </c>
      <c r="X235" s="99">
        <f t="shared" si="73"/>
        <v>65</v>
      </c>
      <c r="Y235" s="98">
        <f t="shared" si="81"/>
        <v>112.06896551724137</v>
      </c>
      <c r="Z235" s="99">
        <f t="shared" si="82"/>
        <v>2423</v>
      </c>
      <c r="AA235" s="100">
        <f t="shared" si="83"/>
        <v>100.24824162184527</v>
      </c>
      <c r="AB235" s="1"/>
    </row>
    <row r="236" spans="1:28" s="63" customFormat="1" ht="12" hidden="1" customHeight="1">
      <c r="A236" s="39"/>
      <c r="B236" s="30" t="s">
        <v>210</v>
      </c>
      <c r="C236" s="44" t="s">
        <v>211</v>
      </c>
      <c r="D236" s="73">
        <v>1951</v>
      </c>
      <c r="E236" s="74">
        <f t="shared" si="74"/>
        <v>100.30848329048843</v>
      </c>
      <c r="F236" s="80">
        <v>110</v>
      </c>
      <c r="G236" s="74">
        <f t="shared" si="75"/>
        <v>97.345132743362825</v>
      </c>
      <c r="H236" s="84">
        <v>518</v>
      </c>
      <c r="I236" s="74">
        <f t="shared" si="72"/>
        <v>99.807321772639696</v>
      </c>
      <c r="J236" s="80">
        <v>439</v>
      </c>
      <c r="K236" s="74">
        <f t="shared" si="76"/>
        <v>96.696035242290748</v>
      </c>
      <c r="L236" s="80">
        <v>13</v>
      </c>
      <c r="M236" s="74">
        <f t="shared" si="77"/>
        <v>76.470588235294116</v>
      </c>
      <c r="N236" s="80">
        <f t="shared" si="54"/>
        <v>439</v>
      </c>
      <c r="O236" s="74">
        <f t="shared" si="78"/>
        <v>96.696035242290748</v>
      </c>
      <c r="P236" s="148" t="s">
        <v>200</v>
      </c>
      <c r="Q236" s="80" t="s">
        <v>4</v>
      </c>
      <c r="R236" s="80">
        <v>2390</v>
      </c>
      <c r="S236" s="74">
        <f t="shared" si="79"/>
        <v>99.624843684868694</v>
      </c>
      <c r="T236" s="59" t="s">
        <v>200</v>
      </c>
      <c r="U236" s="59" t="s">
        <v>4</v>
      </c>
      <c r="V236" s="59">
        <v>70</v>
      </c>
      <c r="W236" s="58">
        <f t="shared" si="80"/>
        <v>111.11111111111111</v>
      </c>
      <c r="X236" s="59">
        <f t="shared" si="73"/>
        <v>70</v>
      </c>
      <c r="Y236" s="58">
        <f t="shared" si="81"/>
        <v>111.11111111111111</v>
      </c>
      <c r="Z236" s="59">
        <f t="shared" si="82"/>
        <v>2460</v>
      </c>
      <c r="AA236" s="61">
        <f t="shared" si="83"/>
        <v>99.918765231519089</v>
      </c>
      <c r="AB236" s="62"/>
    </row>
    <row r="237" spans="1:28" s="63" customFormat="1" ht="12" hidden="1" customHeight="1">
      <c r="A237" s="39"/>
      <c r="B237" s="30" t="s">
        <v>15</v>
      </c>
      <c r="C237" s="44" t="s">
        <v>15</v>
      </c>
      <c r="D237" s="73">
        <v>2047</v>
      </c>
      <c r="E237" s="74">
        <f t="shared" si="74"/>
        <v>98.93668438859352</v>
      </c>
      <c r="F237" s="80">
        <v>99</v>
      </c>
      <c r="G237" s="74">
        <f t="shared" si="75"/>
        <v>111.23595505617978</v>
      </c>
      <c r="H237" s="84">
        <v>652</v>
      </c>
      <c r="I237" s="74">
        <f t="shared" ref="I237:I248" si="84">H237/H225*100</f>
        <v>101.39968895800932</v>
      </c>
      <c r="J237" s="80">
        <v>526</v>
      </c>
      <c r="K237" s="74">
        <f t="shared" si="76"/>
        <v>109.81210855949897</v>
      </c>
      <c r="L237" s="80">
        <v>13</v>
      </c>
      <c r="M237" s="74">
        <f t="shared" si="77"/>
        <v>81.25</v>
      </c>
      <c r="N237" s="80">
        <f t="shared" si="54"/>
        <v>526</v>
      </c>
      <c r="O237" s="74">
        <f t="shared" si="78"/>
        <v>109.81210855949897</v>
      </c>
      <c r="P237" s="80" t="s">
        <v>200</v>
      </c>
      <c r="Q237" s="80" t="s">
        <v>4</v>
      </c>
      <c r="R237" s="80">
        <v>2573</v>
      </c>
      <c r="S237" s="74">
        <f t="shared" si="79"/>
        <v>100.98116169544741</v>
      </c>
      <c r="T237" s="102" t="s">
        <v>200</v>
      </c>
      <c r="U237" s="102" t="s">
        <v>4</v>
      </c>
      <c r="V237" s="102">
        <v>69</v>
      </c>
      <c r="W237" s="101">
        <f t="shared" si="80"/>
        <v>95.833333333333343</v>
      </c>
      <c r="X237" s="102">
        <f t="shared" si="73"/>
        <v>69</v>
      </c>
      <c r="Y237" s="101">
        <f t="shared" si="81"/>
        <v>95.833333333333343</v>
      </c>
      <c r="Z237" s="102">
        <f t="shared" si="82"/>
        <v>2642</v>
      </c>
      <c r="AA237" s="103">
        <f t="shared" si="83"/>
        <v>100.83969465648855</v>
      </c>
      <c r="AB237" s="62"/>
    </row>
    <row r="238" spans="1:28" s="63" customFormat="1" ht="12" hidden="1" customHeight="1">
      <c r="A238" s="39"/>
      <c r="B238" s="30" t="s">
        <v>7</v>
      </c>
      <c r="C238" s="44" t="s">
        <v>7</v>
      </c>
      <c r="D238" s="73">
        <v>1925</v>
      </c>
      <c r="E238" s="74">
        <f t="shared" si="74"/>
        <v>96.733668341708551</v>
      </c>
      <c r="F238" s="80">
        <v>106</v>
      </c>
      <c r="G238" s="74">
        <f t="shared" si="75"/>
        <v>113.97849462365592</v>
      </c>
      <c r="H238" s="84">
        <v>653</v>
      </c>
      <c r="I238" s="74">
        <f t="shared" si="84"/>
        <v>91.713483146067418</v>
      </c>
      <c r="J238" s="80">
        <v>486</v>
      </c>
      <c r="K238" s="74">
        <f t="shared" si="76"/>
        <v>97.2</v>
      </c>
      <c r="L238" s="80">
        <v>13</v>
      </c>
      <c r="M238" s="74">
        <f t="shared" si="77"/>
        <v>81.25</v>
      </c>
      <c r="N238" s="80">
        <f t="shared" si="54"/>
        <v>486</v>
      </c>
      <c r="O238" s="74">
        <f t="shared" si="78"/>
        <v>97.2</v>
      </c>
      <c r="P238" s="80" t="s">
        <v>200</v>
      </c>
      <c r="Q238" s="80" t="s">
        <v>4</v>
      </c>
      <c r="R238" s="80">
        <v>2411</v>
      </c>
      <c r="S238" s="74">
        <f t="shared" si="79"/>
        <v>96.827309236947784</v>
      </c>
      <c r="T238" s="102" t="s">
        <v>200</v>
      </c>
      <c r="U238" s="102" t="s">
        <v>4</v>
      </c>
      <c r="V238" s="102">
        <v>71</v>
      </c>
      <c r="W238" s="101">
        <f t="shared" si="80"/>
        <v>95.945945945945937</v>
      </c>
      <c r="X238" s="102">
        <f t="shared" si="73"/>
        <v>71</v>
      </c>
      <c r="Y238" s="101">
        <f t="shared" si="81"/>
        <v>95.945945945945937</v>
      </c>
      <c r="Z238" s="102">
        <f t="shared" si="82"/>
        <v>2482</v>
      </c>
      <c r="AA238" s="103">
        <f t="shared" si="83"/>
        <v>96.801872074882994</v>
      </c>
      <c r="AB238" s="62"/>
    </row>
    <row r="239" spans="1:28" s="63" customFormat="1" ht="12" hidden="1" customHeight="1">
      <c r="A239" s="39"/>
      <c r="B239" s="30" t="s">
        <v>8</v>
      </c>
      <c r="C239" s="44" t="s">
        <v>8</v>
      </c>
      <c r="D239" s="73">
        <v>1812</v>
      </c>
      <c r="E239" s="74">
        <f t="shared" si="74"/>
        <v>100.05521811154058</v>
      </c>
      <c r="F239" s="80">
        <v>104</v>
      </c>
      <c r="G239" s="74">
        <f t="shared" si="75"/>
        <v>131.64556962025316</v>
      </c>
      <c r="H239" s="84">
        <v>442</v>
      </c>
      <c r="I239" s="74">
        <f t="shared" si="84"/>
        <v>105.48926014319808</v>
      </c>
      <c r="J239" s="80">
        <v>494</v>
      </c>
      <c r="K239" s="74">
        <f t="shared" si="76"/>
        <v>94.274809160305338</v>
      </c>
      <c r="L239" s="80">
        <v>15</v>
      </c>
      <c r="M239" s="74">
        <f t="shared" si="77"/>
        <v>83.333333333333343</v>
      </c>
      <c r="N239" s="80">
        <f t="shared" si="54"/>
        <v>494</v>
      </c>
      <c r="O239" s="74">
        <f t="shared" si="78"/>
        <v>94.274809160305338</v>
      </c>
      <c r="P239" s="80" t="s">
        <v>200</v>
      </c>
      <c r="Q239" s="80" t="s">
        <v>4</v>
      </c>
      <c r="R239" s="80">
        <v>2306</v>
      </c>
      <c r="S239" s="74">
        <f t="shared" si="79"/>
        <v>98.75802997858672</v>
      </c>
      <c r="T239" s="102" t="s">
        <v>200</v>
      </c>
      <c r="U239" s="59" t="s">
        <v>4</v>
      </c>
      <c r="V239" s="59">
        <v>90</v>
      </c>
      <c r="W239" s="58">
        <f t="shared" si="80"/>
        <v>108.43373493975903</v>
      </c>
      <c r="X239" s="59">
        <f t="shared" si="73"/>
        <v>90</v>
      </c>
      <c r="Y239" s="58">
        <f t="shared" si="81"/>
        <v>108.43373493975903</v>
      </c>
      <c r="Z239" s="59">
        <f t="shared" si="82"/>
        <v>2396</v>
      </c>
      <c r="AA239" s="61">
        <f t="shared" si="83"/>
        <v>99.090157154673292</v>
      </c>
      <c r="AB239" s="62"/>
    </row>
    <row r="240" spans="1:28" s="63" customFormat="1" ht="12" hidden="1" customHeight="1">
      <c r="A240" s="39"/>
      <c r="B240" s="30" t="s">
        <v>9</v>
      </c>
      <c r="C240" s="44" t="s">
        <v>9</v>
      </c>
      <c r="D240" s="73">
        <v>1588</v>
      </c>
      <c r="E240" s="74">
        <f t="shared" si="74"/>
        <v>97.363580625383207</v>
      </c>
      <c r="F240" s="80">
        <v>97</v>
      </c>
      <c r="G240" s="74">
        <f t="shared" si="75"/>
        <v>91.509433962264154</v>
      </c>
      <c r="H240" s="84">
        <v>158</v>
      </c>
      <c r="I240" s="74">
        <f t="shared" si="84"/>
        <v>97.53086419753086</v>
      </c>
      <c r="J240" s="80">
        <v>513</v>
      </c>
      <c r="K240" s="74">
        <f t="shared" si="76"/>
        <v>96.79245283018868</v>
      </c>
      <c r="L240" s="80">
        <v>16</v>
      </c>
      <c r="M240" s="74">
        <f t="shared" si="77"/>
        <v>80</v>
      </c>
      <c r="N240" s="80">
        <f t="shared" si="54"/>
        <v>513</v>
      </c>
      <c r="O240" s="74">
        <f t="shared" si="78"/>
        <v>96.79245283018868</v>
      </c>
      <c r="P240" s="80" t="s">
        <v>200</v>
      </c>
      <c r="Q240" s="80" t="s">
        <v>4</v>
      </c>
      <c r="R240" s="80">
        <v>2101</v>
      </c>
      <c r="S240" s="74">
        <f t="shared" si="79"/>
        <v>97.223507635353997</v>
      </c>
      <c r="T240" s="59" t="s">
        <v>200</v>
      </c>
      <c r="U240" s="59" t="s">
        <v>4</v>
      </c>
      <c r="V240" s="59">
        <v>67</v>
      </c>
      <c r="W240" s="58">
        <f t="shared" si="80"/>
        <v>91.780821917808225</v>
      </c>
      <c r="X240" s="59">
        <f t="shared" si="73"/>
        <v>67</v>
      </c>
      <c r="Y240" s="58">
        <f t="shared" si="81"/>
        <v>91.780821917808225</v>
      </c>
      <c r="Z240" s="59">
        <f t="shared" si="82"/>
        <v>2168</v>
      </c>
      <c r="AA240" s="61">
        <f t="shared" si="83"/>
        <v>97.045658012533579</v>
      </c>
      <c r="AB240" s="62"/>
    </row>
    <row r="241" spans="1:28" s="63" customFormat="1" ht="12" hidden="1" customHeight="1">
      <c r="A241" s="39"/>
      <c r="B241" s="30" t="s">
        <v>10</v>
      </c>
      <c r="C241" s="44" t="s">
        <v>10</v>
      </c>
      <c r="D241" s="73">
        <v>1634</v>
      </c>
      <c r="E241" s="74">
        <f t="shared" si="74"/>
        <v>92.473118279569889</v>
      </c>
      <c r="F241" s="80">
        <v>96</v>
      </c>
      <c r="G241" s="74">
        <f t="shared" si="75"/>
        <v>95.049504950495049</v>
      </c>
      <c r="H241" s="84">
        <v>580</v>
      </c>
      <c r="I241" s="74">
        <f t="shared" si="84"/>
        <v>93.097913322632422</v>
      </c>
      <c r="J241" s="80">
        <v>511</v>
      </c>
      <c r="K241" s="74">
        <f t="shared" si="76"/>
        <v>95.514018691588788</v>
      </c>
      <c r="L241" s="80">
        <v>14</v>
      </c>
      <c r="M241" s="74">
        <f t="shared" si="77"/>
        <v>87.5</v>
      </c>
      <c r="N241" s="80">
        <f t="shared" ref="N241:N252" si="85">J241</f>
        <v>511</v>
      </c>
      <c r="O241" s="74">
        <f t="shared" si="78"/>
        <v>95.514018691588788</v>
      </c>
      <c r="P241" s="80" t="s">
        <v>200</v>
      </c>
      <c r="Q241" s="80" t="s">
        <v>4</v>
      </c>
      <c r="R241" s="80">
        <v>2145</v>
      </c>
      <c r="S241" s="74">
        <f t="shared" si="79"/>
        <v>93.179843614248483</v>
      </c>
      <c r="T241" s="59" t="s">
        <v>200</v>
      </c>
      <c r="U241" s="59" t="s">
        <v>4</v>
      </c>
      <c r="V241" s="59">
        <v>80</v>
      </c>
      <c r="W241" s="58">
        <f t="shared" si="80"/>
        <v>87.912087912087912</v>
      </c>
      <c r="X241" s="59">
        <f t="shared" si="73"/>
        <v>80</v>
      </c>
      <c r="Y241" s="58">
        <f t="shared" si="81"/>
        <v>87.912087912087912</v>
      </c>
      <c r="Z241" s="59">
        <f t="shared" si="82"/>
        <v>2225</v>
      </c>
      <c r="AA241" s="61">
        <f t="shared" si="83"/>
        <v>92.979523610530705</v>
      </c>
      <c r="AB241" s="62"/>
    </row>
    <row r="242" spans="1:28" s="9" customFormat="1" ht="12" hidden="1" customHeight="1">
      <c r="A242" s="33"/>
      <c r="B242" s="30" t="s">
        <v>11</v>
      </c>
      <c r="C242" s="44" t="s">
        <v>11</v>
      </c>
      <c r="D242" s="67">
        <v>1674</v>
      </c>
      <c r="E242" s="68">
        <f t="shared" si="74"/>
        <v>92.129884424876167</v>
      </c>
      <c r="F242" s="78">
        <v>117</v>
      </c>
      <c r="G242" s="68">
        <f t="shared" si="75"/>
        <v>117</v>
      </c>
      <c r="H242" s="81">
        <v>598</v>
      </c>
      <c r="I242" s="68">
        <f t="shared" si="84"/>
        <v>104.36300174520071</v>
      </c>
      <c r="J242" s="78">
        <v>590</v>
      </c>
      <c r="K242" s="68">
        <f t="shared" si="76"/>
        <v>110.07462686567165</v>
      </c>
      <c r="L242" s="78">
        <v>13</v>
      </c>
      <c r="M242" s="68">
        <f t="shared" si="77"/>
        <v>76.470588235294116</v>
      </c>
      <c r="N242" s="78">
        <f t="shared" si="85"/>
        <v>590</v>
      </c>
      <c r="O242" s="68">
        <f t="shared" si="78"/>
        <v>110.07462686567165</v>
      </c>
      <c r="P242" s="80" t="s">
        <v>200</v>
      </c>
      <c r="Q242" s="78" t="s">
        <v>4</v>
      </c>
      <c r="R242" s="78">
        <v>2264</v>
      </c>
      <c r="S242" s="68">
        <f t="shared" si="79"/>
        <v>96.217594560135993</v>
      </c>
      <c r="T242" s="59" t="s">
        <v>200</v>
      </c>
      <c r="U242" s="27" t="s">
        <v>4</v>
      </c>
      <c r="V242" s="27">
        <v>119</v>
      </c>
      <c r="W242" s="26">
        <f t="shared" si="80"/>
        <v>120.20202020202019</v>
      </c>
      <c r="X242" s="27">
        <f t="shared" si="73"/>
        <v>119</v>
      </c>
      <c r="Y242" s="26">
        <f t="shared" si="81"/>
        <v>120.20202020202019</v>
      </c>
      <c r="Z242" s="27">
        <f t="shared" si="82"/>
        <v>2383</v>
      </c>
      <c r="AA242" s="28">
        <f t="shared" si="83"/>
        <v>97.18597063621533</v>
      </c>
      <c r="AB242" s="2"/>
    </row>
    <row r="243" spans="1:28" s="9" customFormat="1" ht="12" hidden="1" customHeight="1">
      <c r="A243" s="33"/>
      <c r="B243" s="30" t="s">
        <v>12</v>
      </c>
      <c r="C243" s="44" t="s">
        <v>12</v>
      </c>
      <c r="D243" s="67">
        <v>1665</v>
      </c>
      <c r="E243" s="68">
        <f t="shared" si="74"/>
        <v>95.142857142857139</v>
      </c>
      <c r="F243" s="78">
        <v>124</v>
      </c>
      <c r="G243" s="68">
        <f t="shared" si="75"/>
        <v>100</v>
      </c>
      <c r="H243" s="81">
        <v>626</v>
      </c>
      <c r="I243" s="68">
        <f t="shared" si="84"/>
        <v>101.62337662337661</v>
      </c>
      <c r="J243" s="78">
        <v>491</v>
      </c>
      <c r="K243" s="68">
        <f t="shared" si="76"/>
        <v>89.435336976320585</v>
      </c>
      <c r="L243" s="78">
        <v>13</v>
      </c>
      <c r="M243" s="68">
        <f t="shared" si="77"/>
        <v>86.666666666666671</v>
      </c>
      <c r="N243" s="78">
        <f t="shared" si="85"/>
        <v>491</v>
      </c>
      <c r="O243" s="68">
        <f t="shared" si="78"/>
        <v>89.435336976320585</v>
      </c>
      <c r="P243" s="80" t="s">
        <v>200</v>
      </c>
      <c r="Q243" s="78" t="s">
        <v>4</v>
      </c>
      <c r="R243" s="78">
        <v>2156</v>
      </c>
      <c r="S243" s="68">
        <f t="shared" si="79"/>
        <v>93.779904306220089</v>
      </c>
      <c r="T243" s="59" t="s">
        <v>200</v>
      </c>
      <c r="U243" s="27" t="s">
        <v>4</v>
      </c>
      <c r="V243" s="27">
        <v>122</v>
      </c>
      <c r="W243" s="26">
        <f t="shared" si="80"/>
        <v>162.66666666666666</v>
      </c>
      <c r="X243" s="27">
        <f t="shared" si="73"/>
        <v>122</v>
      </c>
      <c r="Y243" s="26">
        <f>X243/X231*100</f>
        <v>162.66666666666666</v>
      </c>
      <c r="Z243" s="27">
        <f t="shared" si="82"/>
        <v>2278</v>
      </c>
      <c r="AA243" s="28">
        <f t="shared" si="83"/>
        <v>95.95619208087615</v>
      </c>
      <c r="AB243" s="1"/>
    </row>
    <row r="244" spans="1:28" s="9" customFormat="1" ht="12" hidden="1" customHeight="1">
      <c r="A244" s="33"/>
      <c r="B244" s="30" t="s">
        <v>13</v>
      </c>
      <c r="C244" s="44" t="s">
        <v>13</v>
      </c>
      <c r="D244" s="67">
        <v>1738</v>
      </c>
      <c r="E244" s="68">
        <f t="shared" si="74"/>
        <v>97.312430011198202</v>
      </c>
      <c r="F244" s="78">
        <v>133</v>
      </c>
      <c r="G244" s="68">
        <f t="shared" si="75"/>
        <v>104.72440944881889</v>
      </c>
      <c r="H244" s="81">
        <v>529</v>
      </c>
      <c r="I244" s="68">
        <f t="shared" si="84"/>
        <v>106.01202404809619</v>
      </c>
      <c r="J244" s="78">
        <v>448</v>
      </c>
      <c r="K244" s="68">
        <f t="shared" si="76"/>
        <v>91.803278688524586</v>
      </c>
      <c r="L244" s="78">
        <v>14</v>
      </c>
      <c r="M244" s="68">
        <f t="shared" si="77"/>
        <v>82.35294117647058</v>
      </c>
      <c r="N244" s="78">
        <f t="shared" si="85"/>
        <v>448</v>
      </c>
      <c r="O244" s="68">
        <f t="shared" si="78"/>
        <v>91.803278688524586</v>
      </c>
      <c r="P244" s="80" t="s">
        <v>200</v>
      </c>
      <c r="Q244" s="78" t="s">
        <v>4</v>
      </c>
      <c r="R244" s="78">
        <v>2186</v>
      </c>
      <c r="S244" s="68">
        <f t="shared" si="79"/>
        <v>96.130167106420402</v>
      </c>
      <c r="T244" s="59" t="s">
        <v>200</v>
      </c>
      <c r="U244" s="27" t="s">
        <v>4</v>
      </c>
      <c r="V244" s="27">
        <v>111</v>
      </c>
      <c r="W244" s="26">
        <f t="shared" si="80"/>
        <v>165.67164179104478</v>
      </c>
      <c r="X244" s="27">
        <f t="shared" si="73"/>
        <v>111</v>
      </c>
      <c r="Y244" s="26">
        <f t="shared" si="81"/>
        <v>165.67164179104478</v>
      </c>
      <c r="Z244" s="27">
        <f t="shared" si="82"/>
        <v>2297</v>
      </c>
      <c r="AA244" s="28">
        <f t="shared" si="83"/>
        <v>98.120461341307134</v>
      </c>
      <c r="AB244" s="1"/>
    </row>
    <row r="245" spans="1:28" s="9" customFormat="1" ht="12" hidden="1" customHeight="1">
      <c r="A245" s="33"/>
      <c r="B245" s="30" t="s">
        <v>221</v>
      </c>
      <c r="C245" s="44" t="s">
        <v>212</v>
      </c>
      <c r="D245" s="67">
        <v>1883</v>
      </c>
      <c r="E245" s="68">
        <f t="shared" ref="E245:E256" si="86">D245/D233*100</f>
        <v>96.12046962736089</v>
      </c>
      <c r="F245" s="78">
        <v>137</v>
      </c>
      <c r="G245" s="68">
        <f t="shared" ref="G245:G256" si="87">F245/F233*100</f>
        <v>107.03125</v>
      </c>
      <c r="H245" s="81">
        <v>620</v>
      </c>
      <c r="I245" s="68">
        <f t="shared" si="84"/>
        <v>99.358974358974365</v>
      </c>
      <c r="J245" s="78">
        <v>444</v>
      </c>
      <c r="K245" s="68">
        <f t="shared" ref="K245:K256" si="88">J245/J233*100</f>
        <v>88.622754491017957</v>
      </c>
      <c r="L245" s="78">
        <v>12</v>
      </c>
      <c r="M245" s="68">
        <f t="shared" ref="M245:M256" si="89">L245/L233*100</f>
        <v>85.714285714285708</v>
      </c>
      <c r="N245" s="78">
        <f t="shared" si="85"/>
        <v>444</v>
      </c>
      <c r="O245" s="68">
        <f t="shared" ref="O245:O256" si="90">N245/N233*100</f>
        <v>88.622754491017957</v>
      </c>
      <c r="P245" s="80" t="s">
        <v>200</v>
      </c>
      <c r="Q245" s="78" t="s">
        <v>4</v>
      </c>
      <c r="R245" s="78">
        <v>2327</v>
      </c>
      <c r="S245" s="68">
        <f t="shared" ref="S245:S256" si="91">R245/R233*100</f>
        <v>94.59349593495935</v>
      </c>
      <c r="T245" s="80" t="s">
        <v>200</v>
      </c>
      <c r="U245" s="78" t="s">
        <v>4</v>
      </c>
      <c r="V245" s="78">
        <v>107</v>
      </c>
      <c r="W245" s="68">
        <f t="shared" ref="W245:W256" si="92">V245/V233*100</f>
        <v>175.40983606557376</v>
      </c>
      <c r="X245" s="78">
        <f t="shared" si="73"/>
        <v>107</v>
      </c>
      <c r="Y245" s="68">
        <f t="shared" ref="Y245:Y254" si="93">X245/X233*100</f>
        <v>175.40983606557376</v>
      </c>
      <c r="Z245" s="78">
        <f t="shared" ref="Z245:Z256" si="94">R245+X245</f>
        <v>2434</v>
      </c>
      <c r="AA245" s="162">
        <f t="shared" ref="AA245:AA256" si="95">Z245/Z233*100</f>
        <v>96.548988496628311</v>
      </c>
      <c r="AB245" s="1"/>
    </row>
    <row r="246" spans="1:28" s="9" customFormat="1" ht="12" hidden="1" customHeight="1">
      <c r="A246" s="33"/>
      <c r="B246" s="30" t="s">
        <v>16</v>
      </c>
      <c r="C246" s="44" t="s">
        <v>16</v>
      </c>
      <c r="D246" s="67">
        <v>1786</v>
      </c>
      <c r="E246" s="68">
        <f t="shared" si="86"/>
        <v>93.166405842462183</v>
      </c>
      <c r="F246" s="78">
        <v>110</v>
      </c>
      <c r="G246" s="68">
        <f t="shared" si="87"/>
        <v>80.882352941176478</v>
      </c>
      <c r="H246" s="81">
        <v>621</v>
      </c>
      <c r="I246" s="68">
        <f t="shared" si="84"/>
        <v>92</v>
      </c>
      <c r="J246" s="78">
        <v>430</v>
      </c>
      <c r="K246" s="68">
        <f t="shared" si="88"/>
        <v>95.555555555555557</v>
      </c>
      <c r="L246" s="78">
        <v>20</v>
      </c>
      <c r="M246" s="68">
        <f t="shared" si="89"/>
        <v>153.84615384615387</v>
      </c>
      <c r="N246" s="78">
        <f t="shared" si="85"/>
        <v>430</v>
      </c>
      <c r="O246" s="68">
        <f t="shared" si="90"/>
        <v>95.555555555555557</v>
      </c>
      <c r="P246" s="80" t="s">
        <v>200</v>
      </c>
      <c r="Q246" s="78" t="s">
        <v>4</v>
      </c>
      <c r="R246" s="78">
        <v>2216</v>
      </c>
      <c r="S246" s="68">
        <f t="shared" si="91"/>
        <v>93.620616814533165</v>
      </c>
      <c r="T246" s="80" t="s">
        <v>200</v>
      </c>
      <c r="U246" s="78" t="s">
        <v>4</v>
      </c>
      <c r="V246" s="78">
        <v>103</v>
      </c>
      <c r="W246" s="68">
        <f t="shared" si="92"/>
        <v>163.49206349206349</v>
      </c>
      <c r="X246" s="78">
        <f t="shared" si="73"/>
        <v>103</v>
      </c>
      <c r="Y246" s="68">
        <f t="shared" si="93"/>
        <v>163.49206349206349</v>
      </c>
      <c r="Z246" s="78">
        <f t="shared" si="94"/>
        <v>2319</v>
      </c>
      <c r="AA246" s="162">
        <f t="shared" si="95"/>
        <v>95.432098765432087</v>
      </c>
      <c r="AB246" s="1"/>
    </row>
    <row r="247" spans="1:28" s="9" customFormat="1" ht="12" hidden="1" customHeight="1">
      <c r="A247" s="33"/>
      <c r="B247" s="31" t="s">
        <v>17</v>
      </c>
      <c r="C247" s="46" t="s">
        <v>17</v>
      </c>
      <c r="D247" s="69">
        <v>1790</v>
      </c>
      <c r="E247" s="70">
        <f t="shared" si="86"/>
        <v>95.162147793726731</v>
      </c>
      <c r="F247" s="79">
        <v>132</v>
      </c>
      <c r="G247" s="70">
        <f t="shared" si="87"/>
        <v>134.69387755102039</v>
      </c>
      <c r="H247" s="79">
        <v>393</v>
      </c>
      <c r="I247" s="70">
        <f t="shared" si="84"/>
        <v>89.726027397260282</v>
      </c>
      <c r="J247" s="85">
        <v>467</v>
      </c>
      <c r="K247" s="70">
        <f t="shared" si="88"/>
        <v>97.903563941299794</v>
      </c>
      <c r="L247" s="79">
        <v>23</v>
      </c>
      <c r="M247" s="70">
        <f t="shared" si="89"/>
        <v>153.33333333333334</v>
      </c>
      <c r="N247" s="82">
        <f t="shared" si="85"/>
        <v>467</v>
      </c>
      <c r="O247" s="70">
        <f t="shared" si="90"/>
        <v>97.903563941299794</v>
      </c>
      <c r="P247" s="128" t="s">
        <v>200</v>
      </c>
      <c r="Q247" s="82" t="s">
        <v>200</v>
      </c>
      <c r="R247" s="85">
        <v>2257</v>
      </c>
      <c r="S247" s="70">
        <f t="shared" si="91"/>
        <v>95.716709075487699</v>
      </c>
      <c r="T247" s="82" t="s">
        <v>200</v>
      </c>
      <c r="U247" s="82" t="s">
        <v>200</v>
      </c>
      <c r="V247" s="82">
        <v>100</v>
      </c>
      <c r="W247" s="70">
        <f t="shared" si="92"/>
        <v>153.84615384615387</v>
      </c>
      <c r="X247" s="82">
        <f t="shared" si="73"/>
        <v>100</v>
      </c>
      <c r="Y247" s="70">
        <f t="shared" si="93"/>
        <v>153.84615384615387</v>
      </c>
      <c r="Z247" s="82">
        <f t="shared" si="94"/>
        <v>2357</v>
      </c>
      <c r="AA247" s="163">
        <f t="shared" si="95"/>
        <v>97.276104003301683</v>
      </c>
      <c r="AB247" s="1"/>
    </row>
    <row r="248" spans="1:28" s="63" customFormat="1" ht="12" customHeight="1">
      <c r="A248" s="39"/>
      <c r="B248" s="29" t="s">
        <v>219</v>
      </c>
      <c r="C248" s="45" t="s">
        <v>222</v>
      </c>
      <c r="D248" s="97">
        <v>1832</v>
      </c>
      <c r="E248" s="94">
        <f t="shared" si="86"/>
        <v>93.900563813429002</v>
      </c>
      <c r="F248" s="95">
        <v>95</v>
      </c>
      <c r="G248" s="94">
        <f t="shared" si="87"/>
        <v>86.36363636363636</v>
      </c>
      <c r="H248" s="148">
        <v>500</v>
      </c>
      <c r="I248" s="94">
        <f t="shared" si="84"/>
        <v>96.525096525096515</v>
      </c>
      <c r="J248" s="95">
        <v>437</v>
      </c>
      <c r="K248" s="94">
        <f t="shared" si="88"/>
        <v>99.54441913439635</v>
      </c>
      <c r="L248" s="95">
        <v>21</v>
      </c>
      <c r="M248" s="94">
        <f t="shared" si="89"/>
        <v>161.53846153846155</v>
      </c>
      <c r="N248" s="95">
        <f t="shared" si="85"/>
        <v>437</v>
      </c>
      <c r="O248" s="94">
        <f t="shared" si="90"/>
        <v>99.54441913439635</v>
      </c>
      <c r="P248" s="148" t="s">
        <v>200</v>
      </c>
      <c r="Q248" s="95" t="s">
        <v>4</v>
      </c>
      <c r="R248" s="95">
        <v>2269</v>
      </c>
      <c r="S248" s="94">
        <f t="shared" si="91"/>
        <v>94.937238493723854</v>
      </c>
      <c r="T248" s="95" t="s">
        <v>200</v>
      </c>
      <c r="U248" s="95" t="s">
        <v>4</v>
      </c>
      <c r="V248" s="95">
        <v>109</v>
      </c>
      <c r="W248" s="94">
        <f t="shared" si="92"/>
        <v>155.71428571428572</v>
      </c>
      <c r="X248" s="95">
        <f t="shared" ref="X248:X259" si="96">V248</f>
        <v>109</v>
      </c>
      <c r="Y248" s="94">
        <f t="shared" si="93"/>
        <v>155.71428571428572</v>
      </c>
      <c r="Z248" s="95">
        <f t="shared" si="94"/>
        <v>2378</v>
      </c>
      <c r="AA248" s="164">
        <f t="shared" si="95"/>
        <v>96.666666666666671</v>
      </c>
      <c r="AB248" s="62"/>
    </row>
    <row r="249" spans="1:28" s="63" customFormat="1" ht="12" customHeight="1">
      <c r="A249" s="39"/>
      <c r="B249" s="30" t="s">
        <v>15</v>
      </c>
      <c r="C249" s="44" t="s">
        <v>15</v>
      </c>
      <c r="D249" s="73">
        <v>2051</v>
      </c>
      <c r="E249" s="74">
        <f t="shared" si="86"/>
        <v>100.19540791402054</v>
      </c>
      <c r="F249" s="80">
        <v>106</v>
      </c>
      <c r="G249" s="74">
        <f t="shared" si="87"/>
        <v>107.07070707070707</v>
      </c>
      <c r="H249" s="84">
        <v>674</v>
      </c>
      <c r="I249" s="74">
        <f t="shared" ref="I249:I260" si="97">H249/H237*100</f>
        <v>103.37423312883436</v>
      </c>
      <c r="J249" s="80">
        <v>484</v>
      </c>
      <c r="K249" s="74">
        <f t="shared" si="88"/>
        <v>92.01520912547528</v>
      </c>
      <c r="L249" s="80">
        <v>21</v>
      </c>
      <c r="M249" s="74">
        <f t="shared" si="89"/>
        <v>161.53846153846155</v>
      </c>
      <c r="N249" s="80">
        <f t="shared" si="85"/>
        <v>484</v>
      </c>
      <c r="O249" s="74">
        <f t="shared" si="90"/>
        <v>92.01520912547528</v>
      </c>
      <c r="P249" s="80" t="s">
        <v>200</v>
      </c>
      <c r="Q249" s="80" t="s">
        <v>4</v>
      </c>
      <c r="R249" s="80">
        <v>2535</v>
      </c>
      <c r="S249" s="74">
        <f t="shared" si="91"/>
        <v>98.523124757092887</v>
      </c>
      <c r="T249" s="80" t="s">
        <v>200</v>
      </c>
      <c r="U249" s="80" t="s">
        <v>4</v>
      </c>
      <c r="V249" s="80">
        <v>116</v>
      </c>
      <c r="W249" s="74">
        <f t="shared" si="92"/>
        <v>168.1159420289855</v>
      </c>
      <c r="X249" s="80">
        <f t="shared" si="96"/>
        <v>116</v>
      </c>
      <c r="Y249" s="74">
        <f t="shared" si="93"/>
        <v>168.1159420289855</v>
      </c>
      <c r="Z249" s="80">
        <f t="shared" si="94"/>
        <v>2651</v>
      </c>
      <c r="AA249" s="165">
        <f t="shared" si="95"/>
        <v>100.34065102195306</v>
      </c>
      <c r="AB249" s="62"/>
    </row>
    <row r="250" spans="1:28" s="63" customFormat="1" ht="12" customHeight="1">
      <c r="A250" s="39"/>
      <c r="B250" s="30" t="s">
        <v>7</v>
      </c>
      <c r="C250" s="44" t="s">
        <v>7</v>
      </c>
      <c r="D250" s="73">
        <v>1925</v>
      </c>
      <c r="E250" s="74">
        <f t="shared" si="86"/>
        <v>100</v>
      </c>
      <c r="F250" s="80">
        <v>111</v>
      </c>
      <c r="G250" s="74">
        <f t="shared" si="87"/>
        <v>104.71698113207549</v>
      </c>
      <c r="H250" s="84">
        <v>690</v>
      </c>
      <c r="I250" s="74">
        <f t="shared" si="97"/>
        <v>105.66615620214395</v>
      </c>
      <c r="J250" s="80">
        <v>481</v>
      </c>
      <c r="K250" s="74">
        <f t="shared" si="88"/>
        <v>98.971193415637856</v>
      </c>
      <c r="L250" s="80">
        <v>22</v>
      </c>
      <c r="M250" s="74">
        <f t="shared" si="89"/>
        <v>169.23076923076923</v>
      </c>
      <c r="N250" s="80">
        <f t="shared" si="85"/>
        <v>481</v>
      </c>
      <c r="O250" s="74">
        <f t="shared" si="90"/>
        <v>98.971193415637856</v>
      </c>
      <c r="P250" s="80" t="s">
        <v>200</v>
      </c>
      <c r="Q250" s="80" t="s">
        <v>4</v>
      </c>
      <c r="R250" s="80">
        <v>2406</v>
      </c>
      <c r="S250" s="74">
        <f t="shared" si="91"/>
        <v>99.792617171298218</v>
      </c>
      <c r="T250" s="80" t="s">
        <v>200</v>
      </c>
      <c r="U250" s="80" t="s">
        <v>4</v>
      </c>
      <c r="V250" s="80">
        <v>106</v>
      </c>
      <c r="W250" s="74">
        <f t="shared" si="92"/>
        <v>149.29577464788733</v>
      </c>
      <c r="X250" s="80">
        <f t="shared" si="96"/>
        <v>106</v>
      </c>
      <c r="Y250" s="74">
        <f t="shared" si="93"/>
        <v>149.29577464788733</v>
      </c>
      <c r="Z250" s="80">
        <f t="shared" si="94"/>
        <v>2512</v>
      </c>
      <c r="AA250" s="165">
        <f t="shared" si="95"/>
        <v>101.20870265914586</v>
      </c>
      <c r="AB250" s="62"/>
    </row>
    <row r="251" spans="1:28" s="63" customFormat="1" ht="12" customHeight="1">
      <c r="A251" s="39"/>
      <c r="B251" s="30" t="s">
        <v>8</v>
      </c>
      <c r="C251" s="44" t="s">
        <v>8</v>
      </c>
      <c r="D251" s="73">
        <v>1685</v>
      </c>
      <c r="E251" s="74">
        <f t="shared" si="86"/>
        <v>92.991169977924955</v>
      </c>
      <c r="F251" s="80">
        <v>94</v>
      </c>
      <c r="G251" s="74">
        <f t="shared" si="87"/>
        <v>90.384615384615387</v>
      </c>
      <c r="H251" s="84">
        <v>396</v>
      </c>
      <c r="I251" s="74">
        <f t="shared" si="97"/>
        <v>89.592760180995484</v>
      </c>
      <c r="J251" s="80">
        <v>470</v>
      </c>
      <c r="K251" s="74">
        <f t="shared" si="88"/>
        <v>95.141700404858298</v>
      </c>
      <c r="L251" s="80">
        <v>21</v>
      </c>
      <c r="M251" s="74">
        <f t="shared" si="89"/>
        <v>140</v>
      </c>
      <c r="N251" s="80">
        <f t="shared" si="85"/>
        <v>470</v>
      </c>
      <c r="O251" s="74">
        <f t="shared" si="90"/>
        <v>95.141700404858298</v>
      </c>
      <c r="P251" s="80" t="s">
        <v>200</v>
      </c>
      <c r="Q251" s="80" t="s">
        <v>4</v>
      </c>
      <c r="R251" s="80">
        <v>2155</v>
      </c>
      <c r="S251" s="74">
        <f t="shared" si="91"/>
        <v>93.451864700780575</v>
      </c>
      <c r="T251" s="80" t="s">
        <v>200</v>
      </c>
      <c r="U251" s="80" t="s">
        <v>4</v>
      </c>
      <c r="V251" s="80">
        <v>122</v>
      </c>
      <c r="W251" s="74">
        <f t="shared" si="92"/>
        <v>135.55555555555557</v>
      </c>
      <c r="X251" s="80">
        <f t="shared" si="96"/>
        <v>122</v>
      </c>
      <c r="Y251" s="74">
        <f t="shared" si="93"/>
        <v>135.55555555555557</v>
      </c>
      <c r="Z251" s="80">
        <f t="shared" si="94"/>
        <v>2277</v>
      </c>
      <c r="AA251" s="165">
        <f t="shared" si="95"/>
        <v>95.033388981636051</v>
      </c>
      <c r="AB251" s="62"/>
    </row>
    <row r="252" spans="1:28" s="63" customFormat="1" ht="12" customHeight="1">
      <c r="A252" s="39"/>
      <c r="B252" s="30" t="s">
        <v>9</v>
      </c>
      <c r="C252" s="44" t="s">
        <v>9</v>
      </c>
      <c r="D252" s="73">
        <v>1527</v>
      </c>
      <c r="E252" s="74">
        <f t="shared" si="86"/>
        <v>96.158690176322409</v>
      </c>
      <c r="F252" s="80">
        <v>118</v>
      </c>
      <c r="G252" s="74">
        <f t="shared" si="87"/>
        <v>121.64948453608247</v>
      </c>
      <c r="H252" s="84">
        <v>145</v>
      </c>
      <c r="I252" s="74">
        <f t="shared" si="97"/>
        <v>91.77215189873418</v>
      </c>
      <c r="J252" s="80">
        <v>487</v>
      </c>
      <c r="K252" s="74">
        <f t="shared" si="88"/>
        <v>94.931773879142298</v>
      </c>
      <c r="L252" s="80">
        <v>22</v>
      </c>
      <c r="M252" s="74">
        <f t="shared" si="89"/>
        <v>137.5</v>
      </c>
      <c r="N252" s="80">
        <f t="shared" si="85"/>
        <v>487</v>
      </c>
      <c r="O252" s="74">
        <f t="shared" si="90"/>
        <v>94.931773879142298</v>
      </c>
      <c r="P252" s="80" t="s">
        <v>200</v>
      </c>
      <c r="Q252" s="80" t="s">
        <v>4</v>
      </c>
      <c r="R252" s="80">
        <v>2014</v>
      </c>
      <c r="S252" s="74">
        <f t="shared" si="91"/>
        <v>95.859114707282245</v>
      </c>
      <c r="T252" s="80" t="s">
        <v>200</v>
      </c>
      <c r="U252" s="80" t="s">
        <v>4</v>
      </c>
      <c r="V252" s="80">
        <v>111</v>
      </c>
      <c r="W252" s="74">
        <f t="shared" si="92"/>
        <v>165.67164179104478</v>
      </c>
      <c r="X252" s="80">
        <f t="shared" si="96"/>
        <v>111</v>
      </c>
      <c r="Y252" s="74">
        <f t="shared" si="93"/>
        <v>165.67164179104478</v>
      </c>
      <c r="Z252" s="80">
        <f t="shared" si="94"/>
        <v>2125</v>
      </c>
      <c r="AA252" s="165">
        <f t="shared" si="95"/>
        <v>98.016605166051662</v>
      </c>
      <c r="AB252" s="62"/>
    </row>
    <row r="253" spans="1:28" s="63" customFormat="1" ht="12" customHeight="1">
      <c r="A253" s="39"/>
      <c r="B253" s="30" t="s">
        <v>10</v>
      </c>
      <c r="C253" s="44" t="s">
        <v>10</v>
      </c>
      <c r="D253" s="73">
        <v>1612</v>
      </c>
      <c r="E253" s="74">
        <f t="shared" si="86"/>
        <v>98.653610771113833</v>
      </c>
      <c r="F253" s="80">
        <v>93</v>
      </c>
      <c r="G253" s="74">
        <f t="shared" si="87"/>
        <v>96.875</v>
      </c>
      <c r="H253" s="84">
        <v>601</v>
      </c>
      <c r="I253" s="74">
        <f t="shared" si="97"/>
        <v>103.62068965517241</v>
      </c>
      <c r="J253" s="80">
        <v>481</v>
      </c>
      <c r="K253" s="74">
        <f t="shared" si="88"/>
        <v>94.129158512720153</v>
      </c>
      <c r="L253" s="80">
        <v>20</v>
      </c>
      <c r="M253" s="74">
        <f t="shared" si="89"/>
        <v>142.85714285714286</v>
      </c>
      <c r="N253" s="80">
        <f t="shared" ref="N253:N264" si="98">J253</f>
        <v>481</v>
      </c>
      <c r="O253" s="74">
        <f t="shared" si="90"/>
        <v>94.129158512720153</v>
      </c>
      <c r="P253" s="80" t="s">
        <v>200</v>
      </c>
      <c r="Q253" s="80" t="s">
        <v>4</v>
      </c>
      <c r="R253" s="80">
        <v>2093</v>
      </c>
      <c r="S253" s="74">
        <f t="shared" si="91"/>
        <v>97.575757575757578</v>
      </c>
      <c r="T253" s="80" t="s">
        <v>200</v>
      </c>
      <c r="U253" s="80" t="s">
        <v>4</v>
      </c>
      <c r="V253" s="80">
        <v>112</v>
      </c>
      <c r="W253" s="74">
        <f t="shared" si="92"/>
        <v>140</v>
      </c>
      <c r="X253" s="80">
        <f t="shared" si="96"/>
        <v>112</v>
      </c>
      <c r="Y253" s="74">
        <f t="shared" si="93"/>
        <v>140</v>
      </c>
      <c r="Z253" s="80">
        <f t="shared" si="94"/>
        <v>2205</v>
      </c>
      <c r="AA253" s="165">
        <f t="shared" si="95"/>
        <v>99.101123595505612</v>
      </c>
      <c r="AB253" s="62"/>
    </row>
    <row r="254" spans="1:28" s="9" customFormat="1" ht="12" customHeight="1">
      <c r="A254" s="33"/>
      <c r="B254" s="30" t="s">
        <v>11</v>
      </c>
      <c r="C254" s="44" t="s">
        <v>11</v>
      </c>
      <c r="D254" s="67">
        <v>1647</v>
      </c>
      <c r="E254" s="68">
        <f t="shared" si="86"/>
        <v>98.387096774193552</v>
      </c>
      <c r="F254" s="78">
        <v>113</v>
      </c>
      <c r="G254" s="68">
        <f t="shared" si="87"/>
        <v>96.581196581196579</v>
      </c>
      <c r="H254" s="81">
        <v>638</v>
      </c>
      <c r="I254" s="68">
        <f t="shared" si="97"/>
        <v>106.68896321070234</v>
      </c>
      <c r="J254" s="78">
        <v>471</v>
      </c>
      <c r="K254" s="68">
        <f t="shared" si="88"/>
        <v>79.830508474576263</v>
      </c>
      <c r="L254" s="78">
        <v>21</v>
      </c>
      <c r="M254" s="68">
        <f t="shared" si="89"/>
        <v>161.53846153846155</v>
      </c>
      <c r="N254" s="78">
        <f t="shared" si="98"/>
        <v>471</v>
      </c>
      <c r="O254" s="68">
        <f t="shared" si="90"/>
        <v>79.830508474576263</v>
      </c>
      <c r="P254" s="80" t="s">
        <v>200</v>
      </c>
      <c r="Q254" s="78" t="s">
        <v>4</v>
      </c>
      <c r="R254" s="78">
        <v>2118</v>
      </c>
      <c r="S254" s="68">
        <f t="shared" si="91"/>
        <v>93.551236749116612</v>
      </c>
      <c r="T254" s="80" t="s">
        <v>200</v>
      </c>
      <c r="U254" s="78" t="s">
        <v>4</v>
      </c>
      <c r="V254" s="78">
        <v>129</v>
      </c>
      <c r="W254" s="68">
        <f t="shared" si="92"/>
        <v>108.40336134453781</v>
      </c>
      <c r="X254" s="78">
        <f t="shared" si="96"/>
        <v>129</v>
      </c>
      <c r="Y254" s="68">
        <f t="shared" si="93"/>
        <v>108.40336134453781</v>
      </c>
      <c r="Z254" s="78">
        <f t="shared" si="94"/>
        <v>2247</v>
      </c>
      <c r="AA254" s="162">
        <f t="shared" si="95"/>
        <v>94.292908099034833</v>
      </c>
      <c r="AB254" s="2"/>
    </row>
    <row r="255" spans="1:28" s="9" customFormat="1" ht="12" customHeight="1">
      <c r="A255" s="33"/>
      <c r="B255" s="30" t="s">
        <v>12</v>
      </c>
      <c r="C255" s="44" t="s">
        <v>12</v>
      </c>
      <c r="D255" s="67">
        <v>1707</v>
      </c>
      <c r="E255" s="68">
        <f t="shared" si="86"/>
        <v>102.52252252252252</v>
      </c>
      <c r="F255" s="78">
        <v>141</v>
      </c>
      <c r="G255" s="68">
        <f t="shared" si="87"/>
        <v>113.70967741935485</v>
      </c>
      <c r="H255" s="81">
        <v>650</v>
      </c>
      <c r="I255" s="68">
        <f t="shared" si="97"/>
        <v>103.83386581469649</v>
      </c>
      <c r="J255" s="78">
        <v>467</v>
      </c>
      <c r="K255" s="68">
        <f t="shared" si="88"/>
        <v>95.112016293279027</v>
      </c>
      <c r="L255" s="78">
        <v>21</v>
      </c>
      <c r="M255" s="68">
        <f t="shared" si="89"/>
        <v>161.53846153846155</v>
      </c>
      <c r="N255" s="78">
        <f t="shared" si="98"/>
        <v>467</v>
      </c>
      <c r="O255" s="68">
        <f t="shared" si="90"/>
        <v>95.112016293279027</v>
      </c>
      <c r="P255" s="80" t="s">
        <v>200</v>
      </c>
      <c r="Q255" s="78" t="s">
        <v>4</v>
      </c>
      <c r="R255" s="78">
        <v>2174</v>
      </c>
      <c r="S255" s="68">
        <f t="shared" si="91"/>
        <v>100.83487940630798</v>
      </c>
      <c r="T255" s="80" t="s">
        <v>200</v>
      </c>
      <c r="U255" s="78" t="s">
        <v>4</v>
      </c>
      <c r="V255" s="78">
        <v>105</v>
      </c>
      <c r="W255" s="68">
        <f t="shared" si="92"/>
        <v>86.065573770491795</v>
      </c>
      <c r="X255" s="78">
        <f t="shared" si="96"/>
        <v>105</v>
      </c>
      <c r="Y255" s="68">
        <f>X255/X243*100</f>
        <v>86.065573770491795</v>
      </c>
      <c r="Z255" s="78">
        <f t="shared" si="94"/>
        <v>2279</v>
      </c>
      <c r="AA255" s="162">
        <f t="shared" si="95"/>
        <v>100.04389815627744</v>
      </c>
      <c r="AB255" s="1"/>
    </row>
    <row r="256" spans="1:28" s="9" customFormat="1" ht="12" customHeight="1">
      <c r="A256" s="33"/>
      <c r="B256" s="30" t="s">
        <v>13</v>
      </c>
      <c r="C256" s="44" t="s">
        <v>13</v>
      </c>
      <c r="D256" s="67">
        <v>1636</v>
      </c>
      <c r="E256" s="68">
        <f t="shared" si="86"/>
        <v>94.131185270425775</v>
      </c>
      <c r="F256" s="78">
        <v>145</v>
      </c>
      <c r="G256" s="68">
        <f t="shared" si="87"/>
        <v>109.02255639097744</v>
      </c>
      <c r="H256" s="81">
        <v>511</v>
      </c>
      <c r="I256" s="68">
        <f t="shared" si="97"/>
        <v>96.597353497164463</v>
      </c>
      <c r="J256" s="78">
        <v>420</v>
      </c>
      <c r="K256" s="68">
        <f t="shared" si="88"/>
        <v>93.75</v>
      </c>
      <c r="L256" s="78">
        <v>22</v>
      </c>
      <c r="M256" s="68">
        <f t="shared" si="89"/>
        <v>157.14285714285714</v>
      </c>
      <c r="N256" s="78">
        <f t="shared" si="98"/>
        <v>420</v>
      </c>
      <c r="O256" s="68">
        <f t="shared" si="90"/>
        <v>93.75</v>
      </c>
      <c r="P256" s="80" t="s">
        <v>200</v>
      </c>
      <c r="Q256" s="78" t="s">
        <v>4</v>
      </c>
      <c r="R256" s="78">
        <v>2056</v>
      </c>
      <c r="S256" s="68">
        <f t="shared" si="91"/>
        <v>94.053064958828912</v>
      </c>
      <c r="T256" s="80" t="s">
        <v>200</v>
      </c>
      <c r="U256" s="78" t="s">
        <v>4</v>
      </c>
      <c r="V256" s="78">
        <v>123</v>
      </c>
      <c r="W256" s="68">
        <f t="shared" si="92"/>
        <v>110.81081081081081</v>
      </c>
      <c r="X256" s="78">
        <f t="shared" si="96"/>
        <v>123</v>
      </c>
      <c r="Y256" s="68">
        <f t="shared" ref="Y256:Y266" si="99">X256/X244*100</f>
        <v>110.81081081081081</v>
      </c>
      <c r="Z256" s="78">
        <f t="shared" si="94"/>
        <v>2179</v>
      </c>
      <c r="AA256" s="162">
        <f t="shared" si="95"/>
        <v>94.862864606007832</v>
      </c>
      <c r="AB256" s="1"/>
    </row>
    <row r="257" spans="1:28" s="9" customFormat="1" ht="12" customHeight="1">
      <c r="A257" s="33"/>
      <c r="B257" s="30" t="s">
        <v>220</v>
      </c>
      <c r="C257" s="44" t="s">
        <v>223</v>
      </c>
      <c r="D257" s="67">
        <v>1794</v>
      </c>
      <c r="E257" s="68">
        <f t="shared" ref="E257:E268" si="100">D257/D245*100</f>
        <v>95.273499734466284</v>
      </c>
      <c r="F257" s="78">
        <v>138</v>
      </c>
      <c r="G257" s="68">
        <f t="shared" ref="G257:G268" si="101">F257/F245*100</f>
        <v>100.72992700729928</v>
      </c>
      <c r="H257" s="81">
        <v>633</v>
      </c>
      <c r="I257" s="68">
        <f t="shared" si="97"/>
        <v>102.09677419354838</v>
      </c>
      <c r="J257" s="78">
        <v>438</v>
      </c>
      <c r="K257" s="68">
        <f t="shared" ref="K257:K268" si="102">J257/J245*100</f>
        <v>98.648648648648646</v>
      </c>
      <c r="L257" s="78">
        <v>20</v>
      </c>
      <c r="M257" s="68">
        <f t="shared" ref="M257:M268" si="103">L257/L245*100</f>
        <v>166.66666666666669</v>
      </c>
      <c r="N257" s="78">
        <f t="shared" si="98"/>
        <v>438</v>
      </c>
      <c r="O257" s="68">
        <f t="shared" ref="O257:O268" si="104">N257/N245*100</f>
        <v>98.648648648648646</v>
      </c>
      <c r="P257" s="80" t="s">
        <v>200</v>
      </c>
      <c r="Q257" s="78" t="s">
        <v>4</v>
      </c>
      <c r="R257" s="78">
        <v>2232</v>
      </c>
      <c r="S257" s="68">
        <f t="shared" ref="S257:S268" si="105">R257/R245*100</f>
        <v>95.917490330898147</v>
      </c>
      <c r="T257" s="80" t="s">
        <v>200</v>
      </c>
      <c r="U257" s="78" t="s">
        <v>4</v>
      </c>
      <c r="V257" s="78">
        <v>114</v>
      </c>
      <c r="W257" s="68">
        <f t="shared" ref="W257:W268" si="106">V257/V245*100</f>
        <v>106.54205607476635</v>
      </c>
      <c r="X257" s="78">
        <f t="shared" si="96"/>
        <v>114</v>
      </c>
      <c r="Y257" s="68">
        <f t="shared" si="99"/>
        <v>106.54205607476635</v>
      </c>
      <c r="Z257" s="78">
        <f t="shared" ref="Z257:Z268" si="107">R257+X257</f>
        <v>2346</v>
      </c>
      <c r="AA257" s="162">
        <f t="shared" ref="AA257:AA268" si="108">Z257/Z245*100</f>
        <v>96.384552177485617</v>
      </c>
      <c r="AB257" s="1"/>
    </row>
    <row r="258" spans="1:28" s="9" customFormat="1" ht="12" customHeight="1">
      <c r="A258" s="33"/>
      <c r="B258" s="30" t="s">
        <v>16</v>
      </c>
      <c r="C258" s="44" t="s">
        <v>16</v>
      </c>
      <c r="D258" s="67">
        <v>1733</v>
      </c>
      <c r="E258" s="68">
        <f t="shared" si="100"/>
        <v>97.032474804031352</v>
      </c>
      <c r="F258" s="78">
        <v>125</v>
      </c>
      <c r="G258" s="68">
        <f t="shared" si="101"/>
        <v>113.63636363636364</v>
      </c>
      <c r="H258" s="81">
        <v>633</v>
      </c>
      <c r="I258" s="68">
        <f t="shared" si="97"/>
        <v>101.93236714975846</v>
      </c>
      <c r="J258" s="78">
        <v>405</v>
      </c>
      <c r="K258" s="68">
        <f t="shared" si="102"/>
        <v>94.186046511627907</v>
      </c>
      <c r="L258" s="78">
        <v>20</v>
      </c>
      <c r="M258" s="68">
        <f t="shared" si="103"/>
        <v>100</v>
      </c>
      <c r="N258" s="78">
        <f t="shared" si="98"/>
        <v>405</v>
      </c>
      <c r="O258" s="68">
        <f t="shared" si="104"/>
        <v>94.186046511627907</v>
      </c>
      <c r="P258" s="80" t="s">
        <v>200</v>
      </c>
      <c r="Q258" s="78" t="s">
        <v>4</v>
      </c>
      <c r="R258" s="78">
        <v>2138</v>
      </c>
      <c r="S258" s="68">
        <f t="shared" si="105"/>
        <v>96.480144404332137</v>
      </c>
      <c r="T258" s="80" t="s">
        <v>200</v>
      </c>
      <c r="U258" s="78" t="s">
        <v>4</v>
      </c>
      <c r="V258" s="78">
        <v>122</v>
      </c>
      <c r="W258" s="68">
        <f t="shared" si="106"/>
        <v>118.44660194174756</v>
      </c>
      <c r="X258" s="78">
        <f t="shared" si="96"/>
        <v>122</v>
      </c>
      <c r="Y258" s="68">
        <f t="shared" si="99"/>
        <v>118.44660194174756</v>
      </c>
      <c r="Z258" s="78">
        <f t="shared" si="107"/>
        <v>2260</v>
      </c>
      <c r="AA258" s="162">
        <f t="shared" si="108"/>
        <v>97.455799913755925</v>
      </c>
      <c r="AB258" s="1"/>
    </row>
    <row r="259" spans="1:28" s="9" customFormat="1" ht="12" customHeight="1">
      <c r="A259" s="33"/>
      <c r="B259" s="31" t="s">
        <v>17</v>
      </c>
      <c r="C259" s="46" t="s">
        <v>17</v>
      </c>
      <c r="D259" s="69">
        <v>1698</v>
      </c>
      <c r="E259" s="70">
        <f t="shared" si="100"/>
        <v>94.860335195530737</v>
      </c>
      <c r="F259" s="79">
        <v>117</v>
      </c>
      <c r="G259" s="70">
        <f t="shared" si="101"/>
        <v>88.63636363636364</v>
      </c>
      <c r="H259" s="79">
        <v>384</v>
      </c>
      <c r="I259" s="70">
        <f t="shared" si="97"/>
        <v>97.70992366412213</v>
      </c>
      <c r="J259" s="85">
        <v>434</v>
      </c>
      <c r="K259" s="70">
        <f t="shared" si="102"/>
        <v>92.933618843683092</v>
      </c>
      <c r="L259" s="79">
        <v>23</v>
      </c>
      <c r="M259" s="70">
        <f t="shared" si="103"/>
        <v>100</v>
      </c>
      <c r="N259" s="82">
        <f t="shared" si="98"/>
        <v>434</v>
      </c>
      <c r="O259" s="70">
        <f t="shared" si="104"/>
        <v>92.933618843683092</v>
      </c>
      <c r="P259" s="128" t="s">
        <v>200</v>
      </c>
      <c r="Q259" s="82" t="s">
        <v>200</v>
      </c>
      <c r="R259" s="85">
        <v>2132</v>
      </c>
      <c r="S259" s="70">
        <f t="shared" si="105"/>
        <v>94.461674789543636</v>
      </c>
      <c r="T259" s="82" t="s">
        <v>200</v>
      </c>
      <c r="U259" s="82" t="s">
        <v>200</v>
      </c>
      <c r="V259" s="82">
        <v>139</v>
      </c>
      <c r="W259" s="70">
        <f t="shared" si="106"/>
        <v>139</v>
      </c>
      <c r="X259" s="82">
        <f t="shared" si="96"/>
        <v>139</v>
      </c>
      <c r="Y259" s="70">
        <f t="shared" si="99"/>
        <v>139</v>
      </c>
      <c r="Z259" s="82">
        <f t="shared" si="107"/>
        <v>2271</v>
      </c>
      <c r="AA259" s="163">
        <f t="shared" si="108"/>
        <v>96.351294017819271</v>
      </c>
      <c r="AB259" s="1"/>
    </row>
    <row r="260" spans="1:28" s="63" customFormat="1" ht="12" customHeight="1">
      <c r="A260" s="39"/>
      <c r="B260" s="29" t="s">
        <v>234</v>
      </c>
      <c r="C260" s="45" t="s">
        <v>235</v>
      </c>
      <c r="D260" s="97">
        <v>1717</v>
      </c>
      <c r="E260" s="94">
        <f t="shared" si="100"/>
        <v>93.722707423580786</v>
      </c>
      <c r="F260" s="95">
        <v>101</v>
      </c>
      <c r="G260" s="94">
        <f t="shared" si="101"/>
        <v>106.31578947368421</v>
      </c>
      <c r="H260" s="148">
        <v>446</v>
      </c>
      <c r="I260" s="94">
        <f t="shared" si="97"/>
        <v>89.2</v>
      </c>
      <c r="J260" s="95">
        <v>408</v>
      </c>
      <c r="K260" s="94">
        <f t="shared" si="102"/>
        <v>93.363844393592672</v>
      </c>
      <c r="L260" s="95">
        <v>22</v>
      </c>
      <c r="M260" s="94">
        <f t="shared" si="103"/>
        <v>104.76190476190477</v>
      </c>
      <c r="N260" s="95">
        <f t="shared" si="98"/>
        <v>408</v>
      </c>
      <c r="O260" s="94">
        <f t="shared" si="104"/>
        <v>93.363844393592672</v>
      </c>
      <c r="P260" s="148" t="s">
        <v>200</v>
      </c>
      <c r="Q260" s="95" t="s">
        <v>4</v>
      </c>
      <c r="R260" s="95">
        <v>2125</v>
      </c>
      <c r="S260" s="94">
        <f t="shared" si="105"/>
        <v>93.653591890700753</v>
      </c>
      <c r="T260" s="95" t="s">
        <v>200</v>
      </c>
      <c r="U260" s="95" t="s">
        <v>4</v>
      </c>
      <c r="V260" s="95">
        <v>167</v>
      </c>
      <c r="W260" s="94">
        <f t="shared" si="106"/>
        <v>153.21100917431193</v>
      </c>
      <c r="X260" s="95">
        <f t="shared" ref="X260:X271" si="109">V260</f>
        <v>167</v>
      </c>
      <c r="Y260" s="94">
        <f t="shared" si="99"/>
        <v>153.21100917431193</v>
      </c>
      <c r="Z260" s="95">
        <f t="shared" si="107"/>
        <v>2292</v>
      </c>
      <c r="AA260" s="164">
        <f t="shared" si="108"/>
        <v>96.383515559293514</v>
      </c>
      <c r="AB260" s="62"/>
    </row>
    <row r="261" spans="1:28" s="63" customFormat="1" ht="12" customHeight="1">
      <c r="A261" s="39"/>
      <c r="B261" s="30" t="s">
        <v>179</v>
      </c>
      <c r="C261" s="44" t="s">
        <v>236</v>
      </c>
      <c r="D261" s="73">
        <v>1913</v>
      </c>
      <c r="E261" s="74">
        <f t="shared" si="100"/>
        <v>93.271574841540712</v>
      </c>
      <c r="F261" s="80">
        <v>125</v>
      </c>
      <c r="G261" s="74">
        <f t="shared" si="101"/>
        <v>117.9245283018868</v>
      </c>
      <c r="H261" s="84">
        <v>595</v>
      </c>
      <c r="I261" s="74">
        <f t="shared" ref="I261:I272" si="110">H261/H249*100</f>
        <v>88.278931750741833</v>
      </c>
      <c r="J261" s="80">
        <v>432</v>
      </c>
      <c r="K261" s="74">
        <f t="shared" si="102"/>
        <v>89.256198347107443</v>
      </c>
      <c r="L261" s="80">
        <v>23</v>
      </c>
      <c r="M261" s="74">
        <f t="shared" si="103"/>
        <v>109.52380952380953</v>
      </c>
      <c r="N261" s="80">
        <f t="shared" si="98"/>
        <v>432</v>
      </c>
      <c r="O261" s="74">
        <f t="shared" si="104"/>
        <v>89.256198347107443</v>
      </c>
      <c r="P261" s="80" t="s">
        <v>200</v>
      </c>
      <c r="Q261" s="80" t="s">
        <v>4</v>
      </c>
      <c r="R261" s="80">
        <v>2345</v>
      </c>
      <c r="S261" s="74">
        <f t="shared" si="105"/>
        <v>92.504930966469416</v>
      </c>
      <c r="T261" s="80" t="s">
        <v>200</v>
      </c>
      <c r="U261" s="80" t="s">
        <v>4</v>
      </c>
      <c r="V261" s="80">
        <v>146</v>
      </c>
      <c r="W261" s="74">
        <f t="shared" si="106"/>
        <v>125.86206896551724</v>
      </c>
      <c r="X261" s="80">
        <f t="shared" si="109"/>
        <v>146</v>
      </c>
      <c r="Y261" s="74">
        <f t="shared" si="99"/>
        <v>125.86206896551724</v>
      </c>
      <c r="Z261" s="80">
        <f t="shared" si="107"/>
        <v>2491</v>
      </c>
      <c r="AA261" s="165">
        <f t="shared" si="108"/>
        <v>93.964541682384009</v>
      </c>
      <c r="AB261" s="62"/>
    </row>
    <row r="262" spans="1:28" s="63" customFormat="1" ht="12" customHeight="1">
      <c r="A262" s="39"/>
      <c r="B262" s="30" t="s">
        <v>180</v>
      </c>
      <c r="C262" s="44" t="s">
        <v>7</v>
      </c>
      <c r="D262" s="73">
        <v>1783</v>
      </c>
      <c r="E262" s="74">
        <f t="shared" si="100"/>
        <v>92.623376623376615</v>
      </c>
      <c r="F262" s="80">
        <v>90</v>
      </c>
      <c r="G262" s="74">
        <f t="shared" si="101"/>
        <v>81.081081081081081</v>
      </c>
      <c r="H262" s="84">
        <v>652</v>
      </c>
      <c r="I262" s="74">
        <f t="shared" si="110"/>
        <v>94.492753623188406</v>
      </c>
      <c r="J262" s="80">
        <v>413</v>
      </c>
      <c r="K262" s="74">
        <f t="shared" si="102"/>
        <v>85.862785862785856</v>
      </c>
      <c r="L262" s="80">
        <v>20</v>
      </c>
      <c r="M262" s="74">
        <f t="shared" si="103"/>
        <v>90.909090909090907</v>
      </c>
      <c r="N262" s="80">
        <f t="shared" si="98"/>
        <v>413</v>
      </c>
      <c r="O262" s="74">
        <f t="shared" si="104"/>
        <v>85.862785862785856</v>
      </c>
      <c r="P262" s="80" t="s">
        <v>200</v>
      </c>
      <c r="Q262" s="80" t="s">
        <v>4</v>
      </c>
      <c r="R262" s="80">
        <v>2196</v>
      </c>
      <c r="S262" s="74">
        <f t="shared" si="105"/>
        <v>91.271820448877804</v>
      </c>
      <c r="T262" s="80" t="s">
        <v>200</v>
      </c>
      <c r="U262" s="80" t="s">
        <v>4</v>
      </c>
      <c r="V262" s="80">
        <v>177</v>
      </c>
      <c r="W262" s="74">
        <f t="shared" si="106"/>
        <v>166.98113207547169</v>
      </c>
      <c r="X262" s="80">
        <f t="shared" si="109"/>
        <v>177</v>
      </c>
      <c r="Y262" s="74">
        <f t="shared" si="99"/>
        <v>166.98113207547169</v>
      </c>
      <c r="Z262" s="80">
        <f t="shared" si="107"/>
        <v>2373</v>
      </c>
      <c r="AA262" s="165">
        <f t="shared" si="108"/>
        <v>94.466560509554142</v>
      </c>
      <c r="AB262" s="62"/>
    </row>
    <row r="263" spans="1:28" s="63" customFormat="1" ht="12" customHeight="1">
      <c r="A263" s="39"/>
      <c r="B263" s="30" t="s">
        <v>237</v>
      </c>
      <c r="C263" s="44" t="s">
        <v>144</v>
      </c>
      <c r="D263" s="73">
        <v>1630</v>
      </c>
      <c r="E263" s="74">
        <f t="shared" si="100"/>
        <v>96.735905044510389</v>
      </c>
      <c r="F263" s="80">
        <v>95</v>
      </c>
      <c r="G263" s="74">
        <f t="shared" si="101"/>
        <v>101.06382978723406</v>
      </c>
      <c r="H263" s="84">
        <v>413</v>
      </c>
      <c r="I263" s="74">
        <f t="shared" si="110"/>
        <v>104.2929292929293</v>
      </c>
      <c r="J263" s="80">
        <v>394</v>
      </c>
      <c r="K263" s="74">
        <f t="shared" si="102"/>
        <v>83.829787234042556</v>
      </c>
      <c r="L263" s="80">
        <v>23</v>
      </c>
      <c r="M263" s="74">
        <f t="shared" si="103"/>
        <v>109.52380952380953</v>
      </c>
      <c r="N263" s="80">
        <f t="shared" si="98"/>
        <v>394</v>
      </c>
      <c r="O263" s="74">
        <f t="shared" si="104"/>
        <v>83.829787234042556</v>
      </c>
      <c r="P263" s="80" t="s">
        <v>200</v>
      </c>
      <c r="Q263" s="80" t="s">
        <v>4</v>
      </c>
      <c r="R263" s="80">
        <v>2024</v>
      </c>
      <c r="S263" s="74">
        <f t="shared" si="105"/>
        <v>93.921113689095122</v>
      </c>
      <c r="T263" s="80" t="s">
        <v>200</v>
      </c>
      <c r="U263" s="80" t="s">
        <v>4</v>
      </c>
      <c r="V263" s="80">
        <v>188</v>
      </c>
      <c r="W263" s="74">
        <f t="shared" si="106"/>
        <v>154.09836065573771</v>
      </c>
      <c r="X263" s="80">
        <f t="shared" si="109"/>
        <v>188</v>
      </c>
      <c r="Y263" s="74">
        <f t="shared" si="99"/>
        <v>154.09836065573771</v>
      </c>
      <c r="Z263" s="80">
        <f t="shared" si="107"/>
        <v>2212</v>
      </c>
      <c r="AA263" s="165">
        <f t="shared" si="108"/>
        <v>97.145366710584099</v>
      </c>
      <c r="AB263" s="62"/>
    </row>
    <row r="264" spans="1:28" s="63" customFormat="1" ht="12" customHeight="1">
      <c r="A264" s="39"/>
      <c r="B264" s="30" t="s">
        <v>238</v>
      </c>
      <c r="C264" s="44" t="s">
        <v>239</v>
      </c>
      <c r="D264" s="73">
        <v>1538</v>
      </c>
      <c r="E264" s="74">
        <f t="shared" si="100"/>
        <v>100.72036673215455</v>
      </c>
      <c r="F264" s="80">
        <v>99</v>
      </c>
      <c r="G264" s="74">
        <f t="shared" si="101"/>
        <v>83.898305084745758</v>
      </c>
      <c r="H264" s="84">
        <v>183</v>
      </c>
      <c r="I264" s="74">
        <f t="shared" si="110"/>
        <v>126.20689655172414</v>
      </c>
      <c r="J264" s="80">
        <v>395</v>
      </c>
      <c r="K264" s="74">
        <f t="shared" si="102"/>
        <v>81.108829568788494</v>
      </c>
      <c r="L264" s="80">
        <v>24</v>
      </c>
      <c r="M264" s="74">
        <f t="shared" si="103"/>
        <v>109.09090909090908</v>
      </c>
      <c r="N264" s="80">
        <f t="shared" si="98"/>
        <v>395</v>
      </c>
      <c r="O264" s="74">
        <f t="shared" si="104"/>
        <v>81.108829568788494</v>
      </c>
      <c r="P264" s="80" t="s">
        <v>200</v>
      </c>
      <c r="Q264" s="80" t="s">
        <v>4</v>
      </c>
      <c r="R264" s="80">
        <v>1933</v>
      </c>
      <c r="S264" s="74">
        <f t="shared" si="105"/>
        <v>95.978152929493547</v>
      </c>
      <c r="T264" s="80" t="s">
        <v>200</v>
      </c>
      <c r="U264" s="80" t="s">
        <v>4</v>
      </c>
      <c r="V264" s="80">
        <v>131</v>
      </c>
      <c r="W264" s="74">
        <f t="shared" si="106"/>
        <v>118.01801801801801</v>
      </c>
      <c r="X264" s="80">
        <f t="shared" si="109"/>
        <v>131</v>
      </c>
      <c r="Y264" s="74">
        <f t="shared" si="99"/>
        <v>118.01801801801801</v>
      </c>
      <c r="Z264" s="80">
        <f t="shared" si="107"/>
        <v>2064</v>
      </c>
      <c r="AA264" s="165">
        <f t="shared" si="108"/>
        <v>97.129411764705893</v>
      </c>
      <c r="AB264" s="62"/>
    </row>
    <row r="265" spans="1:28" s="63" customFormat="1" ht="12" customHeight="1">
      <c r="A265" s="39"/>
      <c r="B265" s="30" t="s">
        <v>240</v>
      </c>
      <c r="C265" s="44" t="s">
        <v>10</v>
      </c>
      <c r="D265" s="73">
        <v>1588</v>
      </c>
      <c r="E265" s="74">
        <f t="shared" si="100"/>
        <v>98.511166253101734</v>
      </c>
      <c r="F265" s="80">
        <v>103</v>
      </c>
      <c r="G265" s="74">
        <f t="shared" si="101"/>
        <v>110.75268817204301</v>
      </c>
      <c r="H265" s="84">
        <v>587</v>
      </c>
      <c r="I265" s="74">
        <f t="shared" si="110"/>
        <v>97.670549084858578</v>
      </c>
      <c r="J265" s="80">
        <v>382</v>
      </c>
      <c r="K265" s="74">
        <f t="shared" si="102"/>
        <v>79.417879417879419</v>
      </c>
      <c r="L265" s="80">
        <v>20</v>
      </c>
      <c r="M265" s="74">
        <f t="shared" si="103"/>
        <v>100</v>
      </c>
      <c r="N265" s="80">
        <f t="shared" ref="N265:N276" si="111">J265</f>
        <v>382</v>
      </c>
      <c r="O265" s="74">
        <f t="shared" si="104"/>
        <v>79.417879417879419</v>
      </c>
      <c r="P265" s="80" t="s">
        <v>200</v>
      </c>
      <c r="Q265" s="80" t="s">
        <v>4</v>
      </c>
      <c r="R265" s="80">
        <v>1970</v>
      </c>
      <c r="S265" s="74">
        <f t="shared" si="105"/>
        <v>94.123268036311515</v>
      </c>
      <c r="T265" s="80" t="s">
        <v>200</v>
      </c>
      <c r="U265" s="80" t="s">
        <v>4</v>
      </c>
      <c r="V265" s="80">
        <v>143</v>
      </c>
      <c r="W265" s="74">
        <f t="shared" si="106"/>
        <v>127.67857142857142</v>
      </c>
      <c r="X265" s="80">
        <f t="shared" si="109"/>
        <v>143</v>
      </c>
      <c r="Y265" s="74">
        <f t="shared" si="99"/>
        <v>127.67857142857142</v>
      </c>
      <c r="Z265" s="80">
        <f t="shared" si="107"/>
        <v>2113</v>
      </c>
      <c r="AA265" s="165">
        <f t="shared" si="108"/>
        <v>95.827664399092967</v>
      </c>
      <c r="AB265" s="62"/>
    </row>
    <row r="266" spans="1:28" s="9" customFormat="1" ht="12" customHeight="1">
      <c r="A266" s="33"/>
      <c r="B266" s="30" t="s">
        <v>241</v>
      </c>
      <c r="C266" s="44" t="s">
        <v>11</v>
      </c>
      <c r="D266" s="67">
        <v>1604</v>
      </c>
      <c r="E266" s="68">
        <f t="shared" si="100"/>
        <v>97.389192471159674</v>
      </c>
      <c r="F266" s="78">
        <v>113</v>
      </c>
      <c r="G266" s="68">
        <f t="shared" si="101"/>
        <v>100</v>
      </c>
      <c r="H266" s="81">
        <v>579</v>
      </c>
      <c r="I266" s="68">
        <f t="shared" si="110"/>
        <v>90.752351097178689</v>
      </c>
      <c r="J266" s="78">
        <v>455</v>
      </c>
      <c r="K266" s="68">
        <f t="shared" si="102"/>
        <v>96.602972399150744</v>
      </c>
      <c r="L266" s="78">
        <v>21</v>
      </c>
      <c r="M266" s="68">
        <f t="shared" si="103"/>
        <v>100</v>
      </c>
      <c r="N266" s="78">
        <f t="shared" si="111"/>
        <v>455</v>
      </c>
      <c r="O266" s="68">
        <f t="shared" si="104"/>
        <v>96.602972399150744</v>
      </c>
      <c r="P266" s="80" t="s">
        <v>200</v>
      </c>
      <c r="Q266" s="78" t="s">
        <v>4</v>
      </c>
      <c r="R266" s="78">
        <v>2059</v>
      </c>
      <c r="S266" s="68">
        <f t="shared" si="105"/>
        <v>97.214353163361665</v>
      </c>
      <c r="T266" s="80" t="s">
        <v>200</v>
      </c>
      <c r="U266" s="78" t="s">
        <v>4</v>
      </c>
      <c r="V266" s="78">
        <v>172</v>
      </c>
      <c r="W266" s="68">
        <f t="shared" si="106"/>
        <v>133.33333333333331</v>
      </c>
      <c r="X266" s="78">
        <f t="shared" si="109"/>
        <v>172</v>
      </c>
      <c r="Y266" s="68">
        <f t="shared" si="99"/>
        <v>133.33333333333331</v>
      </c>
      <c r="Z266" s="78">
        <f t="shared" si="107"/>
        <v>2231</v>
      </c>
      <c r="AA266" s="162">
        <f t="shared" si="108"/>
        <v>99.287939474855364</v>
      </c>
      <c r="AB266" s="2"/>
    </row>
    <row r="267" spans="1:28" s="9" customFormat="1" ht="12" customHeight="1">
      <c r="A267" s="33"/>
      <c r="B267" s="30" t="s">
        <v>242</v>
      </c>
      <c r="C267" s="44" t="s">
        <v>12</v>
      </c>
      <c r="D267" s="67">
        <v>1722</v>
      </c>
      <c r="E267" s="68">
        <f t="shared" si="100"/>
        <v>100.87873462214412</v>
      </c>
      <c r="F267" s="78">
        <v>125</v>
      </c>
      <c r="G267" s="68">
        <f t="shared" si="101"/>
        <v>88.652482269503537</v>
      </c>
      <c r="H267" s="81">
        <v>621</v>
      </c>
      <c r="I267" s="68">
        <f t="shared" si="110"/>
        <v>95.538461538461533</v>
      </c>
      <c r="J267" s="78">
        <v>413</v>
      </c>
      <c r="K267" s="68">
        <f t="shared" si="102"/>
        <v>88.436830835117775</v>
      </c>
      <c r="L267" s="78">
        <v>20</v>
      </c>
      <c r="M267" s="68">
        <f t="shared" si="103"/>
        <v>95.238095238095227</v>
      </c>
      <c r="N267" s="78">
        <f t="shared" si="111"/>
        <v>413</v>
      </c>
      <c r="O267" s="68">
        <f t="shared" si="104"/>
        <v>88.436830835117775</v>
      </c>
      <c r="P267" s="80" t="s">
        <v>200</v>
      </c>
      <c r="Q267" s="78" t="s">
        <v>4</v>
      </c>
      <c r="R267" s="78">
        <v>2135</v>
      </c>
      <c r="S267" s="68">
        <f t="shared" si="105"/>
        <v>98.206071757129706</v>
      </c>
      <c r="T267" s="80" t="s">
        <v>200</v>
      </c>
      <c r="U267" s="78" t="s">
        <v>4</v>
      </c>
      <c r="V267" s="78">
        <v>172</v>
      </c>
      <c r="W267" s="68">
        <f t="shared" si="106"/>
        <v>163.8095238095238</v>
      </c>
      <c r="X267" s="78">
        <f t="shared" si="109"/>
        <v>172</v>
      </c>
      <c r="Y267" s="68">
        <f>X267/X255*100</f>
        <v>163.8095238095238</v>
      </c>
      <c r="Z267" s="78">
        <f t="shared" si="107"/>
        <v>2307</v>
      </c>
      <c r="AA267" s="162">
        <f t="shared" si="108"/>
        <v>101.22860903905222</v>
      </c>
      <c r="AB267" s="1"/>
    </row>
    <row r="268" spans="1:28" s="9" customFormat="1" ht="12" customHeight="1">
      <c r="A268" s="33"/>
      <c r="B268" s="30" t="s">
        <v>243</v>
      </c>
      <c r="C268" s="44" t="s">
        <v>13</v>
      </c>
      <c r="D268" s="67">
        <v>1740</v>
      </c>
      <c r="E268" s="68">
        <f t="shared" si="100"/>
        <v>106.35696821515891</v>
      </c>
      <c r="F268" s="78">
        <v>127</v>
      </c>
      <c r="G268" s="68">
        <f t="shared" si="101"/>
        <v>87.586206896551715</v>
      </c>
      <c r="H268" s="81">
        <v>522</v>
      </c>
      <c r="I268" s="68">
        <f t="shared" si="110"/>
        <v>102.15264187866929</v>
      </c>
      <c r="J268" s="78">
        <v>396</v>
      </c>
      <c r="K268" s="68">
        <f t="shared" si="102"/>
        <v>94.285714285714278</v>
      </c>
      <c r="L268" s="78">
        <v>20</v>
      </c>
      <c r="M268" s="68">
        <f t="shared" si="103"/>
        <v>90.909090909090907</v>
      </c>
      <c r="N268" s="78">
        <f t="shared" si="111"/>
        <v>396</v>
      </c>
      <c r="O268" s="68">
        <f t="shared" si="104"/>
        <v>94.285714285714278</v>
      </c>
      <c r="P268" s="80" t="s">
        <v>200</v>
      </c>
      <c r="Q268" s="78" t="s">
        <v>4</v>
      </c>
      <c r="R268" s="78">
        <v>2136</v>
      </c>
      <c r="S268" s="68">
        <f t="shared" si="105"/>
        <v>103.8910505836576</v>
      </c>
      <c r="T268" s="80" t="s">
        <v>200</v>
      </c>
      <c r="U268" s="78" t="s">
        <v>4</v>
      </c>
      <c r="V268" s="78">
        <v>156</v>
      </c>
      <c r="W268" s="68">
        <f t="shared" si="106"/>
        <v>126.82926829268293</v>
      </c>
      <c r="X268" s="78">
        <f t="shared" si="109"/>
        <v>156</v>
      </c>
      <c r="Y268" s="68">
        <f t="shared" ref="Y268:Y278" si="112">X268/X256*100</f>
        <v>126.82926829268293</v>
      </c>
      <c r="Z268" s="78">
        <f t="shared" si="107"/>
        <v>2292</v>
      </c>
      <c r="AA268" s="162">
        <f t="shared" si="108"/>
        <v>105.1858650757228</v>
      </c>
      <c r="AB268" s="1"/>
    </row>
    <row r="269" spans="1:28" s="9" customFormat="1" ht="12" customHeight="1">
      <c r="A269" s="33"/>
      <c r="B269" s="30" t="s">
        <v>244</v>
      </c>
      <c r="C269" s="44" t="s">
        <v>245</v>
      </c>
      <c r="D269" s="67">
        <v>1845</v>
      </c>
      <c r="E269" s="68">
        <f t="shared" ref="E269:E280" si="113">D269/D257*100</f>
        <v>102.8428093645485</v>
      </c>
      <c r="F269" s="78">
        <v>122</v>
      </c>
      <c r="G269" s="68">
        <f t="shared" ref="G269:G280" si="114">F269/F257*100</f>
        <v>88.405797101449281</v>
      </c>
      <c r="H269" s="81">
        <v>594</v>
      </c>
      <c r="I269" s="68">
        <f t="shared" si="110"/>
        <v>93.838862559241704</v>
      </c>
      <c r="J269" s="78">
        <v>396</v>
      </c>
      <c r="K269" s="68">
        <f t="shared" ref="K269:K280" si="115">J269/J257*100</f>
        <v>90.410958904109577</v>
      </c>
      <c r="L269" s="78">
        <v>18</v>
      </c>
      <c r="M269" s="68">
        <f t="shared" ref="M269:M280" si="116">L269/L257*100</f>
        <v>90</v>
      </c>
      <c r="N269" s="78">
        <f t="shared" si="111"/>
        <v>396</v>
      </c>
      <c r="O269" s="68">
        <f t="shared" ref="O269:O280" si="117">N269/N257*100</f>
        <v>90.410958904109577</v>
      </c>
      <c r="P269" s="80" t="s">
        <v>200</v>
      </c>
      <c r="Q269" s="78" t="s">
        <v>4</v>
      </c>
      <c r="R269" s="78">
        <v>2241</v>
      </c>
      <c r="S269" s="68">
        <f t="shared" ref="S269:S280" si="118">R269/R257*100</f>
        <v>100.40322580645163</v>
      </c>
      <c r="T269" s="80" t="s">
        <v>200</v>
      </c>
      <c r="U269" s="78" t="s">
        <v>4</v>
      </c>
      <c r="V269" s="78">
        <v>152</v>
      </c>
      <c r="W269" s="68">
        <f t="shared" ref="W269:W280" si="119">V269/V257*100</f>
        <v>133.33333333333331</v>
      </c>
      <c r="X269" s="78">
        <f t="shared" si="109"/>
        <v>152</v>
      </c>
      <c r="Y269" s="68">
        <f t="shared" si="112"/>
        <v>133.33333333333331</v>
      </c>
      <c r="Z269" s="78">
        <f t="shared" ref="Z269:Z280" si="120">R269+X269</f>
        <v>2393</v>
      </c>
      <c r="AA269" s="162">
        <f t="shared" ref="AA269:AA280" si="121">Z269/Z257*100</f>
        <v>102.00341005967604</v>
      </c>
      <c r="AB269" s="1"/>
    </row>
    <row r="270" spans="1:28" s="9" customFormat="1" ht="12" customHeight="1">
      <c r="A270" s="33"/>
      <c r="B270" s="30" t="s">
        <v>246</v>
      </c>
      <c r="C270" s="44" t="s">
        <v>247</v>
      </c>
      <c r="D270" s="67">
        <v>1800</v>
      </c>
      <c r="E270" s="68">
        <f t="shared" si="113"/>
        <v>103.86612810155799</v>
      </c>
      <c r="F270" s="78">
        <v>120</v>
      </c>
      <c r="G270" s="68">
        <f t="shared" si="114"/>
        <v>96</v>
      </c>
      <c r="H270" s="81">
        <v>596</v>
      </c>
      <c r="I270" s="68">
        <f t="shared" si="110"/>
        <v>94.154818325434448</v>
      </c>
      <c r="J270" s="78">
        <v>386</v>
      </c>
      <c r="K270" s="68">
        <f t="shared" si="115"/>
        <v>95.308641975308632</v>
      </c>
      <c r="L270" s="78">
        <v>18</v>
      </c>
      <c r="M270" s="68">
        <f t="shared" si="116"/>
        <v>90</v>
      </c>
      <c r="N270" s="78">
        <f t="shared" si="111"/>
        <v>386</v>
      </c>
      <c r="O270" s="68">
        <f t="shared" si="117"/>
        <v>95.308641975308632</v>
      </c>
      <c r="P270" s="80" t="s">
        <v>200</v>
      </c>
      <c r="Q270" s="78" t="s">
        <v>4</v>
      </c>
      <c r="R270" s="78">
        <v>2186</v>
      </c>
      <c r="S270" s="68">
        <f t="shared" si="118"/>
        <v>102.24508886810102</v>
      </c>
      <c r="T270" s="80" t="s">
        <v>200</v>
      </c>
      <c r="U270" s="78" t="s">
        <v>4</v>
      </c>
      <c r="V270" s="78">
        <v>141</v>
      </c>
      <c r="W270" s="68">
        <f t="shared" si="119"/>
        <v>115.57377049180329</v>
      </c>
      <c r="X270" s="78">
        <f t="shared" si="109"/>
        <v>141</v>
      </c>
      <c r="Y270" s="68">
        <f t="shared" si="112"/>
        <v>115.57377049180329</v>
      </c>
      <c r="Z270" s="78">
        <f t="shared" si="120"/>
        <v>2327</v>
      </c>
      <c r="AA270" s="162">
        <f t="shared" si="121"/>
        <v>102.96460176991151</v>
      </c>
      <c r="AB270" s="1"/>
    </row>
    <row r="271" spans="1:28" s="9" customFormat="1" ht="12" customHeight="1">
      <c r="A271" s="33"/>
      <c r="B271" s="31" t="s">
        <v>248</v>
      </c>
      <c r="C271" s="46" t="s">
        <v>249</v>
      </c>
      <c r="D271" s="69">
        <v>1518</v>
      </c>
      <c r="E271" s="70">
        <f t="shared" si="113"/>
        <v>89.399293286219077</v>
      </c>
      <c r="F271" s="79">
        <v>118</v>
      </c>
      <c r="G271" s="70">
        <f t="shared" si="114"/>
        <v>100.85470085470085</v>
      </c>
      <c r="H271" s="79">
        <v>170</v>
      </c>
      <c r="I271" s="70">
        <f t="shared" si="110"/>
        <v>44.270833333333329</v>
      </c>
      <c r="J271" s="85">
        <v>399</v>
      </c>
      <c r="K271" s="70">
        <f t="shared" si="115"/>
        <v>91.935483870967744</v>
      </c>
      <c r="L271" s="79">
        <v>15</v>
      </c>
      <c r="M271" s="70">
        <f t="shared" si="116"/>
        <v>65.217391304347828</v>
      </c>
      <c r="N271" s="82">
        <f t="shared" si="111"/>
        <v>399</v>
      </c>
      <c r="O271" s="70">
        <f t="shared" si="117"/>
        <v>91.935483870967744</v>
      </c>
      <c r="P271" s="128" t="s">
        <v>200</v>
      </c>
      <c r="Q271" s="82" t="s">
        <v>200</v>
      </c>
      <c r="R271" s="85">
        <v>1917</v>
      </c>
      <c r="S271" s="70">
        <f t="shared" si="118"/>
        <v>89.915572232645403</v>
      </c>
      <c r="T271" s="82" t="s">
        <v>200</v>
      </c>
      <c r="U271" s="82" t="s">
        <v>200</v>
      </c>
      <c r="V271" s="82">
        <v>143</v>
      </c>
      <c r="W271" s="70">
        <f t="shared" si="119"/>
        <v>102.87769784172663</v>
      </c>
      <c r="X271" s="82">
        <f t="shared" si="109"/>
        <v>143</v>
      </c>
      <c r="Y271" s="70">
        <f t="shared" si="112"/>
        <v>102.87769784172663</v>
      </c>
      <c r="Z271" s="82">
        <f t="shared" si="120"/>
        <v>2060</v>
      </c>
      <c r="AA271" s="163">
        <f t="shared" si="121"/>
        <v>90.708938793483057</v>
      </c>
      <c r="AB271" s="1"/>
    </row>
    <row r="272" spans="1:28" s="63" customFormat="1" ht="12" customHeight="1">
      <c r="A272" s="39"/>
      <c r="B272" s="30" t="s">
        <v>250</v>
      </c>
      <c r="C272" s="44" t="s">
        <v>251</v>
      </c>
      <c r="D272" s="73">
        <v>1428</v>
      </c>
      <c r="E272" s="74">
        <f t="shared" si="113"/>
        <v>83.168316831683171</v>
      </c>
      <c r="F272" s="80">
        <v>69</v>
      </c>
      <c r="G272" s="74">
        <f t="shared" si="114"/>
        <v>68.316831683168317</v>
      </c>
      <c r="H272" s="84">
        <v>39</v>
      </c>
      <c r="I272" s="74">
        <f t="shared" si="110"/>
        <v>8.7443946188340806</v>
      </c>
      <c r="J272" s="80">
        <v>353</v>
      </c>
      <c r="K272" s="74">
        <f t="shared" si="115"/>
        <v>86.519607843137265</v>
      </c>
      <c r="L272" s="80">
        <v>13</v>
      </c>
      <c r="M272" s="74">
        <f t="shared" si="116"/>
        <v>59.090909090909093</v>
      </c>
      <c r="N272" s="80">
        <f t="shared" si="111"/>
        <v>353</v>
      </c>
      <c r="O272" s="74">
        <f t="shared" si="117"/>
        <v>86.519607843137265</v>
      </c>
      <c r="P272" s="84" t="s">
        <v>200</v>
      </c>
      <c r="Q272" s="80" t="s">
        <v>4</v>
      </c>
      <c r="R272" s="80">
        <v>1781</v>
      </c>
      <c r="S272" s="74">
        <f t="shared" si="118"/>
        <v>83.811764705882354</v>
      </c>
      <c r="T272" s="80" t="s">
        <v>200</v>
      </c>
      <c r="U272" s="80" t="s">
        <v>4</v>
      </c>
      <c r="V272" s="80">
        <v>111</v>
      </c>
      <c r="W272" s="74">
        <f t="shared" si="119"/>
        <v>66.467065868263475</v>
      </c>
      <c r="X272" s="80">
        <f t="shared" ref="X272:X295" si="122">V272</f>
        <v>111</v>
      </c>
      <c r="Y272" s="74">
        <f t="shared" si="112"/>
        <v>66.467065868263475</v>
      </c>
      <c r="Z272" s="80">
        <f t="shared" si="120"/>
        <v>1892</v>
      </c>
      <c r="AA272" s="165">
        <f t="shared" si="121"/>
        <v>82.547993019197207</v>
      </c>
      <c r="AB272" s="62"/>
    </row>
    <row r="273" spans="1:31" s="63" customFormat="1" ht="12" customHeight="1">
      <c r="A273" s="39"/>
      <c r="B273" s="30" t="s">
        <v>252</v>
      </c>
      <c r="C273" s="44" t="s">
        <v>253</v>
      </c>
      <c r="D273" s="73">
        <v>1594</v>
      </c>
      <c r="E273" s="74">
        <f t="shared" si="113"/>
        <v>83.324621014113958</v>
      </c>
      <c r="F273" s="80">
        <v>71</v>
      </c>
      <c r="G273" s="74">
        <f t="shared" si="114"/>
        <v>56.8</v>
      </c>
      <c r="H273" s="84">
        <v>168</v>
      </c>
      <c r="I273" s="74">
        <f t="shared" ref="I273:I295" si="123">H273/H261*100</f>
        <v>28.235294117647058</v>
      </c>
      <c r="J273" s="80">
        <v>329</v>
      </c>
      <c r="K273" s="74">
        <f t="shared" si="115"/>
        <v>76.157407407407405</v>
      </c>
      <c r="L273" s="80">
        <v>12</v>
      </c>
      <c r="M273" s="74">
        <f t="shared" si="116"/>
        <v>52.173913043478258</v>
      </c>
      <c r="N273" s="80">
        <f t="shared" si="111"/>
        <v>329</v>
      </c>
      <c r="O273" s="74">
        <f t="shared" si="117"/>
        <v>76.157407407407405</v>
      </c>
      <c r="P273" s="80" t="s">
        <v>200</v>
      </c>
      <c r="Q273" s="80" t="s">
        <v>4</v>
      </c>
      <c r="R273" s="80">
        <v>1923</v>
      </c>
      <c r="S273" s="74">
        <f t="shared" si="118"/>
        <v>82.004264392324089</v>
      </c>
      <c r="T273" s="80" t="s">
        <v>200</v>
      </c>
      <c r="U273" s="80" t="s">
        <v>4</v>
      </c>
      <c r="V273" s="80">
        <v>106</v>
      </c>
      <c r="W273" s="74">
        <f t="shared" si="119"/>
        <v>72.602739726027394</v>
      </c>
      <c r="X273" s="80">
        <f t="shared" si="122"/>
        <v>106</v>
      </c>
      <c r="Y273" s="74">
        <f t="shared" si="112"/>
        <v>72.602739726027394</v>
      </c>
      <c r="Z273" s="80">
        <f t="shared" si="120"/>
        <v>2029</v>
      </c>
      <c r="AA273" s="165">
        <f t="shared" si="121"/>
        <v>81.45323163388197</v>
      </c>
      <c r="AB273" s="62"/>
    </row>
    <row r="274" spans="1:31" s="63" customFormat="1" ht="12" customHeight="1">
      <c r="A274" s="39"/>
      <c r="B274" s="30" t="s">
        <v>254</v>
      </c>
      <c r="C274" s="44" t="s">
        <v>7</v>
      </c>
      <c r="D274" s="73">
        <v>1904</v>
      </c>
      <c r="E274" s="74">
        <f t="shared" si="113"/>
        <v>106.78631519910265</v>
      </c>
      <c r="F274" s="80">
        <v>81</v>
      </c>
      <c r="G274" s="74">
        <f t="shared" si="114"/>
        <v>90</v>
      </c>
      <c r="H274" s="84">
        <v>689</v>
      </c>
      <c r="I274" s="74">
        <f t="shared" si="123"/>
        <v>105.67484662576688</v>
      </c>
      <c r="J274" s="80">
        <v>397</v>
      </c>
      <c r="K274" s="74">
        <f t="shared" si="115"/>
        <v>96.125907990314772</v>
      </c>
      <c r="L274" s="80">
        <v>11</v>
      </c>
      <c r="M274" s="74">
        <f t="shared" si="116"/>
        <v>55.000000000000007</v>
      </c>
      <c r="N274" s="80">
        <f t="shared" si="111"/>
        <v>397</v>
      </c>
      <c r="O274" s="74">
        <f t="shared" si="117"/>
        <v>96.125907990314772</v>
      </c>
      <c r="P274" s="80" t="s">
        <v>200</v>
      </c>
      <c r="Q274" s="80" t="s">
        <v>4</v>
      </c>
      <c r="R274" s="80">
        <v>2301</v>
      </c>
      <c r="S274" s="74">
        <f t="shared" si="118"/>
        <v>104.78142076502732</v>
      </c>
      <c r="T274" s="80" t="s">
        <v>200</v>
      </c>
      <c r="U274" s="80" t="s">
        <v>4</v>
      </c>
      <c r="V274" s="80">
        <v>161</v>
      </c>
      <c r="W274" s="74">
        <f t="shared" si="119"/>
        <v>90.960451977401121</v>
      </c>
      <c r="X274" s="80">
        <f t="shared" si="122"/>
        <v>161</v>
      </c>
      <c r="Y274" s="74">
        <f t="shared" si="112"/>
        <v>90.960451977401121</v>
      </c>
      <c r="Z274" s="80">
        <f t="shared" si="120"/>
        <v>2462</v>
      </c>
      <c r="AA274" s="165">
        <f t="shared" si="121"/>
        <v>103.75052675937633</v>
      </c>
      <c r="AB274" s="62"/>
    </row>
    <row r="275" spans="1:31" s="63" customFormat="1" ht="12" customHeight="1">
      <c r="A275" s="39"/>
      <c r="B275" s="30" t="s">
        <v>255</v>
      </c>
      <c r="C275" s="44" t="s">
        <v>256</v>
      </c>
      <c r="D275" s="73">
        <v>1651</v>
      </c>
      <c r="E275" s="74">
        <f t="shared" si="113"/>
        <v>101.28834355828221</v>
      </c>
      <c r="F275" s="80">
        <v>85</v>
      </c>
      <c r="G275" s="74">
        <f t="shared" si="114"/>
        <v>89.473684210526315</v>
      </c>
      <c r="H275" s="84">
        <v>588</v>
      </c>
      <c r="I275" s="74">
        <f t="shared" si="123"/>
        <v>142.37288135593221</v>
      </c>
      <c r="J275" s="80">
        <v>445</v>
      </c>
      <c r="K275" s="74">
        <f t="shared" si="115"/>
        <v>112.94416243654824</v>
      </c>
      <c r="L275" s="80">
        <v>16</v>
      </c>
      <c r="M275" s="74">
        <f t="shared" si="116"/>
        <v>69.565217391304344</v>
      </c>
      <c r="N275" s="80">
        <f t="shared" si="111"/>
        <v>445</v>
      </c>
      <c r="O275" s="74">
        <f t="shared" si="117"/>
        <v>112.94416243654824</v>
      </c>
      <c r="P275" s="80" t="s">
        <v>200</v>
      </c>
      <c r="Q275" s="80" t="s">
        <v>4</v>
      </c>
      <c r="R275" s="80">
        <v>2096</v>
      </c>
      <c r="S275" s="74">
        <f t="shared" si="118"/>
        <v>103.55731225296442</v>
      </c>
      <c r="T275" s="80" t="s">
        <v>200</v>
      </c>
      <c r="U275" s="80" t="s">
        <v>4</v>
      </c>
      <c r="V275" s="80">
        <v>221</v>
      </c>
      <c r="W275" s="74">
        <f t="shared" si="119"/>
        <v>117.55319148936169</v>
      </c>
      <c r="X275" s="80">
        <f t="shared" si="122"/>
        <v>221</v>
      </c>
      <c r="Y275" s="74">
        <f t="shared" si="112"/>
        <v>117.55319148936169</v>
      </c>
      <c r="Z275" s="80">
        <f t="shared" si="120"/>
        <v>2317</v>
      </c>
      <c r="AA275" s="165">
        <f t="shared" si="121"/>
        <v>104.74683544303798</v>
      </c>
      <c r="AB275" s="62"/>
    </row>
    <row r="276" spans="1:31" s="63" customFormat="1" ht="12" customHeight="1">
      <c r="A276" s="39"/>
      <c r="B276" s="30" t="s">
        <v>257</v>
      </c>
      <c r="C276" s="44" t="s">
        <v>258</v>
      </c>
      <c r="D276" s="73">
        <v>1491</v>
      </c>
      <c r="E276" s="74">
        <f t="shared" si="113"/>
        <v>96.944083224967486</v>
      </c>
      <c r="F276" s="80">
        <v>89</v>
      </c>
      <c r="G276" s="74">
        <f t="shared" si="114"/>
        <v>89.898989898989896</v>
      </c>
      <c r="H276" s="84">
        <v>268</v>
      </c>
      <c r="I276" s="74">
        <f t="shared" si="123"/>
        <v>146.44808743169401</v>
      </c>
      <c r="J276" s="80">
        <v>394</v>
      </c>
      <c r="K276" s="74">
        <f t="shared" si="115"/>
        <v>99.74683544303798</v>
      </c>
      <c r="L276" s="80">
        <v>15</v>
      </c>
      <c r="M276" s="74">
        <f t="shared" si="116"/>
        <v>62.5</v>
      </c>
      <c r="N276" s="80">
        <f t="shared" si="111"/>
        <v>394</v>
      </c>
      <c r="O276" s="74">
        <f t="shared" si="117"/>
        <v>99.74683544303798</v>
      </c>
      <c r="P276" s="80" t="s">
        <v>200</v>
      </c>
      <c r="Q276" s="80" t="s">
        <v>4</v>
      </c>
      <c r="R276" s="80">
        <v>1885</v>
      </c>
      <c r="S276" s="74">
        <f t="shared" si="118"/>
        <v>97.51681324366271</v>
      </c>
      <c r="T276" s="80" t="s">
        <v>200</v>
      </c>
      <c r="U276" s="80" t="s">
        <v>4</v>
      </c>
      <c r="V276" s="80">
        <v>123</v>
      </c>
      <c r="W276" s="74">
        <f t="shared" si="119"/>
        <v>93.893129770992374</v>
      </c>
      <c r="X276" s="80">
        <f t="shared" si="122"/>
        <v>123</v>
      </c>
      <c r="Y276" s="74">
        <f t="shared" si="112"/>
        <v>93.893129770992374</v>
      </c>
      <c r="Z276" s="80">
        <f t="shared" si="120"/>
        <v>2008</v>
      </c>
      <c r="AA276" s="165">
        <f t="shared" si="121"/>
        <v>97.286821705426348</v>
      </c>
      <c r="AB276" s="62"/>
    </row>
    <row r="277" spans="1:31" s="63" customFormat="1" ht="12" customHeight="1">
      <c r="A277" s="39"/>
      <c r="B277" s="30" t="s">
        <v>259</v>
      </c>
      <c r="C277" s="44" t="s">
        <v>10</v>
      </c>
      <c r="D277" s="73">
        <v>1590</v>
      </c>
      <c r="E277" s="74">
        <f t="shared" si="113"/>
        <v>100.12594458438286</v>
      </c>
      <c r="F277" s="80">
        <v>94</v>
      </c>
      <c r="G277" s="74">
        <f t="shared" si="114"/>
        <v>91.262135922330103</v>
      </c>
      <c r="H277" s="84">
        <v>560</v>
      </c>
      <c r="I277" s="74">
        <f t="shared" si="123"/>
        <v>95.400340715502551</v>
      </c>
      <c r="J277" s="80">
        <v>417</v>
      </c>
      <c r="K277" s="74">
        <f t="shared" si="115"/>
        <v>109.16230366492145</v>
      </c>
      <c r="L277" s="80">
        <v>17</v>
      </c>
      <c r="M277" s="74">
        <f t="shared" si="116"/>
        <v>85</v>
      </c>
      <c r="N277" s="80">
        <f t="shared" ref="N277:N295" si="124">J277</f>
        <v>417</v>
      </c>
      <c r="O277" s="74">
        <f t="shared" si="117"/>
        <v>109.16230366492145</v>
      </c>
      <c r="P277" s="80" t="s">
        <v>200</v>
      </c>
      <c r="Q277" s="80" t="s">
        <v>4</v>
      </c>
      <c r="R277" s="80">
        <v>2007</v>
      </c>
      <c r="S277" s="74">
        <f t="shared" si="118"/>
        <v>101.8781725888325</v>
      </c>
      <c r="T277" s="80" t="s">
        <v>200</v>
      </c>
      <c r="U277" s="80" t="s">
        <v>4</v>
      </c>
      <c r="V277" s="80">
        <v>158</v>
      </c>
      <c r="W277" s="74">
        <f t="shared" si="119"/>
        <v>110.48951048951048</v>
      </c>
      <c r="X277" s="80">
        <f t="shared" si="122"/>
        <v>158</v>
      </c>
      <c r="Y277" s="74">
        <f t="shared" si="112"/>
        <v>110.48951048951048</v>
      </c>
      <c r="Z277" s="80">
        <f t="shared" si="120"/>
        <v>2165</v>
      </c>
      <c r="AA277" s="165">
        <f t="shared" si="121"/>
        <v>102.46095598674869</v>
      </c>
      <c r="AB277" s="62"/>
    </row>
    <row r="278" spans="1:31" s="63" customFormat="1" ht="12" customHeight="1">
      <c r="A278" s="39"/>
      <c r="B278" s="30" t="s">
        <v>260</v>
      </c>
      <c r="C278" s="44" t="s">
        <v>11</v>
      </c>
      <c r="D278" s="73">
        <v>1710</v>
      </c>
      <c r="E278" s="74">
        <f t="shared" si="113"/>
        <v>106.60847880299251</v>
      </c>
      <c r="F278" s="80">
        <v>118</v>
      </c>
      <c r="G278" s="74">
        <f t="shared" si="114"/>
        <v>104.42477876106196</v>
      </c>
      <c r="H278" s="84">
        <v>570</v>
      </c>
      <c r="I278" s="74">
        <f t="shared" si="123"/>
        <v>98.445595854922274</v>
      </c>
      <c r="J278" s="80">
        <v>514</v>
      </c>
      <c r="K278" s="74">
        <f t="shared" si="115"/>
        <v>112.96703296703296</v>
      </c>
      <c r="L278" s="80">
        <v>20</v>
      </c>
      <c r="M278" s="74">
        <f t="shared" si="116"/>
        <v>95.238095238095227</v>
      </c>
      <c r="N278" s="80">
        <f t="shared" si="124"/>
        <v>514</v>
      </c>
      <c r="O278" s="74">
        <f t="shared" si="117"/>
        <v>112.96703296703296</v>
      </c>
      <c r="P278" s="80" t="s">
        <v>200</v>
      </c>
      <c r="Q278" s="80" t="s">
        <v>4</v>
      </c>
      <c r="R278" s="80">
        <v>2224</v>
      </c>
      <c r="S278" s="74">
        <f t="shared" si="118"/>
        <v>108.01359883438562</v>
      </c>
      <c r="T278" s="80" t="s">
        <v>200</v>
      </c>
      <c r="U278" s="80" t="s">
        <v>4</v>
      </c>
      <c r="V278" s="80">
        <v>186</v>
      </c>
      <c r="W278" s="74">
        <f t="shared" si="119"/>
        <v>108.13953488372093</v>
      </c>
      <c r="X278" s="80">
        <f t="shared" si="122"/>
        <v>186</v>
      </c>
      <c r="Y278" s="74">
        <f t="shared" si="112"/>
        <v>108.13953488372093</v>
      </c>
      <c r="Z278" s="80">
        <f t="shared" si="120"/>
        <v>2410</v>
      </c>
      <c r="AA278" s="165">
        <f t="shared" si="121"/>
        <v>108.02330793366204</v>
      </c>
      <c r="AB278" s="62"/>
    </row>
    <row r="279" spans="1:31" s="9" customFormat="1" ht="12" customHeight="1">
      <c r="A279" s="33"/>
      <c r="B279" s="30" t="s">
        <v>261</v>
      </c>
      <c r="C279" s="44" t="s">
        <v>12</v>
      </c>
      <c r="D279" s="73">
        <v>1707</v>
      </c>
      <c r="E279" s="74">
        <f t="shared" si="113"/>
        <v>99.128919860627178</v>
      </c>
      <c r="F279" s="80">
        <v>110</v>
      </c>
      <c r="G279" s="74">
        <f t="shared" si="114"/>
        <v>88</v>
      </c>
      <c r="H279" s="84">
        <v>582</v>
      </c>
      <c r="I279" s="74">
        <f t="shared" si="123"/>
        <v>93.719806763285035</v>
      </c>
      <c r="J279" s="80">
        <v>404</v>
      </c>
      <c r="K279" s="74">
        <f t="shared" si="115"/>
        <v>97.820823244552059</v>
      </c>
      <c r="L279" s="80">
        <v>15</v>
      </c>
      <c r="M279" s="74">
        <f t="shared" si="116"/>
        <v>75</v>
      </c>
      <c r="N279" s="80">
        <f t="shared" si="124"/>
        <v>404</v>
      </c>
      <c r="O279" s="74">
        <f t="shared" si="117"/>
        <v>97.820823244552059</v>
      </c>
      <c r="P279" s="80" t="s">
        <v>200</v>
      </c>
      <c r="Q279" s="80" t="s">
        <v>4</v>
      </c>
      <c r="R279" s="80">
        <v>2111</v>
      </c>
      <c r="S279" s="74">
        <f t="shared" si="118"/>
        <v>98.875878220140507</v>
      </c>
      <c r="T279" s="80" t="s">
        <v>200</v>
      </c>
      <c r="U279" s="80" t="s">
        <v>4</v>
      </c>
      <c r="V279" s="80">
        <v>182</v>
      </c>
      <c r="W279" s="74">
        <f t="shared" si="119"/>
        <v>105.81395348837211</v>
      </c>
      <c r="X279" s="80">
        <f t="shared" si="122"/>
        <v>182</v>
      </c>
      <c r="Y279" s="74">
        <f>X279/X267*100</f>
        <v>105.81395348837211</v>
      </c>
      <c r="Z279" s="80">
        <f t="shared" si="120"/>
        <v>2293</v>
      </c>
      <c r="AA279" s="165">
        <f t="shared" si="121"/>
        <v>99.393151278716957</v>
      </c>
      <c r="AB279" s="1"/>
    </row>
    <row r="280" spans="1:31" s="9" customFormat="1" ht="12" customHeight="1">
      <c r="A280" s="33"/>
      <c r="B280" s="30" t="s">
        <v>262</v>
      </c>
      <c r="C280" s="44" t="s">
        <v>13</v>
      </c>
      <c r="D280" s="73">
        <v>1804</v>
      </c>
      <c r="E280" s="74">
        <f t="shared" si="113"/>
        <v>103.67816091954023</v>
      </c>
      <c r="F280" s="80">
        <v>135</v>
      </c>
      <c r="G280" s="74">
        <f t="shared" si="114"/>
        <v>106.29921259842521</v>
      </c>
      <c r="H280" s="84">
        <v>563</v>
      </c>
      <c r="I280" s="74">
        <f t="shared" si="123"/>
        <v>107.8544061302682</v>
      </c>
      <c r="J280" s="80">
        <v>366</v>
      </c>
      <c r="K280" s="74">
        <f t="shared" si="115"/>
        <v>92.424242424242422</v>
      </c>
      <c r="L280" s="80">
        <v>21</v>
      </c>
      <c r="M280" s="74">
        <f t="shared" si="116"/>
        <v>105</v>
      </c>
      <c r="N280" s="80">
        <f t="shared" si="124"/>
        <v>366</v>
      </c>
      <c r="O280" s="74">
        <f t="shared" si="117"/>
        <v>92.424242424242422</v>
      </c>
      <c r="P280" s="80" t="s">
        <v>200</v>
      </c>
      <c r="Q280" s="80" t="s">
        <v>4</v>
      </c>
      <c r="R280" s="80">
        <v>2170</v>
      </c>
      <c r="S280" s="74">
        <f t="shared" si="118"/>
        <v>101.59176029962546</v>
      </c>
      <c r="T280" s="80" t="s">
        <v>200</v>
      </c>
      <c r="U280" s="80" t="s">
        <v>4</v>
      </c>
      <c r="V280" s="80">
        <v>149</v>
      </c>
      <c r="W280" s="74">
        <f t="shared" si="119"/>
        <v>95.512820512820511</v>
      </c>
      <c r="X280" s="80">
        <f t="shared" si="122"/>
        <v>149</v>
      </c>
      <c r="Y280" s="74">
        <f t="shared" ref="Y280:Y295" si="125">X280/X268*100</f>
        <v>95.512820512820511</v>
      </c>
      <c r="Z280" s="80">
        <f t="shared" si="120"/>
        <v>2319</v>
      </c>
      <c r="AA280" s="165">
        <f t="shared" si="121"/>
        <v>101.17801047120419</v>
      </c>
      <c r="AB280" s="1"/>
    </row>
    <row r="281" spans="1:31" s="63" customFormat="1" ht="12" customHeight="1">
      <c r="A281" s="39"/>
      <c r="B281" s="30" t="s">
        <v>263</v>
      </c>
      <c r="C281" s="44" t="s">
        <v>264</v>
      </c>
      <c r="D281" s="73">
        <v>1825</v>
      </c>
      <c r="E281" s="74">
        <f t="shared" ref="E281:E295" si="126">D281/D269*100</f>
        <v>98.915989159891609</v>
      </c>
      <c r="F281" s="80">
        <v>132</v>
      </c>
      <c r="G281" s="74">
        <f t="shared" ref="G281:G295" si="127">F281/F269*100</f>
        <v>108.19672131147541</v>
      </c>
      <c r="H281" s="84">
        <v>616</v>
      </c>
      <c r="I281" s="74">
        <f t="shared" si="123"/>
        <v>103.7037037037037</v>
      </c>
      <c r="J281" s="80">
        <v>367</v>
      </c>
      <c r="K281" s="74">
        <f t="shared" ref="K281:K295" si="128">J281/J269*100</f>
        <v>92.676767676767682</v>
      </c>
      <c r="L281" s="80">
        <v>16</v>
      </c>
      <c r="M281" s="74">
        <f t="shared" ref="M281:M295" si="129">L281/L269*100</f>
        <v>88.888888888888886</v>
      </c>
      <c r="N281" s="80">
        <f t="shared" si="124"/>
        <v>367</v>
      </c>
      <c r="O281" s="74">
        <f t="shared" ref="O281:O295" si="130">N281/N269*100</f>
        <v>92.676767676767682</v>
      </c>
      <c r="P281" s="80" t="s">
        <v>200</v>
      </c>
      <c r="Q281" s="80" t="s">
        <v>4</v>
      </c>
      <c r="R281" s="80">
        <v>2192</v>
      </c>
      <c r="S281" s="74">
        <f t="shared" ref="S281:S295" si="131">R281/R269*100</f>
        <v>97.813476126729142</v>
      </c>
      <c r="T281" s="80" t="s">
        <v>200</v>
      </c>
      <c r="U281" s="80" t="s">
        <v>4</v>
      </c>
      <c r="V281" s="80">
        <v>138</v>
      </c>
      <c r="W281" s="74">
        <f t="shared" ref="W281:W295" si="132">V281/V269*100</f>
        <v>90.789473684210535</v>
      </c>
      <c r="X281" s="80">
        <f t="shared" si="122"/>
        <v>138</v>
      </c>
      <c r="Y281" s="74">
        <f t="shared" si="125"/>
        <v>90.789473684210535</v>
      </c>
      <c r="Z281" s="80">
        <f t="shared" ref="Z281:Z295" si="133">R281+X281</f>
        <v>2330</v>
      </c>
      <c r="AA281" s="165">
        <f t="shared" ref="AA281:AA295" si="134">Z281/Z269*100</f>
        <v>97.367321353949023</v>
      </c>
      <c r="AB281" s="62"/>
    </row>
    <row r="282" spans="1:31" s="63" customFormat="1" ht="12" customHeight="1">
      <c r="A282" s="39"/>
      <c r="B282" s="30" t="s">
        <v>265</v>
      </c>
      <c r="C282" s="44" t="s">
        <v>266</v>
      </c>
      <c r="D282" s="73">
        <v>1767</v>
      </c>
      <c r="E282" s="74">
        <f t="shared" si="126"/>
        <v>98.166666666666671</v>
      </c>
      <c r="F282" s="80">
        <v>111</v>
      </c>
      <c r="G282" s="74">
        <f t="shared" si="127"/>
        <v>92.5</v>
      </c>
      <c r="H282" s="84">
        <v>579</v>
      </c>
      <c r="I282" s="74">
        <f t="shared" si="123"/>
        <v>97.147651006711413</v>
      </c>
      <c r="J282" s="80">
        <v>335</v>
      </c>
      <c r="K282" s="74">
        <f t="shared" si="128"/>
        <v>86.787564766839381</v>
      </c>
      <c r="L282" s="80">
        <v>16</v>
      </c>
      <c r="M282" s="74">
        <f t="shared" si="129"/>
        <v>88.888888888888886</v>
      </c>
      <c r="N282" s="80">
        <f t="shared" si="124"/>
        <v>335</v>
      </c>
      <c r="O282" s="74">
        <f t="shared" si="130"/>
        <v>86.787564766839381</v>
      </c>
      <c r="P282" s="80" t="s">
        <v>200</v>
      </c>
      <c r="Q282" s="80" t="s">
        <v>4</v>
      </c>
      <c r="R282" s="80">
        <v>2102</v>
      </c>
      <c r="S282" s="74">
        <f t="shared" si="131"/>
        <v>96.157365050320223</v>
      </c>
      <c r="T282" s="80" t="s">
        <v>200</v>
      </c>
      <c r="U282" s="80" t="s">
        <v>4</v>
      </c>
      <c r="V282" s="80">
        <v>128</v>
      </c>
      <c r="W282" s="74">
        <f t="shared" si="132"/>
        <v>90.780141843971634</v>
      </c>
      <c r="X282" s="80">
        <f t="shared" si="122"/>
        <v>128</v>
      </c>
      <c r="Y282" s="74">
        <f t="shared" si="125"/>
        <v>90.780141843971634</v>
      </c>
      <c r="Z282" s="80">
        <f t="shared" si="133"/>
        <v>2230</v>
      </c>
      <c r="AA282" s="165">
        <f t="shared" si="134"/>
        <v>95.831542758917067</v>
      </c>
      <c r="AB282" s="62"/>
    </row>
    <row r="283" spans="1:31" s="63" customFormat="1" ht="12" customHeight="1">
      <c r="A283" s="39"/>
      <c r="B283" s="31" t="s">
        <v>248</v>
      </c>
      <c r="C283" s="46" t="s">
        <v>267</v>
      </c>
      <c r="D283" s="75">
        <v>1740</v>
      </c>
      <c r="E283" s="76">
        <f t="shared" si="126"/>
        <v>114.62450592885376</v>
      </c>
      <c r="F283" s="79">
        <v>107</v>
      </c>
      <c r="G283" s="76">
        <f t="shared" si="127"/>
        <v>90.677966101694921</v>
      </c>
      <c r="H283" s="79">
        <v>426</v>
      </c>
      <c r="I283" s="76">
        <f t="shared" si="123"/>
        <v>250.58823529411765</v>
      </c>
      <c r="J283" s="86">
        <v>382</v>
      </c>
      <c r="K283" s="76">
        <f t="shared" si="128"/>
        <v>95.739348370927317</v>
      </c>
      <c r="L283" s="79">
        <v>19</v>
      </c>
      <c r="M283" s="76">
        <f t="shared" si="129"/>
        <v>126.66666666666666</v>
      </c>
      <c r="N283" s="87">
        <f t="shared" si="124"/>
        <v>382</v>
      </c>
      <c r="O283" s="76">
        <f t="shared" si="130"/>
        <v>95.739348370927317</v>
      </c>
      <c r="P283" s="128" t="s">
        <v>200</v>
      </c>
      <c r="Q283" s="87" t="s">
        <v>200</v>
      </c>
      <c r="R283" s="86">
        <v>2122</v>
      </c>
      <c r="S283" s="76">
        <f t="shared" si="131"/>
        <v>110.69379238393321</v>
      </c>
      <c r="T283" s="87" t="s">
        <v>200</v>
      </c>
      <c r="U283" s="87" t="s">
        <v>200</v>
      </c>
      <c r="V283" s="87">
        <v>162</v>
      </c>
      <c r="W283" s="76">
        <f t="shared" si="132"/>
        <v>113.28671328671329</v>
      </c>
      <c r="X283" s="87">
        <f t="shared" si="122"/>
        <v>162</v>
      </c>
      <c r="Y283" s="76">
        <f t="shared" si="125"/>
        <v>113.28671328671329</v>
      </c>
      <c r="Z283" s="87">
        <f t="shared" si="133"/>
        <v>2284</v>
      </c>
      <c r="AA283" s="176">
        <f t="shared" si="134"/>
        <v>110.873786407767</v>
      </c>
      <c r="AB283" s="62"/>
    </row>
    <row r="284" spans="1:31" s="9" customFormat="1" ht="12" customHeight="1">
      <c r="A284" s="2"/>
      <c r="B284" s="30" t="s">
        <v>272</v>
      </c>
      <c r="C284" s="44" t="s">
        <v>273</v>
      </c>
      <c r="D284" s="67">
        <v>1848</v>
      </c>
      <c r="E284" s="68">
        <f t="shared" si="126"/>
        <v>129.41176470588235</v>
      </c>
      <c r="F284" s="78">
        <v>102</v>
      </c>
      <c r="G284" s="68">
        <f t="shared" si="127"/>
        <v>147.82608695652172</v>
      </c>
      <c r="H284" s="81">
        <v>503</v>
      </c>
      <c r="I284" s="68">
        <f t="shared" si="123"/>
        <v>1289.7435897435898</v>
      </c>
      <c r="J284" s="78">
        <v>347</v>
      </c>
      <c r="K284" s="68">
        <f t="shared" si="128"/>
        <v>98.300283286118983</v>
      </c>
      <c r="L284" s="78">
        <v>18</v>
      </c>
      <c r="M284" s="68">
        <f t="shared" si="129"/>
        <v>138.46153846153845</v>
      </c>
      <c r="N284" s="80">
        <f t="shared" si="124"/>
        <v>347</v>
      </c>
      <c r="O284" s="68">
        <f t="shared" si="130"/>
        <v>98.300283286118983</v>
      </c>
      <c r="P284" s="84" t="s">
        <v>200</v>
      </c>
      <c r="Q284" s="80" t="s">
        <v>4</v>
      </c>
      <c r="R284" s="78">
        <v>2195</v>
      </c>
      <c r="S284" s="68">
        <f t="shared" si="131"/>
        <v>123.24536777091521</v>
      </c>
      <c r="T284" s="80" t="s">
        <v>200</v>
      </c>
      <c r="U284" s="80" t="s">
        <v>4</v>
      </c>
      <c r="V284" s="78">
        <v>168</v>
      </c>
      <c r="W284" s="68">
        <f t="shared" si="132"/>
        <v>151.35135135135135</v>
      </c>
      <c r="X284" s="80">
        <f t="shared" si="122"/>
        <v>168</v>
      </c>
      <c r="Y284" s="68">
        <f t="shared" si="125"/>
        <v>151.35135135135135</v>
      </c>
      <c r="Z284" s="78">
        <f t="shared" si="133"/>
        <v>2363</v>
      </c>
      <c r="AA284" s="162">
        <f t="shared" si="134"/>
        <v>124.89429175475688</v>
      </c>
      <c r="AB284" s="1"/>
      <c r="AC284" s="66"/>
      <c r="AE284" s="66"/>
    </row>
    <row r="285" spans="1:31" s="63" customFormat="1" ht="12" customHeight="1">
      <c r="A285" s="62"/>
      <c r="B285" s="30" t="s">
        <v>274</v>
      </c>
      <c r="C285" s="44" t="s">
        <v>275</v>
      </c>
      <c r="D285" s="73">
        <v>1770</v>
      </c>
      <c r="E285" s="74">
        <f t="shared" si="126"/>
        <v>111.04140526976161</v>
      </c>
      <c r="F285" s="80">
        <v>81</v>
      </c>
      <c r="G285" s="74">
        <f t="shared" si="127"/>
        <v>114.08450704225352</v>
      </c>
      <c r="H285" s="84">
        <v>567</v>
      </c>
      <c r="I285" s="74">
        <f t="shared" si="123"/>
        <v>337.5</v>
      </c>
      <c r="J285" s="80">
        <v>420</v>
      </c>
      <c r="K285" s="74">
        <f t="shared" si="128"/>
        <v>127.65957446808511</v>
      </c>
      <c r="L285" s="80">
        <v>16</v>
      </c>
      <c r="M285" s="74">
        <f t="shared" si="129"/>
        <v>133.33333333333331</v>
      </c>
      <c r="N285" s="80">
        <f t="shared" si="124"/>
        <v>420</v>
      </c>
      <c r="O285" s="74">
        <f t="shared" si="130"/>
        <v>127.65957446808511</v>
      </c>
      <c r="P285" s="80" t="s">
        <v>200</v>
      </c>
      <c r="Q285" s="80" t="s">
        <v>4</v>
      </c>
      <c r="R285" s="80">
        <v>2190</v>
      </c>
      <c r="S285" s="74">
        <f t="shared" si="131"/>
        <v>113.8845553822153</v>
      </c>
      <c r="T285" s="80" t="s">
        <v>200</v>
      </c>
      <c r="U285" s="80" t="s">
        <v>4</v>
      </c>
      <c r="V285" s="80">
        <v>201</v>
      </c>
      <c r="W285" s="74">
        <f t="shared" si="132"/>
        <v>189.62264150943395</v>
      </c>
      <c r="X285" s="80">
        <f t="shared" si="122"/>
        <v>201</v>
      </c>
      <c r="Y285" s="74">
        <f t="shared" si="125"/>
        <v>189.62264150943395</v>
      </c>
      <c r="Z285" s="80">
        <f t="shared" si="133"/>
        <v>2391</v>
      </c>
      <c r="AA285" s="165">
        <f t="shared" si="134"/>
        <v>117.84130113356332</v>
      </c>
      <c r="AB285" s="62"/>
    </row>
    <row r="286" spans="1:31" s="63" customFormat="1" ht="12" customHeight="1">
      <c r="A286" s="62"/>
      <c r="B286" s="30" t="s">
        <v>276</v>
      </c>
      <c r="C286" s="44" t="s">
        <v>7</v>
      </c>
      <c r="D286" s="73">
        <v>1582</v>
      </c>
      <c r="E286" s="74">
        <f t="shared" si="126"/>
        <v>83.088235294117652</v>
      </c>
      <c r="F286" s="80">
        <v>85</v>
      </c>
      <c r="G286" s="74">
        <f t="shared" si="127"/>
        <v>104.93827160493827</v>
      </c>
      <c r="H286" s="84">
        <v>403</v>
      </c>
      <c r="I286" s="74">
        <f t="shared" si="123"/>
        <v>58.490566037735846</v>
      </c>
      <c r="J286" s="80">
        <v>338</v>
      </c>
      <c r="K286" s="74">
        <f t="shared" si="128"/>
        <v>85.138539042821165</v>
      </c>
      <c r="L286" s="80">
        <v>15</v>
      </c>
      <c r="M286" s="74">
        <f t="shared" si="129"/>
        <v>136.36363636363635</v>
      </c>
      <c r="N286" s="80">
        <f t="shared" si="124"/>
        <v>338</v>
      </c>
      <c r="O286" s="74">
        <f t="shared" si="130"/>
        <v>85.138539042821165</v>
      </c>
      <c r="P286" s="80" t="s">
        <v>200</v>
      </c>
      <c r="Q286" s="80" t="s">
        <v>4</v>
      </c>
      <c r="R286" s="80">
        <v>1920</v>
      </c>
      <c r="S286" s="74">
        <f t="shared" si="131"/>
        <v>83.441981747066492</v>
      </c>
      <c r="T286" s="80" t="s">
        <v>200</v>
      </c>
      <c r="U286" s="80" t="s">
        <v>4</v>
      </c>
      <c r="V286" s="80">
        <v>190</v>
      </c>
      <c r="W286" s="74">
        <f t="shared" si="132"/>
        <v>118.01242236024845</v>
      </c>
      <c r="X286" s="80">
        <f t="shared" si="122"/>
        <v>190</v>
      </c>
      <c r="Y286" s="74">
        <f t="shared" si="125"/>
        <v>118.01242236024845</v>
      </c>
      <c r="Z286" s="80">
        <f t="shared" si="133"/>
        <v>2110</v>
      </c>
      <c r="AA286" s="165">
        <f t="shared" si="134"/>
        <v>85.702680747359878</v>
      </c>
      <c r="AB286" s="62"/>
    </row>
    <row r="287" spans="1:31" s="63" customFormat="1" ht="12" customHeight="1">
      <c r="A287" s="62"/>
      <c r="B287" s="30" t="s">
        <v>277</v>
      </c>
      <c r="C287" s="44" t="s">
        <v>278</v>
      </c>
      <c r="D287" s="73">
        <v>1735</v>
      </c>
      <c r="E287" s="74">
        <f t="shared" si="126"/>
        <v>105.0878255602665</v>
      </c>
      <c r="F287" s="80">
        <v>98</v>
      </c>
      <c r="G287" s="74">
        <f t="shared" si="127"/>
        <v>115.29411764705881</v>
      </c>
      <c r="H287" s="84">
        <v>473</v>
      </c>
      <c r="I287" s="74">
        <f t="shared" si="123"/>
        <v>80.442176870748298</v>
      </c>
      <c r="J287" s="80">
        <v>371</v>
      </c>
      <c r="K287" s="74">
        <f t="shared" si="128"/>
        <v>83.37078651685394</v>
      </c>
      <c r="L287" s="80">
        <v>18</v>
      </c>
      <c r="M287" s="74">
        <f t="shared" si="129"/>
        <v>112.5</v>
      </c>
      <c r="N287" s="80">
        <f t="shared" si="124"/>
        <v>371</v>
      </c>
      <c r="O287" s="74">
        <f t="shared" si="130"/>
        <v>83.37078651685394</v>
      </c>
      <c r="P287" s="80" t="s">
        <v>200</v>
      </c>
      <c r="Q287" s="80" t="s">
        <v>4</v>
      </c>
      <c r="R287" s="80">
        <v>2106</v>
      </c>
      <c r="S287" s="74">
        <f t="shared" si="131"/>
        <v>100.47709923664124</v>
      </c>
      <c r="T287" s="80" t="s">
        <v>200</v>
      </c>
      <c r="U287" s="80" t="s">
        <v>4</v>
      </c>
      <c r="V287" s="80">
        <v>173</v>
      </c>
      <c r="W287" s="74">
        <f t="shared" si="132"/>
        <v>78.280542986425345</v>
      </c>
      <c r="X287" s="80">
        <f t="shared" si="122"/>
        <v>173</v>
      </c>
      <c r="Y287" s="74">
        <f t="shared" si="125"/>
        <v>78.280542986425345</v>
      </c>
      <c r="Z287" s="80">
        <f t="shared" si="133"/>
        <v>2279</v>
      </c>
      <c r="AA287" s="165">
        <f t="shared" si="134"/>
        <v>98.359948208890799</v>
      </c>
      <c r="AB287" s="62"/>
    </row>
    <row r="288" spans="1:31" s="63" customFormat="1" ht="12" customHeight="1">
      <c r="A288" s="62"/>
      <c r="B288" s="30" t="s">
        <v>279</v>
      </c>
      <c r="C288" s="44" t="s">
        <v>280</v>
      </c>
      <c r="D288" s="73">
        <v>1305</v>
      </c>
      <c r="E288" s="74">
        <f t="shared" si="126"/>
        <v>87.525150905432596</v>
      </c>
      <c r="F288" s="80">
        <v>72</v>
      </c>
      <c r="G288" s="74">
        <f t="shared" si="127"/>
        <v>80.898876404494374</v>
      </c>
      <c r="H288" s="84">
        <v>46</v>
      </c>
      <c r="I288" s="74">
        <f t="shared" si="123"/>
        <v>17.164179104477611</v>
      </c>
      <c r="J288" s="80">
        <v>341</v>
      </c>
      <c r="K288" s="74">
        <f t="shared" si="128"/>
        <v>86.548223350253807</v>
      </c>
      <c r="L288" s="80">
        <v>15</v>
      </c>
      <c r="M288" s="74">
        <f t="shared" si="129"/>
        <v>100</v>
      </c>
      <c r="N288" s="80">
        <f t="shared" si="124"/>
        <v>341</v>
      </c>
      <c r="O288" s="74">
        <f t="shared" si="130"/>
        <v>86.548223350253807</v>
      </c>
      <c r="P288" s="80" t="s">
        <v>200</v>
      </c>
      <c r="Q288" s="80" t="s">
        <v>4</v>
      </c>
      <c r="R288" s="80">
        <v>1646</v>
      </c>
      <c r="S288" s="74">
        <f t="shared" si="131"/>
        <v>87.320954907161806</v>
      </c>
      <c r="T288" s="80" t="s">
        <v>200</v>
      </c>
      <c r="U288" s="80" t="s">
        <v>4</v>
      </c>
      <c r="V288" s="80">
        <v>174</v>
      </c>
      <c r="W288" s="74">
        <f t="shared" si="132"/>
        <v>141.46341463414635</v>
      </c>
      <c r="X288" s="80">
        <f t="shared" si="122"/>
        <v>174</v>
      </c>
      <c r="Y288" s="74">
        <f t="shared" si="125"/>
        <v>141.46341463414635</v>
      </c>
      <c r="Z288" s="80">
        <f t="shared" si="133"/>
        <v>1820</v>
      </c>
      <c r="AA288" s="165">
        <f t="shared" si="134"/>
        <v>90.637450199203187</v>
      </c>
      <c r="AB288" s="62"/>
    </row>
    <row r="289" spans="1:31" s="63" customFormat="1" ht="12" customHeight="1">
      <c r="A289" s="62"/>
      <c r="B289" s="30" t="s">
        <v>281</v>
      </c>
      <c r="C289" s="44" t="s">
        <v>10</v>
      </c>
      <c r="D289" s="73">
        <v>1638</v>
      </c>
      <c r="E289" s="74">
        <f t="shared" si="126"/>
        <v>103.01886792452831</v>
      </c>
      <c r="F289" s="80">
        <v>88</v>
      </c>
      <c r="G289" s="74">
        <f t="shared" si="127"/>
        <v>93.61702127659575</v>
      </c>
      <c r="H289" s="84">
        <v>475</v>
      </c>
      <c r="I289" s="74">
        <f t="shared" si="123"/>
        <v>84.821428571428569</v>
      </c>
      <c r="J289" s="80">
        <v>358</v>
      </c>
      <c r="K289" s="74">
        <f t="shared" si="128"/>
        <v>85.851318944844124</v>
      </c>
      <c r="L289" s="80">
        <v>15</v>
      </c>
      <c r="M289" s="74">
        <f t="shared" si="129"/>
        <v>88.235294117647058</v>
      </c>
      <c r="N289" s="80">
        <f t="shared" si="124"/>
        <v>358</v>
      </c>
      <c r="O289" s="74">
        <f t="shared" si="130"/>
        <v>85.851318944844124</v>
      </c>
      <c r="P289" s="80" t="s">
        <v>200</v>
      </c>
      <c r="Q289" s="80" t="s">
        <v>4</v>
      </c>
      <c r="R289" s="80">
        <v>1996</v>
      </c>
      <c r="S289" s="74">
        <f t="shared" si="131"/>
        <v>99.451918285999014</v>
      </c>
      <c r="T289" s="80" t="s">
        <v>200</v>
      </c>
      <c r="U289" s="80" t="s">
        <v>4</v>
      </c>
      <c r="V289" s="80">
        <v>180</v>
      </c>
      <c r="W289" s="74">
        <f t="shared" si="132"/>
        <v>113.9240506329114</v>
      </c>
      <c r="X289" s="80">
        <f t="shared" si="122"/>
        <v>180</v>
      </c>
      <c r="Y289" s="74">
        <f t="shared" si="125"/>
        <v>113.9240506329114</v>
      </c>
      <c r="Z289" s="80">
        <f t="shared" si="133"/>
        <v>2176</v>
      </c>
      <c r="AA289" s="165">
        <f t="shared" si="134"/>
        <v>100.5080831408776</v>
      </c>
      <c r="AB289" s="62"/>
    </row>
    <row r="290" spans="1:31" s="63" customFormat="1" ht="12" customHeight="1">
      <c r="A290" s="62"/>
      <c r="B290" s="30" t="s">
        <v>282</v>
      </c>
      <c r="C290" s="44" t="s">
        <v>11</v>
      </c>
      <c r="D290" s="73">
        <v>1709</v>
      </c>
      <c r="E290" s="74">
        <f t="shared" si="126"/>
        <v>99.941520467836256</v>
      </c>
      <c r="F290" s="80">
        <v>113</v>
      </c>
      <c r="G290" s="74">
        <f t="shared" si="127"/>
        <v>95.762711864406782</v>
      </c>
      <c r="H290" s="80">
        <v>521</v>
      </c>
      <c r="I290" s="74">
        <f t="shared" si="123"/>
        <v>91.403508771929822</v>
      </c>
      <c r="J290" s="80">
        <v>528</v>
      </c>
      <c r="K290" s="74">
        <f t="shared" si="128"/>
        <v>102.7237354085603</v>
      </c>
      <c r="L290" s="80">
        <v>18</v>
      </c>
      <c r="M290" s="74">
        <f t="shared" si="129"/>
        <v>90</v>
      </c>
      <c r="N290" s="80">
        <f t="shared" si="124"/>
        <v>528</v>
      </c>
      <c r="O290" s="74">
        <f t="shared" si="130"/>
        <v>102.7237354085603</v>
      </c>
      <c r="P290" s="80" t="s">
        <v>200</v>
      </c>
      <c r="Q290" s="80" t="s">
        <v>4</v>
      </c>
      <c r="R290" s="80">
        <v>2237</v>
      </c>
      <c r="S290" s="74">
        <f t="shared" si="131"/>
        <v>100.58453237410072</v>
      </c>
      <c r="T290" s="80" t="s">
        <v>200</v>
      </c>
      <c r="U290" s="80" t="s">
        <v>4</v>
      </c>
      <c r="V290" s="80">
        <v>205</v>
      </c>
      <c r="W290" s="74">
        <f t="shared" si="132"/>
        <v>110.21505376344085</v>
      </c>
      <c r="X290" s="80">
        <f t="shared" si="122"/>
        <v>205</v>
      </c>
      <c r="Y290" s="74">
        <f t="shared" si="125"/>
        <v>110.21505376344085</v>
      </c>
      <c r="Z290" s="80">
        <f t="shared" si="133"/>
        <v>2442</v>
      </c>
      <c r="AA290" s="165">
        <f t="shared" si="134"/>
        <v>101.32780082987551</v>
      </c>
      <c r="AB290" s="62"/>
    </row>
    <row r="291" spans="1:31" s="63" customFormat="1" ht="12" customHeight="1">
      <c r="A291" s="62"/>
      <c r="B291" s="30" t="s">
        <v>283</v>
      </c>
      <c r="C291" s="44" t="s">
        <v>12</v>
      </c>
      <c r="D291" s="73">
        <v>1837</v>
      </c>
      <c r="E291" s="74">
        <f t="shared" si="126"/>
        <v>107.61570005858229</v>
      </c>
      <c r="F291" s="80">
        <v>147</v>
      </c>
      <c r="G291" s="74">
        <f t="shared" si="127"/>
        <v>133.63636363636365</v>
      </c>
      <c r="H291" s="84">
        <v>621</v>
      </c>
      <c r="I291" s="74">
        <f t="shared" si="123"/>
        <v>106.70103092783505</v>
      </c>
      <c r="J291" s="80">
        <v>375</v>
      </c>
      <c r="K291" s="74">
        <f t="shared" si="128"/>
        <v>92.821782178217831</v>
      </c>
      <c r="L291" s="80">
        <v>20</v>
      </c>
      <c r="M291" s="74">
        <f t="shared" si="129"/>
        <v>133.33333333333331</v>
      </c>
      <c r="N291" s="80">
        <f t="shared" si="124"/>
        <v>375</v>
      </c>
      <c r="O291" s="74">
        <f t="shared" si="130"/>
        <v>92.821782178217831</v>
      </c>
      <c r="P291" s="80" t="s">
        <v>200</v>
      </c>
      <c r="Q291" s="80" t="s">
        <v>4</v>
      </c>
      <c r="R291" s="80">
        <v>2212</v>
      </c>
      <c r="S291" s="74">
        <f t="shared" si="131"/>
        <v>104.78446234012317</v>
      </c>
      <c r="T291" s="80" t="s">
        <v>200</v>
      </c>
      <c r="U291" s="80" t="s">
        <v>4</v>
      </c>
      <c r="V291" s="80">
        <v>205</v>
      </c>
      <c r="W291" s="74">
        <f t="shared" si="132"/>
        <v>112.63736263736264</v>
      </c>
      <c r="X291" s="80">
        <f t="shared" si="122"/>
        <v>205</v>
      </c>
      <c r="Y291" s="74">
        <f t="shared" si="125"/>
        <v>112.63736263736264</v>
      </c>
      <c r="Z291" s="80">
        <f t="shared" si="133"/>
        <v>2417</v>
      </c>
      <c r="AA291" s="165">
        <f t="shared" si="134"/>
        <v>105.40776275621457</v>
      </c>
      <c r="AB291" s="62"/>
    </row>
    <row r="292" spans="1:31" s="63" customFormat="1" ht="12" customHeight="1">
      <c r="A292" s="62"/>
      <c r="B292" s="30" t="s">
        <v>284</v>
      </c>
      <c r="C292" s="44" t="s">
        <v>13</v>
      </c>
      <c r="D292" s="73">
        <v>1733</v>
      </c>
      <c r="E292" s="74">
        <f t="shared" si="126"/>
        <v>96.064301552106429</v>
      </c>
      <c r="F292" s="80">
        <v>119</v>
      </c>
      <c r="G292" s="74">
        <f t="shared" si="127"/>
        <v>88.148148148148152</v>
      </c>
      <c r="H292" s="84">
        <v>510</v>
      </c>
      <c r="I292" s="74">
        <f t="shared" si="123"/>
        <v>90.586145648312609</v>
      </c>
      <c r="J292" s="80">
        <v>351</v>
      </c>
      <c r="K292" s="74">
        <f t="shared" si="128"/>
        <v>95.901639344262293</v>
      </c>
      <c r="L292" s="80">
        <v>22</v>
      </c>
      <c r="M292" s="74">
        <f t="shared" si="129"/>
        <v>104.76190476190477</v>
      </c>
      <c r="N292" s="80">
        <f t="shared" si="124"/>
        <v>351</v>
      </c>
      <c r="O292" s="74">
        <f t="shared" si="130"/>
        <v>95.901639344262293</v>
      </c>
      <c r="P292" s="80" t="s">
        <v>200</v>
      </c>
      <c r="Q292" s="80" t="s">
        <v>4</v>
      </c>
      <c r="R292" s="80">
        <v>2084</v>
      </c>
      <c r="S292" s="74">
        <f t="shared" si="131"/>
        <v>96.036866359447004</v>
      </c>
      <c r="T292" s="80" t="s">
        <v>200</v>
      </c>
      <c r="U292" s="80" t="s">
        <v>4</v>
      </c>
      <c r="V292" s="80">
        <v>196</v>
      </c>
      <c r="W292" s="74">
        <f t="shared" si="132"/>
        <v>131.54362416107384</v>
      </c>
      <c r="X292" s="80">
        <f t="shared" si="122"/>
        <v>196</v>
      </c>
      <c r="Y292" s="74">
        <f t="shared" si="125"/>
        <v>131.54362416107384</v>
      </c>
      <c r="Z292" s="80">
        <f t="shared" si="133"/>
        <v>2280</v>
      </c>
      <c r="AA292" s="165">
        <f t="shared" si="134"/>
        <v>98.318240620957312</v>
      </c>
      <c r="AB292" s="62"/>
    </row>
    <row r="293" spans="1:31" s="63" customFormat="1" ht="12" customHeight="1">
      <c r="A293" s="62"/>
      <c r="B293" s="30" t="s">
        <v>285</v>
      </c>
      <c r="C293" s="44" t="s">
        <v>286</v>
      </c>
      <c r="D293" s="80">
        <v>1654</v>
      </c>
      <c r="E293" s="74">
        <f t="shared" si="126"/>
        <v>90.630136986301366</v>
      </c>
      <c r="F293" s="80">
        <v>119</v>
      </c>
      <c r="G293" s="74">
        <f t="shared" si="127"/>
        <v>90.151515151515156</v>
      </c>
      <c r="H293" s="84">
        <v>377</v>
      </c>
      <c r="I293" s="74">
        <f t="shared" si="123"/>
        <v>61.201298701298704</v>
      </c>
      <c r="J293" s="80">
        <v>332</v>
      </c>
      <c r="K293" s="74">
        <f t="shared" si="128"/>
        <v>90.463215258855584</v>
      </c>
      <c r="L293" s="80">
        <v>13</v>
      </c>
      <c r="M293" s="74">
        <f t="shared" si="129"/>
        <v>81.25</v>
      </c>
      <c r="N293" s="80">
        <f t="shared" si="124"/>
        <v>332</v>
      </c>
      <c r="O293" s="74">
        <f t="shared" si="130"/>
        <v>90.463215258855584</v>
      </c>
      <c r="P293" s="80" t="s">
        <v>200</v>
      </c>
      <c r="Q293" s="80" t="s">
        <v>4</v>
      </c>
      <c r="R293" s="80">
        <v>1986</v>
      </c>
      <c r="S293" s="74">
        <f t="shared" si="131"/>
        <v>90.602189781021906</v>
      </c>
      <c r="T293" s="80" t="s">
        <v>200</v>
      </c>
      <c r="U293" s="80" t="s">
        <v>4</v>
      </c>
      <c r="V293" s="80">
        <v>167</v>
      </c>
      <c r="W293" s="74">
        <f t="shared" si="132"/>
        <v>121.01449275362319</v>
      </c>
      <c r="X293" s="80">
        <f t="shared" si="122"/>
        <v>167</v>
      </c>
      <c r="Y293" s="74">
        <f t="shared" si="125"/>
        <v>121.01449275362319</v>
      </c>
      <c r="Z293" s="80">
        <f t="shared" si="133"/>
        <v>2153</v>
      </c>
      <c r="AA293" s="165">
        <f t="shared" si="134"/>
        <v>92.403433476394852</v>
      </c>
      <c r="AB293" s="62"/>
    </row>
    <row r="294" spans="1:31" s="63" customFormat="1" ht="12" customHeight="1">
      <c r="A294" s="62"/>
      <c r="B294" s="30" t="s">
        <v>287</v>
      </c>
      <c r="C294" s="44" t="s">
        <v>288</v>
      </c>
      <c r="D294" s="73">
        <v>1656</v>
      </c>
      <c r="E294" s="74">
        <f t="shared" si="126"/>
        <v>93.718166383701188</v>
      </c>
      <c r="F294" s="80">
        <v>129</v>
      </c>
      <c r="G294" s="74">
        <f t="shared" si="127"/>
        <v>116.21621621621621</v>
      </c>
      <c r="H294" s="84">
        <v>527</v>
      </c>
      <c r="I294" s="74">
        <f t="shared" si="123"/>
        <v>91.018998272884289</v>
      </c>
      <c r="J294" s="80">
        <v>307</v>
      </c>
      <c r="K294" s="74">
        <f t="shared" si="128"/>
        <v>91.641791044776127</v>
      </c>
      <c r="L294" s="80">
        <v>14</v>
      </c>
      <c r="M294" s="74">
        <f t="shared" si="129"/>
        <v>87.5</v>
      </c>
      <c r="N294" s="80">
        <f t="shared" si="124"/>
        <v>307</v>
      </c>
      <c r="O294" s="74">
        <f t="shared" si="130"/>
        <v>91.641791044776127</v>
      </c>
      <c r="P294" s="80" t="s">
        <v>200</v>
      </c>
      <c r="Q294" s="80" t="s">
        <v>4</v>
      </c>
      <c r="R294" s="80">
        <v>1963</v>
      </c>
      <c r="S294" s="74">
        <f t="shared" si="131"/>
        <v>93.387250237868699</v>
      </c>
      <c r="T294" s="80" t="s">
        <v>200</v>
      </c>
      <c r="U294" s="80" t="s">
        <v>4</v>
      </c>
      <c r="V294" s="80">
        <v>173</v>
      </c>
      <c r="W294" s="74">
        <f t="shared" si="132"/>
        <v>135.15625</v>
      </c>
      <c r="X294" s="80">
        <f t="shared" si="122"/>
        <v>173</v>
      </c>
      <c r="Y294" s="74">
        <f t="shared" si="125"/>
        <v>135.15625</v>
      </c>
      <c r="Z294" s="80">
        <f t="shared" si="133"/>
        <v>2136</v>
      </c>
      <c r="AA294" s="165">
        <f t="shared" si="134"/>
        <v>95.784753363228702</v>
      </c>
      <c r="AB294" s="62"/>
    </row>
    <row r="295" spans="1:31" s="63" customFormat="1" ht="12" customHeight="1">
      <c r="A295" s="62"/>
      <c r="B295" s="30" t="s">
        <v>289</v>
      </c>
      <c r="C295" s="44" t="s">
        <v>290</v>
      </c>
      <c r="D295" s="73">
        <v>1657</v>
      </c>
      <c r="E295" s="74">
        <f t="shared" si="126"/>
        <v>95.229885057471265</v>
      </c>
      <c r="F295" s="187">
        <v>108</v>
      </c>
      <c r="G295" s="74">
        <f t="shared" si="127"/>
        <v>100.93457943925233</v>
      </c>
      <c r="H295" s="187">
        <v>401</v>
      </c>
      <c r="I295" s="74">
        <f t="shared" si="123"/>
        <v>94.131455399061039</v>
      </c>
      <c r="J295" s="186">
        <v>335</v>
      </c>
      <c r="K295" s="74">
        <f t="shared" si="128"/>
        <v>87.69633507853402</v>
      </c>
      <c r="L295" s="187">
        <v>18</v>
      </c>
      <c r="M295" s="74">
        <f t="shared" si="129"/>
        <v>94.73684210526315</v>
      </c>
      <c r="N295" s="80">
        <f t="shared" si="124"/>
        <v>335</v>
      </c>
      <c r="O295" s="74">
        <f t="shared" si="130"/>
        <v>87.69633507853402</v>
      </c>
      <c r="P295" s="84" t="s">
        <v>200</v>
      </c>
      <c r="Q295" s="80" t="s">
        <v>200</v>
      </c>
      <c r="R295" s="186">
        <v>1992</v>
      </c>
      <c r="S295" s="74">
        <f t="shared" si="131"/>
        <v>93.873704052780397</v>
      </c>
      <c r="T295" s="80" t="s">
        <v>200</v>
      </c>
      <c r="U295" s="80" t="s">
        <v>200</v>
      </c>
      <c r="V295" s="80">
        <v>196</v>
      </c>
      <c r="W295" s="74">
        <f t="shared" si="132"/>
        <v>120.98765432098766</v>
      </c>
      <c r="X295" s="80">
        <f t="shared" si="122"/>
        <v>196</v>
      </c>
      <c r="Y295" s="74">
        <f t="shared" si="125"/>
        <v>120.98765432098766</v>
      </c>
      <c r="Z295" s="80">
        <f t="shared" si="133"/>
        <v>2188</v>
      </c>
      <c r="AA295" s="165">
        <f t="shared" si="134"/>
        <v>95.796847635726806</v>
      </c>
      <c r="AB295" s="62"/>
    </row>
    <row r="296" spans="1:31" s="9" customFormat="1" ht="12" customHeight="1">
      <c r="A296" s="2"/>
      <c r="B296" s="29" t="s">
        <v>291</v>
      </c>
      <c r="C296" s="45" t="s">
        <v>292</v>
      </c>
      <c r="D296" s="71">
        <v>1712</v>
      </c>
      <c r="E296" s="72">
        <f t="shared" ref="E296:E307" si="135">D296/D284*100</f>
        <v>92.640692640692649</v>
      </c>
      <c r="F296" s="77">
        <v>113</v>
      </c>
      <c r="G296" s="72">
        <f t="shared" ref="G296:G307" si="136">F296/F284*100</f>
        <v>110.78431372549021</v>
      </c>
      <c r="H296" s="83">
        <v>493</v>
      </c>
      <c r="I296" s="72">
        <f t="shared" ref="I296:I307" si="137">H296/H284*100</f>
        <v>98.011928429423449</v>
      </c>
      <c r="J296" s="77">
        <v>291</v>
      </c>
      <c r="K296" s="72">
        <f t="shared" ref="K296:K307" si="138">J296/J284*100</f>
        <v>83.861671469740628</v>
      </c>
      <c r="L296" s="77">
        <v>23</v>
      </c>
      <c r="M296" s="72">
        <f t="shared" ref="M296:M307" si="139">L296/L284*100</f>
        <v>127.77777777777777</v>
      </c>
      <c r="N296" s="95">
        <f t="shared" ref="N296:N307" si="140">J296</f>
        <v>291</v>
      </c>
      <c r="O296" s="72">
        <f t="shared" ref="O296:O307" si="141">N296/N284*100</f>
        <v>83.861671469740628</v>
      </c>
      <c r="P296" s="148" t="s">
        <v>200</v>
      </c>
      <c r="Q296" s="95" t="s">
        <v>4</v>
      </c>
      <c r="R296" s="77">
        <v>2003</v>
      </c>
      <c r="S296" s="72">
        <f t="shared" ref="S296:S307" si="142">R296/R284*100</f>
        <v>91.252847380410017</v>
      </c>
      <c r="T296" s="95" t="s">
        <v>200</v>
      </c>
      <c r="U296" s="95" t="s">
        <v>4</v>
      </c>
      <c r="V296" s="77">
        <v>214</v>
      </c>
      <c r="W296" s="72">
        <f t="shared" ref="W296:W307" si="143">V296/V284*100</f>
        <v>127.38095238095238</v>
      </c>
      <c r="X296" s="95">
        <f t="shared" ref="X296:X307" si="144">V296</f>
        <v>214</v>
      </c>
      <c r="Y296" s="72">
        <f t="shared" ref="Y296:Y307" si="145">X296/X284*100</f>
        <v>127.38095238095238</v>
      </c>
      <c r="Z296" s="77">
        <f t="shared" ref="Z296:Z307" si="146">R296+X296</f>
        <v>2217</v>
      </c>
      <c r="AA296" s="185">
        <f t="shared" ref="AA296:AA307" si="147">Z296/Z284*100</f>
        <v>93.821413457469319</v>
      </c>
      <c r="AB296" s="1"/>
      <c r="AC296" s="66"/>
      <c r="AE296" s="66"/>
    </row>
    <row r="297" spans="1:31" s="63" customFormat="1" ht="12" customHeight="1">
      <c r="A297" s="62"/>
      <c r="B297" s="30" t="s">
        <v>293</v>
      </c>
      <c r="C297" s="44" t="s">
        <v>294</v>
      </c>
      <c r="D297" s="73">
        <v>1742</v>
      </c>
      <c r="E297" s="74">
        <f t="shared" si="135"/>
        <v>98.41807909604519</v>
      </c>
      <c r="F297" s="80">
        <v>114</v>
      </c>
      <c r="G297" s="74">
        <f t="shared" si="136"/>
        <v>140.74074074074073</v>
      </c>
      <c r="H297" s="84">
        <v>612</v>
      </c>
      <c r="I297" s="74">
        <f t="shared" si="137"/>
        <v>107.93650793650794</v>
      </c>
      <c r="J297" s="80">
        <v>303</v>
      </c>
      <c r="K297" s="74">
        <f t="shared" si="138"/>
        <v>72.142857142857139</v>
      </c>
      <c r="L297" s="80">
        <v>25</v>
      </c>
      <c r="M297" s="74">
        <f t="shared" si="139"/>
        <v>156.25</v>
      </c>
      <c r="N297" s="80">
        <f t="shared" si="140"/>
        <v>303</v>
      </c>
      <c r="O297" s="74">
        <f t="shared" si="141"/>
        <v>72.142857142857139</v>
      </c>
      <c r="P297" s="80" t="s">
        <v>200</v>
      </c>
      <c r="Q297" s="80" t="s">
        <v>4</v>
      </c>
      <c r="R297" s="80">
        <v>2045</v>
      </c>
      <c r="S297" s="74">
        <f t="shared" si="142"/>
        <v>93.378995433789953</v>
      </c>
      <c r="T297" s="80" t="s">
        <v>200</v>
      </c>
      <c r="U297" s="80" t="s">
        <v>4</v>
      </c>
      <c r="V297" s="80">
        <v>239</v>
      </c>
      <c r="W297" s="74">
        <f t="shared" si="143"/>
        <v>118.90547263681593</v>
      </c>
      <c r="X297" s="80">
        <f t="shared" si="144"/>
        <v>239</v>
      </c>
      <c r="Y297" s="74">
        <f t="shared" si="145"/>
        <v>118.90547263681593</v>
      </c>
      <c r="Z297" s="80">
        <f t="shared" si="146"/>
        <v>2284</v>
      </c>
      <c r="AA297" s="165">
        <f t="shared" si="147"/>
        <v>95.524884985361766</v>
      </c>
      <c r="AB297" s="62"/>
    </row>
    <row r="298" spans="1:31" s="63" customFormat="1" ht="12" customHeight="1">
      <c r="A298" s="62"/>
      <c r="B298" s="30" t="s">
        <v>295</v>
      </c>
      <c r="C298" s="44" t="s">
        <v>7</v>
      </c>
      <c r="D298" s="73">
        <v>1562</v>
      </c>
      <c r="E298" s="74">
        <f t="shared" si="135"/>
        <v>98.735777496839432</v>
      </c>
      <c r="F298" s="80">
        <v>98</v>
      </c>
      <c r="G298" s="74">
        <f t="shared" si="136"/>
        <v>115.29411764705881</v>
      </c>
      <c r="H298" s="84">
        <v>640</v>
      </c>
      <c r="I298" s="74">
        <f t="shared" si="137"/>
        <v>158.80893300248141</v>
      </c>
      <c r="J298" s="80">
        <v>309</v>
      </c>
      <c r="K298" s="74">
        <f t="shared" si="138"/>
        <v>91.42011834319527</v>
      </c>
      <c r="L298" s="80">
        <v>25</v>
      </c>
      <c r="M298" s="74">
        <f t="shared" si="139"/>
        <v>166.66666666666669</v>
      </c>
      <c r="N298" s="80">
        <f t="shared" si="140"/>
        <v>309</v>
      </c>
      <c r="O298" s="74">
        <f t="shared" si="141"/>
        <v>91.42011834319527</v>
      </c>
      <c r="P298" s="80" t="s">
        <v>200</v>
      </c>
      <c r="Q298" s="80" t="s">
        <v>4</v>
      </c>
      <c r="R298" s="80">
        <v>1871</v>
      </c>
      <c r="S298" s="74">
        <f t="shared" si="142"/>
        <v>97.447916666666671</v>
      </c>
      <c r="T298" s="80" t="s">
        <v>200</v>
      </c>
      <c r="U298" s="80" t="s">
        <v>4</v>
      </c>
      <c r="V298" s="80">
        <v>200</v>
      </c>
      <c r="W298" s="74">
        <f t="shared" si="143"/>
        <v>105.26315789473684</v>
      </c>
      <c r="X298" s="80">
        <f t="shared" si="144"/>
        <v>200</v>
      </c>
      <c r="Y298" s="74">
        <f t="shared" si="145"/>
        <v>105.26315789473684</v>
      </c>
      <c r="Z298" s="80">
        <f t="shared" si="146"/>
        <v>2071</v>
      </c>
      <c r="AA298" s="165">
        <f t="shared" si="147"/>
        <v>98.151658767772503</v>
      </c>
      <c r="AB298" s="62"/>
    </row>
    <row r="299" spans="1:31" s="63" customFormat="1" ht="12" customHeight="1">
      <c r="A299" s="62"/>
      <c r="B299" s="30" t="s">
        <v>296</v>
      </c>
      <c r="C299" s="44" t="s">
        <v>297</v>
      </c>
      <c r="D299" s="73">
        <v>1391</v>
      </c>
      <c r="E299" s="74">
        <f t="shared" si="135"/>
        <v>80.172910662824208</v>
      </c>
      <c r="F299" s="80">
        <v>99</v>
      </c>
      <c r="G299" s="74">
        <f t="shared" si="136"/>
        <v>101.0204081632653</v>
      </c>
      <c r="H299" s="84">
        <v>387</v>
      </c>
      <c r="I299" s="74">
        <f t="shared" si="137"/>
        <v>81.818181818181827</v>
      </c>
      <c r="J299" s="80">
        <v>310</v>
      </c>
      <c r="K299" s="74">
        <f t="shared" si="138"/>
        <v>83.55795148247978</v>
      </c>
      <c r="L299" s="80">
        <v>26</v>
      </c>
      <c r="M299" s="74">
        <f t="shared" si="139"/>
        <v>144.44444444444443</v>
      </c>
      <c r="N299" s="80">
        <f t="shared" si="140"/>
        <v>310</v>
      </c>
      <c r="O299" s="74">
        <f t="shared" si="141"/>
        <v>83.55795148247978</v>
      </c>
      <c r="P299" s="80" t="s">
        <v>200</v>
      </c>
      <c r="Q299" s="80" t="s">
        <v>4</v>
      </c>
      <c r="R299" s="80">
        <v>1701</v>
      </c>
      <c r="S299" s="74">
        <f t="shared" si="142"/>
        <v>80.769230769230774</v>
      </c>
      <c r="T299" s="80" t="s">
        <v>200</v>
      </c>
      <c r="U299" s="80" t="s">
        <v>4</v>
      </c>
      <c r="V299" s="80">
        <v>241</v>
      </c>
      <c r="W299" s="74">
        <f t="shared" si="143"/>
        <v>139.30635838150289</v>
      </c>
      <c r="X299" s="80">
        <f t="shared" si="144"/>
        <v>241</v>
      </c>
      <c r="Y299" s="74">
        <f t="shared" si="145"/>
        <v>139.30635838150289</v>
      </c>
      <c r="Z299" s="80">
        <f t="shared" si="146"/>
        <v>1942</v>
      </c>
      <c r="AA299" s="165">
        <f t="shared" si="147"/>
        <v>85.212812637121544</v>
      </c>
      <c r="AB299" s="62"/>
    </row>
    <row r="300" spans="1:31" s="63" customFormat="1" ht="12" customHeight="1">
      <c r="A300" s="62"/>
      <c r="B300" s="30" t="s">
        <v>238</v>
      </c>
      <c r="C300" s="44" t="s">
        <v>239</v>
      </c>
      <c r="D300" s="73">
        <v>1403</v>
      </c>
      <c r="E300" s="74">
        <f t="shared" si="135"/>
        <v>107.50957854406131</v>
      </c>
      <c r="F300" s="80">
        <v>107</v>
      </c>
      <c r="G300" s="74">
        <f t="shared" si="136"/>
        <v>148.61111111111111</v>
      </c>
      <c r="H300" s="84">
        <v>169</v>
      </c>
      <c r="I300" s="74">
        <f t="shared" si="137"/>
        <v>367.39130434782606</v>
      </c>
      <c r="J300" s="80">
        <v>305</v>
      </c>
      <c r="K300" s="74">
        <f t="shared" si="138"/>
        <v>89.442815249266857</v>
      </c>
      <c r="L300" s="80">
        <v>27</v>
      </c>
      <c r="M300" s="74">
        <f t="shared" si="139"/>
        <v>180</v>
      </c>
      <c r="N300" s="80">
        <f t="shared" si="140"/>
        <v>305</v>
      </c>
      <c r="O300" s="74">
        <f t="shared" si="141"/>
        <v>89.442815249266857</v>
      </c>
      <c r="P300" s="80" t="s">
        <v>200</v>
      </c>
      <c r="Q300" s="80" t="s">
        <v>4</v>
      </c>
      <c r="R300" s="80">
        <v>1708</v>
      </c>
      <c r="S300" s="74">
        <f t="shared" si="142"/>
        <v>103.76670716889429</v>
      </c>
      <c r="T300" s="80" t="s">
        <v>200</v>
      </c>
      <c r="U300" s="80" t="s">
        <v>4</v>
      </c>
      <c r="V300" s="80">
        <v>204</v>
      </c>
      <c r="W300" s="74">
        <f t="shared" si="143"/>
        <v>117.24137931034481</v>
      </c>
      <c r="X300" s="80">
        <f t="shared" si="144"/>
        <v>204</v>
      </c>
      <c r="Y300" s="74">
        <f t="shared" si="145"/>
        <v>117.24137931034481</v>
      </c>
      <c r="Z300" s="80">
        <f t="shared" si="146"/>
        <v>1912</v>
      </c>
      <c r="AA300" s="165">
        <f t="shared" si="147"/>
        <v>105.05494505494507</v>
      </c>
      <c r="AB300" s="62"/>
    </row>
    <row r="301" spans="1:31" s="63" customFormat="1" ht="12" customHeight="1">
      <c r="A301" s="62"/>
      <c r="B301" s="30" t="s">
        <v>298</v>
      </c>
      <c r="C301" s="44" t="s">
        <v>10</v>
      </c>
      <c r="D301" s="73">
        <v>1323</v>
      </c>
      <c r="E301" s="74">
        <f t="shared" si="135"/>
        <v>80.769230769230774</v>
      </c>
      <c r="F301" s="80">
        <v>121</v>
      </c>
      <c r="G301" s="74">
        <f t="shared" si="136"/>
        <v>137.5</v>
      </c>
      <c r="H301" s="84">
        <v>486</v>
      </c>
      <c r="I301" s="74">
        <f t="shared" si="137"/>
        <v>102.31578947368421</v>
      </c>
      <c r="J301" s="80">
        <v>358</v>
      </c>
      <c r="K301" s="74">
        <f t="shared" si="138"/>
        <v>100</v>
      </c>
      <c r="L301" s="80">
        <v>20</v>
      </c>
      <c r="M301" s="74">
        <f t="shared" si="139"/>
        <v>133.33333333333331</v>
      </c>
      <c r="N301" s="80">
        <f t="shared" si="140"/>
        <v>358</v>
      </c>
      <c r="O301" s="74">
        <f t="shared" si="141"/>
        <v>100</v>
      </c>
      <c r="P301" s="80" t="s">
        <v>200</v>
      </c>
      <c r="Q301" s="80" t="s">
        <v>4</v>
      </c>
      <c r="R301" s="80">
        <v>1681</v>
      </c>
      <c r="S301" s="74">
        <f t="shared" si="142"/>
        <v>84.218436873747493</v>
      </c>
      <c r="T301" s="80" t="s">
        <v>200</v>
      </c>
      <c r="U301" s="80" t="s">
        <v>4</v>
      </c>
      <c r="V301" s="80">
        <v>269</v>
      </c>
      <c r="W301" s="74">
        <f t="shared" si="143"/>
        <v>149.44444444444446</v>
      </c>
      <c r="X301" s="80">
        <f t="shared" si="144"/>
        <v>269</v>
      </c>
      <c r="Y301" s="74">
        <f t="shared" si="145"/>
        <v>149.44444444444446</v>
      </c>
      <c r="Z301" s="80">
        <f t="shared" si="146"/>
        <v>1950</v>
      </c>
      <c r="AA301" s="165">
        <f t="shared" si="147"/>
        <v>89.61397058823529</v>
      </c>
      <c r="AB301" s="62"/>
    </row>
    <row r="302" spans="1:31" s="63" customFormat="1" ht="12" customHeight="1">
      <c r="A302" s="62"/>
      <c r="B302" s="30" t="s">
        <v>148</v>
      </c>
      <c r="C302" s="44" t="s">
        <v>11</v>
      </c>
      <c r="D302" s="73">
        <v>1404</v>
      </c>
      <c r="E302" s="74">
        <f t="shared" si="135"/>
        <v>82.153306026916326</v>
      </c>
      <c r="F302" s="80">
        <v>132</v>
      </c>
      <c r="G302" s="74">
        <f t="shared" si="136"/>
        <v>116.8141592920354</v>
      </c>
      <c r="H302" s="80">
        <v>444</v>
      </c>
      <c r="I302" s="74">
        <f t="shared" si="137"/>
        <v>85.220729366602683</v>
      </c>
      <c r="J302" s="80">
        <v>416</v>
      </c>
      <c r="K302" s="74">
        <f t="shared" si="138"/>
        <v>78.787878787878782</v>
      </c>
      <c r="L302" s="80">
        <v>27</v>
      </c>
      <c r="M302" s="74">
        <f t="shared" si="139"/>
        <v>150</v>
      </c>
      <c r="N302" s="80">
        <f t="shared" si="140"/>
        <v>416</v>
      </c>
      <c r="O302" s="74">
        <f t="shared" si="141"/>
        <v>78.787878787878782</v>
      </c>
      <c r="P302" s="80" t="s">
        <v>200</v>
      </c>
      <c r="Q302" s="80" t="s">
        <v>4</v>
      </c>
      <c r="R302" s="80">
        <v>1820</v>
      </c>
      <c r="S302" s="74">
        <f t="shared" si="142"/>
        <v>81.358962896736699</v>
      </c>
      <c r="T302" s="80" t="s">
        <v>200</v>
      </c>
      <c r="U302" s="80" t="s">
        <v>4</v>
      </c>
      <c r="V302" s="80">
        <v>221</v>
      </c>
      <c r="W302" s="74">
        <f t="shared" si="143"/>
        <v>107.80487804878049</v>
      </c>
      <c r="X302" s="80">
        <f t="shared" si="144"/>
        <v>221</v>
      </c>
      <c r="Y302" s="74">
        <f t="shared" si="145"/>
        <v>107.80487804878049</v>
      </c>
      <c r="Z302" s="80">
        <f t="shared" si="146"/>
        <v>2041</v>
      </c>
      <c r="AA302" s="165">
        <f t="shared" si="147"/>
        <v>83.579033579033577</v>
      </c>
      <c r="AB302" s="62"/>
    </row>
    <row r="303" spans="1:31" s="63" customFormat="1" ht="12" customHeight="1">
      <c r="A303" s="62"/>
      <c r="B303" s="30" t="s">
        <v>68</v>
      </c>
      <c r="C303" s="44" t="s">
        <v>12</v>
      </c>
      <c r="D303" s="73">
        <v>1416</v>
      </c>
      <c r="E303" s="74">
        <f t="shared" si="135"/>
        <v>77.082199237887863</v>
      </c>
      <c r="F303" s="80">
        <v>139</v>
      </c>
      <c r="G303" s="74">
        <f t="shared" si="136"/>
        <v>94.557823129251702</v>
      </c>
      <c r="H303" s="84">
        <v>445</v>
      </c>
      <c r="I303" s="74">
        <f t="shared" si="137"/>
        <v>71.658615136876008</v>
      </c>
      <c r="J303" s="80">
        <v>416</v>
      </c>
      <c r="K303" s="74">
        <f t="shared" si="138"/>
        <v>110.93333333333332</v>
      </c>
      <c r="L303" s="80">
        <v>27</v>
      </c>
      <c r="M303" s="74">
        <f t="shared" si="139"/>
        <v>135</v>
      </c>
      <c r="N303" s="80">
        <f t="shared" si="140"/>
        <v>416</v>
      </c>
      <c r="O303" s="74">
        <f t="shared" si="141"/>
        <v>110.93333333333332</v>
      </c>
      <c r="P303" s="80" t="s">
        <v>200</v>
      </c>
      <c r="Q303" s="80" t="s">
        <v>4</v>
      </c>
      <c r="R303" s="80">
        <v>1832</v>
      </c>
      <c r="S303" s="74">
        <f t="shared" si="142"/>
        <v>82.820976491862567</v>
      </c>
      <c r="T303" s="80" t="s">
        <v>200</v>
      </c>
      <c r="U303" s="80" t="s">
        <v>4</v>
      </c>
      <c r="V303" s="80">
        <v>207</v>
      </c>
      <c r="W303" s="74">
        <f t="shared" si="143"/>
        <v>100.97560975609755</v>
      </c>
      <c r="X303" s="80">
        <f t="shared" si="144"/>
        <v>207</v>
      </c>
      <c r="Y303" s="74">
        <f t="shared" si="145"/>
        <v>100.97560975609755</v>
      </c>
      <c r="Z303" s="80">
        <f t="shared" si="146"/>
        <v>2039</v>
      </c>
      <c r="AA303" s="165">
        <f t="shared" si="147"/>
        <v>84.36077782374845</v>
      </c>
      <c r="AB303" s="62"/>
    </row>
    <row r="304" spans="1:31" s="63" customFormat="1" ht="12" customHeight="1">
      <c r="A304" s="62"/>
      <c r="B304" s="30" t="s">
        <v>299</v>
      </c>
      <c r="C304" s="44" t="s">
        <v>13</v>
      </c>
      <c r="D304" s="73">
        <v>1480</v>
      </c>
      <c r="E304" s="74">
        <f t="shared" si="135"/>
        <v>85.401038661281021</v>
      </c>
      <c r="F304" s="80">
        <v>149</v>
      </c>
      <c r="G304" s="74">
        <f t="shared" si="136"/>
        <v>125.21008403361344</v>
      </c>
      <c r="H304" s="84">
        <v>484</v>
      </c>
      <c r="I304" s="74">
        <f t="shared" si="137"/>
        <v>94.901960784313715</v>
      </c>
      <c r="J304" s="80">
        <v>237</v>
      </c>
      <c r="K304" s="74">
        <f t="shared" si="138"/>
        <v>67.521367521367523</v>
      </c>
      <c r="L304" s="80">
        <v>29</v>
      </c>
      <c r="M304" s="74">
        <f t="shared" si="139"/>
        <v>131.81818181818181</v>
      </c>
      <c r="N304" s="80">
        <f t="shared" si="140"/>
        <v>237</v>
      </c>
      <c r="O304" s="74">
        <f t="shared" si="141"/>
        <v>67.521367521367523</v>
      </c>
      <c r="P304" s="80" t="s">
        <v>200</v>
      </c>
      <c r="Q304" s="80" t="s">
        <v>4</v>
      </c>
      <c r="R304" s="80">
        <v>1717</v>
      </c>
      <c r="S304" s="74">
        <f t="shared" si="142"/>
        <v>82.389635316698659</v>
      </c>
      <c r="T304" s="80" t="s">
        <v>200</v>
      </c>
      <c r="U304" s="80" t="s">
        <v>4</v>
      </c>
      <c r="V304" s="80">
        <v>214</v>
      </c>
      <c r="W304" s="74">
        <f t="shared" si="143"/>
        <v>109.18367346938776</v>
      </c>
      <c r="X304" s="80">
        <f t="shared" si="144"/>
        <v>214</v>
      </c>
      <c r="Y304" s="74">
        <f t="shared" si="145"/>
        <v>109.18367346938776</v>
      </c>
      <c r="Z304" s="80">
        <f t="shared" si="146"/>
        <v>1931</v>
      </c>
      <c r="AA304" s="165">
        <f t="shared" si="147"/>
        <v>84.692982456140356</v>
      </c>
      <c r="AB304" s="62"/>
    </row>
    <row r="305" spans="1:31" s="63" customFormat="1" ht="12" customHeight="1">
      <c r="A305" s="62"/>
      <c r="B305" s="30" t="s">
        <v>300</v>
      </c>
      <c r="C305" s="44" t="s">
        <v>301</v>
      </c>
      <c r="D305" s="80">
        <v>1605</v>
      </c>
      <c r="E305" s="74">
        <f t="shared" si="135"/>
        <v>97.037484885126972</v>
      </c>
      <c r="F305" s="80">
        <v>153</v>
      </c>
      <c r="G305" s="74">
        <f t="shared" si="136"/>
        <v>128.57142857142858</v>
      </c>
      <c r="H305" s="84">
        <v>592</v>
      </c>
      <c r="I305" s="74">
        <f t="shared" si="137"/>
        <v>157.0291777188329</v>
      </c>
      <c r="J305" s="80">
        <v>239</v>
      </c>
      <c r="K305" s="74">
        <f t="shared" si="138"/>
        <v>71.98795180722891</v>
      </c>
      <c r="L305" s="80">
        <v>24</v>
      </c>
      <c r="M305" s="74">
        <f t="shared" si="139"/>
        <v>184.61538461538461</v>
      </c>
      <c r="N305" s="80">
        <f t="shared" si="140"/>
        <v>239</v>
      </c>
      <c r="O305" s="74">
        <f t="shared" si="141"/>
        <v>71.98795180722891</v>
      </c>
      <c r="P305" s="80" t="s">
        <v>200</v>
      </c>
      <c r="Q305" s="80" t="s">
        <v>4</v>
      </c>
      <c r="R305" s="80">
        <v>1844</v>
      </c>
      <c r="S305" s="74">
        <f t="shared" si="142"/>
        <v>92.849949647532725</v>
      </c>
      <c r="T305" s="80" t="s">
        <v>200</v>
      </c>
      <c r="U305" s="80" t="s">
        <v>4</v>
      </c>
      <c r="V305" s="80">
        <v>185</v>
      </c>
      <c r="W305" s="74">
        <f t="shared" si="143"/>
        <v>110.77844311377245</v>
      </c>
      <c r="X305" s="80">
        <f t="shared" si="144"/>
        <v>185</v>
      </c>
      <c r="Y305" s="74">
        <f t="shared" si="145"/>
        <v>110.77844311377245</v>
      </c>
      <c r="Z305" s="80">
        <f t="shared" si="146"/>
        <v>2029</v>
      </c>
      <c r="AA305" s="165">
        <f t="shared" si="147"/>
        <v>94.240594519275433</v>
      </c>
      <c r="AB305" s="62"/>
    </row>
    <row r="306" spans="1:31" s="63" customFormat="1" ht="12" customHeight="1">
      <c r="A306" s="62"/>
      <c r="B306" s="30" t="s">
        <v>302</v>
      </c>
      <c r="C306" s="44" t="s">
        <v>192</v>
      </c>
      <c r="D306" s="73">
        <v>1452</v>
      </c>
      <c r="E306" s="74">
        <f t="shared" si="135"/>
        <v>87.681159420289859</v>
      </c>
      <c r="F306" s="80">
        <v>127</v>
      </c>
      <c r="G306" s="74">
        <f t="shared" si="136"/>
        <v>98.449612403100772</v>
      </c>
      <c r="H306" s="84">
        <v>597</v>
      </c>
      <c r="I306" s="74">
        <f t="shared" si="137"/>
        <v>113.28273244781784</v>
      </c>
      <c r="J306" s="80">
        <v>211</v>
      </c>
      <c r="K306" s="74">
        <f t="shared" si="138"/>
        <v>68.729641693811075</v>
      </c>
      <c r="L306" s="80">
        <v>24</v>
      </c>
      <c r="M306" s="74">
        <f t="shared" si="139"/>
        <v>171.42857142857142</v>
      </c>
      <c r="N306" s="80">
        <f t="shared" si="140"/>
        <v>211</v>
      </c>
      <c r="O306" s="74">
        <f t="shared" si="141"/>
        <v>68.729641693811075</v>
      </c>
      <c r="P306" s="80" t="s">
        <v>200</v>
      </c>
      <c r="Q306" s="80" t="s">
        <v>4</v>
      </c>
      <c r="R306" s="80">
        <v>1663</v>
      </c>
      <c r="S306" s="74">
        <f t="shared" si="142"/>
        <v>84.71726948548141</v>
      </c>
      <c r="T306" s="80" t="s">
        <v>200</v>
      </c>
      <c r="U306" s="80" t="s">
        <v>4</v>
      </c>
      <c r="V306" s="80">
        <v>188</v>
      </c>
      <c r="W306" s="74">
        <f t="shared" si="143"/>
        <v>108.67052023121386</v>
      </c>
      <c r="X306" s="80">
        <f t="shared" si="144"/>
        <v>188</v>
      </c>
      <c r="Y306" s="74">
        <f t="shared" si="145"/>
        <v>108.67052023121386</v>
      </c>
      <c r="Z306" s="80">
        <f t="shared" si="146"/>
        <v>1851</v>
      </c>
      <c r="AA306" s="165">
        <f t="shared" si="147"/>
        <v>86.657303370786522</v>
      </c>
      <c r="AB306" s="62"/>
    </row>
    <row r="307" spans="1:31" s="63" customFormat="1" ht="12" customHeight="1">
      <c r="A307" s="62"/>
      <c r="B307" s="30" t="s">
        <v>71</v>
      </c>
      <c r="C307" s="44" t="s">
        <v>303</v>
      </c>
      <c r="D307" s="73">
        <v>1442</v>
      </c>
      <c r="E307" s="74">
        <f t="shared" si="135"/>
        <v>87.024743512371757</v>
      </c>
      <c r="F307" s="187">
        <v>132</v>
      </c>
      <c r="G307" s="74">
        <f t="shared" si="136"/>
        <v>122.22222222222223</v>
      </c>
      <c r="H307" s="187">
        <v>384</v>
      </c>
      <c r="I307" s="74">
        <f t="shared" si="137"/>
        <v>95.760598503740653</v>
      </c>
      <c r="J307" s="186">
        <v>235</v>
      </c>
      <c r="K307" s="74">
        <f t="shared" si="138"/>
        <v>70.149253731343293</v>
      </c>
      <c r="L307" s="187">
        <v>28</v>
      </c>
      <c r="M307" s="74">
        <f t="shared" si="139"/>
        <v>155.55555555555557</v>
      </c>
      <c r="N307" s="80">
        <f t="shared" si="140"/>
        <v>235</v>
      </c>
      <c r="O307" s="74">
        <f t="shared" si="141"/>
        <v>70.149253731343293</v>
      </c>
      <c r="P307" s="84" t="s">
        <v>200</v>
      </c>
      <c r="Q307" s="80" t="s">
        <v>200</v>
      </c>
      <c r="R307" s="186">
        <v>1677</v>
      </c>
      <c r="S307" s="74">
        <f t="shared" si="142"/>
        <v>84.186746987951807</v>
      </c>
      <c r="T307" s="80" t="s">
        <v>200</v>
      </c>
      <c r="U307" s="80" t="s">
        <v>200</v>
      </c>
      <c r="V307" s="80">
        <v>224</v>
      </c>
      <c r="W307" s="74">
        <f t="shared" si="143"/>
        <v>114.28571428571428</v>
      </c>
      <c r="X307" s="80">
        <f t="shared" si="144"/>
        <v>224</v>
      </c>
      <c r="Y307" s="74">
        <f t="shared" si="145"/>
        <v>114.28571428571428</v>
      </c>
      <c r="Z307" s="80">
        <f t="shared" si="146"/>
        <v>1901</v>
      </c>
      <c r="AA307" s="165">
        <f t="shared" si="147"/>
        <v>86.882998171846438</v>
      </c>
      <c r="AB307" s="62"/>
    </row>
    <row r="308" spans="1:31" s="9" customFormat="1" ht="12" customHeight="1">
      <c r="A308" s="2"/>
      <c r="B308" s="29" t="s">
        <v>308</v>
      </c>
      <c r="C308" s="45" t="s">
        <v>309</v>
      </c>
      <c r="D308" s="71">
        <v>1527</v>
      </c>
      <c r="E308" s="72">
        <f t="shared" ref="E308:E319" si="148">D308/D296*100</f>
        <v>89.193925233644862</v>
      </c>
      <c r="F308" s="77">
        <v>137</v>
      </c>
      <c r="G308" s="72">
        <f t="shared" ref="G308:G319" si="149">F308/F296*100</f>
        <v>121.23893805309736</v>
      </c>
      <c r="H308" s="83">
        <v>491</v>
      </c>
      <c r="I308" s="72">
        <f t="shared" ref="I308:I319" si="150">H308/H296*100</f>
        <v>99.59432048681542</v>
      </c>
      <c r="J308" s="77">
        <v>215</v>
      </c>
      <c r="K308" s="72">
        <f t="shared" ref="K308:K319" si="151">J308/J296*100</f>
        <v>73.883161512027499</v>
      </c>
      <c r="L308" s="77">
        <v>26</v>
      </c>
      <c r="M308" s="72">
        <f t="shared" ref="M308:M319" si="152">L308/L296*100</f>
        <v>113.04347826086956</v>
      </c>
      <c r="N308" s="95">
        <f t="shared" ref="N308:N319" si="153">J308</f>
        <v>215</v>
      </c>
      <c r="O308" s="72">
        <f t="shared" ref="O308:O319" si="154">N308/N296*100</f>
        <v>73.883161512027499</v>
      </c>
      <c r="P308" s="148" t="s">
        <v>200</v>
      </c>
      <c r="Q308" s="95" t="s">
        <v>4</v>
      </c>
      <c r="R308" s="77">
        <v>1742</v>
      </c>
      <c r="S308" s="72">
        <f t="shared" ref="S308:S319" si="155">R308/R296*100</f>
        <v>86.969545681477783</v>
      </c>
      <c r="T308" s="95" t="s">
        <v>200</v>
      </c>
      <c r="U308" s="95" t="s">
        <v>4</v>
      </c>
      <c r="V308" s="77">
        <v>236</v>
      </c>
      <c r="W308" s="72">
        <f t="shared" ref="W308:W319" si="156">V308/V296*100</f>
        <v>110.28037383177569</v>
      </c>
      <c r="X308" s="95">
        <f t="shared" ref="X308:X319" si="157">V308</f>
        <v>236</v>
      </c>
      <c r="Y308" s="72">
        <f t="shared" ref="Y308:Y319" si="158">X308/X296*100</f>
        <v>110.28037383177569</v>
      </c>
      <c r="Z308" s="77">
        <f t="shared" ref="Z308:Z319" si="159">R308+X308</f>
        <v>1978</v>
      </c>
      <c r="AA308" s="185">
        <f t="shared" ref="AA308:AA319" si="160">Z308/Z296*100</f>
        <v>89.219666215606679</v>
      </c>
      <c r="AB308" s="1"/>
      <c r="AC308" s="66"/>
      <c r="AE308" s="66"/>
    </row>
    <row r="309" spans="1:31" s="63" customFormat="1" ht="12" customHeight="1">
      <c r="A309" s="62"/>
      <c r="B309" s="30" t="s">
        <v>310</v>
      </c>
      <c r="C309" s="44" t="s">
        <v>311</v>
      </c>
      <c r="D309" s="73">
        <v>1631</v>
      </c>
      <c r="E309" s="74">
        <f t="shared" si="148"/>
        <v>93.628013777267512</v>
      </c>
      <c r="F309" s="80">
        <v>138</v>
      </c>
      <c r="G309" s="74">
        <f t="shared" si="149"/>
        <v>121.05263157894737</v>
      </c>
      <c r="H309" s="84">
        <v>596</v>
      </c>
      <c r="I309" s="74">
        <f t="shared" si="150"/>
        <v>97.385620915032675</v>
      </c>
      <c r="J309" s="80">
        <v>194</v>
      </c>
      <c r="K309" s="74">
        <f t="shared" si="151"/>
        <v>64.026402640264024</v>
      </c>
      <c r="L309" s="80">
        <v>27</v>
      </c>
      <c r="M309" s="74">
        <f t="shared" si="152"/>
        <v>108</v>
      </c>
      <c r="N309" s="80">
        <f t="shared" si="153"/>
        <v>194</v>
      </c>
      <c r="O309" s="74">
        <f t="shared" si="154"/>
        <v>64.026402640264024</v>
      </c>
      <c r="P309" s="80" t="s">
        <v>200</v>
      </c>
      <c r="Q309" s="80" t="s">
        <v>4</v>
      </c>
      <c r="R309" s="80">
        <v>1825</v>
      </c>
      <c r="S309" s="74">
        <f t="shared" si="155"/>
        <v>89.242053789731045</v>
      </c>
      <c r="T309" s="80" t="s">
        <v>200</v>
      </c>
      <c r="U309" s="80" t="s">
        <v>4</v>
      </c>
      <c r="V309" s="80">
        <v>204</v>
      </c>
      <c r="W309" s="74">
        <f t="shared" si="156"/>
        <v>85.355648535564853</v>
      </c>
      <c r="X309" s="80">
        <f t="shared" si="157"/>
        <v>204</v>
      </c>
      <c r="Y309" s="74">
        <f t="shared" si="158"/>
        <v>85.355648535564853</v>
      </c>
      <c r="Z309" s="80">
        <f t="shared" si="159"/>
        <v>2029</v>
      </c>
      <c r="AA309" s="165">
        <f t="shared" si="160"/>
        <v>88.835376532399295</v>
      </c>
      <c r="AB309" s="62"/>
    </row>
    <row r="310" spans="1:31" s="63" customFormat="1" ht="12" customHeight="1">
      <c r="A310" s="62"/>
      <c r="B310" s="30" t="s">
        <v>312</v>
      </c>
      <c r="C310" s="44" t="s">
        <v>7</v>
      </c>
      <c r="D310" s="73">
        <v>1445</v>
      </c>
      <c r="E310" s="74">
        <f t="shared" si="148"/>
        <v>92.509603072983353</v>
      </c>
      <c r="F310" s="80">
        <v>112</v>
      </c>
      <c r="G310" s="74">
        <f t="shared" si="149"/>
        <v>114.28571428571428</v>
      </c>
      <c r="H310" s="84">
        <v>529</v>
      </c>
      <c r="I310" s="74">
        <f t="shared" si="150"/>
        <v>82.65625</v>
      </c>
      <c r="J310" s="80">
        <v>212</v>
      </c>
      <c r="K310" s="74">
        <f t="shared" si="151"/>
        <v>68.608414239482201</v>
      </c>
      <c r="L310" s="80">
        <v>26</v>
      </c>
      <c r="M310" s="74">
        <f t="shared" si="152"/>
        <v>104</v>
      </c>
      <c r="N310" s="80">
        <f t="shared" si="153"/>
        <v>212</v>
      </c>
      <c r="O310" s="74">
        <f t="shared" si="154"/>
        <v>68.608414239482201</v>
      </c>
      <c r="P310" s="80" t="s">
        <v>200</v>
      </c>
      <c r="Q310" s="80" t="s">
        <v>4</v>
      </c>
      <c r="R310" s="80">
        <v>1657</v>
      </c>
      <c r="S310" s="74">
        <f t="shared" si="155"/>
        <v>88.562266167824689</v>
      </c>
      <c r="T310" s="80" t="s">
        <v>200</v>
      </c>
      <c r="U310" s="80" t="s">
        <v>4</v>
      </c>
      <c r="V310" s="80">
        <v>221</v>
      </c>
      <c r="W310" s="74">
        <f t="shared" si="156"/>
        <v>110.5</v>
      </c>
      <c r="X310" s="80">
        <f t="shared" si="157"/>
        <v>221</v>
      </c>
      <c r="Y310" s="74">
        <f t="shared" si="158"/>
        <v>110.5</v>
      </c>
      <c r="Z310" s="80">
        <f t="shared" si="159"/>
        <v>1878</v>
      </c>
      <c r="AA310" s="165">
        <f t="shared" si="160"/>
        <v>90.680830516658617</v>
      </c>
      <c r="AB310" s="62"/>
    </row>
    <row r="311" spans="1:31" s="63" customFormat="1" ht="12" customHeight="1">
      <c r="A311" s="62"/>
      <c r="B311" s="30" t="s">
        <v>313</v>
      </c>
      <c r="C311" s="44" t="s">
        <v>314</v>
      </c>
      <c r="D311" s="73">
        <v>1380</v>
      </c>
      <c r="E311" s="74">
        <f t="shared" si="148"/>
        <v>99.209202012940338</v>
      </c>
      <c r="F311" s="80">
        <v>117</v>
      </c>
      <c r="G311" s="74">
        <f t="shared" si="149"/>
        <v>118.18181818181819</v>
      </c>
      <c r="H311" s="84">
        <v>371</v>
      </c>
      <c r="I311" s="74">
        <f t="shared" si="150"/>
        <v>95.865633074935403</v>
      </c>
      <c r="J311" s="80">
        <v>202</v>
      </c>
      <c r="K311" s="74">
        <f t="shared" si="151"/>
        <v>65.161290322580641</v>
      </c>
      <c r="L311" s="80">
        <v>27</v>
      </c>
      <c r="M311" s="74">
        <f t="shared" si="152"/>
        <v>103.84615384615385</v>
      </c>
      <c r="N311" s="80">
        <f t="shared" si="153"/>
        <v>202</v>
      </c>
      <c r="O311" s="74">
        <f t="shared" si="154"/>
        <v>65.161290322580641</v>
      </c>
      <c r="P311" s="80" t="s">
        <v>200</v>
      </c>
      <c r="Q311" s="80" t="s">
        <v>4</v>
      </c>
      <c r="R311" s="80">
        <v>1582</v>
      </c>
      <c r="S311" s="74">
        <f t="shared" si="155"/>
        <v>93.004115226337447</v>
      </c>
      <c r="T311" s="80" t="s">
        <v>200</v>
      </c>
      <c r="U311" s="80" t="s">
        <v>4</v>
      </c>
      <c r="V311" s="80">
        <v>223</v>
      </c>
      <c r="W311" s="74">
        <f t="shared" si="156"/>
        <v>92.531120331950206</v>
      </c>
      <c r="X311" s="80">
        <f t="shared" si="157"/>
        <v>223</v>
      </c>
      <c r="Y311" s="74">
        <f t="shared" si="158"/>
        <v>92.531120331950206</v>
      </c>
      <c r="Z311" s="80">
        <f t="shared" si="159"/>
        <v>1805</v>
      </c>
      <c r="AA311" s="165">
        <f t="shared" si="160"/>
        <v>92.945417095777543</v>
      </c>
      <c r="AB311" s="62"/>
    </row>
    <row r="312" spans="1:31" s="63" customFormat="1" ht="12" customHeight="1">
      <c r="A312" s="62"/>
      <c r="B312" s="30" t="s">
        <v>315</v>
      </c>
      <c r="C312" s="44" t="s">
        <v>316</v>
      </c>
      <c r="D312" s="73">
        <v>1265</v>
      </c>
      <c r="E312" s="74">
        <f t="shared" si="148"/>
        <v>90.163934426229503</v>
      </c>
      <c r="F312" s="80">
        <v>129</v>
      </c>
      <c r="G312" s="74">
        <f t="shared" si="149"/>
        <v>120.56074766355141</v>
      </c>
      <c r="H312" s="84">
        <v>131</v>
      </c>
      <c r="I312" s="74">
        <f t="shared" si="150"/>
        <v>77.514792899408278</v>
      </c>
      <c r="J312" s="80">
        <v>190</v>
      </c>
      <c r="K312" s="74">
        <f t="shared" si="151"/>
        <v>62.295081967213115</v>
      </c>
      <c r="L312" s="80">
        <v>26</v>
      </c>
      <c r="M312" s="74">
        <f t="shared" si="152"/>
        <v>96.296296296296291</v>
      </c>
      <c r="N312" s="80">
        <f t="shared" si="153"/>
        <v>190</v>
      </c>
      <c r="O312" s="74">
        <f t="shared" si="154"/>
        <v>62.295081967213115</v>
      </c>
      <c r="P312" s="80" t="s">
        <v>200</v>
      </c>
      <c r="Q312" s="80" t="s">
        <v>4</v>
      </c>
      <c r="R312" s="80">
        <v>1455</v>
      </c>
      <c r="S312" s="74">
        <f t="shared" si="155"/>
        <v>85.187353629976585</v>
      </c>
      <c r="T312" s="80" t="s">
        <v>200</v>
      </c>
      <c r="U312" s="80" t="s">
        <v>4</v>
      </c>
      <c r="V312" s="80">
        <v>214</v>
      </c>
      <c r="W312" s="74">
        <f t="shared" si="156"/>
        <v>104.90196078431373</v>
      </c>
      <c r="X312" s="80">
        <f t="shared" si="157"/>
        <v>214</v>
      </c>
      <c r="Y312" s="74">
        <f t="shared" si="158"/>
        <v>104.90196078431373</v>
      </c>
      <c r="Z312" s="80">
        <f t="shared" si="159"/>
        <v>1669</v>
      </c>
      <c r="AA312" s="165">
        <f t="shared" si="160"/>
        <v>87.290794979079493</v>
      </c>
      <c r="AB312" s="62"/>
    </row>
    <row r="313" spans="1:31" s="63" customFormat="1" ht="12" customHeight="1">
      <c r="A313" s="62"/>
      <c r="B313" s="30" t="s">
        <v>317</v>
      </c>
      <c r="C313" s="44" t="s">
        <v>10</v>
      </c>
      <c r="D313" s="73">
        <v>1405</v>
      </c>
      <c r="E313" s="74">
        <f t="shared" si="148"/>
        <v>106.19803476946335</v>
      </c>
      <c r="F313" s="80">
        <v>139</v>
      </c>
      <c r="G313" s="74">
        <f t="shared" si="149"/>
        <v>114.87603305785123</v>
      </c>
      <c r="H313" s="84">
        <v>522</v>
      </c>
      <c r="I313" s="74">
        <f t="shared" si="150"/>
        <v>107.40740740740742</v>
      </c>
      <c r="J313" s="80">
        <v>221</v>
      </c>
      <c r="K313" s="74">
        <f t="shared" si="151"/>
        <v>61.731843575418999</v>
      </c>
      <c r="L313" s="80">
        <v>26</v>
      </c>
      <c r="M313" s="74">
        <f t="shared" si="152"/>
        <v>130</v>
      </c>
      <c r="N313" s="80">
        <f t="shared" si="153"/>
        <v>221</v>
      </c>
      <c r="O313" s="74">
        <f t="shared" si="154"/>
        <v>61.731843575418999</v>
      </c>
      <c r="P313" s="80" t="s">
        <v>200</v>
      </c>
      <c r="Q313" s="80" t="s">
        <v>4</v>
      </c>
      <c r="R313" s="80">
        <v>1626</v>
      </c>
      <c r="S313" s="74">
        <f t="shared" si="155"/>
        <v>96.728138013087445</v>
      </c>
      <c r="T313" s="80" t="s">
        <v>200</v>
      </c>
      <c r="U313" s="80" t="s">
        <v>4</v>
      </c>
      <c r="V313" s="80">
        <v>212</v>
      </c>
      <c r="W313" s="74">
        <f t="shared" si="156"/>
        <v>78.810408921933089</v>
      </c>
      <c r="X313" s="80">
        <f t="shared" si="157"/>
        <v>212</v>
      </c>
      <c r="Y313" s="74">
        <f t="shared" si="158"/>
        <v>78.810408921933089</v>
      </c>
      <c r="Z313" s="80">
        <f t="shared" si="159"/>
        <v>1838</v>
      </c>
      <c r="AA313" s="165">
        <f t="shared" si="160"/>
        <v>94.256410256410263</v>
      </c>
      <c r="AB313" s="62"/>
    </row>
    <row r="314" spans="1:31" s="63" customFormat="1" ht="12" customHeight="1">
      <c r="A314" s="62"/>
      <c r="B314" s="30" t="s">
        <v>318</v>
      </c>
      <c r="C314" s="44" t="s">
        <v>11</v>
      </c>
      <c r="D314" s="73">
        <v>1394</v>
      </c>
      <c r="E314" s="74">
        <f t="shared" si="148"/>
        <v>99.287749287749278</v>
      </c>
      <c r="F314" s="80">
        <v>157</v>
      </c>
      <c r="G314" s="74">
        <f t="shared" si="149"/>
        <v>118.93939393939394</v>
      </c>
      <c r="H314" s="80">
        <v>474</v>
      </c>
      <c r="I314" s="74">
        <f t="shared" si="150"/>
        <v>106.75675675675676</v>
      </c>
      <c r="J314" s="80">
        <v>245</v>
      </c>
      <c r="K314" s="74">
        <f t="shared" si="151"/>
        <v>58.894230769230774</v>
      </c>
      <c r="L314" s="80">
        <v>28</v>
      </c>
      <c r="M314" s="74">
        <f t="shared" si="152"/>
        <v>103.7037037037037</v>
      </c>
      <c r="N314" s="80">
        <f t="shared" si="153"/>
        <v>245</v>
      </c>
      <c r="O314" s="74">
        <f t="shared" si="154"/>
        <v>58.894230769230774</v>
      </c>
      <c r="P314" s="80" t="s">
        <v>200</v>
      </c>
      <c r="Q314" s="80" t="s">
        <v>4</v>
      </c>
      <c r="R314" s="80">
        <v>1639</v>
      </c>
      <c r="S314" s="74">
        <f t="shared" si="155"/>
        <v>90.054945054945051</v>
      </c>
      <c r="T314" s="80" t="s">
        <v>200</v>
      </c>
      <c r="U314" s="80" t="s">
        <v>4</v>
      </c>
      <c r="V314" s="80">
        <v>225</v>
      </c>
      <c r="W314" s="74">
        <f t="shared" si="156"/>
        <v>101.80995475113122</v>
      </c>
      <c r="X314" s="80">
        <f t="shared" si="157"/>
        <v>225</v>
      </c>
      <c r="Y314" s="74">
        <f t="shared" si="158"/>
        <v>101.80995475113122</v>
      </c>
      <c r="Z314" s="80">
        <f t="shared" si="159"/>
        <v>1864</v>
      </c>
      <c r="AA314" s="165">
        <f t="shared" si="160"/>
        <v>91.327780499755022</v>
      </c>
      <c r="AB314" s="62"/>
    </row>
    <row r="315" spans="1:31" s="63" customFormat="1" ht="12" customHeight="1">
      <c r="A315" s="62"/>
      <c r="B315" s="30" t="s">
        <v>319</v>
      </c>
      <c r="C315" s="44" t="s">
        <v>12</v>
      </c>
      <c r="D315" s="73">
        <v>1405</v>
      </c>
      <c r="E315" s="74">
        <f t="shared" si="148"/>
        <v>99.223163841807903</v>
      </c>
      <c r="F315" s="80">
        <v>138</v>
      </c>
      <c r="G315" s="74">
        <f t="shared" si="149"/>
        <v>99.280575539568346</v>
      </c>
      <c r="H315" s="84">
        <v>511</v>
      </c>
      <c r="I315" s="74">
        <f t="shared" si="150"/>
        <v>114.8314606741573</v>
      </c>
      <c r="J315" s="80">
        <v>209</v>
      </c>
      <c r="K315" s="74">
        <f t="shared" si="151"/>
        <v>50.240384615384613</v>
      </c>
      <c r="L315" s="80">
        <v>27</v>
      </c>
      <c r="M315" s="74">
        <f t="shared" si="152"/>
        <v>100</v>
      </c>
      <c r="N315" s="80">
        <f t="shared" si="153"/>
        <v>209</v>
      </c>
      <c r="O315" s="74">
        <f t="shared" si="154"/>
        <v>50.240384615384613</v>
      </c>
      <c r="P315" s="80" t="s">
        <v>200</v>
      </c>
      <c r="Q315" s="80" t="s">
        <v>4</v>
      </c>
      <c r="R315" s="80">
        <v>1614</v>
      </c>
      <c r="S315" s="74">
        <f t="shared" si="155"/>
        <v>88.100436681222703</v>
      </c>
      <c r="T315" s="80" t="s">
        <v>200</v>
      </c>
      <c r="U315" s="80" t="s">
        <v>4</v>
      </c>
      <c r="V315" s="80">
        <v>213</v>
      </c>
      <c r="W315" s="74">
        <f t="shared" si="156"/>
        <v>102.89855072463767</v>
      </c>
      <c r="X315" s="80">
        <f t="shared" si="157"/>
        <v>213</v>
      </c>
      <c r="Y315" s="74">
        <f t="shared" si="158"/>
        <v>102.89855072463767</v>
      </c>
      <c r="Z315" s="80">
        <f t="shared" si="159"/>
        <v>1827</v>
      </c>
      <c r="AA315" s="165">
        <f t="shared" si="160"/>
        <v>89.602746444335452</v>
      </c>
      <c r="AB315" s="62"/>
    </row>
    <row r="316" spans="1:31" s="63" customFormat="1" ht="12" customHeight="1">
      <c r="A316" s="62"/>
      <c r="B316" s="30" t="s">
        <v>320</v>
      </c>
      <c r="C316" s="44" t="s">
        <v>13</v>
      </c>
      <c r="D316" s="73">
        <v>1443</v>
      </c>
      <c r="E316" s="74">
        <f t="shared" si="148"/>
        <v>97.5</v>
      </c>
      <c r="F316" s="80">
        <v>165</v>
      </c>
      <c r="G316" s="74">
        <f t="shared" si="149"/>
        <v>110.73825503355705</v>
      </c>
      <c r="H316" s="84">
        <v>445</v>
      </c>
      <c r="I316" s="74">
        <f t="shared" si="150"/>
        <v>91.942148760330582</v>
      </c>
      <c r="J316" s="80">
        <v>175</v>
      </c>
      <c r="K316" s="74">
        <f t="shared" si="151"/>
        <v>73.839662447257382</v>
      </c>
      <c r="L316" s="80">
        <v>28</v>
      </c>
      <c r="M316" s="74">
        <f t="shared" si="152"/>
        <v>96.551724137931032</v>
      </c>
      <c r="N316" s="80">
        <f t="shared" si="153"/>
        <v>175</v>
      </c>
      <c r="O316" s="74">
        <f t="shared" si="154"/>
        <v>73.839662447257382</v>
      </c>
      <c r="P316" s="80" t="s">
        <v>200</v>
      </c>
      <c r="Q316" s="80" t="s">
        <v>4</v>
      </c>
      <c r="R316" s="80">
        <v>1618</v>
      </c>
      <c r="S316" s="74">
        <f t="shared" si="155"/>
        <v>94.234129295282472</v>
      </c>
      <c r="T316" s="80" t="s">
        <v>200</v>
      </c>
      <c r="U316" s="80" t="s">
        <v>4</v>
      </c>
      <c r="V316" s="80">
        <v>202</v>
      </c>
      <c r="W316" s="74">
        <f t="shared" si="156"/>
        <v>94.392523364485982</v>
      </c>
      <c r="X316" s="80">
        <f t="shared" si="157"/>
        <v>202</v>
      </c>
      <c r="Y316" s="74">
        <f t="shared" si="158"/>
        <v>94.392523364485982</v>
      </c>
      <c r="Z316" s="80">
        <f t="shared" si="159"/>
        <v>1820</v>
      </c>
      <c r="AA316" s="165">
        <f t="shared" si="160"/>
        <v>94.251683065769029</v>
      </c>
      <c r="AB316" s="62"/>
    </row>
    <row r="317" spans="1:31" s="63" customFormat="1" ht="12" customHeight="1">
      <c r="A317" s="62"/>
      <c r="B317" s="30" t="s">
        <v>321</v>
      </c>
      <c r="C317" s="44" t="s">
        <v>322</v>
      </c>
      <c r="D317" s="80">
        <v>1523</v>
      </c>
      <c r="E317" s="74">
        <f t="shared" si="148"/>
        <v>94.890965732087224</v>
      </c>
      <c r="F317" s="80">
        <v>168</v>
      </c>
      <c r="G317" s="74">
        <f t="shared" si="149"/>
        <v>109.80392156862746</v>
      </c>
      <c r="H317" s="84">
        <v>517</v>
      </c>
      <c r="I317" s="74">
        <f t="shared" si="150"/>
        <v>87.331081081081081</v>
      </c>
      <c r="J317" s="80">
        <v>207</v>
      </c>
      <c r="K317" s="74">
        <f t="shared" si="151"/>
        <v>86.610878661087867</v>
      </c>
      <c r="L317" s="80">
        <v>26</v>
      </c>
      <c r="M317" s="74">
        <f t="shared" si="152"/>
        <v>108.33333333333333</v>
      </c>
      <c r="N317" s="80">
        <f t="shared" si="153"/>
        <v>207</v>
      </c>
      <c r="O317" s="74">
        <f t="shared" si="154"/>
        <v>86.610878661087867</v>
      </c>
      <c r="P317" s="80" t="s">
        <v>200</v>
      </c>
      <c r="Q317" s="80" t="s">
        <v>4</v>
      </c>
      <c r="R317" s="80">
        <v>1730</v>
      </c>
      <c r="S317" s="74">
        <f t="shared" si="155"/>
        <v>93.817787418655101</v>
      </c>
      <c r="T317" s="80" t="s">
        <v>200</v>
      </c>
      <c r="U317" s="80" t="s">
        <v>4</v>
      </c>
      <c r="V317" s="80">
        <v>209</v>
      </c>
      <c r="W317" s="74">
        <f t="shared" si="156"/>
        <v>112.97297297297297</v>
      </c>
      <c r="X317" s="80">
        <f t="shared" si="157"/>
        <v>209</v>
      </c>
      <c r="Y317" s="74">
        <f t="shared" si="158"/>
        <v>112.97297297297297</v>
      </c>
      <c r="Z317" s="80">
        <f t="shared" si="159"/>
        <v>1939</v>
      </c>
      <c r="AA317" s="165">
        <f t="shared" si="160"/>
        <v>95.564317397732879</v>
      </c>
      <c r="AB317" s="62"/>
    </row>
    <row r="318" spans="1:31" s="63" customFormat="1" ht="12" customHeight="1">
      <c r="A318" s="62"/>
      <c r="B318" s="30" t="s">
        <v>323</v>
      </c>
      <c r="C318" s="44" t="s">
        <v>324</v>
      </c>
      <c r="D318" s="73">
        <v>1455</v>
      </c>
      <c r="E318" s="74">
        <f t="shared" si="148"/>
        <v>100.20661157024793</v>
      </c>
      <c r="F318" s="80">
        <v>137</v>
      </c>
      <c r="G318" s="74">
        <f t="shared" si="149"/>
        <v>107.87401574803151</v>
      </c>
      <c r="H318" s="84">
        <v>527</v>
      </c>
      <c r="I318" s="74">
        <f t="shared" si="150"/>
        <v>88.274706867671696</v>
      </c>
      <c r="J318" s="80">
        <v>200</v>
      </c>
      <c r="K318" s="74">
        <f t="shared" si="151"/>
        <v>94.786729857819907</v>
      </c>
      <c r="L318" s="80">
        <v>26</v>
      </c>
      <c r="M318" s="74">
        <f t="shared" si="152"/>
        <v>108.33333333333333</v>
      </c>
      <c r="N318" s="80">
        <f t="shared" si="153"/>
        <v>200</v>
      </c>
      <c r="O318" s="74">
        <f t="shared" si="154"/>
        <v>94.786729857819907</v>
      </c>
      <c r="P318" s="80" t="s">
        <v>200</v>
      </c>
      <c r="Q318" s="80" t="s">
        <v>4</v>
      </c>
      <c r="R318" s="80">
        <v>1655</v>
      </c>
      <c r="S318" s="74">
        <f t="shared" si="155"/>
        <v>99.518941671677695</v>
      </c>
      <c r="T318" s="80" t="s">
        <v>200</v>
      </c>
      <c r="U318" s="80" t="s">
        <v>4</v>
      </c>
      <c r="V318" s="80">
        <v>200</v>
      </c>
      <c r="W318" s="74">
        <f t="shared" si="156"/>
        <v>106.38297872340425</v>
      </c>
      <c r="X318" s="80">
        <f t="shared" si="157"/>
        <v>200</v>
      </c>
      <c r="Y318" s="74">
        <f t="shared" si="158"/>
        <v>106.38297872340425</v>
      </c>
      <c r="Z318" s="80">
        <f t="shared" si="159"/>
        <v>1855</v>
      </c>
      <c r="AA318" s="165">
        <f t="shared" si="160"/>
        <v>100.21609940572664</v>
      </c>
      <c r="AB318" s="62"/>
    </row>
    <row r="319" spans="1:31" s="63" customFormat="1" ht="12" customHeight="1">
      <c r="A319" s="62"/>
      <c r="B319" s="31" t="s">
        <v>325</v>
      </c>
      <c r="C319" s="46" t="s">
        <v>326</v>
      </c>
      <c r="D319" s="75">
        <v>1476</v>
      </c>
      <c r="E319" s="76">
        <f t="shared" si="148"/>
        <v>102.35783633841886</v>
      </c>
      <c r="F319" s="79">
        <v>144</v>
      </c>
      <c r="G319" s="76">
        <f t="shared" si="149"/>
        <v>109.09090909090908</v>
      </c>
      <c r="H319" s="79">
        <v>346</v>
      </c>
      <c r="I319" s="76">
        <f t="shared" si="150"/>
        <v>90.104166666666657</v>
      </c>
      <c r="J319" s="86">
        <v>176</v>
      </c>
      <c r="K319" s="76">
        <f t="shared" si="151"/>
        <v>74.893617021276597</v>
      </c>
      <c r="L319" s="79">
        <v>28</v>
      </c>
      <c r="M319" s="76">
        <f t="shared" si="152"/>
        <v>100</v>
      </c>
      <c r="N319" s="87">
        <f t="shared" si="153"/>
        <v>176</v>
      </c>
      <c r="O319" s="76">
        <f t="shared" si="154"/>
        <v>74.893617021276597</v>
      </c>
      <c r="P319" s="128" t="s">
        <v>200</v>
      </c>
      <c r="Q319" s="87" t="s">
        <v>200</v>
      </c>
      <c r="R319" s="86">
        <v>1652</v>
      </c>
      <c r="S319" s="76">
        <f t="shared" si="155"/>
        <v>98.509242695289217</v>
      </c>
      <c r="T319" s="87" t="s">
        <v>200</v>
      </c>
      <c r="U319" s="87" t="s">
        <v>200</v>
      </c>
      <c r="V319" s="87">
        <v>198</v>
      </c>
      <c r="W319" s="76">
        <f t="shared" si="156"/>
        <v>88.392857142857139</v>
      </c>
      <c r="X319" s="87">
        <f t="shared" si="157"/>
        <v>198</v>
      </c>
      <c r="Y319" s="76">
        <f t="shared" si="158"/>
        <v>88.392857142857139</v>
      </c>
      <c r="Z319" s="87">
        <f t="shared" si="159"/>
        <v>1850</v>
      </c>
      <c r="AA319" s="176">
        <f t="shared" si="160"/>
        <v>97.317201472909005</v>
      </c>
      <c r="AB319" s="62"/>
    </row>
    <row r="320" spans="1:31" s="9" customFormat="1" ht="12" customHeight="1">
      <c r="A320" s="2"/>
      <c r="B320" s="30" t="s">
        <v>330</v>
      </c>
      <c r="C320" s="44" t="s">
        <v>331</v>
      </c>
      <c r="D320" s="67">
        <v>1530</v>
      </c>
      <c r="E320" s="68">
        <f t="shared" ref="E320:E331" si="161">D320/D308*100</f>
        <v>100.19646365422396</v>
      </c>
      <c r="F320" s="78">
        <v>115</v>
      </c>
      <c r="G320" s="68">
        <f t="shared" ref="G320:G331" si="162">F320/F308*100</f>
        <v>83.941605839416056</v>
      </c>
      <c r="H320" s="81">
        <v>503</v>
      </c>
      <c r="I320" s="68">
        <f t="shared" ref="I320:I331" si="163">H320/H308*100</f>
        <v>102.44399185336049</v>
      </c>
      <c r="J320" s="78">
        <v>169</v>
      </c>
      <c r="K320" s="68">
        <f t="shared" ref="K320:K331" si="164">J320/J308*100</f>
        <v>78.604651162790702</v>
      </c>
      <c r="L320" s="78">
        <v>28</v>
      </c>
      <c r="M320" s="68">
        <f t="shared" ref="M320:M331" si="165">L320/L308*100</f>
        <v>107.69230769230769</v>
      </c>
      <c r="N320" s="80">
        <f t="shared" ref="N320:N331" si="166">J320</f>
        <v>169</v>
      </c>
      <c r="O320" s="68">
        <f t="shared" ref="O320:O331" si="167">N320/N308*100</f>
        <v>78.604651162790702</v>
      </c>
      <c r="P320" s="84" t="s">
        <v>200</v>
      </c>
      <c r="Q320" s="80" t="s">
        <v>4</v>
      </c>
      <c r="R320" s="78">
        <v>1699</v>
      </c>
      <c r="S320" s="68">
        <f t="shared" ref="S320:S331" si="168">R320/R308*100</f>
        <v>97.531572904707232</v>
      </c>
      <c r="T320" s="80" t="s">
        <v>200</v>
      </c>
      <c r="U320" s="80" t="s">
        <v>4</v>
      </c>
      <c r="V320" s="78">
        <v>215</v>
      </c>
      <c r="W320" s="68">
        <f t="shared" ref="W320:W331" si="169">V320/V308*100</f>
        <v>91.101694915254242</v>
      </c>
      <c r="X320" s="80">
        <f t="shared" ref="X320:X331" si="170">V320</f>
        <v>215</v>
      </c>
      <c r="Y320" s="68">
        <f t="shared" ref="Y320:Y331" si="171">X320/X308*100</f>
        <v>91.101694915254242</v>
      </c>
      <c r="Z320" s="78">
        <f t="shared" ref="Z320:Z331" si="172">R320+X320</f>
        <v>1914</v>
      </c>
      <c r="AA320" s="162">
        <f t="shared" ref="AA320:AA331" si="173">Z320/Z308*100</f>
        <v>96.764408493427695</v>
      </c>
      <c r="AB320" s="1"/>
      <c r="AC320" s="66"/>
      <c r="AE320" s="66"/>
    </row>
    <row r="321" spans="1:28" s="63" customFormat="1" ht="12" customHeight="1">
      <c r="A321" s="62"/>
      <c r="B321" s="30" t="s">
        <v>332</v>
      </c>
      <c r="C321" s="44" t="s">
        <v>333</v>
      </c>
      <c r="D321" s="73">
        <v>1573</v>
      </c>
      <c r="E321" s="74">
        <f t="shared" si="161"/>
        <v>96.443899448191289</v>
      </c>
      <c r="F321" s="80">
        <v>111</v>
      </c>
      <c r="G321" s="74">
        <f t="shared" si="162"/>
        <v>80.434782608695656</v>
      </c>
      <c r="H321" s="84">
        <v>614</v>
      </c>
      <c r="I321" s="74">
        <f t="shared" si="163"/>
        <v>103.02013422818791</v>
      </c>
      <c r="J321" s="80">
        <v>170</v>
      </c>
      <c r="K321" s="74">
        <f t="shared" si="164"/>
        <v>87.628865979381445</v>
      </c>
      <c r="L321" s="80">
        <v>28</v>
      </c>
      <c r="M321" s="74">
        <f t="shared" si="165"/>
        <v>103.7037037037037</v>
      </c>
      <c r="N321" s="80">
        <f t="shared" si="166"/>
        <v>170</v>
      </c>
      <c r="O321" s="74">
        <f t="shared" si="167"/>
        <v>87.628865979381445</v>
      </c>
      <c r="P321" s="80" t="s">
        <v>200</v>
      </c>
      <c r="Q321" s="80" t="s">
        <v>4</v>
      </c>
      <c r="R321" s="80">
        <v>1743</v>
      </c>
      <c r="S321" s="74">
        <f t="shared" si="168"/>
        <v>95.506849315068493</v>
      </c>
      <c r="T321" s="80" t="s">
        <v>200</v>
      </c>
      <c r="U321" s="80" t="s">
        <v>4</v>
      </c>
      <c r="V321" s="80">
        <v>215</v>
      </c>
      <c r="W321" s="74">
        <f t="shared" si="169"/>
        <v>105.3921568627451</v>
      </c>
      <c r="X321" s="80">
        <f t="shared" si="170"/>
        <v>215</v>
      </c>
      <c r="Y321" s="74">
        <f t="shared" si="171"/>
        <v>105.3921568627451</v>
      </c>
      <c r="Z321" s="80">
        <f t="shared" si="172"/>
        <v>1958</v>
      </c>
      <c r="AA321" s="165">
        <f t="shared" si="173"/>
        <v>96.500739280433706</v>
      </c>
      <c r="AB321" s="62"/>
    </row>
    <row r="322" spans="1:28" s="63" customFormat="1" ht="12" customHeight="1">
      <c r="A322" s="62"/>
      <c r="B322" s="30" t="s">
        <v>334</v>
      </c>
      <c r="C322" s="44" t="s">
        <v>7</v>
      </c>
      <c r="D322" s="73">
        <v>1535</v>
      </c>
      <c r="E322" s="74">
        <f t="shared" si="161"/>
        <v>106.22837370242215</v>
      </c>
      <c r="F322" s="80">
        <v>104</v>
      </c>
      <c r="G322" s="74">
        <f t="shared" si="162"/>
        <v>92.857142857142861</v>
      </c>
      <c r="H322" s="84">
        <v>654</v>
      </c>
      <c r="I322" s="74">
        <f t="shared" si="163"/>
        <v>123.62948960302458</v>
      </c>
      <c r="J322" s="80">
        <v>170</v>
      </c>
      <c r="K322" s="74">
        <f t="shared" si="164"/>
        <v>80.188679245283026</v>
      </c>
      <c r="L322" s="80">
        <v>26</v>
      </c>
      <c r="M322" s="74">
        <f t="shared" si="165"/>
        <v>100</v>
      </c>
      <c r="N322" s="80">
        <f t="shared" si="166"/>
        <v>170</v>
      </c>
      <c r="O322" s="74">
        <f t="shared" si="167"/>
        <v>80.188679245283026</v>
      </c>
      <c r="P322" s="80" t="s">
        <v>200</v>
      </c>
      <c r="Q322" s="80" t="s">
        <v>4</v>
      </c>
      <c r="R322" s="80">
        <v>1705</v>
      </c>
      <c r="S322" s="74">
        <f t="shared" si="168"/>
        <v>102.89680144840072</v>
      </c>
      <c r="T322" s="80" t="s">
        <v>200</v>
      </c>
      <c r="U322" s="80" t="s">
        <v>4</v>
      </c>
      <c r="V322" s="80">
        <v>220</v>
      </c>
      <c r="W322" s="74">
        <f t="shared" si="169"/>
        <v>99.547511312217196</v>
      </c>
      <c r="X322" s="80">
        <f t="shared" si="170"/>
        <v>220</v>
      </c>
      <c r="Y322" s="74">
        <f t="shared" si="171"/>
        <v>99.547511312217196</v>
      </c>
      <c r="Z322" s="80">
        <f t="shared" si="172"/>
        <v>1925</v>
      </c>
      <c r="AA322" s="165">
        <f t="shared" si="173"/>
        <v>102.50266240681576</v>
      </c>
      <c r="AB322" s="62"/>
    </row>
    <row r="323" spans="1:28" s="63" customFormat="1" ht="12" customHeight="1">
      <c r="A323" s="62"/>
      <c r="B323" s="30" t="s">
        <v>335</v>
      </c>
      <c r="C323" s="44" t="s">
        <v>336</v>
      </c>
      <c r="D323" s="73">
        <v>1404</v>
      </c>
      <c r="E323" s="74">
        <f t="shared" si="161"/>
        <v>101.7391304347826</v>
      </c>
      <c r="F323" s="80">
        <v>103</v>
      </c>
      <c r="G323" s="74">
        <f t="shared" si="162"/>
        <v>88.034188034188034</v>
      </c>
      <c r="H323" s="84">
        <v>391</v>
      </c>
      <c r="I323" s="74">
        <f t="shared" si="163"/>
        <v>105.39083557951483</v>
      </c>
      <c r="J323" s="80">
        <v>153</v>
      </c>
      <c r="K323" s="74">
        <f t="shared" si="164"/>
        <v>75.742574257425744</v>
      </c>
      <c r="L323" s="80">
        <v>30</v>
      </c>
      <c r="M323" s="74">
        <f t="shared" si="165"/>
        <v>111.11111111111111</v>
      </c>
      <c r="N323" s="80">
        <f t="shared" si="166"/>
        <v>153</v>
      </c>
      <c r="O323" s="74">
        <f t="shared" si="167"/>
        <v>75.742574257425744</v>
      </c>
      <c r="P323" s="80" t="s">
        <v>200</v>
      </c>
      <c r="Q323" s="80" t="s">
        <v>4</v>
      </c>
      <c r="R323" s="80">
        <v>1557</v>
      </c>
      <c r="S323" s="74">
        <f t="shared" si="168"/>
        <v>98.419721871049305</v>
      </c>
      <c r="T323" s="80" t="s">
        <v>200</v>
      </c>
      <c r="U323" s="80" t="s">
        <v>4</v>
      </c>
      <c r="V323" s="80">
        <v>235</v>
      </c>
      <c r="W323" s="74">
        <f t="shared" si="169"/>
        <v>105.38116591928251</v>
      </c>
      <c r="X323" s="80">
        <f t="shared" si="170"/>
        <v>235</v>
      </c>
      <c r="Y323" s="74">
        <f t="shared" si="171"/>
        <v>105.38116591928251</v>
      </c>
      <c r="Z323" s="80">
        <f t="shared" si="172"/>
        <v>1792</v>
      </c>
      <c r="AA323" s="165">
        <f t="shared" si="173"/>
        <v>99.279778393351805</v>
      </c>
      <c r="AB323" s="62"/>
    </row>
    <row r="324" spans="1:28" s="63" customFormat="1" ht="12" customHeight="1">
      <c r="A324" s="62"/>
      <c r="B324" s="30" t="s">
        <v>337</v>
      </c>
      <c r="C324" s="44" t="s">
        <v>338</v>
      </c>
      <c r="D324" s="73">
        <v>1209</v>
      </c>
      <c r="E324" s="74">
        <f t="shared" si="161"/>
        <v>95.573122529644266</v>
      </c>
      <c r="F324" s="80">
        <v>106</v>
      </c>
      <c r="G324" s="74">
        <f t="shared" si="162"/>
        <v>82.170542635658919</v>
      </c>
      <c r="H324" s="84">
        <v>174</v>
      </c>
      <c r="I324" s="74">
        <f t="shared" si="163"/>
        <v>132.82442748091603</v>
      </c>
      <c r="J324" s="80">
        <v>146</v>
      </c>
      <c r="K324" s="74">
        <f t="shared" si="164"/>
        <v>76.84210526315789</v>
      </c>
      <c r="L324" s="80">
        <v>30</v>
      </c>
      <c r="M324" s="74">
        <f t="shared" si="165"/>
        <v>115.38461538461537</v>
      </c>
      <c r="N324" s="80">
        <f t="shared" si="166"/>
        <v>146</v>
      </c>
      <c r="O324" s="74">
        <f t="shared" si="167"/>
        <v>76.84210526315789</v>
      </c>
      <c r="P324" s="80" t="s">
        <v>200</v>
      </c>
      <c r="Q324" s="80" t="s">
        <v>4</v>
      </c>
      <c r="R324" s="80">
        <v>1355</v>
      </c>
      <c r="S324" s="74">
        <f t="shared" si="168"/>
        <v>93.12714776632302</v>
      </c>
      <c r="T324" s="80" t="s">
        <v>200</v>
      </c>
      <c r="U324" s="80" t="s">
        <v>4</v>
      </c>
      <c r="V324" s="80">
        <v>215</v>
      </c>
      <c r="W324" s="74">
        <f t="shared" si="169"/>
        <v>100.46728971962618</v>
      </c>
      <c r="X324" s="80">
        <f t="shared" si="170"/>
        <v>215</v>
      </c>
      <c r="Y324" s="74">
        <f t="shared" si="171"/>
        <v>100.46728971962618</v>
      </c>
      <c r="Z324" s="80">
        <f t="shared" si="172"/>
        <v>1570</v>
      </c>
      <c r="AA324" s="165">
        <f t="shared" si="173"/>
        <v>94.068304373876572</v>
      </c>
      <c r="AB324" s="62"/>
    </row>
    <row r="325" spans="1:28" s="63" customFormat="1" ht="12" customHeight="1">
      <c r="A325" s="62"/>
      <c r="B325" s="30" t="s">
        <v>339</v>
      </c>
      <c r="C325" s="44" t="s">
        <v>10</v>
      </c>
      <c r="D325" s="73">
        <v>1263</v>
      </c>
      <c r="E325" s="74">
        <f t="shared" si="161"/>
        <v>89.893238434163706</v>
      </c>
      <c r="F325" s="80">
        <v>111</v>
      </c>
      <c r="G325" s="74">
        <f t="shared" si="162"/>
        <v>79.856115107913666</v>
      </c>
      <c r="H325" s="84">
        <v>431</v>
      </c>
      <c r="I325" s="74">
        <f t="shared" si="163"/>
        <v>82.567049808429118</v>
      </c>
      <c r="J325" s="80">
        <v>139</v>
      </c>
      <c r="K325" s="74">
        <f t="shared" si="164"/>
        <v>62.895927601809952</v>
      </c>
      <c r="L325" s="80">
        <v>27</v>
      </c>
      <c r="M325" s="74">
        <f t="shared" si="165"/>
        <v>103.84615384615385</v>
      </c>
      <c r="N325" s="80">
        <f t="shared" si="166"/>
        <v>139</v>
      </c>
      <c r="O325" s="74">
        <f t="shared" si="167"/>
        <v>62.895927601809952</v>
      </c>
      <c r="P325" s="80" t="s">
        <v>200</v>
      </c>
      <c r="Q325" s="80" t="s">
        <v>4</v>
      </c>
      <c r="R325" s="80">
        <v>1402</v>
      </c>
      <c r="S325" s="74">
        <f t="shared" si="168"/>
        <v>86.223862238622388</v>
      </c>
      <c r="T325" s="80" t="s">
        <v>200</v>
      </c>
      <c r="U325" s="80" t="s">
        <v>4</v>
      </c>
      <c r="V325" s="80">
        <v>205</v>
      </c>
      <c r="W325" s="74">
        <f t="shared" si="169"/>
        <v>96.698113207547166</v>
      </c>
      <c r="X325" s="80">
        <f t="shared" si="170"/>
        <v>205</v>
      </c>
      <c r="Y325" s="74">
        <f t="shared" si="171"/>
        <v>96.698113207547166</v>
      </c>
      <c r="Z325" s="80">
        <f t="shared" si="172"/>
        <v>1607</v>
      </c>
      <c r="AA325" s="165">
        <f t="shared" si="173"/>
        <v>87.431991294885748</v>
      </c>
      <c r="AB325" s="62"/>
    </row>
    <row r="326" spans="1:28" s="63" customFormat="1" ht="12" customHeight="1">
      <c r="A326" s="62"/>
      <c r="B326" s="30" t="s">
        <v>340</v>
      </c>
      <c r="C326" s="44" t="s">
        <v>11</v>
      </c>
      <c r="D326" s="73">
        <v>1347</v>
      </c>
      <c r="E326" s="74">
        <f t="shared" si="161"/>
        <v>96.628407460545191</v>
      </c>
      <c r="F326" s="80">
        <v>130</v>
      </c>
      <c r="G326" s="74">
        <f t="shared" si="162"/>
        <v>82.802547770700642</v>
      </c>
      <c r="H326" s="80">
        <v>495</v>
      </c>
      <c r="I326" s="74">
        <f t="shared" si="163"/>
        <v>104.43037974683544</v>
      </c>
      <c r="J326" s="80">
        <v>150</v>
      </c>
      <c r="K326" s="74">
        <f t="shared" si="164"/>
        <v>61.224489795918366</v>
      </c>
      <c r="L326" s="80">
        <v>32</v>
      </c>
      <c r="M326" s="74">
        <f t="shared" si="165"/>
        <v>114.28571428571428</v>
      </c>
      <c r="N326" s="80">
        <f t="shared" si="166"/>
        <v>150</v>
      </c>
      <c r="O326" s="74">
        <f t="shared" si="167"/>
        <v>61.224489795918366</v>
      </c>
      <c r="P326" s="80" t="s">
        <v>200</v>
      </c>
      <c r="Q326" s="80" t="s">
        <v>4</v>
      </c>
      <c r="R326" s="80">
        <v>1497</v>
      </c>
      <c r="S326" s="74">
        <f t="shared" si="168"/>
        <v>91.336180597925562</v>
      </c>
      <c r="T326" s="80" t="s">
        <v>200</v>
      </c>
      <c r="U326" s="80" t="s">
        <v>4</v>
      </c>
      <c r="V326" s="80">
        <v>230</v>
      </c>
      <c r="W326" s="74">
        <f t="shared" si="169"/>
        <v>102.22222222222221</v>
      </c>
      <c r="X326" s="80">
        <f t="shared" si="170"/>
        <v>230</v>
      </c>
      <c r="Y326" s="74">
        <f t="shared" si="171"/>
        <v>102.22222222222221</v>
      </c>
      <c r="Z326" s="80">
        <f t="shared" si="172"/>
        <v>1727</v>
      </c>
      <c r="AA326" s="165">
        <f t="shared" si="173"/>
        <v>92.650214592274679</v>
      </c>
      <c r="AB326" s="62"/>
    </row>
    <row r="327" spans="1:28" s="63" customFormat="1" ht="12" customHeight="1">
      <c r="A327" s="62"/>
      <c r="B327" s="30" t="s">
        <v>341</v>
      </c>
      <c r="C327" s="44" t="s">
        <v>12</v>
      </c>
      <c r="D327" s="73">
        <v>1364</v>
      </c>
      <c r="E327" s="74">
        <f t="shared" si="161"/>
        <v>97.081850533807838</v>
      </c>
      <c r="F327" s="80">
        <v>139</v>
      </c>
      <c r="G327" s="74">
        <f t="shared" si="162"/>
        <v>100.72463768115942</v>
      </c>
      <c r="H327" s="84">
        <v>533</v>
      </c>
      <c r="I327" s="74">
        <f t="shared" si="163"/>
        <v>104.30528375733856</v>
      </c>
      <c r="J327" s="80">
        <v>146</v>
      </c>
      <c r="K327" s="74">
        <f t="shared" si="164"/>
        <v>69.856459330143537</v>
      </c>
      <c r="L327" s="80">
        <v>28</v>
      </c>
      <c r="M327" s="74">
        <f t="shared" si="165"/>
        <v>103.7037037037037</v>
      </c>
      <c r="N327" s="80">
        <f t="shared" si="166"/>
        <v>146</v>
      </c>
      <c r="O327" s="74">
        <f t="shared" si="167"/>
        <v>69.856459330143537</v>
      </c>
      <c r="P327" s="80" t="s">
        <v>200</v>
      </c>
      <c r="Q327" s="80" t="s">
        <v>4</v>
      </c>
      <c r="R327" s="80">
        <v>1510</v>
      </c>
      <c r="S327" s="74">
        <f t="shared" si="168"/>
        <v>93.556381660470876</v>
      </c>
      <c r="T327" s="80" t="s">
        <v>200</v>
      </c>
      <c r="U327" s="80" t="s">
        <v>4</v>
      </c>
      <c r="V327" s="80">
        <v>228</v>
      </c>
      <c r="W327" s="74">
        <f t="shared" si="169"/>
        <v>107.04225352112675</v>
      </c>
      <c r="X327" s="80">
        <f t="shared" si="170"/>
        <v>228</v>
      </c>
      <c r="Y327" s="74">
        <f t="shared" si="171"/>
        <v>107.04225352112675</v>
      </c>
      <c r="Z327" s="80">
        <f t="shared" si="172"/>
        <v>1738</v>
      </c>
      <c r="AA327" s="165">
        <f t="shared" si="173"/>
        <v>95.128626163108919</v>
      </c>
      <c r="AB327" s="62"/>
    </row>
    <row r="328" spans="1:28" s="63" customFormat="1" ht="12" customHeight="1">
      <c r="A328" s="62"/>
      <c r="B328" s="30" t="s">
        <v>342</v>
      </c>
      <c r="C328" s="44" t="s">
        <v>13</v>
      </c>
      <c r="D328" s="73">
        <v>1353</v>
      </c>
      <c r="E328" s="74">
        <f t="shared" si="161"/>
        <v>93.762993762993759</v>
      </c>
      <c r="F328" s="80">
        <v>154</v>
      </c>
      <c r="G328" s="74">
        <f t="shared" si="162"/>
        <v>93.333333333333329</v>
      </c>
      <c r="H328" s="84">
        <v>469</v>
      </c>
      <c r="I328" s="74">
        <f t="shared" si="163"/>
        <v>105.3932584269663</v>
      </c>
      <c r="J328" s="80">
        <v>142</v>
      </c>
      <c r="K328" s="74">
        <f t="shared" si="164"/>
        <v>81.142857142857139</v>
      </c>
      <c r="L328" s="80">
        <v>30</v>
      </c>
      <c r="M328" s="74">
        <f t="shared" si="165"/>
        <v>107.14285714285714</v>
      </c>
      <c r="N328" s="80">
        <f t="shared" si="166"/>
        <v>142</v>
      </c>
      <c r="O328" s="74">
        <f t="shared" si="167"/>
        <v>81.142857142857139</v>
      </c>
      <c r="P328" s="80" t="s">
        <v>200</v>
      </c>
      <c r="Q328" s="80" t="s">
        <v>4</v>
      </c>
      <c r="R328" s="80">
        <v>1495</v>
      </c>
      <c r="S328" s="74">
        <f t="shared" si="168"/>
        <v>92.398022249690982</v>
      </c>
      <c r="T328" s="80" t="s">
        <v>200</v>
      </c>
      <c r="U328" s="80" t="s">
        <v>4</v>
      </c>
      <c r="V328" s="80">
        <v>224</v>
      </c>
      <c r="W328" s="74">
        <f t="shared" si="169"/>
        <v>110.8910891089109</v>
      </c>
      <c r="X328" s="80">
        <f t="shared" si="170"/>
        <v>224</v>
      </c>
      <c r="Y328" s="74">
        <f t="shared" si="171"/>
        <v>110.8910891089109</v>
      </c>
      <c r="Z328" s="80">
        <f t="shared" si="172"/>
        <v>1719</v>
      </c>
      <c r="AA328" s="165">
        <f t="shared" si="173"/>
        <v>94.450549450549445</v>
      </c>
      <c r="AB328" s="62"/>
    </row>
    <row r="329" spans="1:28" s="63" customFormat="1" ht="12" customHeight="1">
      <c r="A329" s="62"/>
      <c r="B329" s="30" t="s">
        <v>343</v>
      </c>
      <c r="C329" s="44" t="s">
        <v>344</v>
      </c>
      <c r="D329" s="59">
        <v>1450</v>
      </c>
      <c r="E329" s="58">
        <f t="shared" si="161"/>
        <v>95.206828627708475</v>
      </c>
      <c r="F329" s="59">
        <v>149</v>
      </c>
      <c r="G329" s="58">
        <f t="shared" si="162"/>
        <v>88.69047619047619</v>
      </c>
      <c r="H329" s="60">
        <v>526</v>
      </c>
      <c r="I329" s="58">
        <f t="shared" si="163"/>
        <v>101.74081237911025</v>
      </c>
      <c r="J329" s="59">
        <v>148</v>
      </c>
      <c r="K329" s="58">
        <f t="shared" si="164"/>
        <v>71.497584541062793</v>
      </c>
      <c r="L329" s="59">
        <v>30</v>
      </c>
      <c r="M329" s="58">
        <f t="shared" si="165"/>
        <v>115.38461538461537</v>
      </c>
      <c r="N329" s="59">
        <f t="shared" si="166"/>
        <v>148</v>
      </c>
      <c r="O329" s="58">
        <f t="shared" si="167"/>
        <v>71.497584541062793</v>
      </c>
      <c r="P329" s="59" t="s">
        <v>200</v>
      </c>
      <c r="Q329" s="59" t="s">
        <v>4</v>
      </c>
      <c r="R329" s="59">
        <v>1598</v>
      </c>
      <c r="S329" s="58">
        <f t="shared" si="168"/>
        <v>92.369942196531795</v>
      </c>
      <c r="T329" s="59" t="s">
        <v>200</v>
      </c>
      <c r="U329" s="59" t="s">
        <v>4</v>
      </c>
      <c r="V329" s="59">
        <v>212</v>
      </c>
      <c r="W329" s="58">
        <f t="shared" si="169"/>
        <v>101.43540669856459</v>
      </c>
      <c r="X329" s="59">
        <f t="shared" si="170"/>
        <v>212</v>
      </c>
      <c r="Y329" s="58">
        <f t="shared" si="171"/>
        <v>101.43540669856459</v>
      </c>
      <c r="Z329" s="59">
        <f t="shared" si="172"/>
        <v>1810</v>
      </c>
      <c r="AA329" s="61">
        <f t="shared" si="173"/>
        <v>93.347086126869513</v>
      </c>
      <c r="AB329" s="62"/>
    </row>
    <row r="330" spans="1:28" s="63" customFormat="1" ht="12" customHeight="1">
      <c r="A330" s="62"/>
      <c r="B330" s="30" t="s">
        <v>345</v>
      </c>
      <c r="C330" s="44" t="s">
        <v>346</v>
      </c>
      <c r="D330" s="57">
        <v>1385</v>
      </c>
      <c r="E330" s="58">
        <f t="shared" si="161"/>
        <v>95.189003436426106</v>
      </c>
      <c r="F330" s="59">
        <v>134</v>
      </c>
      <c r="G330" s="58">
        <f t="shared" si="162"/>
        <v>97.810218978102199</v>
      </c>
      <c r="H330" s="60">
        <v>548</v>
      </c>
      <c r="I330" s="58">
        <f t="shared" si="163"/>
        <v>103.98481973434535</v>
      </c>
      <c r="J330" s="59">
        <v>134</v>
      </c>
      <c r="K330" s="58">
        <f t="shared" si="164"/>
        <v>67</v>
      </c>
      <c r="L330" s="59">
        <v>28</v>
      </c>
      <c r="M330" s="58">
        <f t="shared" si="165"/>
        <v>107.69230769230769</v>
      </c>
      <c r="N330" s="59">
        <f t="shared" si="166"/>
        <v>134</v>
      </c>
      <c r="O330" s="58">
        <f t="shared" si="167"/>
        <v>67</v>
      </c>
      <c r="P330" s="59" t="s">
        <v>200</v>
      </c>
      <c r="Q330" s="59" t="s">
        <v>4</v>
      </c>
      <c r="R330" s="59">
        <v>1519</v>
      </c>
      <c r="S330" s="58">
        <f t="shared" si="168"/>
        <v>91.782477341389722</v>
      </c>
      <c r="T330" s="59" t="s">
        <v>200</v>
      </c>
      <c r="U330" s="59" t="s">
        <v>4</v>
      </c>
      <c r="V330" s="59">
        <v>220</v>
      </c>
      <c r="W330" s="58">
        <f t="shared" si="169"/>
        <v>110.00000000000001</v>
      </c>
      <c r="X330" s="59">
        <f t="shared" si="170"/>
        <v>220</v>
      </c>
      <c r="Y330" s="58">
        <f t="shared" si="171"/>
        <v>110.00000000000001</v>
      </c>
      <c r="Z330" s="59">
        <f t="shared" si="172"/>
        <v>1739</v>
      </c>
      <c r="AA330" s="61">
        <f t="shared" si="173"/>
        <v>93.746630727762806</v>
      </c>
      <c r="AB330" s="62"/>
    </row>
    <row r="331" spans="1:28" s="63" customFormat="1" ht="12" customHeight="1">
      <c r="A331" s="62"/>
      <c r="B331" s="32" t="s">
        <v>347</v>
      </c>
      <c r="C331" s="47" t="s">
        <v>348</v>
      </c>
      <c r="D331" s="161">
        <v>1319</v>
      </c>
      <c r="E331" s="170">
        <f t="shared" si="161"/>
        <v>89.363143631436316</v>
      </c>
      <c r="F331" s="171">
        <v>149</v>
      </c>
      <c r="G331" s="170">
        <f t="shared" si="162"/>
        <v>103.47222222222223</v>
      </c>
      <c r="H331" s="171">
        <v>311</v>
      </c>
      <c r="I331" s="170">
        <f t="shared" si="163"/>
        <v>89.884393063583815</v>
      </c>
      <c r="J331" s="172">
        <v>146</v>
      </c>
      <c r="K331" s="170">
        <f t="shared" si="164"/>
        <v>82.954545454545453</v>
      </c>
      <c r="L331" s="171">
        <v>28</v>
      </c>
      <c r="M331" s="170">
        <f t="shared" si="165"/>
        <v>100</v>
      </c>
      <c r="N331" s="173">
        <f t="shared" si="166"/>
        <v>146</v>
      </c>
      <c r="O331" s="170">
        <f t="shared" si="167"/>
        <v>82.954545454545453</v>
      </c>
      <c r="P331" s="174" t="s">
        <v>200</v>
      </c>
      <c r="Q331" s="173" t="s">
        <v>200</v>
      </c>
      <c r="R331" s="172">
        <v>1465</v>
      </c>
      <c r="S331" s="170">
        <f t="shared" si="168"/>
        <v>88.680387409200961</v>
      </c>
      <c r="T331" s="173" t="s">
        <v>200</v>
      </c>
      <c r="U331" s="173" t="s">
        <v>200</v>
      </c>
      <c r="V331" s="173">
        <v>211</v>
      </c>
      <c r="W331" s="170">
        <f t="shared" si="169"/>
        <v>106.56565656565658</v>
      </c>
      <c r="X331" s="173">
        <f t="shared" si="170"/>
        <v>211</v>
      </c>
      <c r="Y331" s="170">
        <f t="shared" si="171"/>
        <v>106.56565656565658</v>
      </c>
      <c r="Z331" s="173">
        <f t="shared" si="172"/>
        <v>1676</v>
      </c>
      <c r="AA331" s="175">
        <f t="shared" si="173"/>
        <v>90.594594594594597</v>
      </c>
      <c r="AB331" s="62"/>
    </row>
    <row r="332" spans="1:28" s="9" customFormat="1" ht="12" customHeight="1">
      <c r="A332" s="1"/>
      <c r="B332" s="10" t="s">
        <v>18</v>
      </c>
      <c r="C332" s="34"/>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1"/>
    </row>
    <row r="333" spans="1:28" s="9" customFormat="1" ht="12" customHeight="1">
      <c r="A333" s="1"/>
      <c r="B333" s="15" t="s">
        <v>173</v>
      </c>
      <c r="C333" s="34"/>
      <c r="D333" s="2"/>
      <c r="E333" s="2"/>
      <c r="F333" s="2"/>
      <c r="G333" s="2"/>
      <c r="H333" s="2"/>
      <c r="I333" s="2"/>
      <c r="J333" s="2"/>
      <c r="K333" s="2"/>
      <c r="L333" s="2"/>
      <c r="M333" s="2"/>
      <c r="N333" s="3"/>
      <c r="O333" s="19"/>
      <c r="P333" s="3"/>
      <c r="Q333" s="19"/>
      <c r="R333" s="19"/>
      <c r="S333" s="19"/>
      <c r="T333" s="19"/>
      <c r="U333" s="19"/>
      <c r="V333" s="19"/>
      <c r="W333" s="19"/>
      <c r="X333" s="19"/>
      <c r="Y333" s="19"/>
      <c r="Z333" s="19"/>
      <c r="AA333" s="19"/>
      <c r="AB333" s="1"/>
    </row>
    <row r="334" spans="1:28" s="9" customFormat="1" ht="12" customHeight="1">
      <c r="A334" s="1"/>
      <c r="B334" s="16" t="s">
        <v>213</v>
      </c>
      <c r="C334" s="34"/>
      <c r="D334" s="2"/>
      <c r="E334" s="2"/>
      <c r="F334" s="2"/>
      <c r="G334" s="2"/>
      <c r="H334" s="2"/>
      <c r="I334" s="2"/>
      <c r="J334" s="2"/>
      <c r="K334" s="2"/>
      <c r="L334" s="2"/>
      <c r="M334" s="2"/>
      <c r="N334" s="2"/>
      <c r="O334" s="19"/>
      <c r="P334" s="2"/>
      <c r="Q334" s="19"/>
      <c r="R334" s="19"/>
      <c r="S334" s="19"/>
      <c r="T334" s="19"/>
      <c r="U334" s="19"/>
      <c r="V334" s="19"/>
      <c r="W334" s="19"/>
      <c r="X334" s="19"/>
      <c r="Y334" s="19"/>
      <c r="Z334" s="19"/>
      <c r="AA334" s="19"/>
      <c r="AB334" s="1"/>
    </row>
    <row r="335" spans="1:28" s="9" customFormat="1" ht="12" customHeight="1">
      <c r="A335" s="1"/>
      <c r="B335" s="145" t="s">
        <v>226</v>
      </c>
      <c r="C335" s="38"/>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1"/>
    </row>
    <row r="336" spans="1:28" s="9" customFormat="1" ht="12" customHeight="1">
      <c r="A336" s="1"/>
      <c r="B336" s="145" t="s">
        <v>227</v>
      </c>
      <c r="C336" s="34"/>
      <c r="D336" s="2"/>
      <c r="E336" s="2"/>
      <c r="F336" s="2"/>
      <c r="G336" s="2"/>
      <c r="H336" s="2"/>
      <c r="I336" s="2"/>
      <c r="J336" s="2"/>
      <c r="K336" s="3"/>
      <c r="L336" s="3"/>
      <c r="M336" s="19"/>
      <c r="N336" s="19"/>
      <c r="O336" s="19"/>
      <c r="P336" s="19"/>
      <c r="Q336" s="19"/>
      <c r="R336" s="19"/>
      <c r="S336" s="19"/>
      <c r="T336" s="19"/>
      <c r="U336" s="19"/>
      <c r="V336" s="19"/>
      <c r="W336" s="19"/>
      <c r="X336" s="19"/>
      <c r="Y336" s="19"/>
      <c r="Z336" s="19"/>
      <c r="AA336" s="169" t="s">
        <v>349</v>
      </c>
      <c r="AB336" s="1"/>
    </row>
    <row r="337" spans="1:28" s="9" customFormat="1" ht="12" customHeight="1">
      <c r="A337" s="2"/>
      <c r="B337" s="145" t="s">
        <v>229</v>
      </c>
      <c r="C337" s="34"/>
      <c r="X337" s="19"/>
      <c r="Y337" s="19"/>
      <c r="Z337" s="19"/>
      <c r="AA337" s="19"/>
      <c r="AB337" s="1"/>
    </row>
    <row r="338" spans="1:28" s="9" customFormat="1" ht="12" customHeight="1">
      <c r="A338" s="2"/>
      <c r="B338" s="145" t="s">
        <v>228</v>
      </c>
      <c r="C338" s="38"/>
      <c r="D338" s="1"/>
      <c r="E338" s="1"/>
      <c r="F338" s="1"/>
      <c r="G338" s="1"/>
      <c r="H338" s="1"/>
      <c r="I338" s="1"/>
      <c r="J338" s="1"/>
      <c r="K338" s="3"/>
      <c r="L338" s="3"/>
      <c r="M338" s="19"/>
      <c r="N338" s="19"/>
      <c r="O338" s="19"/>
      <c r="P338" s="19"/>
      <c r="Q338" s="19"/>
      <c r="R338" s="19"/>
      <c r="S338" s="19"/>
      <c r="T338" s="19"/>
      <c r="U338" s="19"/>
      <c r="V338" s="19"/>
      <c r="W338" s="19"/>
      <c r="X338" s="19"/>
      <c r="Y338" s="19"/>
      <c r="Z338" s="19"/>
      <c r="AA338" s="19"/>
      <c r="AB338" s="1"/>
    </row>
    <row r="339" spans="1:28" s="151" customFormat="1" ht="12" customHeight="1">
      <c r="A339" s="140"/>
      <c r="B339" s="149"/>
      <c r="C339" s="150"/>
      <c r="D339" s="141">
        <f>SUM(D248:D259)</f>
        <v>20847</v>
      </c>
      <c r="E339" s="140"/>
      <c r="F339" s="141">
        <f>SUM(F248:F259)</f>
        <v>1396</v>
      </c>
      <c r="G339" s="140"/>
      <c r="H339" s="141">
        <f>SUM(H248:H259)</f>
        <v>6455</v>
      </c>
      <c r="I339" s="140"/>
      <c r="J339" s="141">
        <f>SUM(J248:J259)</f>
        <v>5475</v>
      </c>
      <c r="L339" s="141">
        <f>SUM(L248:L259)</f>
        <v>254</v>
      </c>
      <c r="M339" s="152"/>
      <c r="N339" s="141">
        <f>SUM(N248:N259)</f>
        <v>5475</v>
      </c>
      <c r="O339" s="152"/>
      <c r="P339" s="141">
        <f>SUM(P248:P259)</f>
        <v>0</v>
      </c>
      <c r="Q339" s="152"/>
      <c r="R339" s="141">
        <f>SUM(R248:R259)</f>
        <v>26322</v>
      </c>
      <c r="S339" s="152"/>
      <c r="T339" s="141">
        <f>SUM(T248:T259)</f>
        <v>0</v>
      </c>
      <c r="U339" s="152"/>
      <c r="V339" s="141">
        <f>SUM(V248:V259)</f>
        <v>1408</v>
      </c>
      <c r="X339" s="141">
        <f>SUM(X248:X259)</f>
        <v>1408</v>
      </c>
      <c r="Z339" s="141">
        <f>SUM(Z248:Z259)</f>
        <v>27730</v>
      </c>
    </row>
    <row r="340" spans="1:28" s="151" customFormat="1" ht="12" customHeight="1">
      <c r="A340" s="140"/>
      <c r="B340" s="140"/>
      <c r="C340" s="150"/>
      <c r="D340" s="141">
        <f>SUM(D236:D247)</f>
        <v>21493</v>
      </c>
      <c r="E340" s="140"/>
      <c r="F340" s="141">
        <f>SUM(F236:F247)</f>
        <v>1365</v>
      </c>
      <c r="G340" s="140"/>
      <c r="H340" s="141">
        <f>SUM(H236:H247)</f>
        <v>6390</v>
      </c>
      <c r="I340" s="140"/>
      <c r="J340" s="141">
        <f>SUM(J236:J247)</f>
        <v>5839</v>
      </c>
      <c r="K340" s="140"/>
      <c r="L340" s="141">
        <f>SUM(L236:L247)</f>
        <v>179</v>
      </c>
      <c r="M340" s="140"/>
      <c r="N340" s="141">
        <f>SUM(N236:N247)</f>
        <v>5839</v>
      </c>
      <c r="O340" s="140"/>
      <c r="P340" s="141">
        <f>SUM(P236:P247)</f>
        <v>0</v>
      </c>
      <c r="Q340" s="140"/>
      <c r="R340" s="141">
        <f>SUM(R236:R247)</f>
        <v>27332</v>
      </c>
      <c r="S340" s="140"/>
      <c r="T340" s="141">
        <f>SUM(T236:T247)</f>
        <v>0</v>
      </c>
      <c r="U340" s="140"/>
      <c r="V340" s="141">
        <f>SUM(V236:V247)</f>
        <v>1109</v>
      </c>
      <c r="W340" s="140"/>
      <c r="X340" s="152"/>
      <c r="Y340" s="152"/>
      <c r="Z340" s="152"/>
      <c r="AA340" s="152"/>
      <c r="AB340" s="140"/>
    </row>
    <row r="341" spans="1:28" s="9" customFormat="1" ht="12" customHeight="1">
      <c r="A341" s="2"/>
      <c r="B341" s="1"/>
      <c r="C341" s="38"/>
      <c r="D341" s="1"/>
      <c r="E341" s="1"/>
      <c r="F341" s="1"/>
      <c r="G341" s="1"/>
      <c r="H341" s="1"/>
      <c r="I341" s="1"/>
      <c r="J341" s="2"/>
      <c r="K341" s="3"/>
      <c r="L341" s="3"/>
      <c r="M341" s="19"/>
      <c r="N341" s="19"/>
      <c r="O341" s="19"/>
      <c r="P341" s="19"/>
      <c r="Q341" s="19"/>
      <c r="R341" s="19"/>
      <c r="S341" s="19"/>
      <c r="T341" s="19"/>
      <c r="U341" s="19"/>
      <c r="V341" s="19"/>
      <c r="W341" s="19"/>
      <c r="X341" s="19"/>
      <c r="Y341" s="19"/>
      <c r="Z341" s="19"/>
      <c r="AA341" s="19"/>
      <c r="AB341" s="2"/>
    </row>
    <row r="342" spans="1:28" s="9" customFormat="1" ht="12" customHeight="1">
      <c r="A342" s="2"/>
      <c r="B342" s="145"/>
      <c r="C342" s="146"/>
      <c r="D342" s="1"/>
      <c r="E342" s="1"/>
      <c r="F342" s="1"/>
      <c r="G342" s="1"/>
      <c r="H342" s="1"/>
      <c r="I342" s="1"/>
      <c r="J342" s="1"/>
      <c r="K342" s="3"/>
      <c r="L342" s="3"/>
      <c r="M342" s="19"/>
      <c r="N342" s="19"/>
      <c r="O342" s="19"/>
      <c r="P342" s="19"/>
      <c r="Q342" s="19"/>
      <c r="R342" s="19"/>
      <c r="S342" s="19"/>
      <c r="T342" s="19"/>
      <c r="U342" s="19"/>
      <c r="V342" s="19"/>
      <c r="W342" s="19"/>
      <c r="X342" s="19"/>
      <c r="Y342" s="19"/>
      <c r="Z342" s="19"/>
      <c r="AA342" s="19"/>
      <c r="AB342" s="2"/>
    </row>
    <row r="343" spans="1:28" s="9" customFormat="1" ht="12" customHeight="1">
      <c r="A343" s="2"/>
      <c r="B343" s="145"/>
      <c r="C343" s="146"/>
      <c r="D343" s="1"/>
      <c r="E343" s="1"/>
      <c r="F343" s="1"/>
      <c r="G343" s="1"/>
      <c r="H343" s="1"/>
      <c r="I343" s="1"/>
      <c r="J343" s="1"/>
      <c r="K343" s="3"/>
      <c r="L343" s="3"/>
      <c r="M343" s="19"/>
      <c r="N343" s="19"/>
      <c r="O343" s="19"/>
      <c r="P343" s="19"/>
      <c r="Q343" s="19"/>
      <c r="R343" s="19"/>
      <c r="S343" s="19"/>
      <c r="T343" s="19"/>
      <c r="U343" s="19"/>
      <c r="V343" s="19"/>
      <c r="W343" s="19"/>
      <c r="X343" s="19"/>
      <c r="Y343" s="19"/>
      <c r="Z343" s="19"/>
      <c r="AA343" s="19"/>
      <c r="AB343" s="2"/>
    </row>
    <row r="344" spans="1:28" s="9" customFormat="1" ht="12" customHeight="1">
      <c r="A344" s="2"/>
      <c r="B344" s="145"/>
      <c r="C344" s="146"/>
      <c r="D344" s="1"/>
      <c r="E344" s="1"/>
      <c r="F344" s="1"/>
      <c r="G344" s="1"/>
      <c r="H344" s="1"/>
      <c r="I344" s="1"/>
      <c r="J344" s="1"/>
      <c r="K344" s="3"/>
      <c r="L344" s="3"/>
      <c r="M344" s="19"/>
      <c r="N344" s="19"/>
      <c r="O344" s="19"/>
      <c r="P344" s="19"/>
      <c r="Q344" s="19"/>
      <c r="R344" s="19"/>
      <c r="S344" s="19"/>
      <c r="T344" s="19"/>
      <c r="U344" s="19"/>
      <c r="V344" s="19"/>
      <c r="W344" s="19"/>
      <c r="X344" s="19"/>
      <c r="Y344" s="19"/>
      <c r="Z344" s="19"/>
      <c r="AA344" s="19"/>
      <c r="AB344" s="1"/>
    </row>
    <row r="345" spans="1:28" s="9" customFormat="1" ht="12" customHeight="1">
      <c r="A345" s="2"/>
      <c r="B345" s="145"/>
      <c r="C345" s="147"/>
      <c r="D345" s="2"/>
      <c r="E345" s="2"/>
      <c r="F345" s="2"/>
      <c r="G345" s="2"/>
      <c r="H345" s="2"/>
      <c r="I345" s="2"/>
      <c r="J345" s="1"/>
      <c r="K345" s="3"/>
      <c r="L345" s="3"/>
      <c r="M345" s="19"/>
      <c r="N345" s="19"/>
      <c r="O345" s="19"/>
      <c r="P345" s="19"/>
      <c r="Q345" s="19"/>
      <c r="R345" s="19"/>
      <c r="S345" s="19"/>
      <c r="T345" s="19"/>
      <c r="U345" s="19"/>
      <c r="V345" s="19"/>
      <c r="W345" s="19"/>
      <c r="X345" s="19"/>
      <c r="Y345" s="19"/>
      <c r="Z345" s="19"/>
      <c r="AA345" s="19"/>
      <c r="AB345" s="2"/>
    </row>
    <row r="346" spans="1:28" s="9" customFormat="1" ht="12" customHeight="1">
      <c r="A346" s="2"/>
      <c r="B346" s="145"/>
      <c r="C346" s="147"/>
      <c r="D346" s="2"/>
      <c r="E346" s="2"/>
      <c r="F346" s="2"/>
      <c r="G346" s="2"/>
      <c r="H346" s="2"/>
      <c r="I346" s="2"/>
      <c r="J346" s="1"/>
      <c r="K346" s="3"/>
      <c r="L346" s="3"/>
      <c r="M346" s="19"/>
      <c r="N346" s="19"/>
      <c r="O346" s="19"/>
      <c r="P346" s="19"/>
      <c r="Q346" s="19"/>
      <c r="R346" s="19"/>
      <c r="S346" s="19"/>
      <c r="T346" s="19"/>
      <c r="U346" s="19"/>
      <c r="V346" s="19"/>
      <c r="W346" s="19"/>
      <c r="X346" s="19"/>
      <c r="Y346" s="19"/>
      <c r="Z346" s="19"/>
      <c r="AA346" s="19"/>
      <c r="AB346" s="2"/>
    </row>
    <row r="347" spans="1:28" s="9" customFormat="1" ht="12" customHeight="1">
      <c r="A347" s="1"/>
      <c r="B347" s="145"/>
      <c r="C347" s="147"/>
      <c r="D347" s="2"/>
      <c r="E347" s="2"/>
      <c r="F347" s="2"/>
      <c r="G347" s="2"/>
      <c r="H347" s="2"/>
      <c r="I347" s="2"/>
      <c r="J347" s="1"/>
      <c r="K347" s="3"/>
      <c r="L347" s="3"/>
      <c r="M347" s="19"/>
      <c r="N347" s="19"/>
      <c r="O347" s="19"/>
      <c r="P347" s="19"/>
      <c r="Q347" s="19"/>
      <c r="R347" s="19"/>
      <c r="S347" s="19"/>
      <c r="T347" s="19"/>
      <c r="U347" s="19"/>
      <c r="V347" s="19"/>
      <c r="W347" s="19"/>
      <c r="X347" s="19"/>
      <c r="Y347" s="19"/>
      <c r="Z347" s="19"/>
      <c r="AA347" s="19"/>
      <c r="AB347" s="2"/>
    </row>
    <row r="348" spans="1:28" s="9" customFormat="1" ht="12" customHeight="1">
      <c r="A348" s="1"/>
      <c r="B348" s="144"/>
      <c r="C348" s="34"/>
      <c r="D348" s="2"/>
      <c r="E348" s="2"/>
      <c r="F348" s="2"/>
      <c r="G348" s="2"/>
      <c r="H348" s="2"/>
      <c r="I348" s="2"/>
      <c r="J348" s="1"/>
      <c r="K348" s="3"/>
      <c r="L348" s="3"/>
      <c r="M348" s="19"/>
      <c r="N348" s="19"/>
      <c r="O348" s="19"/>
      <c r="P348" s="19"/>
      <c r="Q348" s="19"/>
      <c r="R348" s="19"/>
      <c r="S348" s="19"/>
      <c r="T348" s="19"/>
      <c r="U348" s="19"/>
      <c r="V348" s="19"/>
      <c r="W348" s="19"/>
      <c r="X348" s="19"/>
      <c r="Y348" s="19"/>
      <c r="Z348" s="19"/>
      <c r="AA348" s="19"/>
      <c r="AB348" s="2"/>
    </row>
    <row r="349" spans="1:28" s="9" customFormat="1" ht="12" customHeight="1">
      <c r="A349" s="1"/>
      <c r="B349" s="2"/>
      <c r="C349" s="34"/>
      <c r="D349" s="2"/>
      <c r="E349" s="2"/>
      <c r="F349" s="2"/>
      <c r="G349" s="2"/>
      <c r="H349" s="2"/>
      <c r="I349" s="2"/>
      <c r="J349" s="2"/>
      <c r="K349" s="3"/>
      <c r="L349" s="3"/>
      <c r="M349" s="19"/>
      <c r="N349" s="19"/>
      <c r="O349" s="19"/>
      <c r="P349" s="19"/>
      <c r="Q349" s="19"/>
      <c r="R349" s="19"/>
      <c r="S349" s="19"/>
      <c r="T349" s="19"/>
      <c r="U349" s="19"/>
      <c r="V349" s="19"/>
      <c r="W349" s="19"/>
      <c r="X349" s="19"/>
      <c r="Y349" s="19"/>
      <c r="Z349" s="19"/>
      <c r="AA349" s="19"/>
      <c r="AB349" s="1"/>
    </row>
    <row r="350" spans="1:28" s="9" customFormat="1" ht="12" customHeight="1">
      <c r="A350" s="2"/>
      <c r="B350" s="2"/>
      <c r="C350" s="34"/>
      <c r="D350" s="2"/>
      <c r="E350" s="2"/>
      <c r="F350" s="2"/>
      <c r="G350" s="2"/>
      <c r="H350" s="2"/>
      <c r="I350" s="2"/>
      <c r="J350" s="2"/>
      <c r="K350" s="3"/>
      <c r="L350" s="3"/>
      <c r="M350" s="19"/>
      <c r="N350" s="19"/>
      <c r="O350" s="19"/>
      <c r="P350" s="19"/>
      <c r="Q350" s="19"/>
      <c r="R350" s="19"/>
      <c r="S350" s="19"/>
      <c r="T350" s="19"/>
      <c r="U350" s="19"/>
      <c r="V350" s="19"/>
      <c r="W350" s="19"/>
      <c r="X350" s="19"/>
      <c r="Y350" s="19"/>
      <c r="Z350" s="19"/>
      <c r="AA350" s="19"/>
      <c r="AB350" s="1"/>
    </row>
    <row r="351" spans="1:28" s="9" customFormat="1" ht="12" customHeight="1">
      <c r="A351" s="2"/>
      <c r="B351" s="2"/>
      <c r="C351" s="34"/>
      <c r="D351" s="2"/>
      <c r="E351" s="2"/>
      <c r="F351" s="2"/>
      <c r="G351" s="2"/>
      <c r="H351" s="2"/>
      <c r="I351" s="2"/>
      <c r="J351" s="2"/>
      <c r="K351" s="3"/>
      <c r="L351" s="3"/>
      <c r="M351" s="19"/>
      <c r="N351" s="19"/>
      <c r="O351" s="19"/>
      <c r="P351" s="19"/>
      <c r="Q351" s="19"/>
      <c r="R351" s="19"/>
      <c r="S351" s="19"/>
      <c r="T351" s="19"/>
      <c r="U351" s="19"/>
      <c r="V351" s="19"/>
      <c r="W351" s="19"/>
      <c r="X351" s="19"/>
      <c r="Y351" s="19"/>
      <c r="Z351" s="19"/>
      <c r="AA351" s="19"/>
      <c r="AB351" s="1"/>
    </row>
    <row r="352" spans="1:28" s="9" customFormat="1" ht="12" customHeight="1">
      <c r="A352" s="1"/>
      <c r="B352" s="2"/>
      <c r="C352" s="34"/>
      <c r="D352" s="2"/>
      <c r="E352" s="2"/>
      <c r="F352" s="2"/>
      <c r="G352" s="2"/>
      <c r="H352" s="2"/>
      <c r="I352" s="2"/>
      <c r="J352" s="2"/>
      <c r="K352" s="3"/>
      <c r="L352" s="3"/>
      <c r="M352" s="19"/>
      <c r="N352" s="19"/>
      <c r="O352" s="19"/>
      <c r="P352" s="19"/>
      <c r="Q352" s="19"/>
      <c r="R352" s="19"/>
      <c r="S352" s="19"/>
      <c r="T352" s="19"/>
      <c r="U352" s="19"/>
      <c r="V352" s="19"/>
      <c r="W352" s="19"/>
      <c r="X352" s="19"/>
      <c r="Y352" s="19"/>
      <c r="Z352" s="19"/>
      <c r="AA352" s="19"/>
      <c r="AB352" s="1"/>
    </row>
    <row r="353" spans="1:28" s="9" customFormat="1" ht="12" customHeight="1">
      <c r="A353" s="1"/>
      <c r="B353" s="2"/>
      <c r="C353" s="34"/>
      <c r="D353" s="2"/>
      <c r="E353" s="2"/>
      <c r="F353" s="2"/>
      <c r="G353" s="2"/>
      <c r="H353" s="2"/>
      <c r="I353" s="2"/>
      <c r="J353" s="2"/>
      <c r="K353" s="3"/>
      <c r="L353" s="3"/>
      <c r="M353" s="19"/>
      <c r="N353" s="19"/>
      <c r="O353" s="19"/>
      <c r="P353" s="19"/>
      <c r="Q353" s="19"/>
      <c r="R353" s="19"/>
      <c r="S353" s="19"/>
      <c r="T353" s="19"/>
      <c r="U353" s="19"/>
      <c r="V353" s="19"/>
      <c r="W353" s="19"/>
      <c r="X353" s="19"/>
      <c r="Y353" s="19"/>
      <c r="Z353" s="19"/>
      <c r="AA353" s="19"/>
      <c r="AB353" s="1"/>
    </row>
    <row r="354" spans="1:28" s="9" customFormat="1" ht="12" customHeight="1">
      <c r="A354" s="1"/>
      <c r="B354" s="2"/>
      <c r="C354" s="34"/>
      <c r="D354" s="2"/>
      <c r="E354" s="2"/>
      <c r="F354" s="2"/>
      <c r="G354" s="2"/>
      <c r="H354" s="2"/>
      <c r="I354" s="2"/>
      <c r="J354" s="2"/>
      <c r="K354" s="3"/>
      <c r="L354" s="3"/>
      <c r="M354" s="19"/>
      <c r="N354" s="19"/>
      <c r="O354" s="19"/>
      <c r="P354" s="19"/>
      <c r="Q354" s="19"/>
      <c r="R354" s="19"/>
      <c r="S354" s="19"/>
      <c r="T354" s="19"/>
      <c r="U354" s="19"/>
      <c r="V354" s="19"/>
      <c r="W354" s="19"/>
      <c r="X354" s="19"/>
      <c r="Y354" s="19"/>
      <c r="Z354" s="19"/>
      <c r="AA354" s="19"/>
      <c r="AB354" s="1"/>
    </row>
    <row r="355" spans="1:28" s="9" customFormat="1" ht="12" customHeight="1">
      <c r="A355" s="1"/>
      <c r="B355" s="1"/>
      <c r="C355" s="38"/>
      <c r="D355" s="1"/>
      <c r="E355" s="1"/>
      <c r="F355" s="1"/>
      <c r="G355" s="1"/>
      <c r="H355" s="1"/>
      <c r="I355" s="1"/>
      <c r="J355" s="2"/>
      <c r="K355" s="3"/>
      <c r="L355" s="3"/>
      <c r="M355" s="19"/>
      <c r="N355" s="19"/>
      <c r="O355" s="19"/>
      <c r="P355" s="19"/>
      <c r="Q355" s="19"/>
      <c r="R355" s="19"/>
      <c r="S355" s="19"/>
      <c r="T355" s="19"/>
      <c r="U355" s="19"/>
      <c r="V355" s="19"/>
      <c r="W355" s="19"/>
      <c r="X355" s="19"/>
      <c r="Y355" s="19"/>
      <c r="Z355" s="19"/>
      <c r="AA355" s="19"/>
      <c r="AB355" s="1"/>
    </row>
    <row r="356" spans="1:28" s="9" customFormat="1" ht="12" customHeight="1">
      <c r="A356" s="1"/>
      <c r="B356" s="1"/>
      <c r="C356" s="38"/>
      <c r="D356" s="1"/>
      <c r="E356" s="1"/>
      <c r="F356" s="1"/>
      <c r="G356" s="1"/>
      <c r="H356" s="1"/>
      <c r="I356" s="1"/>
      <c r="J356" s="2"/>
      <c r="K356" s="3"/>
      <c r="L356" s="3"/>
      <c r="M356" s="19"/>
      <c r="N356" s="19"/>
      <c r="O356" s="19"/>
      <c r="P356" s="19"/>
      <c r="Q356" s="19"/>
      <c r="R356" s="19"/>
      <c r="S356" s="19"/>
      <c r="T356" s="19"/>
      <c r="U356" s="19"/>
      <c r="V356" s="19"/>
      <c r="W356" s="19"/>
      <c r="X356" s="19"/>
      <c r="Y356" s="19"/>
      <c r="Z356" s="19"/>
      <c r="AA356" s="19"/>
      <c r="AB356" s="1"/>
    </row>
    <row r="357" spans="1:28" s="9" customFormat="1" ht="12" customHeight="1">
      <c r="A357" s="1"/>
      <c r="B357" s="1"/>
      <c r="C357" s="38"/>
      <c r="D357" s="1"/>
      <c r="E357" s="1"/>
      <c r="F357" s="1"/>
      <c r="G357" s="1"/>
      <c r="H357" s="1"/>
      <c r="I357" s="1"/>
      <c r="J357" s="2"/>
      <c r="K357" s="3"/>
      <c r="L357" s="3"/>
      <c r="M357" s="19"/>
      <c r="N357" s="19"/>
      <c r="O357" s="19"/>
      <c r="P357" s="19"/>
      <c r="Q357" s="19"/>
      <c r="R357" s="19"/>
      <c r="S357" s="19"/>
      <c r="T357" s="19"/>
      <c r="U357" s="19"/>
      <c r="V357" s="19"/>
      <c r="W357" s="19"/>
      <c r="X357" s="19"/>
      <c r="Y357" s="19"/>
      <c r="Z357" s="19"/>
      <c r="AA357" s="19"/>
      <c r="AB357" s="1"/>
    </row>
    <row r="358" spans="1:28" s="9" customFormat="1" ht="12" customHeight="1">
      <c r="A358" s="1"/>
      <c r="B358" s="2"/>
      <c r="C358" s="34"/>
      <c r="D358" s="2"/>
      <c r="E358" s="2"/>
      <c r="F358" s="2"/>
      <c r="G358" s="2"/>
      <c r="H358" s="2"/>
      <c r="I358" s="2"/>
      <c r="J358" s="2"/>
      <c r="K358" s="3"/>
      <c r="L358" s="3"/>
      <c r="M358" s="19"/>
      <c r="N358" s="19"/>
      <c r="O358" s="19"/>
      <c r="P358" s="19"/>
      <c r="Q358" s="19"/>
      <c r="R358" s="19"/>
      <c r="S358" s="19"/>
      <c r="T358" s="19"/>
      <c r="U358" s="19"/>
      <c r="V358" s="19"/>
      <c r="W358" s="19"/>
      <c r="X358" s="19"/>
      <c r="Y358" s="19"/>
      <c r="Z358" s="19"/>
      <c r="AA358" s="19"/>
      <c r="AB358" s="1"/>
    </row>
    <row r="359" spans="1:28" s="9" customFormat="1" ht="12" customHeight="1">
      <c r="A359" s="2"/>
      <c r="B359" s="2"/>
      <c r="C359" s="34"/>
      <c r="D359" s="2"/>
      <c r="E359" s="2"/>
      <c r="F359" s="2"/>
      <c r="G359" s="2"/>
      <c r="H359" s="2"/>
      <c r="I359" s="2"/>
      <c r="J359" s="1"/>
      <c r="K359" s="3"/>
      <c r="L359" s="3"/>
      <c r="M359" s="19"/>
      <c r="N359" s="19"/>
      <c r="O359" s="19"/>
      <c r="P359" s="19"/>
      <c r="Q359" s="19"/>
      <c r="R359" s="19"/>
      <c r="S359" s="19"/>
      <c r="T359" s="19"/>
      <c r="U359" s="19"/>
      <c r="V359" s="19"/>
      <c r="W359" s="19"/>
      <c r="X359" s="19"/>
      <c r="Y359" s="19"/>
      <c r="Z359" s="19"/>
      <c r="AA359" s="19"/>
      <c r="AB359" s="1"/>
    </row>
    <row r="360" spans="1:28" s="9" customFormat="1" ht="12" customHeight="1">
      <c r="A360" s="2"/>
      <c r="B360" s="1"/>
      <c r="C360" s="38"/>
      <c r="D360" s="1"/>
      <c r="E360" s="1"/>
      <c r="F360" s="1"/>
      <c r="G360" s="1"/>
      <c r="H360" s="1"/>
      <c r="I360" s="1"/>
      <c r="J360" s="1"/>
      <c r="K360" s="3"/>
      <c r="L360" s="3"/>
      <c r="M360" s="19"/>
      <c r="N360" s="19"/>
      <c r="O360" s="19"/>
      <c r="P360" s="19"/>
      <c r="Q360" s="19"/>
      <c r="R360" s="19"/>
      <c r="S360" s="19"/>
      <c r="T360" s="19"/>
      <c r="U360" s="19"/>
      <c r="V360" s="19"/>
      <c r="W360" s="19"/>
      <c r="X360" s="19"/>
      <c r="Y360" s="19"/>
      <c r="Z360" s="19"/>
      <c r="AA360" s="19"/>
      <c r="AB360" s="1"/>
    </row>
    <row r="361" spans="1:28" s="9" customFormat="1" ht="12" customHeight="1">
      <c r="A361" s="2"/>
      <c r="B361" s="1"/>
      <c r="C361" s="38"/>
      <c r="D361" s="1"/>
      <c r="E361" s="1"/>
      <c r="F361" s="1"/>
      <c r="G361" s="1"/>
      <c r="H361" s="1"/>
      <c r="I361" s="1"/>
      <c r="J361" s="1"/>
      <c r="K361" s="3"/>
      <c r="L361" s="3"/>
      <c r="M361" s="19"/>
      <c r="N361" s="19"/>
      <c r="O361" s="19"/>
      <c r="P361" s="19"/>
      <c r="Q361" s="19"/>
      <c r="R361" s="19"/>
      <c r="S361" s="19"/>
      <c r="T361" s="19"/>
      <c r="U361" s="19"/>
      <c r="V361" s="19"/>
      <c r="W361" s="19"/>
      <c r="X361" s="19"/>
      <c r="Y361" s="19"/>
      <c r="Z361" s="19"/>
      <c r="AA361" s="19"/>
      <c r="AB361" s="2"/>
    </row>
    <row r="362" spans="1:28" s="9" customFormat="1" ht="12" customHeight="1">
      <c r="A362" s="2"/>
      <c r="B362" s="1"/>
      <c r="C362" s="38"/>
      <c r="D362" s="1"/>
      <c r="E362" s="1"/>
      <c r="F362" s="1"/>
      <c r="G362" s="1"/>
      <c r="H362" s="1"/>
      <c r="I362" s="1"/>
      <c r="J362" s="2"/>
      <c r="K362" s="3"/>
      <c r="L362" s="3"/>
      <c r="M362" s="19"/>
      <c r="N362" s="19"/>
      <c r="O362" s="19"/>
      <c r="P362" s="19"/>
      <c r="Q362" s="19"/>
      <c r="R362" s="19"/>
      <c r="S362" s="19"/>
      <c r="T362" s="19"/>
      <c r="U362" s="19"/>
      <c r="V362" s="19"/>
      <c r="W362" s="19"/>
      <c r="X362" s="19"/>
      <c r="Y362" s="19"/>
      <c r="Z362" s="19"/>
      <c r="AA362" s="19"/>
      <c r="AB362" s="2"/>
    </row>
    <row r="363" spans="1:28" s="9" customFormat="1" ht="12" customHeight="1">
      <c r="A363" s="2"/>
      <c r="B363" s="1"/>
      <c r="C363" s="38"/>
      <c r="D363" s="1"/>
      <c r="E363" s="1"/>
      <c r="F363" s="1"/>
      <c r="G363" s="1"/>
      <c r="H363" s="1"/>
      <c r="I363" s="1"/>
      <c r="J363" s="2"/>
      <c r="K363" s="3"/>
      <c r="L363" s="3"/>
      <c r="M363" s="19"/>
      <c r="N363" s="19"/>
      <c r="O363" s="19"/>
      <c r="P363" s="19"/>
      <c r="Q363" s="19"/>
      <c r="R363" s="19"/>
      <c r="S363" s="19"/>
      <c r="T363" s="19"/>
      <c r="U363" s="19"/>
      <c r="V363" s="19"/>
      <c r="W363" s="19"/>
      <c r="X363" s="19"/>
      <c r="Y363" s="19"/>
      <c r="Z363" s="19"/>
      <c r="AA363" s="19"/>
      <c r="AB363" s="2"/>
    </row>
    <row r="364" spans="1:28" s="9" customFormat="1" ht="12" customHeight="1">
      <c r="A364" s="2"/>
      <c r="B364" s="1"/>
      <c r="C364" s="38"/>
      <c r="D364" s="1"/>
      <c r="E364" s="1"/>
      <c r="F364" s="1"/>
      <c r="G364" s="1"/>
      <c r="H364" s="1"/>
      <c r="I364" s="1"/>
      <c r="J364" s="1"/>
      <c r="K364" s="3"/>
      <c r="L364" s="3"/>
      <c r="M364" s="19"/>
      <c r="N364" s="19"/>
      <c r="O364" s="19"/>
      <c r="P364" s="19"/>
      <c r="Q364" s="19"/>
      <c r="R364" s="19"/>
      <c r="S364" s="19"/>
      <c r="T364" s="19"/>
      <c r="U364" s="19"/>
      <c r="V364" s="19"/>
      <c r="W364" s="19"/>
      <c r="X364" s="19"/>
      <c r="Y364" s="19"/>
      <c r="Z364" s="19"/>
      <c r="AA364" s="19"/>
      <c r="AB364" s="2"/>
    </row>
    <row r="365" spans="1:28" s="9" customFormat="1" ht="12" customHeight="1">
      <c r="A365" s="2"/>
      <c r="B365" s="1"/>
      <c r="C365" s="38"/>
      <c r="D365" s="1"/>
      <c r="E365" s="1"/>
      <c r="F365" s="1"/>
      <c r="G365" s="1"/>
      <c r="H365" s="1"/>
      <c r="I365" s="1"/>
      <c r="J365" s="1"/>
      <c r="K365" s="3"/>
      <c r="L365" s="3"/>
      <c r="M365" s="19"/>
      <c r="N365" s="19"/>
      <c r="O365" s="19"/>
      <c r="P365" s="19"/>
      <c r="Q365" s="19"/>
      <c r="R365" s="19"/>
      <c r="S365" s="19"/>
      <c r="T365" s="19"/>
      <c r="U365" s="19"/>
      <c r="V365" s="19"/>
      <c r="W365" s="19"/>
      <c r="X365" s="19"/>
      <c r="Y365" s="19"/>
      <c r="Z365" s="19"/>
      <c r="AA365" s="19"/>
      <c r="AB365" s="2"/>
    </row>
    <row r="366" spans="1:28" s="9" customFormat="1" ht="12" customHeight="1">
      <c r="A366" s="2"/>
      <c r="B366" s="1"/>
      <c r="C366" s="38"/>
      <c r="D366" s="1"/>
      <c r="E366" s="1"/>
      <c r="F366" s="1"/>
      <c r="G366" s="1"/>
      <c r="H366" s="1"/>
      <c r="I366" s="1"/>
      <c r="J366" s="1"/>
      <c r="K366" s="3"/>
      <c r="L366" s="3"/>
      <c r="M366" s="19"/>
      <c r="N366" s="19"/>
      <c r="O366" s="19"/>
      <c r="P366" s="19"/>
      <c r="Q366" s="19"/>
      <c r="R366" s="19"/>
      <c r="S366" s="19"/>
      <c r="T366" s="19"/>
      <c r="U366" s="19"/>
      <c r="V366" s="19"/>
      <c r="W366" s="19"/>
      <c r="X366" s="19"/>
      <c r="Y366" s="19"/>
      <c r="Z366" s="19"/>
      <c r="AA366" s="19"/>
      <c r="AB366" s="1"/>
    </row>
    <row r="367" spans="1:28" s="9" customFormat="1" ht="12" customHeight="1">
      <c r="A367" s="2"/>
      <c r="B367" s="2"/>
      <c r="C367" s="34"/>
      <c r="D367" s="2"/>
      <c r="E367" s="2"/>
      <c r="F367" s="2"/>
      <c r="G367" s="2"/>
      <c r="H367" s="2"/>
      <c r="I367" s="2"/>
      <c r="J367" s="1"/>
      <c r="K367" s="3"/>
      <c r="L367" s="3"/>
      <c r="M367" s="19"/>
      <c r="N367" s="19"/>
      <c r="O367" s="19"/>
      <c r="P367" s="19"/>
      <c r="Q367" s="19"/>
      <c r="R367" s="19"/>
      <c r="S367" s="19"/>
      <c r="T367" s="19"/>
      <c r="U367" s="19"/>
      <c r="V367" s="19"/>
      <c r="W367" s="19"/>
      <c r="X367" s="19"/>
      <c r="Y367" s="19"/>
      <c r="Z367" s="19"/>
      <c r="AA367" s="19"/>
      <c r="AB367" s="2"/>
    </row>
    <row r="368" spans="1:28" s="9" customFormat="1" ht="12" customHeight="1">
      <c r="A368" s="13"/>
      <c r="B368" s="2"/>
      <c r="C368" s="34"/>
      <c r="D368" s="2"/>
      <c r="E368" s="2"/>
      <c r="F368" s="2"/>
      <c r="G368" s="2"/>
      <c r="H368" s="2"/>
      <c r="I368" s="2"/>
      <c r="J368" s="1"/>
      <c r="K368" s="3"/>
      <c r="L368" s="3"/>
      <c r="M368" s="19"/>
      <c r="N368" s="19"/>
      <c r="O368" s="19"/>
      <c r="P368" s="19"/>
      <c r="Q368" s="19"/>
      <c r="R368" s="19"/>
      <c r="S368" s="19"/>
      <c r="T368" s="19"/>
      <c r="U368" s="19"/>
      <c r="V368" s="19"/>
      <c r="W368" s="19"/>
      <c r="X368" s="19"/>
      <c r="Y368" s="19"/>
      <c r="Z368" s="19"/>
      <c r="AA368" s="19"/>
      <c r="AB368" s="2"/>
    </row>
    <row r="369" spans="1:28" s="9" customFormat="1" ht="12" customHeight="1">
      <c r="A369" s="13"/>
      <c r="B369" s="2"/>
      <c r="C369" s="34"/>
      <c r="D369" s="2"/>
      <c r="E369" s="2"/>
      <c r="F369" s="2"/>
      <c r="G369" s="2"/>
      <c r="H369" s="2"/>
      <c r="I369" s="2"/>
      <c r="J369" s="1"/>
      <c r="K369" s="3"/>
      <c r="L369" s="3"/>
      <c r="M369" s="19"/>
      <c r="N369" s="19"/>
      <c r="O369" s="19"/>
      <c r="P369" s="19"/>
      <c r="Q369" s="19"/>
      <c r="R369" s="19"/>
      <c r="S369" s="19"/>
      <c r="T369" s="19"/>
      <c r="U369" s="19"/>
      <c r="V369" s="19"/>
      <c r="W369" s="19"/>
      <c r="X369" s="19"/>
      <c r="Y369" s="19"/>
      <c r="Z369" s="19"/>
      <c r="AA369" s="19"/>
      <c r="AB369" s="2"/>
    </row>
    <row r="370" spans="1:28" s="9" customFormat="1" ht="12" customHeight="1">
      <c r="A370" s="13"/>
      <c r="B370" s="2"/>
      <c r="C370" s="34"/>
      <c r="D370" s="2"/>
      <c r="E370" s="2"/>
      <c r="F370" s="2"/>
      <c r="G370" s="2"/>
      <c r="H370" s="2"/>
      <c r="I370" s="2"/>
      <c r="J370" s="1"/>
      <c r="K370" s="3"/>
      <c r="L370" s="3"/>
      <c r="M370" s="19"/>
      <c r="N370" s="19"/>
      <c r="O370" s="19"/>
      <c r="P370" s="19"/>
      <c r="Q370" s="19"/>
      <c r="R370" s="19"/>
      <c r="S370" s="19"/>
      <c r="T370" s="19"/>
      <c r="U370" s="19"/>
      <c r="V370" s="19"/>
      <c r="W370" s="19"/>
      <c r="X370" s="19"/>
      <c r="Y370" s="19"/>
      <c r="Z370" s="19"/>
      <c r="AA370" s="19"/>
      <c r="AB370" s="1"/>
    </row>
    <row r="371" spans="1:28" s="9" customFormat="1" ht="12" customHeight="1">
      <c r="A371" s="13"/>
      <c r="B371" s="2"/>
      <c r="C371" s="34"/>
      <c r="D371" s="2"/>
      <c r="E371" s="2"/>
      <c r="F371" s="2"/>
      <c r="G371" s="2"/>
      <c r="H371" s="2"/>
      <c r="I371" s="2"/>
      <c r="J371" s="2"/>
      <c r="K371" s="3"/>
      <c r="L371" s="3"/>
      <c r="M371" s="19"/>
      <c r="N371" s="19"/>
      <c r="O371" s="19"/>
      <c r="P371" s="19"/>
      <c r="Q371" s="19"/>
      <c r="R371" s="19"/>
      <c r="S371" s="19"/>
      <c r="T371" s="19"/>
      <c r="U371" s="19"/>
      <c r="V371" s="19"/>
      <c r="W371" s="19"/>
      <c r="X371" s="19"/>
      <c r="Y371" s="19"/>
      <c r="Z371" s="19"/>
      <c r="AA371" s="19"/>
      <c r="AB371" s="1"/>
    </row>
    <row r="372" spans="1:28" s="9" customFormat="1" ht="12" customHeight="1">
      <c r="A372" s="13"/>
      <c r="B372" s="2"/>
      <c r="C372" s="34"/>
      <c r="D372" s="2"/>
      <c r="E372" s="2"/>
      <c r="F372" s="2"/>
      <c r="G372" s="2"/>
      <c r="H372" s="2"/>
      <c r="I372" s="2"/>
      <c r="J372" s="2"/>
      <c r="K372" s="3"/>
      <c r="L372" s="3"/>
      <c r="M372" s="19"/>
      <c r="N372" s="19"/>
      <c r="O372" s="19"/>
      <c r="P372" s="19"/>
      <c r="Q372" s="19"/>
      <c r="R372" s="19"/>
      <c r="S372" s="19"/>
      <c r="T372" s="19"/>
      <c r="U372" s="19"/>
      <c r="V372" s="19"/>
      <c r="W372" s="19"/>
      <c r="X372" s="19"/>
      <c r="Y372" s="19"/>
      <c r="Z372" s="19"/>
      <c r="AA372" s="19"/>
      <c r="AB372" s="1"/>
    </row>
    <row r="373" spans="1:28" s="9" customFormat="1" ht="12" customHeight="1">
      <c r="A373" s="13"/>
      <c r="B373" s="2"/>
      <c r="C373" s="34"/>
      <c r="D373" s="2"/>
      <c r="E373" s="2"/>
      <c r="F373" s="2"/>
      <c r="G373" s="2"/>
      <c r="H373" s="2"/>
      <c r="I373" s="2"/>
      <c r="J373" s="2"/>
      <c r="K373" s="3"/>
      <c r="L373" s="3"/>
      <c r="M373" s="19"/>
      <c r="N373" s="19"/>
      <c r="O373" s="19"/>
      <c r="P373" s="19"/>
      <c r="Q373" s="19"/>
      <c r="R373" s="19"/>
      <c r="S373" s="19"/>
      <c r="T373" s="19"/>
      <c r="U373" s="19"/>
      <c r="V373" s="19"/>
      <c r="W373" s="19"/>
      <c r="X373" s="19"/>
      <c r="Y373" s="19"/>
      <c r="Z373" s="19"/>
      <c r="AA373" s="19"/>
      <c r="AB373" s="1"/>
    </row>
    <row r="374" spans="1:28" s="9" customFormat="1" ht="12" customHeight="1">
      <c r="A374" s="13"/>
      <c r="B374" s="2"/>
      <c r="C374" s="34"/>
      <c r="D374" s="2"/>
      <c r="E374" s="2"/>
      <c r="F374" s="2"/>
      <c r="G374" s="2"/>
      <c r="H374" s="2"/>
      <c r="I374" s="2"/>
      <c r="J374" s="2"/>
      <c r="K374" s="3"/>
      <c r="L374" s="3"/>
      <c r="M374" s="19"/>
      <c r="N374" s="19"/>
      <c r="O374" s="19"/>
      <c r="P374" s="19"/>
      <c r="Q374" s="19"/>
      <c r="R374" s="19"/>
      <c r="S374" s="19"/>
      <c r="T374" s="19"/>
      <c r="U374" s="19"/>
      <c r="V374" s="19"/>
      <c r="W374" s="19"/>
      <c r="X374" s="19"/>
      <c r="Y374" s="19"/>
      <c r="Z374" s="19"/>
      <c r="AA374" s="19"/>
      <c r="AB374" s="1"/>
    </row>
    <row r="375" spans="1:28" s="9" customFormat="1" ht="12" customHeight="1">
      <c r="A375" s="13"/>
      <c r="B375" s="2"/>
      <c r="C375" s="34"/>
      <c r="D375" s="2"/>
      <c r="E375" s="2"/>
      <c r="F375" s="2"/>
      <c r="G375" s="2"/>
      <c r="H375" s="2"/>
      <c r="I375" s="2"/>
      <c r="J375" s="2"/>
      <c r="K375" s="3"/>
      <c r="L375" s="3"/>
      <c r="M375" s="19"/>
      <c r="N375" s="19"/>
      <c r="O375" s="19"/>
      <c r="P375" s="19"/>
      <c r="Q375" s="19"/>
      <c r="R375" s="19"/>
      <c r="S375" s="19"/>
      <c r="T375" s="19"/>
      <c r="U375" s="19"/>
      <c r="V375" s="19"/>
      <c r="W375" s="19"/>
      <c r="X375" s="19"/>
      <c r="Y375" s="19"/>
      <c r="Z375" s="19"/>
      <c r="AA375" s="19"/>
      <c r="AB375" s="1"/>
    </row>
    <row r="376" spans="1:28" s="9" customFormat="1" ht="12" customHeight="1">
      <c r="A376" s="13"/>
      <c r="B376" s="2"/>
      <c r="C376" s="34"/>
      <c r="D376" s="2"/>
      <c r="E376" s="2"/>
      <c r="F376" s="2"/>
      <c r="G376" s="2"/>
      <c r="H376" s="2"/>
      <c r="I376" s="2"/>
      <c r="J376" s="2"/>
      <c r="K376" s="3"/>
      <c r="L376" s="3"/>
      <c r="M376" s="19"/>
      <c r="N376" s="19"/>
      <c r="O376" s="19"/>
      <c r="P376" s="19"/>
      <c r="Q376" s="19"/>
      <c r="R376" s="19"/>
      <c r="S376" s="19"/>
      <c r="T376" s="19"/>
      <c r="U376" s="19"/>
      <c r="V376" s="19"/>
      <c r="W376" s="19"/>
      <c r="X376" s="19"/>
      <c r="Y376" s="19"/>
      <c r="Z376" s="19"/>
      <c r="AA376" s="19"/>
      <c r="AB376" s="1"/>
    </row>
    <row r="377" spans="1:28" s="9" customFormat="1" ht="12" customHeight="1">
      <c r="A377" s="13"/>
      <c r="B377" s="2"/>
      <c r="C377" s="34"/>
      <c r="D377" s="2"/>
      <c r="E377" s="2"/>
      <c r="F377" s="2"/>
      <c r="G377" s="2"/>
      <c r="H377" s="2"/>
      <c r="I377" s="2"/>
      <c r="J377" s="2"/>
      <c r="K377" s="3"/>
      <c r="L377" s="3"/>
      <c r="M377" s="19"/>
      <c r="N377" s="19"/>
      <c r="O377" s="19"/>
      <c r="P377" s="19"/>
      <c r="Q377" s="19"/>
      <c r="R377" s="19"/>
      <c r="S377" s="19"/>
      <c r="T377" s="19"/>
      <c r="U377" s="19"/>
      <c r="V377" s="19"/>
      <c r="W377" s="19"/>
      <c r="X377" s="19"/>
      <c r="Y377" s="19"/>
      <c r="Z377" s="19"/>
      <c r="AA377" s="19"/>
      <c r="AB377" s="1"/>
    </row>
    <row r="378" spans="1:28" s="9" customFormat="1" ht="12" customHeight="1">
      <c r="A378" s="13"/>
      <c r="B378" s="2"/>
      <c r="C378" s="34"/>
      <c r="D378" s="2"/>
      <c r="E378" s="2"/>
      <c r="F378" s="2"/>
      <c r="G378" s="2"/>
      <c r="H378" s="2"/>
      <c r="I378" s="2"/>
      <c r="J378" s="2"/>
      <c r="K378" s="3"/>
      <c r="L378" s="3"/>
      <c r="M378" s="19"/>
      <c r="N378" s="19"/>
      <c r="O378" s="19"/>
      <c r="P378" s="19"/>
      <c r="Q378" s="19"/>
      <c r="R378" s="19"/>
      <c r="S378" s="19"/>
      <c r="T378" s="19"/>
      <c r="U378" s="19"/>
      <c r="V378" s="19"/>
      <c r="W378" s="19"/>
      <c r="X378" s="19"/>
      <c r="Y378" s="19"/>
      <c r="Z378" s="19"/>
      <c r="AA378" s="19"/>
      <c r="AB378" s="1"/>
    </row>
    <row r="379" spans="1:28" s="9" customFormat="1" ht="12" customHeight="1">
      <c r="A379" s="13"/>
      <c r="B379" s="2"/>
      <c r="C379" s="34"/>
      <c r="D379" s="2"/>
      <c r="E379" s="2"/>
      <c r="F379" s="2"/>
      <c r="G379" s="2"/>
      <c r="H379" s="2"/>
      <c r="I379" s="2"/>
      <c r="J379" s="2"/>
      <c r="K379" s="3"/>
      <c r="L379" s="3"/>
      <c r="M379" s="19"/>
      <c r="N379" s="19"/>
      <c r="O379" s="19"/>
      <c r="P379" s="19"/>
      <c r="Q379" s="19"/>
      <c r="R379" s="19"/>
      <c r="S379" s="19"/>
      <c r="T379" s="19"/>
      <c r="U379" s="19"/>
      <c r="V379" s="19"/>
      <c r="W379" s="19"/>
      <c r="X379" s="19"/>
      <c r="Y379" s="19"/>
      <c r="Z379" s="19"/>
      <c r="AA379" s="19"/>
      <c r="AB379" s="1"/>
    </row>
    <row r="380" spans="1:28" s="9" customFormat="1" ht="12" customHeight="1">
      <c r="A380" s="13"/>
      <c r="B380" s="2"/>
      <c r="C380" s="34"/>
      <c r="D380" s="2"/>
      <c r="E380" s="2"/>
      <c r="F380" s="2"/>
      <c r="G380" s="2"/>
      <c r="H380" s="2"/>
      <c r="I380" s="2"/>
      <c r="J380" s="2"/>
      <c r="K380" s="3"/>
      <c r="L380" s="3"/>
      <c r="M380" s="19"/>
      <c r="N380" s="19"/>
      <c r="O380" s="19"/>
      <c r="P380" s="19"/>
      <c r="Q380" s="19"/>
      <c r="R380" s="19"/>
      <c r="S380" s="19"/>
      <c r="T380" s="19"/>
      <c r="U380" s="19"/>
      <c r="V380" s="19"/>
      <c r="W380" s="19"/>
      <c r="X380" s="19"/>
      <c r="Y380" s="19"/>
      <c r="Z380" s="19"/>
      <c r="AA380" s="19"/>
      <c r="AB380" s="1"/>
    </row>
    <row r="381" spans="1:28" s="9" customFormat="1" ht="12" customHeight="1">
      <c r="A381" s="2"/>
      <c r="B381" s="2"/>
      <c r="C381" s="34"/>
      <c r="D381" s="2"/>
      <c r="E381" s="2"/>
      <c r="F381" s="2"/>
      <c r="G381" s="2"/>
      <c r="H381" s="2"/>
      <c r="I381" s="2"/>
      <c r="J381" s="1"/>
      <c r="K381" s="3"/>
      <c r="L381" s="3"/>
      <c r="M381" s="19"/>
      <c r="N381" s="19"/>
      <c r="O381" s="19"/>
      <c r="P381" s="19"/>
      <c r="Q381" s="19"/>
      <c r="R381" s="19"/>
      <c r="S381" s="19"/>
      <c r="T381" s="19"/>
      <c r="U381" s="19"/>
      <c r="V381" s="19"/>
      <c r="W381" s="19"/>
      <c r="X381" s="19"/>
      <c r="Y381" s="19"/>
      <c r="Z381" s="19"/>
      <c r="AA381" s="19"/>
      <c r="AB381" s="1"/>
    </row>
    <row r="382" spans="1:28" s="9" customFormat="1" ht="12" customHeight="1">
      <c r="A382" s="2"/>
      <c r="B382" s="2"/>
      <c r="C382" s="34"/>
      <c r="D382" s="2"/>
      <c r="E382" s="2"/>
      <c r="F382" s="2"/>
      <c r="G382" s="2"/>
      <c r="H382" s="2"/>
      <c r="I382" s="2"/>
      <c r="J382" s="1"/>
      <c r="K382" s="3"/>
      <c r="L382" s="3"/>
      <c r="M382" s="19"/>
      <c r="N382" s="19"/>
      <c r="O382" s="19"/>
      <c r="P382" s="19"/>
      <c r="Q382" s="19"/>
      <c r="R382" s="19"/>
      <c r="S382" s="19"/>
      <c r="T382" s="19"/>
      <c r="U382" s="19"/>
      <c r="V382" s="19"/>
      <c r="W382" s="19"/>
      <c r="X382" s="19"/>
      <c r="Y382" s="19"/>
      <c r="Z382" s="19"/>
      <c r="AA382" s="19"/>
      <c r="AB382" s="2"/>
    </row>
    <row r="383" spans="1:28" s="9" customFormat="1" ht="12" customHeight="1">
      <c r="A383" s="2"/>
      <c r="B383" s="2"/>
      <c r="C383" s="34"/>
      <c r="D383" s="2"/>
      <c r="E383" s="2"/>
      <c r="F383" s="2"/>
      <c r="G383" s="2"/>
      <c r="H383" s="2"/>
      <c r="I383" s="2"/>
      <c r="J383" s="1"/>
      <c r="K383" s="3"/>
      <c r="L383" s="3"/>
      <c r="M383" s="19"/>
      <c r="N383" s="19"/>
      <c r="O383" s="19"/>
      <c r="P383" s="19"/>
      <c r="Q383" s="19"/>
      <c r="R383" s="19"/>
      <c r="S383" s="19"/>
      <c r="T383" s="19"/>
      <c r="U383" s="19"/>
      <c r="V383" s="19"/>
      <c r="W383" s="19"/>
      <c r="X383" s="19"/>
      <c r="Y383" s="19"/>
      <c r="Z383" s="19"/>
      <c r="AA383" s="19"/>
      <c r="AB383" s="2"/>
    </row>
    <row r="384" spans="1:28" s="9" customFormat="1" ht="12" customHeight="1">
      <c r="A384" s="2"/>
      <c r="B384" s="2"/>
      <c r="C384" s="34"/>
      <c r="D384" s="2"/>
      <c r="E384" s="2"/>
      <c r="F384" s="2"/>
      <c r="G384" s="2"/>
      <c r="H384" s="2"/>
      <c r="I384" s="2"/>
      <c r="J384" s="2"/>
      <c r="K384" s="3"/>
      <c r="L384" s="3"/>
      <c r="M384" s="19"/>
      <c r="N384" s="19"/>
      <c r="O384" s="19"/>
      <c r="P384" s="19"/>
      <c r="Q384" s="19"/>
      <c r="R384" s="19"/>
      <c r="S384" s="19"/>
      <c r="T384" s="19"/>
      <c r="U384" s="19"/>
      <c r="V384" s="19"/>
      <c r="W384" s="19"/>
      <c r="X384" s="19"/>
      <c r="Y384" s="19"/>
      <c r="Z384" s="19"/>
      <c r="AA384" s="19"/>
      <c r="AB384" s="2"/>
    </row>
    <row r="385" spans="1:28" s="9" customFormat="1" ht="12" customHeight="1">
      <c r="A385" s="2"/>
      <c r="B385" s="2"/>
      <c r="C385" s="34"/>
      <c r="D385" s="2"/>
      <c r="E385" s="2"/>
      <c r="F385" s="2"/>
      <c r="G385" s="2"/>
      <c r="H385" s="2"/>
      <c r="I385" s="2"/>
      <c r="J385" s="2"/>
      <c r="K385" s="3"/>
      <c r="L385" s="3"/>
      <c r="M385" s="19"/>
      <c r="N385" s="19"/>
      <c r="O385" s="19"/>
      <c r="P385" s="19"/>
      <c r="Q385" s="19"/>
      <c r="R385" s="19"/>
      <c r="S385" s="19"/>
      <c r="T385" s="19"/>
      <c r="U385" s="19"/>
      <c r="V385" s="19"/>
      <c r="W385" s="19"/>
      <c r="X385" s="19"/>
      <c r="Y385" s="19"/>
      <c r="Z385" s="19"/>
      <c r="AA385" s="19"/>
      <c r="AB385" s="2"/>
    </row>
    <row r="386" spans="1:28" s="9" customFormat="1" ht="12" customHeight="1">
      <c r="A386" s="2"/>
      <c r="B386" s="2"/>
      <c r="C386" s="34"/>
      <c r="D386" s="2"/>
      <c r="E386" s="2"/>
      <c r="F386" s="2"/>
      <c r="G386" s="2"/>
      <c r="H386" s="2"/>
      <c r="I386" s="2"/>
      <c r="J386" s="1"/>
      <c r="K386" s="3"/>
      <c r="L386" s="3"/>
      <c r="M386" s="19"/>
      <c r="N386" s="19"/>
      <c r="O386" s="19"/>
      <c r="P386" s="19"/>
      <c r="Q386" s="19"/>
      <c r="R386" s="19"/>
      <c r="S386" s="19"/>
      <c r="T386" s="19"/>
      <c r="U386" s="19"/>
      <c r="V386" s="19"/>
      <c r="W386" s="19"/>
      <c r="X386" s="19"/>
      <c r="Y386" s="19"/>
      <c r="Z386" s="19"/>
      <c r="AA386" s="19"/>
      <c r="AB386" s="2"/>
    </row>
    <row r="387" spans="1:28" s="9" customFormat="1" ht="12" customHeight="1">
      <c r="A387" s="2"/>
      <c r="B387" s="2"/>
      <c r="C387" s="34"/>
      <c r="D387" s="2"/>
      <c r="E387" s="2"/>
      <c r="F387" s="2"/>
      <c r="G387" s="2"/>
      <c r="H387" s="2"/>
      <c r="I387" s="2"/>
      <c r="J387" s="1"/>
      <c r="K387" s="3"/>
      <c r="L387" s="3"/>
      <c r="M387" s="19"/>
      <c r="N387" s="19"/>
      <c r="O387" s="19"/>
      <c r="P387" s="19"/>
      <c r="Q387" s="19"/>
      <c r="R387" s="19"/>
      <c r="S387" s="19"/>
      <c r="T387" s="19"/>
      <c r="U387" s="19"/>
      <c r="V387" s="19"/>
      <c r="W387" s="19"/>
      <c r="X387" s="19"/>
      <c r="Y387" s="19"/>
      <c r="Z387" s="19"/>
      <c r="AA387" s="19"/>
      <c r="AB387" s="2"/>
    </row>
    <row r="388" spans="1:28" ht="15" customHeight="1">
      <c r="J388" s="1"/>
      <c r="AB388" s="1"/>
    </row>
    <row r="389" spans="1:28" ht="12" customHeight="1">
      <c r="J389" s="1"/>
    </row>
    <row r="390" spans="1:28" ht="12" customHeight="1">
      <c r="A390" s="13"/>
      <c r="J390" s="1"/>
    </row>
    <row r="391" spans="1:28" ht="12" customHeight="1">
      <c r="A391" s="13"/>
      <c r="J391" s="1"/>
      <c r="AB391" s="9"/>
    </row>
    <row r="392" spans="1:28" ht="12" customHeight="1">
      <c r="A392" s="13"/>
      <c r="J392" s="1"/>
    </row>
    <row r="393" spans="1:28" ht="12" customHeight="1">
      <c r="A393" s="13"/>
    </row>
    <row r="394" spans="1:28" ht="12" customHeight="1">
      <c r="A394" s="13"/>
    </row>
    <row r="395" spans="1:28" ht="12" customHeight="1">
      <c r="A395" s="13"/>
    </row>
    <row r="396" spans="1:28" ht="12" customHeight="1">
      <c r="A396" s="13"/>
    </row>
    <row r="397" spans="1:28" ht="12" customHeight="1">
      <c r="A397" s="13"/>
    </row>
    <row r="398" spans="1:28" ht="12" customHeight="1">
      <c r="A398" s="13"/>
    </row>
    <row r="399" spans="1:28" ht="12" customHeight="1">
      <c r="A399" s="13"/>
    </row>
    <row r="400" spans="1:28" ht="12" customHeight="1">
      <c r="A400" s="13"/>
    </row>
    <row r="401" spans="1:28" ht="12" customHeight="1">
      <c r="A401" s="13"/>
    </row>
    <row r="402" spans="1:28" ht="12" customHeight="1">
      <c r="A402" s="13"/>
    </row>
    <row r="403" spans="1:28" ht="12" customHeight="1">
      <c r="A403" s="13"/>
      <c r="J403" s="1"/>
    </row>
    <row r="404" spans="1:28" ht="12" customHeight="1">
      <c r="J404" s="1"/>
      <c r="AB404" s="1"/>
    </row>
    <row r="405" spans="1:28" ht="12" customHeight="1">
      <c r="J405" s="1"/>
    </row>
    <row r="408" spans="1:28" ht="12" customHeight="1">
      <c r="J408" s="1"/>
    </row>
    <row r="409" spans="1:28" ht="12" customHeight="1">
      <c r="J409" s="1"/>
    </row>
    <row r="410" spans="1:28" ht="12" customHeight="1">
      <c r="J410" s="1"/>
      <c r="AB410" s="1"/>
    </row>
    <row r="411" spans="1:28" ht="12" customHeight="1">
      <c r="J411" s="1"/>
    </row>
    <row r="412" spans="1:28" ht="12" customHeight="1">
      <c r="A412" s="13"/>
      <c r="J412" s="1"/>
    </row>
    <row r="413" spans="1:28" ht="12" customHeight="1">
      <c r="A413" s="13"/>
      <c r="J413" s="1"/>
      <c r="AB413" s="14"/>
    </row>
    <row r="414" spans="1:28" ht="12" customHeight="1">
      <c r="A414" s="13"/>
      <c r="J414" s="1"/>
      <c r="AB414" s="13"/>
    </row>
    <row r="415" spans="1:28" ht="12" customHeight="1">
      <c r="A415" s="13"/>
      <c r="AB415" s="13"/>
    </row>
    <row r="416" spans="1:28" ht="12" customHeight="1">
      <c r="A416" s="13"/>
      <c r="AB416" s="13"/>
    </row>
    <row r="417" spans="1:28" ht="12" customHeight="1">
      <c r="A417" s="13"/>
      <c r="AB417" s="13"/>
    </row>
    <row r="418" spans="1:28" ht="12" customHeight="1">
      <c r="A418" s="13"/>
      <c r="AB418" s="13"/>
    </row>
    <row r="419" spans="1:28" ht="12" customHeight="1">
      <c r="A419" s="13"/>
      <c r="AB419" s="13"/>
    </row>
    <row r="420" spans="1:28" ht="12" customHeight="1">
      <c r="A420" s="13"/>
      <c r="AB420" s="13"/>
    </row>
    <row r="421" spans="1:28" ht="12" customHeight="1">
      <c r="A421" s="13"/>
      <c r="AB421" s="13"/>
    </row>
    <row r="422" spans="1:28" ht="12" customHeight="1">
      <c r="A422" s="13"/>
      <c r="AB422" s="13"/>
    </row>
    <row r="423" spans="1:28" ht="12" customHeight="1">
      <c r="A423" s="13"/>
      <c r="AB423" s="13"/>
    </row>
    <row r="424" spans="1:28" ht="12" customHeight="1">
      <c r="A424" s="13"/>
      <c r="AB424" s="13"/>
    </row>
    <row r="425" spans="1:28" ht="12" customHeight="1">
      <c r="A425" s="13"/>
    </row>
    <row r="426" spans="1:28" ht="12" customHeight="1">
      <c r="AB426" s="1"/>
    </row>
    <row r="436" spans="3:27" s="2" customFormat="1" ht="12" customHeight="1">
      <c r="C436" s="34"/>
      <c r="K436" s="3"/>
      <c r="L436" s="3"/>
      <c r="M436" s="19"/>
      <c r="N436" s="19"/>
      <c r="O436" s="19"/>
      <c r="P436" s="19"/>
      <c r="Q436" s="19"/>
      <c r="R436" s="19"/>
      <c r="S436" s="19"/>
      <c r="T436" s="19"/>
      <c r="U436" s="19"/>
      <c r="V436" s="19"/>
      <c r="W436" s="19"/>
      <c r="X436" s="19"/>
      <c r="Y436" s="19"/>
      <c r="Z436" s="19"/>
      <c r="AA436" s="19"/>
    </row>
    <row r="437" spans="3:27" s="2" customFormat="1" ht="12" customHeight="1">
      <c r="C437" s="34"/>
      <c r="K437" s="3"/>
      <c r="L437" s="3"/>
      <c r="M437" s="19"/>
      <c r="N437" s="19"/>
      <c r="O437" s="19"/>
      <c r="P437" s="19"/>
      <c r="Q437" s="19"/>
      <c r="R437" s="19"/>
      <c r="S437" s="19"/>
      <c r="T437" s="19"/>
      <c r="U437" s="19"/>
      <c r="V437" s="19"/>
      <c r="W437" s="19"/>
      <c r="X437" s="19"/>
      <c r="Y437" s="19"/>
      <c r="Z437" s="19"/>
      <c r="AA437" s="19"/>
    </row>
    <row r="438" spans="3:27" s="2" customFormat="1" ht="12" customHeight="1">
      <c r="C438" s="34"/>
      <c r="K438" s="3"/>
      <c r="L438" s="3"/>
      <c r="M438" s="19"/>
      <c r="N438" s="19"/>
      <c r="O438" s="19"/>
      <c r="P438" s="19"/>
      <c r="Q438" s="19"/>
      <c r="R438" s="19"/>
      <c r="S438" s="19"/>
      <c r="T438" s="19"/>
      <c r="U438" s="19"/>
      <c r="V438" s="19"/>
      <c r="W438" s="19"/>
      <c r="X438" s="19"/>
      <c r="Y438" s="19"/>
      <c r="Z438" s="19"/>
      <c r="AA438" s="19"/>
    </row>
    <row r="439" spans="3:27" s="2" customFormat="1" ht="12" customHeight="1">
      <c r="C439" s="34"/>
      <c r="K439" s="3"/>
      <c r="L439" s="3"/>
      <c r="M439" s="19"/>
      <c r="N439" s="19"/>
      <c r="O439" s="19"/>
      <c r="P439" s="19"/>
      <c r="Q439" s="19"/>
      <c r="R439" s="19"/>
      <c r="S439" s="19"/>
      <c r="T439" s="19"/>
      <c r="U439" s="19"/>
      <c r="V439" s="19"/>
      <c r="W439" s="19"/>
      <c r="X439" s="19"/>
      <c r="Y439" s="19"/>
      <c r="Z439" s="19"/>
      <c r="AA439" s="19"/>
    </row>
    <row r="440" spans="3:27" s="2" customFormat="1" ht="12" customHeight="1">
      <c r="C440" s="34"/>
      <c r="K440" s="3"/>
      <c r="L440" s="3"/>
      <c r="M440" s="19"/>
      <c r="N440" s="19"/>
      <c r="O440" s="19"/>
      <c r="P440" s="19"/>
      <c r="Q440" s="19"/>
      <c r="R440" s="19"/>
      <c r="S440" s="19"/>
      <c r="T440" s="19"/>
      <c r="U440" s="19"/>
      <c r="V440" s="19"/>
      <c r="W440" s="19"/>
      <c r="X440" s="19"/>
      <c r="Y440" s="19"/>
      <c r="Z440" s="19"/>
      <c r="AA440" s="19"/>
    </row>
    <row r="441" spans="3:27" s="2" customFormat="1" ht="12" customHeight="1">
      <c r="C441" s="34"/>
      <c r="K441" s="3"/>
      <c r="L441" s="3"/>
      <c r="M441" s="19"/>
      <c r="N441" s="19"/>
      <c r="O441" s="19"/>
      <c r="P441" s="19"/>
      <c r="Q441" s="19"/>
      <c r="R441" s="19"/>
      <c r="S441" s="19"/>
      <c r="T441" s="19"/>
      <c r="U441" s="19"/>
      <c r="V441" s="19"/>
      <c r="W441" s="19"/>
      <c r="X441" s="19"/>
      <c r="Y441" s="19"/>
      <c r="Z441" s="19"/>
      <c r="AA441" s="19"/>
    </row>
    <row r="442" spans="3:27" s="2" customFormat="1" ht="12" customHeight="1">
      <c r="C442" s="34"/>
      <c r="K442" s="3"/>
      <c r="L442" s="3"/>
      <c r="M442" s="19"/>
      <c r="N442" s="19"/>
      <c r="O442" s="19"/>
      <c r="P442" s="19"/>
      <c r="Q442" s="19"/>
      <c r="R442" s="19"/>
      <c r="S442" s="19"/>
      <c r="T442" s="19"/>
      <c r="U442" s="19"/>
      <c r="V442" s="19"/>
      <c r="W442" s="19"/>
      <c r="X442" s="19"/>
      <c r="Y442" s="19"/>
      <c r="Z442" s="19"/>
      <c r="AA442" s="19"/>
    </row>
    <row r="443" spans="3:27" s="2" customFormat="1" ht="12" customHeight="1">
      <c r="C443" s="34"/>
      <c r="K443" s="3"/>
      <c r="L443" s="3"/>
      <c r="M443" s="19"/>
      <c r="N443" s="19"/>
      <c r="O443" s="19"/>
      <c r="P443" s="19"/>
      <c r="Q443" s="19"/>
      <c r="R443" s="19"/>
      <c r="S443" s="19"/>
      <c r="T443" s="19"/>
      <c r="U443" s="19"/>
      <c r="V443" s="19"/>
      <c r="W443" s="19"/>
      <c r="X443" s="19"/>
      <c r="Y443" s="19"/>
      <c r="Z443" s="19"/>
      <c r="AA443" s="19"/>
    </row>
    <row r="444" spans="3:27" s="2" customFormat="1" ht="12" customHeight="1">
      <c r="C444" s="34"/>
      <c r="K444" s="3"/>
      <c r="L444" s="3"/>
      <c r="M444" s="19"/>
      <c r="N444" s="19"/>
      <c r="O444" s="19"/>
      <c r="P444" s="19"/>
      <c r="Q444" s="19"/>
      <c r="R444" s="19"/>
      <c r="S444" s="19"/>
      <c r="T444" s="19"/>
      <c r="U444" s="19"/>
      <c r="V444" s="19"/>
      <c r="W444" s="19"/>
      <c r="X444" s="19"/>
      <c r="Y444" s="19"/>
      <c r="Z444" s="19"/>
      <c r="AA444" s="19"/>
    </row>
    <row r="445" spans="3:27" s="2" customFormat="1" ht="12" customHeight="1">
      <c r="C445" s="34"/>
      <c r="K445" s="3"/>
      <c r="L445" s="3"/>
      <c r="M445" s="19"/>
      <c r="N445" s="19"/>
      <c r="O445" s="19"/>
      <c r="P445" s="19"/>
      <c r="Q445" s="19"/>
      <c r="R445" s="19"/>
      <c r="S445" s="19"/>
      <c r="T445" s="19"/>
      <c r="U445" s="19"/>
      <c r="V445" s="19"/>
      <c r="W445" s="19"/>
      <c r="X445" s="19"/>
      <c r="Y445" s="19"/>
      <c r="Z445" s="19"/>
      <c r="AA445" s="19"/>
    </row>
    <row r="446" spans="3:27" s="2" customFormat="1" ht="12" customHeight="1">
      <c r="C446" s="34"/>
      <c r="K446" s="3"/>
      <c r="L446" s="3"/>
      <c r="M446" s="19"/>
      <c r="N446" s="19"/>
      <c r="O446" s="19"/>
      <c r="P446" s="19"/>
      <c r="Q446" s="19"/>
      <c r="R446" s="19"/>
      <c r="S446" s="19"/>
      <c r="T446" s="19"/>
      <c r="U446" s="19"/>
      <c r="V446" s="19"/>
      <c r="W446" s="19"/>
      <c r="X446" s="19"/>
      <c r="Y446" s="19"/>
      <c r="Z446" s="19"/>
      <c r="AA446" s="19"/>
    </row>
    <row r="447" spans="3:27" s="2" customFormat="1" ht="12" customHeight="1">
      <c r="C447" s="34"/>
      <c r="K447" s="3"/>
      <c r="L447" s="3"/>
      <c r="M447" s="19"/>
      <c r="N447" s="19"/>
      <c r="O447" s="19"/>
      <c r="P447" s="19"/>
      <c r="Q447" s="19"/>
      <c r="R447" s="19"/>
      <c r="S447" s="19"/>
      <c r="T447" s="19"/>
      <c r="U447" s="19"/>
      <c r="V447" s="19"/>
      <c r="W447" s="19"/>
      <c r="X447" s="19"/>
      <c r="Y447" s="19"/>
      <c r="Z447" s="19"/>
      <c r="AA447" s="19"/>
    </row>
    <row r="448" spans="3:27" s="2" customFormat="1" ht="12" customHeight="1">
      <c r="C448" s="34"/>
      <c r="K448" s="3"/>
      <c r="L448" s="3"/>
      <c r="M448" s="19"/>
      <c r="N448" s="19"/>
      <c r="O448" s="19"/>
      <c r="P448" s="19"/>
      <c r="Q448" s="19"/>
      <c r="R448" s="19"/>
      <c r="S448" s="19"/>
      <c r="T448" s="19"/>
      <c r="U448" s="19"/>
      <c r="V448" s="19"/>
      <c r="W448" s="19"/>
      <c r="X448" s="19"/>
      <c r="Y448" s="19"/>
      <c r="Z448" s="19"/>
      <c r="AA448" s="19"/>
    </row>
    <row r="449" spans="3:27" s="2" customFormat="1" ht="12" customHeight="1">
      <c r="C449" s="34"/>
      <c r="K449" s="3"/>
      <c r="L449" s="3"/>
      <c r="M449" s="19"/>
      <c r="N449" s="19"/>
      <c r="O449" s="19"/>
      <c r="P449" s="19"/>
      <c r="Q449" s="19"/>
      <c r="R449" s="19"/>
      <c r="S449" s="19"/>
      <c r="T449" s="19"/>
      <c r="U449" s="19"/>
      <c r="V449" s="19"/>
      <c r="W449" s="19"/>
      <c r="X449" s="19"/>
      <c r="Y449" s="19"/>
      <c r="Z449" s="19"/>
      <c r="AA449" s="19"/>
    </row>
    <row r="450" spans="3:27" s="2" customFormat="1" ht="12" customHeight="1">
      <c r="C450" s="34"/>
      <c r="K450" s="3"/>
      <c r="L450" s="3"/>
      <c r="M450" s="19"/>
      <c r="N450" s="19"/>
      <c r="O450" s="19"/>
      <c r="P450" s="19"/>
      <c r="Q450" s="19"/>
      <c r="R450" s="19"/>
      <c r="S450" s="19"/>
      <c r="T450" s="19"/>
      <c r="U450" s="19"/>
      <c r="V450" s="19"/>
      <c r="W450" s="19"/>
      <c r="X450" s="19"/>
      <c r="Y450" s="19"/>
      <c r="Z450" s="19"/>
      <c r="AA450" s="19"/>
    </row>
    <row r="451" spans="3:27" s="2" customFormat="1" ht="12" customHeight="1">
      <c r="C451" s="34"/>
      <c r="K451" s="3"/>
      <c r="L451" s="3"/>
      <c r="M451" s="19"/>
      <c r="N451" s="19"/>
      <c r="O451" s="19"/>
      <c r="P451" s="19"/>
      <c r="Q451" s="19"/>
      <c r="R451" s="19"/>
      <c r="S451" s="19"/>
      <c r="T451" s="19"/>
      <c r="U451" s="19"/>
      <c r="V451" s="19"/>
      <c r="W451" s="19"/>
      <c r="X451" s="19"/>
      <c r="Y451" s="19"/>
      <c r="Z451" s="19"/>
      <c r="AA451" s="19"/>
    </row>
    <row r="452" spans="3:27" s="2" customFormat="1" ht="12" customHeight="1">
      <c r="C452" s="34"/>
      <c r="K452" s="3"/>
      <c r="L452" s="3"/>
      <c r="M452" s="19"/>
      <c r="N452" s="19"/>
      <c r="O452" s="19"/>
      <c r="P452" s="19"/>
      <c r="Q452" s="19"/>
      <c r="R452" s="19"/>
      <c r="S452" s="19"/>
      <c r="T452" s="19"/>
      <c r="U452" s="19"/>
      <c r="V452" s="19"/>
      <c r="W452" s="19"/>
      <c r="X452" s="19"/>
      <c r="Y452" s="19"/>
      <c r="Z452" s="19"/>
      <c r="AA452" s="19"/>
    </row>
    <row r="453" spans="3:27" s="2" customFormat="1" ht="12" customHeight="1">
      <c r="C453" s="34"/>
      <c r="K453" s="3"/>
      <c r="L453" s="3"/>
      <c r="M453" s="19"/>
      <c r="N453" s="19"/>
      <c r="O453" s="19"/>
      <c r="P453" s="19"/>
      <c r="Q453" s="19"/>
      <c r="R453" s="19"/>
      <c r="S453" s="19"/>
      <c r="T453" s="19"/>
      <c r="U453" s="19"/>
      <c r="V453" s="19"/>
      <c r="W453" s="19"/>
      <c r="X453" s="19"/>
      <c r="Y453" s="19"/>
      <c r="Z453" s="19"/>
      <c r="AA453" s="19"/>
    </row>
  </sheetData>
  <mergeCells count="15">
    <mergeCell ref="T5:U6"/>
    <mergeCell ref="V5:W6"/>
    <mergeCell ref="X5:Y6"/>
    <mergeCell ref="Z5:AA6"/>
    <mergeCell ref="F6:G6"/>
    <mergeCell ref="H6:I6"/>
    <mergeCell ref="L6:M6"/>
    <mergeCell ref="P6:Q6"/>
    <mergeCell ref="R5:S6"/>
    <mergeCell ref="N6:O6"/>
    <mergeCell ref="B5:C7"/>
    <mergeCell ref="D5:E6"/>
    <mergeCell ref="F5:I5"/>
    <mergeCell ref="J5:K6"/>
    <mergeCell ref="L5:Q5"/>
  </mergeCells>
  <phoneticPr fontId="2"/>
  <pageMargins left="0.59055118110236227" right="0" top="0.59055118110236227" bottom="0" header="0" footer="0"/>
  <pageSetup paperSize="9" scale="56" orientation="landscape" horizontalDpi="4294967294" r:id="rId1"/>
  <headerFooter alignWithMargins="0"/>
  <ignoredErrors>
    <ignoredError sqref="B9:C43 P45:S52 B86:C196 B45:K52 B80:C85 E80:E85 H80:I85 K80:K85 S80:S85 W80:W85 B77:C79 B53:C64 E53:M64 B65:C67 E65:I67 B68:C76 E68:E76 E77:E79 H68:I76 H77:I79 K65:M67 K68:K76 K77:K79 S77:S79 S68:S76 P65:Q67 P53:Q64 S53:S64 S65:S67 W53:W64 W68:W76 W65:W67 W77:W79 M45:M52 U45:W52 U80:U85 U77:U79 U68:U76 U53:U64 U65:U67" numberStoredAsText="1"/>
    <ignoredError sqref="Y21:Z30 Z44 Y86:Z86 Y188:Z194 Y42:Z43 Y34:Z34 Y35:Z35 Y36:Z37 Y38:Z39 Y40:Z41 Y87:Z91 Y92:Z103 Y104:Z115 Y116:Z127 Y128:Z139 Y140:Z151 Y152:Z163 Y164:Z175 Y176:Z187 Z33 X32 Z32 Y196:Z196 Z195 Z31" formula="1"/>
    <ignoredError sqref="Y81:Z85 Z45 Y46:Z53 Y54:Z55 Y56:Z67 Y70:Z79 Y80 Y68 Y69" numberStoredAsText="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2022-05-25T08:16:25Z</cp:lastPrinted>
  <dcterms:created xsi:type="dcterms:W3CDTF">2002-07-22T04:03:10Z</dcterms:created>
  <dcterms:modified xsi:type="dcterms:W3CDTF">2025-04-28T06:35:02Z</dcterms:modified>
</cp:coreProperties>
</file>