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840" yWindow="-60" windowWidth="28290" windowHeight="10365" tabRatio="689" activeTab="1"/>
  </bookViews>
  <sheets>
    <sheet name="年度" sheetId="18" r:id="rId1"/>
    <sheet name="月次" sheetId="20" r:id="rId2"/>
  </sheets>
  <externalReferences>
    <externalReference r:id="rId3"/>
  </externalReferences>
  <definedNames>
    <definedName name="_xlnm.Print_Area" localSheetId="1">月次!$B$2:$AA$327</definedName>
    <definedName name="_xlnm.Print_Area" localSheetId="0">年度!$B$2:$AA$46</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19" i="20" l="1"/>
  <c r="Z319" i="20"/>
  <c r="AA319" i="20"/>
  <c r="Y319" i="20"/>
  <c r="W319" i="20"/>
  <c r="U319" i="20"/>
  <c r="S319" i="20"/>
  <c r="Q319" i="20"/>
  <c r="N319" i="20"/>
  <c r="O319" i="20"/>
  <c r="M319" i="20"/>
  <c r="K319" i="20"/>
  <c r="I319" i="20"/>
  <c r="G319" i="20"/>
  <c r="E319" i="20"/>
  <c r="X318" i="20"/>
  <c r="Z318" i="20" s="1"/>
  <c r="AA318" i="20" s="1"/>
  <c r="W318" i="20"/>
  <c r="U318" i="20"/>
  <c r="S318" i="20"/>
  <c r="Q318" i="20"/>
  <c r="N318" i="20"/>
  <c r="O318" i="20" s="1"/>
  <c r="M318" i="20"/>
  <c r="K318" i="20"/>
  <c r="I318" i="20"/>
  <c r="G318" i="20"/>
  <c r="E318" i="20"/>
  <c r="X317" i="20"/>
  <c r="Y317" i="20" s="1"/>
  <c r="W317" i="20"/>
  <c r="U317" i="20"/>
  <c r="S317" i="20"/>
  <c r="Q317" i="20"/>
  <c r="N317" i="20"/>
  <c r="O317" i="20" s="1"/>
  <c r="M317" i="20"/>
  <c r="K317" i="20"/>
  <c r="I317" i="20"/>
  <c r="G317" i="20"/>
  <c r="E317" i="20"/>
  <c r="X316" i="20"/>
  <c r="Z316" i="20"/>
  <c r="W316" i="20"/>
  <c r="U316" i="20"/>
  <c r="S316" i="20"/>
  <c r="Q316" i="20"/>
  <c r="N316" i="20"/>
  <c r="M316" i="20"/>
  <c r="K316" i="20"/>
  <c r="I316" i="20"/>
  <c r="G316" i="20"/>
  <c r="E316" i="20"/>
  <c r="X315" i="20"/>
  <c r="Z315" i="20" s="1"/>
  <c r="W315" i="20"/>
  <c r="U315" i="20"/>
  <c r="S315" i="20"/>
  <c r="Q315" i="20"/>
  <c r="N315" i="20"/>
  <c r="M315" i="20"/>
  <c r="K315" i="20"/>
  <c r="I315" i="20"/>
  <c r="G315" i="20"/>
  <c r="E315" i="20"/>
  <c r="X314" i="20"/>
  <c r="Z314" i="20" s="1"/>
  <c r="W314" i="20"/>
  <c r="U314" i="20"/>
  <c r="S314" i="20"/>
  <c r="Q314" i="20"/>
  <c r="N314" i="20"/>
  <c r="M314" i="20"/>
  <c r="K314" i="20"/>
  <c r="I314" i="20"/>
  <c r="G314" i="20"/>
  <c r="E314" i="20"/>
  <c r="X313" i="20"/>
  <c r="W313" i="20"/>
  <c r="U313" i="20"/>
  <c r="S313" i="20"/>
  <c r="Q313" i="20"/>
  <c r="N313" i="20"/>
  <c r="M313" i="20"/>
  <c r="K313" i="20"/>
  <c r="I313" i="20"/>
  <c r="G313" i="20"/>
  <c r="E313" i="20"/>
  <c r="X312" i="20"/>
  <c r="Z312" i="20"/>
  <c r="W312" i="20"/>
  <c r="U312" i="20"/>
  <c r="S312" i="20"/>
  <c r="Q312" i="20"/>
  <c r="N312" i="20"/>
  <c r="M312" i="20"/>
  <c r="K312" i="20"/>
  <c r="I312" i="20"/>
  <c r="G312" i="20"/>
  <c r="E312" i="20"/>
  <c r="X311" i="20"/>
  <c r="Z311" i="20"/>
  <c r="W311" i="20"/>
  <c r="U311" i="20"/>
  <c r="S311" i="20"/>
  <c r="Q311" i="20"/>
  <c r="N311" i="20"/>
  <c r="M311" i="20"/>
  <c r="K311" i="20"/>
  <c r="I311" i="20"/>
  <c r="G311" i="20"/>
  <c r="E311" i="20"/>
  <c r="X310" i="20"/>
  <c r="Z310" i="20"/>
  <c r="W310" i="20"/>
  <c r="U310" i="20"/>
  <c r="S310" i="20"/>
  <c r="Q310" i="20"/>
  <c r="N310" i="20"/>
  <c r="M310" i="20"/>
  <c r="K310" i="20"/>
  <c r="I310" i="20"/>
  <c r="G310" i="20"/>
  <c r="E310" i="20"/>
  <c r="X309" i="20"/>
  <c r="Z309" i="20"/>
  <c r="W309" i="20"/>
  <c r="U309" i="20"/>
  <c r="S309" i="20"/>
  <c r="Q309" i="20"/>
  <c r="N309" i="20"/>
  <c r="M309" i="20"/>
  <c r="K309" i="20"/>
  <c r="I309" i="20"/>
  <c r="G309" i="20"/>
  <c r="E309" i="20"/>
  <c r="X308" i="20"/>
  <c r="Z308" i="20"/>
  <c r="W308" i="20"/>
  <c r="U308" i="20"/>
  <c r="S308" i="20"/>
  <c r="Q308" i="20"/>
  <c r="N308" i="20"/>
  <c r="M308" i="20"/>
  <c r="K308" i="20"/>
  <c r="I308" i="20"/>
  <c r="G308" i="20"/>
  <c r="E308" i="20"/>
  <c r="V40" i="18"/>
  <c r="X40" i="18" s="1"/>
  <c r="Z40" i="18" s="1"/>
  <c r="T40" i="18"/>
  <c r="R40" i="18"/>
  <c r="S40" i="18" s="1"/>
  <c r="P40" i="18"/>
  <c r="L40" i="18"/>
  <c r="J40" i="18"/>
  <c r="N40" i="18" s="1"/>
  <c r="H40" i="18"/>
  <c r="I40" i="18" s="1"/>
  <c r="F40" i="18"/>
  <c r="G40" i="18" s="1"/>
  <c r="D40" i="18"/>
  <c r="R39" i="18"/>
  <c r="V39" i="18"/>
  <c r="T39" i="18"/>
  <c r="X39" i="18" s="1"/>
  <c r="U40" i="18"/>
  <c r="P39" i="18"/>
  <c r="Q40" i="18"/>
  <c r="J39" i="18"/>
  <c r="N39" i="18"/>
  <c r="O39" i="18" s="1"/>
  <c r="L39" i="18"/>
  <c r="M40" i="18"/>
  <c r="K40" i="18"/>
  <c r="H39" i="18"/>
  <c r="I39" i="18" s="1"/>
  <c r="F39" i="18"/>
  <c r="D39" i="18"/>
  <c r="E40" i="18" s="1"/>
  <c r="M296" i="20"/>
  <c r="M297" i="20"/>
  <c r="M298" i="20"/>
  <c r="M299" i="20"/>
  <c r="M300" i="20"/>
  <c r="M301" i="20"/>
  <c r="M302" i="20"/>
  <c r="M303" i="20"/>
  <c r="M304" i="20"/>
  <c r="M305" i="20"/>
  <c r="M306" i="20"/>
  <c r="M307" i="20"/>
  <c r="X307" i="20"/>
  <c r="Z307" i="20"/>
  <c r="W307" i="20"/>
  <c r="U307" i="20"/>
  <c r="S307" i="20"/>
  <c r="Q307" i="20"/>
  <c r="N307" i="20"/>
  <c r="K307" i="20"/>
  <c r="I307" i="20"/>
  <c r="G307" i="20"/>
  <c r="E307" i="20"/>
  <c r="X306" i="20"/>
  <c r="Z306" i="20"/>
  <c r="W306" i="20"/>
  <c r="U306" i="20"/>
  <c r="S306" i="20"/>
  <c r="Q306" i="20"/>
  <c r="N306" i="20"/>
  <c r="K306" i="20"/>
  <c r="I306" i="20"/>
  <c r="G306" i="20"/>
  <c r="E306" i="20"/>
  <c r="X305" i="20"/>
  <c r="W305" i="20"/>
  <c r="U305" i="20"/>
  <c r="S305" i="20"/>
  <c r="Q305" i="20"/>
  <c r="N305" i="20"/>
  <c r="K305" i="20"/>
  <c r="I305" i="20"/>
  <c r="G305" i="20"/>
  <c r="E305" i="20"/>
  <c r="X304" i="20"/>
  <c r="Y316" i="20" s="1"/>
  <c r="Z304" i="20"/>
  <c r="AA316" i="20" s="1"/>
  <c r="X292" i="20"/>
  <c r="Z292" i="20"/>
  <c r="W304" i="20"/>
  <c r="U304" i="20"/>
  <c r="S304" i="20"/>
  <c r="Q304" i="20"/>
  <c r="N304" i="20"/>
  <c r="O316" i="20" s="1"/>
  <c r="N292" i="20"/>
  <c r="K304" i="20"/>
  <c r="I304" i="20"/>
  <c r="G304" i="20"/>
  <c r="E304" i="20"/>
  <c r="X303" i="20"/>
  <c r="Z303" i="20" s="1"/>
  <c r="W303" i="20"/>
  <c r="U303" i="20"/>
  <c r="S303" i="20"/>
  <c r="Q303" i="20"/>
  <c r="N303" i="20"/>
  <c r="K303" i="20"/>
  <c r="I303" i="20"/>
  <c r="G303" i="20"/>
  <c r="E303" i="20"/>
  <c r="X302" i="20"/>
  <c r="Z302" i="20" s="1"/>
  <c r="AA302" i="20" s="1"/>
  <c r="W302" i="20"/>
  <c r="U302" i="20"/>
  <c r="S302" i="20"/>
  <c r="Q302" i="20"/>
  <c r="N302" i="20"/>
  <c r="O302" i="20" s="1"/>
  <c r="K302" i="20"/>
  <c r="I302" i="20"/>
  <c r="G302" i="20"/>
  <c r="E302" i="20"/>
  <c r="X301" i="20"/>
  <c r="Z301" i="20" s="1"/>
  <c r="AA301" i="20" s="1"/>
  <c r="W301" i="20"/>
  <c r="U301" i="20"/>
  <c r="S301" i="20"/>
  <c r="Q301" i="20"/>
  <c r="N301" i="20"/>
  <c r="O301" i="20" s="1"/>
  <c r="K301" i="20"/>
  <c r="I301" i="20"/>
  <c r="G301" i="20"/>
  <c r="E301" i="20"/>
  <c r="X300" i="20"/>
  <c r="Y312" i="20" s="1"/>
  <c r="X288" i="20"/>
  <c r="W300" i="20"/>
  <c r="U300" i="20"/>
  <c r="S300" i="20"/>
  <c r="Q300" i="20"/>
  <c r="N300" i="20"/>
  <c r="O312" i="20" s="1"/>
  <c r="N288" i="20"/>
  <c r="K300" i="20"/>
  <c r="I300" i="20"/>
  <c r="G300" i="20"/>
  <c r="E300" i="20"/>
  <c r="X299" i="20"/>
  <c r="Y311" i="20" s="1"/>
  <c r="W299" i="20"/>
  <c r="U299" i="20"/>
  <c r="S299" i="20"/>
  <c r="Q299" i="20"/>
  <c r="N299" i="20"/>
  <c r="O311" i="20" s="1"/>
  <c r="K299" i="20"/>
  <c r="I299" i="20"/>
  <c r="G299" i="20"/>
  <c r="E299" i="20"/>
  <c r="X298" i="20"/>
  <c r="Y310" i="20" s="1"/>
  <c r="Z298" i="20"/>
  <c r="AA310" i="20" s="1"/>
  <c r="W298" i="20"/>
  <c r="U298" i="20"/>
  <c r="S298" i="20"/>
  <c r="Q298" i="20"/>
  <c r="N298" i="20"/>
  <c r="O310" i="20" s="1"/>
  <c r="K298" i="20"/>
  <c r="I298" i="20"/>
  <c r="G298" i="20"/>
  <c r="E298" i="20"/>
  <c r="X297" i="20"/>
  <c r="Y309" i="20" s="1"/>
  <c r="W297" i="20"/>
  <c r="U297" i="20"/>
  <c r="S297" i="20"/>
  <c r="Q297" i="20"/>
  <c r="N297" i="20"/>
  <c r="O309" i="20" s="1"/>
  <c r="K297" i="20"/>
  <c r="I297" i="20"/>
  <c r="G297" i="20"/>
  <c r="E297" i="20"/>
  <c r="X296" i="20"/>
  <c r="Y308" i="20" s="1"/>
  <c r="W296" i="20"/>
  <c r="U296" i="20"/>
  <c r="S296" i="20"/>
  <c r="Q296" i="20"/>
  <c r="N296" i="20"/>
  <c r="O308" i="20" s="1"/>
  <c r="K296" i="20"/>
  <c r="I296" i="20"/>
  <c r="G296" i="20"/>
  <c r="E296" i="20"/>
  <c r="Z296" i="20"/>
  <c r="AA308" i="20" s="1"/>
  <c r="Z305" i="20"/>
  <c r="X295" i="20"/>
  <c r="Y295" i="20" s="1"/>
  <c r="W295" i="20"/>
  <c r="U295" i="20"/>
  <c r="S295" i="20"/>
  <c r="Q295" i="20"/>
  <c r="N295" i="20"/>
  <c r="O295" i="20" s="1"/>
  <c r="M295" i="20"/>
  <c r="K295" i="20"/>
  <c r="I295" i="20"/>
  <c r="G295" i="20"/>
  <c r="E295" i="20"/>
  <c r="X294" i="20"/>
  <c r="Z294" i="20"/>
  <c r="AA306" i="20" s="1"/>
  <c r="W294" i="20"/>
  <c r="U294" i="20"/>
  <c r="S294" i="20"/>
  <c r="Q294" i="20"/>
  <c r="N294" i="20"/>
  <c r="O294" i="20" s="1"/>
  <c r="M294" i="20"/>
  <c r="K294" i="20"/>
  <c r="I294" i="20"/>
  <c r="G294" i="20"/>
  <c r="E294" i="20"/>
  <c r="X293" i="20"/>
  <c r="Z293" i="20"/>
  <c r="AA305" i="20" s="1"/>
  <c r="W293" i="20"/>
  <c r="U293" i="20"/>
  <c r="S293" i="20"/>
  <c r="Q293" i="20"/>
  <c r="N293" i="20"/>
  <c r="O305" i="20" s="1"/>
  <c r="M293" i="20"/>
  <c r="K293" i="20"/>
  <c r="I293" i="20"/>
  <c r="G293" i="20"/>
  <c r="E293" i="20"/>
  <c r="Y304" i="20"/>
  <c r="W292" i="20"/>
  <c r="U292" i="20"/>
  <c r="S292" i="20"/>
  <c r="Q292" i="20"/>
  <c r="M292" i="20"/>
  <c r="K292" i="20"/>
  <c r="I292" i="20"/>
  <c r="G292" i="20"/>
  <c r="E292" i="20"/>
  <c r="X291" i="20"/>
  <c r="W291" i="20"/>
  <c r="U291" i="20"/>
  <c r="S291" i="20"/>
  <c r="Q291" i="20"/>
  <c r="N291" i="20"/>
  <c r="O303" i="20"/>
  <c r="M291" i="20"/>
  <c r="K291" i="20"/>
  <c r="I291" i="20"/>
  <c r="G291" i="20"/>
  <c r="E291" i="20"/>
  <c r="X290" i="20"/>
  <c r="Z290" i="20"/>
  <c r="W290" i="20"/>
  <c r="U290" i="20"/>
  <c r="S290" i="20"/>
  <c r="Q290" i="20"/>
  <c r="N290" i="20"/>
  <c r="M290" i="20"/>
  <c r="K290" i="20"/>
  <c r="I290" i="20"/>
  <c r="G290" i="20"/>
  <c r="E290" i="20"/>
  <c r="X289" i="20"/>
  <c r="Z289" i="20"/>
  <c r="W289" i="20"/>
  <c r="U289" i="20"/>
  <c r="S289" i="20"/>
  <c r="Q289" i="20"/>
  <c r="N289" i="20"/>
  <c r="M289" i="20"/>
  <c r="K289" i="20"/>
  <c r="I289" i="20"/>
  <c r="G289" i="20"/>
  <c r="E289" i="20"/>
  <c r="W288" i="20"/>
  <c r="U288" i="20"/>
  <c r="S288" i="20"/>
  <c r="Q288" i="20"/>
  <c r="M288" i="20"/>
  <c r="K288" i="20"/>
  <c r="I288" i="20"/>
  <c r="G288" i="20"/>
  <c r="E288" i="20"/>
  <c r="X287" i="20"/>
  <c r="Z287" i="20"/>
  <c r="W287" i="20"/>
  <c r="U287" i="20"/>
  <c r="S287" i="20"/>
  <c r="Q287" i="20"/>
  <c r="N287" i="20"/>
  <c r="M287" i="20"/>
  <c r="K287" i="20"/>
  <c r="I287" i="20"/>
  <c r="G287" i="20"/>
  <c r="E287" i="20"/>
  <c r="X286" i="20"/>
  <c r="Z286" i="20"/>
  <c r="W286" i="20"/>
  <c r="U286" i="20"/>
  <c r="S286" i="20"/>
  <c r="Q286" i="20"/>
  <c r="N286" i="20"/>
  <c r="M286" i="20"/>
  <c r="K286" i="20"/>
  <c r="I286" i="20"/>
  <c r="G286" i="20"/>
  <c r="E286" i="20"/>
  <c r="X285" i="20"/>
  <c r="Z285" i="20"/>
  <c r="W285" i="20"/>
  <c r="U285" i="20"/>
  <c r="S285" i="20"/>
  <c r="Q285" i="20"/>
  <c r="N285" i="20"/>
  <c r="M285" i="20"/>
  <c r="K285" i="20"/>
  <c r="I285" i="20"/>
  <c r="G285" i="20"/>
  <c r="E285" i="20"/>
  <c r="X284" i="20"/>
  <c r="Y296" i="20"/>
  <c r="W284" i="20"/>
  <c r="U284" i="20"/>
  <c r="S284" i="20"/>
  <c r="Q284" i="20"/>
  <c r="N284" i="20"/>
  <c r="M284" i="20"/>
  <c r="K284" i="20"/>
  <c r="I284" i="20"/>
  <c r="G284" i="20"/>
  <c r="E284" i="20"/>
  <c r="Y306" i="20"/>
  <c r="Z284" i="20"/>
  <c r="AA296" i="20"/>
  <c r="Y305" i="20"/>
  <c r="Y302" i="20"/>
  <c r="Y299" i="20"/>
  <c r="Y301" i="20"/>
  <c r="Y298" i="20"/>
  <c r="O307" i="20"/>
  <c r="Y307" i="20"/>
  <c r="Z291" i="20"/>
  <c r="Z288" i="20"/>
  <c r="V38" i="18"/>
  <c r="W39" i="18"/>
  <c r="T38" i="18"/>
  <c r="U39" i="18"/>
  <c r="R38" i="18"/>
  <c r="S39" i="18"/>
  <c r="P38" i="18"/>
  <c r="Q39" i="18"/>
  <c r="L38" i="18"/>
  <c r="M39" i="18"/>
  <c r="J38" i="18"/>
  <c r="K39" i="18"/>
  <c r="H38" i="18"/>
  <c r="F38" i="18"/>
  <c r="G39" i="18"/>
  <c r="D38" i="18"/>
  <c r="E39" i="18"/>
  <c r="X38" i="18"/>
  <c r="N38" i="18"/>
  <c r="V37" i="18"/>
  <c r="W38" i="18"/>
  <c r="T37" i="18"/>
  <c r="U38" i="18"/>
  <c r="R37" i="18"/>
  <c r="S38" i="18"/>
  <c r="P37" i="18"/>
  <c r="Q38" i="18"/>
  <c r="L37" i="18"/>
  <c r="M38" i="18"/>
  <c r="J37" i="18"/>
  <c r="K38" i="18"/>
  <c r="H37" i="18"/>
  <c r="I38" i="18"/>
  <c r="F37" i="18"/>
  <c r="G38" i="18"/>
  <c r="D37" i="18"/>
  <c r="E38" i="18"/>
  <c r="X283" i="20"/>
  <c r="W283" i="20"/>
  <c r="U283" i="20"/>
  <c r="S283" i="20"/>
  <c r="Q283" i="20"/>
  <c r="N283" i="20"/>
  <c r="M283" i="20"/>
  <c r="K283" i="20"/>
  <c r="I283" i="20"/>
  <c r="G283" i="20"/>
  <c r="E283" i="20"/>
  <c r="X282" i="20"/>
  <c r="W282" i="20"/>
  <c r="U282" i="20"/>
  <c r="S282" i="20"/>
  <c r="Q282" i="20"/>
  <c r="N282" i="20"/>
  <c r="M282" i="20"/>
  <c r="K282" i="20"/>
  <c r="I282" i="20"/>
  <c r="G282" i="20"/>
  <c r="E282" i="20"/>
  <c r="X281" i="20"/>
  <c r="W281" i="20"/>
  <c r="U281" i="20"/>
  <c r="S281" i="20"/>
  <c r="Q281" i="20"/>
  <c r="N281" i="20"/>
  <c r="M281" i="20"/>
  <c r="K281" i="20"/>
  <c r="I281" i="20"/>
  <c r="G281" i="20"/>
  <c r="E281" i="20"/>
  <c r="X280" i="20"/>
  <c r="Y292" i="20"/>
  <c r="W280" i="20"/>
  <c r="U280" i="20"/>
  <c r="S280" i="20"/>
  <c r="Q280" i="20"/>
  <c r="N280" i="20"/>
  <c r="O292" i="20"/>
  <c r="M280" i="20"/>
  <c r="K280" i="20"/>
  <c r="I280" i="20"/>
  <c r="G280" i="20"/>
  <c r="E280" i="20"/>
  <c r="X279" i="20"/>
  <c r="Y291" i="20"/>
  <c r="W279" i="20"/>
  <c r="U279" i="20"/>
  <c r="S279" i="20"/>
  <c r="Q279" i="20"/>
  <c r="N279" i="20"/>
  <c r="O291" i="20"/>
  <c r="M279" i="20"/>
  <c r="K279" i="20"/>
  <c r="I279" i="20"/>
  <c r="G279" i="20"/>
  <c r="E279" i="20"/>
  <c r="X278" i="20"/>
  <c r="W278" i="20"/>
  <c r="U278" i="20"/>
  <c r="S278" i="20"/>
  <c r="Q278" i="20"/>
  <c r="N278" i="20"/>
  <c r="O290" i="20"/>
  <c r="M278" i="20"/>
  <c r="K278" i="20"/>
  <c r="I278" i="20"/>
  <c r="G278" i="20"/>
  <c r="E278" i="20"/>
  <c r="X277" i="20"/>
  <c r="W277" i="20"/>
  <c r="U277" i="20"/>
  <c r="S277" i="20"/>
  <c r="Q277" i="20"/>
  <c r="N277" i="20"/>
  <c r="O289" i="20"/>
  <c r="M277" i="20"/>
  <c r="K277" i="20"/>
  <c r="I277" i="20"/>
  <c r="G277" i="20"/>
  <c r="E277" i="20"/>
  <c r="X276" i="20"/>
  <c r="Y288" i="20"/>
  <c r="W276" i="20"/>
  <c r="U276" i="20"/>
  <c r="S276" i="20"/>
  <c r="Q276" i="20"/>
  <c r="N276" i="20"/>
  <c r="O288" i="20"/>
  <c r="M276" i="20"/>
  <c r="K276" i="20"/>
  <c r="I276" i="20"/>
  <c r="G276" i="20"/>
  <c r="E276" i="20"/>
  <c r="X275" i="20"/>
  <c r="Y287" i="20"/>
  <c r="W275" i="20"/>
  <c r="U275" i="20"/>
  <c r="S275" i="20"/>
  <c r="Q275" i="20"/>
  <c r="N275" i="20"/>
  <c r="O287" i="20"/>
  <c r="M275" i="20"/>
  <c r="K275" i="20"/>
  <c r="I275" i="20"/>
  <c r="G275" i="20"/>
  <c r="E275" i="20"/>
  <c r="X274" i="20"/>
  <c r="W274" i="20"/>
  <c r="U274" i="20"/>
  <c r="S274" i="20"/>
  <c r="Q274" i="20"/>
  <c r="N274" i="20"/>
  <c r="O286" i="20"/>
  <c r="M274" i="20"/>
  <c r="K274" i="20"/>
  <c r="I274" i="20"/>
  <c r="G274" i="20"/>
  <c r="E274" i="20"/>
  <c r="X273" i="20"/>
  <c r="W273" i="20"/>
  <c r="U273" i="20"/>
  <c r="S273" i="20"/>
  <c r="Q273" i="20"/>
  <c r="N273" i="20"/>
  <c r="O285" i="20"/>
  <c r="M273" i="20"/>
  <c r="K273" i="20"/>
  <c r="I273" i="20"/>
  <c r="G273" i="20"/>
  <c r="E273" i="20"/>
  <c r="X272" i="20"/>
  <c r="Y284" i="20"/>
  <c r="W272" i="20"/>
  <c r="U272" i="20"/>
  <c r="S272" i="20"/>
  <c r="Q272" i="20"/>
  <c r="N272" i="20"/>
  <c r="O284" i="20"/>
  <c r="M272" i="20"/>
  <c r="K272" i="20"/>
  <c r="I272" i="20"/>
  <c r="G272" i="20"/>
  <c r="E272" i="20"/>
  <c r="Z283" i="20"/>
  <c r="Z282" i="20"/>
  <c r="AA294" i="20"/>
  <c r="Y294" i="20"/>
  <c r="Z281" i="20"/>
  <c r="Y293" i="20"/>
  <c r="Z38" i="18"/>
  <c r="Z273" i="20"/>
  <c r="AA285" i="20"/>
  <c r="Y285" i="20"/>
  <c r="Z277" i="20"/>
  <c r="AA289" i="20"/>
  <c r="Y289" i="20"/>
  <c r="Z274" i="20"/>
  <c r="AA286" i="20"/>
  <c r="Y286" i="20"/>
  <c r="Z278" i="20"/>
  <c r="AA290" i="20"/>
  <c r="Y290" i="20"/>
  <c r="N37" i="18"/>
  <c r="O38" i="18"/>
  <c r="X37" i="18"/>
  <c r="Y38" i="18"/>
  <c r="Z275" i="20"/>
  <c r="AA287" i="20"/>
  <c r="Z276" i="20"/>
  <c r="AA288" i="20"/>
  <c r="Z279" i="20"/>
  <c r="AA291" i="20"/>
  <c r="Z280" i="20"/>
  <c r="AA292" i="20"/>
  <c r="Z272" i="20"/>
  <c r="AA284" i="20"/>
  <c r="G264" i="20"/>
  <c r="G265" i="20"/>
  <c r="G266" i="20"/>
  <c r="G267" i="20"/>
  <c r="G268" i="20"/>
  <c r="G255" i="20"/>
  <c r="G256" i="20"/>
  <c r="G257" i="20"/>
  <c r="Z37" i="18"/>
  <c r="AA38" i="18"/>
  <c r="X271" i="20"/>
  <c r="Y283" i="20"/>
  <c r="W271" i="20"/>
  <c r="U271" i="20"/>
  <c r="S271" i="20"/>
  <c r="Q271" i="20"/>
  <c r="N271" i="20"/>
  <c r="O283" i="20"/>
  <c r="M271" i="20"/>
  <c r="K271" i="20"/>
  <c r="I271" i="20"/>
  <c r="G271" i="20"/>
  <c r="E271" i="20"/>
  <c r="X270" i="20"/>
  <c r="W270" i="20"/>
  <c r="U270" i="20"/>
  <c r="S270" i="20"/>
  <c r="Q270" i="20"/>
  <c r="N270" i="20"/>
  <c r="O282" i="20"/>
  <c r="M270" i="20"/>
  <c r="K270" i="20"/>
  <c r="I270" i="20"/>
  <c r="G270" i="20"/>
  <c r="E270" i="20"/>
  <c r="X269" i="20"/>
  <c r="Y281" i="20"/>
  <c r="W269" i="20"/>
  <c r="U269" i="20"/>
  <c r="S269" i="20"/>
  <c r="Q269" i="20"/>
  <c r="N269" i="20"/>
  <c r="O281" i="20"/>
  <c r="M269" i="20"/>
  <c r="K269" i="20"/>
  <c r="I269" i="20"/>
  <c r="G269" i="20"/>
  <c r="E269" i="20"/>
  <c r="X268" i="20"/>
  <c r="W268" i="20"/>
  <c r="U268" i="20"/>
  <c r="S268" i="20"/>
  <c r="Q268" i="20"/>
  <c r="N268" i="20"/>
  <c r="O280" i="20"/>
  <c r="M268" i="20"/>
  <c r="K268" i="20"/>
  <c r="I268" i="20"/>
  <c r="E268" i="20"/>
  <c r="X267" i="20"/>
  <c r="Y279" i="20"/>
  <c r="W267" i="20"/>
  <c r="U267" i="20"/>
  <c r="S267" i="20"/>
  <c r="Q267" i="20"/>
  <c r="N267" i="20"/>
  <c r="O279" i="20"/>
  <c r="M267" i="20"/>
  <c r="K267" i="20"/>
  <c r="I267" i="20"/>
  <c r="E267" i="20"/>
  <c r="X266" i="20"/>
  <c r="W266" i="20"/>
  <c r="U266" i="20"/>
  <c r="S266" i="20"/>
  <c r="Q266" i="20"/>
  <c r="N266" i="20"/>
  <c r="O278" i="20"/>
  <c r="M266" i="20"/>
  <c r="K266" i="20"/>
  <c r="I266" i="20"/>
  <c r="E266" i="20"/>
  <c r="X265" i="20"/>
  <c r="Y277" i="20"/>
  <c r="W265" i="20"/>
  <c r="U265" i="20"/>
  <c r="S265" i="20"/>
  <c r="Q265" i="20"/>
  <c r="N265" i="20"/>
  <c r="O277" i="20"/>
  <c r="M265" i="20"/>
  <c r="K265" i="20"/>
  <c r="I265" i="20"/>
  <c r="E265" i="20"/>
  <c r="X264" i="20"/>
  <c r="W264" i="20"/>
  <c r="U264" i="20"/>
  <c r="S264" i="20"/>
  <c r="Q264" i="20"/>
  <c r="N264" i="20"/>
  <c r="O276" i="20"/>
  <c r="M264" i="20"/>
  <c r="K264" i="20"/>
  <c r="I264" i="20"/>
  <c r="E264" i="20"/>
  <c r="X263" i="20"/>
  <c r="Y275" i="20"/>
  <c r="W263" i="20"/>
  <c r="U263" i="20"/>
  <c r="S263" i="20"/>
  <c r="Q263" i="20"/>
  <c r="N263" i="20"/>
  <c r="O275" i="20"/>
  <c r="M263" i="20"/>
  <c r="K263" i="20"/>
  <c r="I263" i="20"/>
  <c r="G263" i="20"/>
  <c r="E263" i="20"/>
  <c r="X262" i="20"/>
  <c r="W262" i="20"/>
  <c r="U262" i="20"/>
  <c r="S262" i="20"/>
  <c r="Q262" i="20"/>
  <c r="N262" i="20"/>
  <c r="O274" i="20"/>
  <c r="M262" i="20"/>
  <c r="K262" i="20"/>
  <c r="I262" i="20"/>
  <c r="G262" i="20"/>
  <c r="E262" i="20"/>
  <c r="X261" i="20"/>
  <c r="Y273" i="20"/>
  <c r="W261" i="20"/>
  <c r="U261" i="20"/>
  <c r="S261" i="20"/>
  <c r="Q261" i="20"/>
  <c r="N261" i="20"/>
  <c r="O273" i="20"/>
  <c r="M261" i="20"/>
  <c r="K261" i="20"/>
  <c r="I261" i="20"/>
  <c r="G261" i="20"/>
  <c r="E261" i="20"/>
  <c r="X260" i="20"/>
  <c r="W260" i="20"/>
  <c r="U260" i="20"/>
  <c r="S260" i="20"/>
  <c r="Q260" i="20"/>
  <c r="N260" i="20"/>
  <c r="O272" i="20"/>
  <c r="M260" i="20"/>
  <c r="K260" i="20"/>
  <c r="I260" i="20"/>
  <c r="G260" i="20"/>
  <c r="E260" i="20"/>
  <c r="Z270" i="20"/>
  <c r="AA282" i="20"/>
  <c r="Y282" i="20"/>
  <c r="Z262" i="20"/>
  <c r="AA274" i="20"/>
  <c r="Y274" i="20"/>
  <c r="Z268" i="20"/>
  <c r="AA280" i="20"/>
  <c r="Y280" i="20"/>
  <c r="Z266" i="20"/>
  <c r="AA278" i="20"/>
  <c r="Y278" i="20"/>
  <c r="Z260" i="20"/>
  <c r="AA272" i="20"/>
  <c r="Y272" i="20"/>
  <c r="Z264" i="20"/>
  <c r="AA276" i="20"/>
  <c r="Y276" i="20"/>
  <c r="Z261" i="20"/>
  <c r="AA273" i="20"/>
  <c r="Z263" i="20"/>
  <c r="AA275" i="20"/>
  <c r="Z265" i="20"/>
  <c r="AA277" i="20"/>
  <c r="Z267" i="20"/>
  <c r="AA279" i="20"/>
  <c r="Z269" i="20"/>
  <c r="AA281" i="20"/>
  <c r="Z271" i="20"/>
  <c r="AA283" i="20"/>
  <c r="V36" i="18"/>
  <c r="W37" i="18"/>
  <c r="T36" i="18"/>
  <c r="U37" i="18"/>
  <c r="R36" i="18"/>
  <c r="S37" i="18"/>
  <c r="P36" i="18"/>
  <c r="Q37" i="18"/>
  <c r="L36" i="18"/>
  <c r="M37" i="18"/>
  <c r="J36" i="18"/>
  <c r="K37" i="18"/>
  <c r="H36" i="18"/>
  <c r="I37" i="18"/>
  <c r="D36" i="18"/>
  <c r="E37" i="18"/>
  <c r="F36" i="18"/>
  <c r="G37" i="18"/>
  <c r="D328" i="20"/>
  <c r="V328" i="20"/>
  <c r="T328" i="20"/>
  <c r="R328" i="20"/>
  <c r="P328" i="20"/>
  <c r="L328" i="20"/>
  <c r="J328" i="20"/>
  <c r="H328" i="20"/>
  <c r="F328" i="20"/>
  <c r="X36" i="18"/>
  <c r="N36" i="18"/>
  <c r="O37" i="18"/>
  <c r="N233" i="20"/>
  <c r="E209" i="20"/>
  <c r="G209" i="20"/>
  <c r="I209" i="20"/>
  <c r="K209" i="20"/>
  <c r="M209" i="20"/>
  <c r="N209" i="20"/>
  <c r="Q209" i="20"/>
  <c r="S209" i="20"/>
  <c r="U209" i="20"/>
  <c r="W209" i="20"/>
  <c r="X209" i="20"/>
  <c r="Z209" i="20"/>
  <c r="Z36" i="18"/>
  <c r="AA37" i="18"/>
  <c r="Y37" i="18"/>
  <c r="X259" i="20"/>
  <c r="Y271" i="20"/>
  <c r="W259" i="20"/>
  <c r="U259" i="20"/>
  <c r="S259" i="20"/>
  <c r="Q259" i="20"/>
  <c r="N259" i="20"/>
  <c r="O271" i="20"/>
  <c r="M259" i="20"/>
  <c r="K259" i="20"/>
  <c r="I259" i="20"/>
  <c r="G259" i="20"/>
  <c r="E259" i="20"/>
  <c r="X258" i="20"/>
  <c r="W258" i="20"/>
  <c r="U258" i="20"/>
  <c r="S258" i="20"/>
  <c r="Q258" i="20"/>
  <c r="N258" i="20"/>
  <c r="O270" i="20"/>
  <c r="M258" i="20"/>
  <c r="K258" i="20"/>
  <c r="I258" i="20"/>
  <c r="G258" i="20"/>
  <c r="E258" i="20"/>
  <c r="X257" i="20"/>
  <c r="Y269" i="20"/>
  <c r="W257" i="20"/>
  <c r="U257" i="20"/>
  <c r="S257" i="20"/>
  <c r="Q257" i="20"/>
  <c r="N257" i="20"/>
  <c r="O269" i="20"/>
  <c r="M257" i="20"/>
  <c r="K257" i="20"/>
  <c r="I257" i="20"/>
  <c r="E257" i="20"/>
  <c r="X256" i="20"/>
  <c r="W256" i="20"/>
  <c r="U256" i="20"/>
  <c r="S256" i="20"/>
  <c r="Q256" i="20"/>
  <c r="N256" i="20"/>
  <c r="O268" i="20"/>
  <c r="M256" i="20"/>
  <c r="K256" i="20"/>
  <c r="I256" i="20"/>
  <c r="E256" i="20"/>
  <c r="X255" i="20"/>
  <c r="Y267" i="20"/>
  <c r="W255" i="20"/>
  <c r="U255" i="20"/>
  <c r="S255" i="20"/>
  <c r="Q255" i="20"/>
  <c r="N255" i="20"/>
  <c r="O267" i="20"/>
  <c r="M255" i="20"/>
  <c r="K255" i="20"/>
  <c r="I255" i="20"/>
  <c r="E255" i="20"/>
  <c r="X254" i="20"/>
  <c r="W254" i="20"/>
  <c r="U254" i="20"/>
  <c r="S254" i="20"/>
  <c r="Q254" i="20"/>
  <c r="N254" i="20"/>
  <c r="O266" i="20"/>
  <c r="M254" i="20"/>
  <c r="K254" i="20"/>
  <c r="I254" i="20"/>
  <c r="G254" i="20"/>
  <c r="E254" i="20"/>
  <c r="X253" i="20"/>
  <c r="Y265" i="20"/>
  <c r="W253" i="20"/>
  <c r="U253" i="20"/>
  <c r="S253" i="20"/>
  <c r="Q253" i="20"/>
  <c r="N253" i="20"/>
  <c r="O265" i="20"/>
  <c r="M253" i="20"/>
  <c r="K253" i="20"/>
  <c r="I253" i="20"/>
  <c r="G253" i="20"/>
  <c r="E253" i="20"/>
  <c r="X252" i="20"/>
  <c r="Y264" i="20"/>
  <c r="W252" i="20"/>
  <c r="U252" i="20"/>
  <c r="S252" i="20"/>
  <c r="Q252" i="20"/>
  <c r="N252" i="20"/>
  <c r="O264" i="20"/>
  <c r="M252" i="20"/>
  <c r="K252" i="20"/>
  <c r="I252" i="20"/>
  <c r="G252" i="20"/>
  <c r="E252" i="20"/>
  <c r="X251" i="20"/>
  <c r="W251" i="20"/>
  <c r="U251" i="20"/>
  <c r="S251" i="20"/>
  <c r="Q251" i="20"/>
  <c r="N251" i="20"/>
  <c r="O263" i="20"/>
  <c r="M251" i="20"/>
  <c r="K251" i="20"/>
  <c r="I251" i="20"/>
  <c r="G251" i="20"/>
  <c r="E251" i="20"/>
  <c r="X250" i="20"/>
  <c r="Y262" i="20"/>
  <c r="W250" i="20"/>
  <c r="U250" i="20"/>
  <c r="S250" i="20"/>
  <c r="Q250" i="20"/>
  <c r="N250" i="20"/>
  <c r="O262" i="20"/>
  <c r="M250" i="20"/>
  <c r="K250" i="20"/>
  <c r="I250" i="20"/>
  <c r="G250" i="20"/>
  <c r="E250" i="20"/>
  <c r="X249" i="20"/>
  <c r="W249" i="20"/>
  <c r="U249" i="20"/>
  <c r="S249" i="20"/>
  <c r="Q249" i="20"/>
  <c r="N249" i="20"/>
  <c r="O261" i="20"/>
  <c r="M249" i="20"/>
  <c r="K249" i="20"/>
  <c r="I249" i="20"/>
  <c r="G249" i="20"/>
  <c r="E249" i="20"/>
  <c r="X248" i="20"/>
  <c r="W248" i="20"/>
  <c r="U248" i="20"/>
  <c r="S248" i="20"/>
  <c r="Q248" i="20"/>
  <c r="N248" i="20"/>
  <c r="M248" i="20"/>
  <c r="K248" i="20"/>
  <c r="I248" i="20"/>
  <c r="G248" i="20"/>
  <c r="E248" i="20"/>
  <c r="Z258" i="20"/>
  <c r="AA270" i="20"/>
  <c r="Y270" i="20"/>
  <c r="O260" i="20"/>
  <c r="N328" i="20"/>
  <c r="Z249" i="20"/>
  <c r="AA261" i="20"/>
  <c r="Y261" i="20"/>
  <c r="Z251" i="20"/>
  <c r="AA263" i="20"/>
  <c r="Y263" i="20"/>
  <c r="Z256" i="20"/>
  <c r="AA268" i="20"/>
  <c r="Y268" i="20"/>
  <c r="Y260" i="20"/>
  <c r="X328" i="20"/>
  <c r="Z254" i="20"/>
  <c r="AA266" i="20"/>
  <c r="Y266" i="20"/>
  <c r="Z252" i="20"/>
  <c r="AA264" i="20"/>
  <c r="Z248" i="20"/>
  <c r="Z250" i="20"/>
  <c r="AA262" i="20"/>
  <c r="Z253" i="20"/>
  <c r="AA265" i="20"/>
  <c r="Z255" i="20"/>
  <c r="AA267" i="20"/>
  <c r="Z257" i="20"/>
  <c r="AA269" i="20"/>
  <c r="Z259" i="20"/>
  <c r="AA271" i="20"/>
  <c r="F330" i="20"/>
  <c r="H330" i="20"/>
  <c r="J330" i="20"/>
  <c r="L330" i="20"/>
  <c r="P330" i="20"/>
  <c r="R330" i="20"/>
  <c r="T330" i="20"/>
  <c r="V330" i="20"/>
  <c r="D330" i="20"/>
  <c r="AA260" i="20"/>
  <c r="Z328" i="20"/>
  <c r="V35" i="18"/>
  <c r="T35" i="18"/>
  <c r="R35" i="18"/>
  <c r="P35" i="18"/>
  <c r="L35" i="18"/>
  <c r="J35" i="18"/>
  <c r="H35" i="18"/>
  <c r="F35" i="18"/>
  <c r="D35" i="18"/>
  <c r="F48" i="18"/>
  <c r="G36" i="18"/>
  <c r="J48" i="18"/>
  <c r="K36" i="18"/>
  <c r="P48" i="18"/>
  <c r="Q36" i="18"/>
  <c r="T48" i="18"/>
  <c r="U36" i="18"/>
  <c r="D48" i="18"/>
  <c r="E36" i="18"/>
  <c r="H48" i="18"/>
  <c r="I36" i="18"/>
  <c r="L48" i="18"/>
  <c r="M36" i="18"/>
  <c r="R48" i="18"/>
  <c r="S36" i="18"/>
  <c r="V48" i="18"/>
  <c r="W36" i="18"/>
  <c r="X35" i="18"/>
  <c r="N35" i="18"/>
  <c r="X247" i="20"/>
  <c r="Y259" i="20"/>
  <c r="W247" i="20"/>
  <c r="U247" i="20"/>
  <c r="S247" i="20"/>
  <c r="Q247" i="20"/>
  <c r="N247" i="20"/>
  <c r="O259" i="20"/>
  <c r="M247" i="20"/>
  <c r="K247" i="20"/>
  <c r="I247" i="20"/>
  <c r="G247" i="20"/>
  <c r="E247" i="20"/>
  <c r="X246" i="20"/>
  <c r="W246" i="20"/>
  <c r="U246" i="20"/>
  <c r="S246" i="20"/>
  <c r="Q246" i="20"/>
  <c r="N246" i="20"/>
  <c r="O258" i="20"/>
  <c r="M246" i="20"/>
  <c r="K246" i="20"/>
  <c r="I246" i="20"/>
  <c r="G246" i="20"/>
  <c r="E246" i="20"/>
  <c r="X245" i="20"/>
  <c r="Y257" i="20"/>
  <c r="W245" i="20"/>
  <c r="U245" i="20"/>
  <c r="S245" i="20"/>
  <c r="Q245" i="20"/>
  <c r="N245" i="20"/>
  <c r="O257" i="20"/>
  <c r="M245" i="20"/>
  <c r="K245" i="20"/>
  <c r="I245" i="20"/>
  <c r="G245" i="20"/>
  <c r="E245" i="20"/>
  <c r="X244" i="20"/>
  <c r="W244" i="20"/>
  <c r="U244" i="20"/>
  <c r="S244" i="20"/>
  <c r="Q244" i="20"/>
  <c r="N244" i="20"/>
  <c r="O256" i="20"/>
  <c r="M244" i="20"/>
  <c r="K244" i="20"/>
  <c r="I244" i="20"/>
  <c r="G244" i="20"/>
  <c r="E244" i="20"/>
  <c r="X243" i="20"/>
  <c r="Y255" i="20"/>
  <c r="W243" i="20"/>
  <c r="U243" i="20"/>
  <c r="S243" i="20"/>
  <c r="Q243" i="20"/>
  <c r="N243" i="20"/>
  <c r="O255" i="20"/>
  <c r="M243" i="20"/>
  <c r="K243" i="20"/>
  <c r="I243" i="20"/>
  <c r="G243" i="20"/>
  <c r="E243" i="20"/>
  <c r="X242" i="20"/>
  <c r="W242" i="20"/>
  <c r="U242" i="20"/>
  <c r="S242" i="20"/>
  <c r="Q242" i="20"/>
  <c r="N242" i="20"/>
  <c r="O254" i="20"/>
  <c r="M242" i="20"/>
  <c r="K242" i="20"/>
  <c r="I242" i="20"/>
  <c r="G242" i="20"/>
  <c r="E242" i="20"/>
  <c r="X241" i="20"/>
  <c r="Y253" i="20"/>
  <c r="W241" i="20"/>
  <c r="U241" i="20"/>
  <c r="S241" i="20"/>
  <c r="Q241" i="20"/>
  <c r="N241" i="20"/>
  <c r="O253" i="20"/>
  <c r="M241" i="20"/>
  <c r="K241" i="20"/>
  <c r="I241" i="20"/>
  <c r="G241" i="20"/>
  <c r="E241" i="20"/>
  <c r="X240" i="20"/>
  <c r="W240" i="20"/>
  <c r="U240" i="20"/>
  <c r="S240" i="20"/>
  <c r="Q240" i="20"/>
  <c r="N240" i="20"/>
  <c r="O252" i="20"/>
  <c r="M240" i="20"/>
  <c r="K240" i="20"/>
  <c r="I240" i="20"/>
  <c r="G240" i="20"/>
  <c r="E240" i="20"/>
  <c r="X239" i="20"/>
  <c r="Y251" i="20"/>
  <c r="W239" i="20"/>
  <c r="U239" i="20"/>
  <c r="S239" i="20"/>
  <c r="Q239" i="20"/>
  <c r="N239" i="20"/>
  <c r="O251" i="20"/>
  <c r="M239" i="20"/>
  <c r="K239" i="20"/>
  <c r="I239" i="20"/>
  <c r="G239" i="20"/>
  <c r="E239" i="20"/>
  <c r="X238" i="20"/>
  <c r="W238" i="20"/>
  <c r="U238" i="20"/>
  <c r="S238" i="20"/>
  <c r="Q238" i="20"/>
  <c r="N238" i="20"/>
  <c r="O250" i="20"/>
  <c r="M238" i="20"/>
  <c r="K238" i="20"/>
  <c r="I238" i="20"/>
  <c r="G238" i="20"/>
  <c r="E238" i="20"/>
  <c r="X237" i="20"/>
  <c r="Y249" i="20"/>
  <c r="W237" i="20"/>
  <c r="U237" i="20"/>
  <c r="S237" i="20"/>
  <c r="Q237" i="20"/>
  <c r="N237" i="20"/>
  <c r="O249" i="20"/>
  <c r="M237" i="20"/>
  <c r="K237" i="20"/>
  <c r="I237" i="20"/>
  <c r="G237" i="20"/>
  <c r="E237" i="20"/>
  <c r="X236" i="20"/>
  <c r="W236" i="20"/>
  <c r="U236" i="20"/>
  <c r="S236" i="20"/>
  <c r="Q236" i="20"/>
  <c r="N236" i="20"/>
  <c r="M236" i="20"/>
  <c r="K236" i="20"/>
  <c r="I236" i="20"/>
  <c r="G236" i="20"/>
  <c r="E236" i="20"/>
  <c r="N48" i="18"/>
  <c r="O36" i="18"/>
  <c r="Z35" i="18"/>
  <c r="AA36" i="18"/>
  <c r="Y36" i="18"/>
  <c r="O248" i="20"/>
  <c r="N330" i="20"/>
  <c r="Z236" i="20"/>
  <c r="AA248" i="20"/>
  <c r="Y248" i="20"/>
  <c r="Z240" i="20"/>
  <c r="AA252" i="20"/>
  <c r="Y252" i="20"/>
  <c r="Z244" i="20"/>
  <c r="AA256" i="20"/>
  <c r="Y256" i="20"/>
  <c r="Z238" i="20"/>
  <c r="AA250" i="20"/>
  <c r="Y250" i="20"/>
  <c r="Z242" i="20"/>
  <c r="AA254" i="20"/>
  <c r="Y254" i="20"/>
  <c r="Z246" i="20"/>
  <c r="AA258" i="20"/>
  <c r="Y258" i="20"/>
  <c r="Z237" i="20"/>
  <c r="AA249" i="20"/>
  <c r="Z239" i="20"/>
  <c r="AA251" i="20"/>
  <c r="Z241" i="20"/>
  <c r="AA253" i="20"/>
  <c r="Z243" i="20"/>
  <c r="AA255" i="20"/>
  <c r="Z245" i="20"/>
  <c r="AA257" i="20"/>
  <c r="Z247" i="20"/>
  <c r="AA259" i="20"/>
  <c r="V34" i="18"/>
  <c r="W35" i="18"/>
  <c r="T34" i="18"/>
  <c r="U35" i="18"/>
  <c r="R34" i="18"/>
  <c r="S35" i="18"/>
  <c r="P34" i="18"/>
  <c r="Q35" i="18"/>
  <c r="L34" i="18"/>
  <c r="M35" i="18"/>
  <c r="J34" i="18"/>
  <c r="K35" i="18"/>
  <c r="H34" i="18"/>
  <c r="I35" i="18"/>
  <c r="F34" i="18"/>
  <c r="G35" i="18"/>
  <c r="D34" i="18"/>
  <c r="E35" i="18"/>
  <c r="X34" i="18"/>
  <c r="N34" i="18"/>
  <c r="O35" i="18"/>
  <c r="N235" i="20"/>
  <c r="O247" i="20"/>
  <c r="Z34" i="18"/>
  <c r="AA35" i="18"/>
  <c r="Y35" i="18"/>
  <c r="X235" i="20"/>
  <c r="W235" i="20"/>
  <c r="U235" i="20"/>
  <c r="S235" i="20"/>
  <c r="Q235" i="20"/>
  <c r="M235" i="20"/>
  <c r="K235" i="20"/>
  <c r="I235" i="20"/>
  <c r="G235" i="20"/>
  <c r="E235" i="20"/>
  <c r="X234" i="20"/>
  <c r="W234" i="20"/>
  <c r="U234" i="20"/>
  <c r="S234" i="20"/>
  <c r="Q234" i="20"/>
  <c r="N234" i="20"/>
  <c r="O246" i="20"/>
  <c r="M234" i="20"/>
  <c r="K234" i="20"/>
  <c r="I234" i="20"/>
  <c r="G234" i="20"/>
  <c r="E234" i="20"/>
  <c r="X233" i="20"/>
  <c r="Y245" i="20"/>
  <c r="W233" i="20"/>
  <c r="U233" i="20"/>
  <c r="S233" i="20"/>
  <c r="Q233" i="20"/>
  <c r="O245" i="20"/>
  <c r="M233" i="20"/>
  <c r="K233" i="20"/>
  <c r="I233" i="20"/>
  <c r="G233" i="20"/>
  <c r="E233" i="20"/>
  <c r="X232" i="20"/>
  <c r="W232" i="20"/>
  <c r="U232" i="20"/>
  <c r="S232" i="20"/>
  <c r="Q232" i="20"/>
  <c r="N232" i="20"/>
  <c r="O244" i="20"/>
  <c r="M232" i="20"/>
  <c r="K232" i="20"/>
  <c r="I232" i="20"/>
  <c r="G232" i="20"/>
  <c r="E232" i="20"/>
  <c r="X231" i="20"/>
  <c r="W231" i="20"/>
  <c r="U231" i="20"/>
  <c r="S231" i="20"/>
  <c r="Q231" i="20"/>
  <c r="N231" i="20"/>
  <c r="O243" i="20"/>
  <c r="M231" i="20"/>
  <c r="K231" i="20"/>
  <c r="I231" i="20"/>
  <c r="G231" i="20"/>
  <c r="E231" i="20"/>
  <c r="X230" i="20"/>
  <c r="W230" i="20"/>
  <c r="U230" i="20"/>
  <c r="S230" i="20"/>
  <c r="Q230" i="20"/>
  <c r="N230" i="20"/>
  <c r="O242" i="20"/>
  <c r="M230" i="20"/>
  <c r="K230" i="20"/>
  <c r="I230" i="20"/>
  <c r="G230" i="20"/>
  <c r="E230" i="20"/>
  <c r="X229" i="20"/>
  <c r="Y241" i="20"/>
  <c r="W229" i="20"/>
  <c r="U229" i="20"/>
  <c r="S229" i="20"/>
  <c r="Q229" i="20"/>
  <c r="N229" i="20"/>
  <c r="O241" i="20"/>
  <c r="M229" i="20"/>
  <c r="K229" i="20"/>
  <c r="I229" i="20"/>
  <c r="G229" i="20"/>
  <c r="E229" i="20"/>
  <c r="X228" i="20"/>
  <c r="W228" i="20"/>
  <c r="U228" i="20"/>
  <c r="S228" i="20"/>
  <c r="Q228" i="20"/>
  <c r="N228" i="20"/>
  <c r="O240" i="20"/>
  <c r="M228" i="20"/>
  <c r="K228" i="20"/>
  <c r="I228" i="20"/>
  <c r="G228" i="20"/>
  <c r="E228" i="20"/>
  <c r="X227" i="20"/>
  <c r="W227" i="20"/>
  <c r="U227" i="20"/>
  <c r="S227" i="20"/>
  <c r="Q227" i="20"/>
  <c r="N227" i="20"/>
  <c r="O239" i="20"/>
  <c r="M227" i="20"/>
  <c r="K227" i="20"/>
  <c r="I227" i="20"/>
  <c r="G227" i="20"/>
  <c r="E227" i="20"/>
  <c r="X226" i="20"/>
  <c r="W226" i="20"/>
  <c r="U226" i="20"/>
  <c r="S226" i="20"/>
  <c r="Q226" i="20"/>
  <c r="N226" i="20"/>
  <c r="O238" i="20"/>
  <c r="M226" i="20"/>
  <c r="K226" i="20"/>
  <c r="I226" i="20"/>
  <c r="G226" i="20"/>
  <c r="E226" i="20"/>
  <c r="X225" i="20"/>
  <c r="Y237" i="20"/>
  <c r="W225" i="20"/>
  <c r="U225" i="20"/>
  <c r="S225" i="20"/>
  <c r="Q225" i="20"/>
  <c r="N225" i="20"/>
  <c r="O237" i="20"/>
  <c r="M225" i="20"/>
  <c r="K225" i="20"/>
  <c r="I225" i="20"/>
  <c r="G225" i="20"/>
  <c r="E225" i="20"/>
  <c r="X224" i="20"/>
  <c r="Y236" i="20"/>
  <c r="W224" i="20"/>
  <c r="U224" i="20"/>
  <c r="S224" i="20"/>
  <c r="Q224" i="20"/>
  <c r="N224" i="20"/>
  <c r="O236" i="20"/>
  <c r="M224" i="20"/>
  <c r="K224" i="20"/>
  <c r="I224" i="20"/>
  <c r="G224" i="20"/>
  <c r="E224" i="20"/>
  <c r="Z227" i="20"/>
  <c r="AA239" i="20"/>
  <c r="Y239" i="20"/>
  <c r="Z231" i="20"/>
  <c r="AA243" i="20"/>
  <c r="Y243" i="20"/>
  <c r="Z226" i="20"/>
  <c r="AA238" i="20"/>
  <c r="Y238" i="20"/>
  <c r="Z230" i="20"/>
  <c r="AA242" i="20"/>
  <c r="Y242" i="20"/>
  <c r="Z234" i="20"/>
  <c r="AA246" i="20"/>
  <c r="Y246" i="20"/>
  <c r="Z228" i="20"/>
  <c r="AA240" i="20"/>
  <c r="Y240" i="20"/>
  <c r="Z232" i="20"/>
  <c r="AA244" i="20"/>
  <c r="Y244" i="20"/>
  <c r="Z235" i="20"/>
  <c r="AA247" i="20"/>
  <c r="Y247" i="20"/>
  <c r="Z224" i="20"/>
  <c r="AA236" i="20"/>
  <c r="Z225" i="20"/>
  <c r="AA237" i="20"/>
  <c r="Z233" i="20"/>
  <c r="AA245" i="20"/>
  <c r="Z229" i="20"/>
  <c r="AA241" i="20"/>
  <c r="V33" i="18"/>
  <c r="W34" i="18"/>
  <c r="T33" i="18"/>
  <c r="U34" i="18"/>
  <c r="R33" i="18"/>
  <c r="S34" i="18"/>
  <c r="P33" i="18"/>
  <c r="Q34" i="18"/>
  <c r="L33" i="18"/>
  <c r="M34" i="18"/>
  <c r="J33" i="18"/>
  <c r="K34" i="18"/>
  <c r="H33" i="18"/>
  <c r="I34" i="18"/>
  <c r="F33" i="18"/>
  <c r="G34" i="18"/>
  <c r="D33" i="18"/>
  <c r="E34" i="18"/>
  <c r="X33" i="18"/>
  <c r="N33" i="18"/>
  <c r="O34" i="18"/>
  <c r="V32" i="18"/>
  <c r="W33" i="18"/>
  <c r="V31" i="18"/>
  <c r="V30" i="18"/>
  <c r="V29" i="18"/>
  <c r="V28" i="18"/>
  <c r="V27" i="18"/>
  <c r="V26" i="18"/>
  <c r="V25" i="18"/>
  <c r="V24" i="18"/>
  <c r="V23" i="18"/>
  <c r="V22" i="18"/>
  <c r="V21" i="18"/>
  <c r="V20" i="18"/>
  <c r="V19" i="18"/>
  <c r="V18" i="18"/>
  <c r="V17" i="18"/>
  <c r="V16" i="18"/>
  <c r="T32" i="18"/>
  <c r="U33" i="18"/>
  <c r="T31" i="18"/>
  <c r="T30" i="18"/>
  <c r="T29" i="18"/>
  <c r="T28" i="18"/>
  <c r="T27" i="18"/>
  <c r="T26" i="18"/>
  <c r="T25" i="18"/>
  <c r="T24" i="18"/>
  <c r="T23" i="18"/>
  <c r="T22" i="18"/>
  <c r="T21" i="18"/>
  <c r="T20" i="18"/>
  <c r="T19" i="18"/>
  <c r="T18" i="18"/>
  <c r="T17" i="18"/>
  <c r="T16" i="18"/>
  <c r="R32" i="18"/>
  <c r="S33" i="18"/>
  <c r="R31" i="18"/>
  <c r="R30" i="18"/>
  <c r="R29" i="18"/>
  <c r="R28" i="18"/>
  <c r="R27" i="18"/>
  <c r="R26" i="18"/>
  <c r="R25" i="18"/>
  <c r="R24" i="18"/>
  <c r="R23" i="18"/>
  <c r="R22" i="18"/>
  <c r="R21" i="18"/>
  <c r="R20" i="18"/>
  <c r="R19" i="18"/>
  <c r="R18" i="18"/>
  <c r="R17" i="18"/>
  <c r="R16" i="18"/>
  <c r="P32" i="18"/>
  <c r="Q33" i="18"/>
  <c r="P31" i="18"/>
  <c r="P30" i="18"/>
  <c r="P29" i="18"/>
  <c r="P28" i="18"/>
  <c r="P27" i="18"/>
  <c r="P26" i="18"/>
  <c r="P25" i="18"/>
  <c r="P24" i="18"/>
  <c r="P23" i="18"/>
  <c r="P22" i="18"/>
  <c r="P21" i="18"/>
  <c r="L32" i="18"/>
  <c r="M33" i="18"/>
  <c r="L31" i="18"/>
  <c r="L30" i="18"/>
  <c r="L29" i="18"/>
  <c r="L28" i="18"/>
  <c r="L27" i="18"/>
  <c r="L26" i="18"/>
  <c r="L25" i="18"/>
  <c r="L24" i="18"/>
  <c r="L23" i="18"/>
  <c r="L22" i="18"/>
  <c r="L21" i="18"/>
  <c r="J32" i="18"/>
  <c r="K33" i="18"/>
  <c r="J31" i="18"/>
  <c r="J30" i="18"/>
  <c r="J29" i="18"/>
  <c r="J28" i="18"/>
  <c r="J27" i="18"/>
  <c r="J26" i="18"/>
  <c r="J25" i="18"/>
  <c r="J24" i="18"/>
  <c r="J23" i="18"/>
  <c r="J22" i="18"/>
  <c r="J21" i="18"/>
  <c r="N21" i="18"/>
  <c r="J20" i="18"/>
  <c r="J19" i="18"/>
  <c r="J18" i="18"/>
  <c r="J17" i="18"/>
  <c r="J16" i="18"/>
  <c r="H32" i="18"/>
  <c r="I33" i="18"/>
  <c r="H31" i="18"/>
  <c r="H30" i="18"/>
  <c r="H29" i="18"/>
  <c r="H28" i="18"/>
  <c r="H27" i="18"/>
  <c r="H26" i="18"/>
  <c r="H25" i="18"/>
  <c r="F32" i="18"/>
  <c r="G33" i="18"/>
  <c r="F31" i="18"/>
  <c r="F30" i="18"/>
  <c r="F29" i="18"/>
  <c r="F28" i="18"/>
  <c r="F27" i="18"/>
  <c r="F26" i="18"/>
  <c r="F25" i="18"/>
  <c r="F24" i="18"/>
  <c r="F23" i="18"/>
  <c r="F22" i="18"/>
  <c r="F21" i="18"/>
  <c r="Z33" i="18"/>
  <c r="AA34" i="18"/>
  <c r="Y34" i="18"/>
  <c r="I31" i="18"/>
  <c r="M22" i="18"/>
  <c r="Q22" i="18"/>
  <c r="G22" i="18"/>
  <c r="I26" i="18"/>
  <c r="M23" i="18"/>
  <c r="Q23" i="18"/>
  <c r="G23" i="18"/>
  <c r="D32" i="18"/>
  <c r="E33" i="18"/>
  <c r="D31" i="18"/>
  <c r="D30" i="18"/>
  <c r="D29" i="18"/>
  <c r="D28" i="18"/>
  <c r="D27" i="18"/>
  <c r="D26" i="18"/>
  <c r="D25" i="18"/>
  <c r="D24" i="18"/>
  <c r="D23" i="18"/>
  <c r="D22" i="18"/>
  <c r="D21" i="18"/>
  <c r="D20" i="18"/>
  <c r="D19" i="18"/>
  <c r="D18" i="18"/>
  <c r="D17" i="18"/>
  <c r="D16" i="18"/>
  <c r="E16" i="18"/>
  <c r="S65" i="20"/>
  <c r="Q80" i="20"/>
  <c r="Q91" i="20"/>
  <c r="Q90" i="20"/>
  <c r="Q89" i="20"/>
  <c r="Q88" i="20"/>
  <c r="Q87" i="20"/>
  <c r="Q86" i="20"/>
  <c r="Q85" i="20"/>
  <c r="Q84" i="20"/>
  <c r="Q83" i="20"/>
  <c r="Q82" i="20"/>
  <c r="Q81" i="20"/>
  <c r="N68" i="20"/>
  <c r="N79" i="20"/>
  <c r="N78" i="20"/>
  <c r="N77" i="20"/>
  <c r="N76" i="20"/>
  <c r="N75" i="20"/>
  <c r="N74" i="20"/>
  <c r="N73" i="20"/>
  <c r="N72" i="20"/>
  <c r="N71" i="20"/>
  <c r="N70" i="20"/>
  <c r="N69" i="20"/>
  <c r="M80" i="20"/>
  <c r="M91" i="20"/>
  <c r="M90" i="20"/>
  <c r="M89" i="20"/>
  <c r="M88" i="20"/>
  <c r="M87" i="20"/>
  <c r="M86" i="20"/>
  <c r="M85" i="20"/>
  <c r="M84" i="20"/>
  <c r="M83" i="20"/>
  <c r="M82" i="20"/>
  <c r="M81" i="20"/>
  <c r="S68" i="20"/>
  <c r="K113" i="20"/>
  <c r="M113" i="20"/>
  <c r="N113" i="20"/>
  <c r="Q113" i="20"/>
  <c r="S113" i="20"/>
  <c r="G149" i="20"/>
  <c r="I149" i="20"/>
  <c r="K149" i="20"/>
  <c r="M149" i="20"/>
  <c r="N149" i="20"/>
  <c r="Q149" i="20"/>
  <c r="G80" i="20"/>
  <c r="G91" i="20"/>
  <c r="G90" i="20"/>
  <c r="G89" i="20"/>
  <c r="G88" i="20"/>
  <c r="G87" i="20"/>
  <c r="G86" i="20"/>
  <c r="G85" i="20"/>
  <c r="G84" i="20"/>
  <c r="G83" i="20"/>
  <c r="G82" i="20"/>
  <c r="G81" i="20"/>
  <c r="K68" i="20"/>
  <c r="X223" i="20"/>
  <c r="Y235" i="20"/>
  <c r="W223" i="20"/>
  <c r="U223" i="20"/>
  <c r="S223" i="20"/>
  <c r="Q223" i="20"/>
  <c r="N223" i="20"/>
  <c r="O235" i="20"/>
  <c r="M223" i="20"/>
  <c r="K223" i="20"/>
  <c r="I223" i="20"/>
  <c r="G223" i="20"/>
  <c r="E223" i="20"/>
  <c r="X222" i="20"/>
  <c r="W222" i="20"/>
  <c r="U222" i="20"/>
  <c r="S222" i="20"/>
  <c r="Q222" i="20"/>
  <c r="N222" i="20"/>
  <c r="O234" i="20"/>
  <c r="M222" i="20"/>
  <c r="K222" i="20"/>
  <c r="I222" i="20"/>
  <c r="G222" i="20"/>
  <c r="E222" i="20"/>
  <c r="X221" i="20"/>
  <c r="Y233" i="20"/>
  <c r="W221" i="20"/>
  <c r="U221" i="20"/>
  <c r="S221" i="20"/>
  <c r="Q221" i="20"/>
  <c r="N221" i="20"/>
  <c r="O233" i="20"/>
  <c r="M221" i="20"/>
  <c r="K221" i="20"/>
  <c r="I221" i="20"/>
  <c r="G221" i="20"/>
  <c r="E221" i="20"/>
  <c r="X220" i="20"/>
  <c r="W220" i="20"/>
  <c r="U220" i="20"/>
  <c r="S220" i="20"/>
  <c r="Q220" i="20"/>
  <c r="N220" i="20"/>
  <c r="O232" i="20"/>
  <c r="M220" i="20"/>
  <c r="K220" i="20"/>
  <c r="I220" i="20"/>
  <c r="G220" i="20"/>
  <c r="E220" i="20"/>
  <c r="X219" i="20"/>
  <c r="Y231" i="20"/>
  <c r="W219" i="20"/>
  <c r="U219" i="20"/>
  <c r="S219" i="20"/>
  <c r="Q219" i="20"/>
  <c r="N219" i="20"/>
  <c r="O231" i="20"/>
  <c r="M219" i="20"/>
  <c r="K219" i="20"/>
  <c r="I219" i="20"/>
  <c r="G219" i="20"/>
  <c r="E219" i="20"/>
  <c r="X218" i="20"/>
  <c r="W218" i="20"/>
  <c r="U218" i="20"/>
  <c r="S218" i="20"/>
  <c r="Q218" i="20"/>
  <c r="N218" i="20"/>
  <c r="O230" i="20"/>
  <c r="M218" i="20"/>
  <c r="K218" i="20"/>
  <c r="I218" i="20"/>
  <c r="G218" i="20"/>
  <c r="E218" i="20"/>
  <c r="X217" i="20"/>
  <c r="Y229" i="20"/>
  <c r="W217" i="20"/>
  <c r="U217" i="20"/>
  <c r="S217" i="20"/>
  <c r="Q217" i="20"/>
  <c r="N217" i="20"/>
  <c r="O229" i="20"/>
  <c r="M217" i="20"/>
  <c r="K217" i="20"/>
  <c r="I217" i="20"/>
  <c r="G217" i="20"/>
  <c r="E217" i="20"/>
  <c r="X216" i="20"/>
  <c r="W216" i="20"/>
  <c r="U216" i="20"/>
  <c r="S216" i="20"/>
  <c r="Q216" i="20"/>
  <c r="N216" i="20"/>
  <c r="O228" i="20"/>
  <c r="M216" i="20"/>
  <c r="K216" i="20"/>
  <c r="I216" i="20"/>
  <c r="G216" i="20"/>
  <c r="E216" i="20"/>
  <c r="X215" i="20"/>
  <c r="Y227" i="20"/>
  <c r="W215" i="20"/>
  <c r="U215" i="20"/>
  <c r="S215" i="20"/>
  <c r="Q215" i="20"/>
  <c r="N215" i="20"/>
  <c r="O227" i="20"/>
  <c r="M215" i="20"/>
  <c r="K215" i="20"/>
  <c r="I215" i="20"/>
  <c r="G215" i="20"/>
  <c r="E215" i="20"/>
  <c r="X214" i="20"/>
  <c r="W214" i="20"/>
  <c r="U214" i="20"/>
  <c r="S214" i="20"/>
  <c r="Q214" i="20"/>
  <c r="N214" i="20"/>
  <c r="O226" i="20"/>
  <c r="M214" i="20"/>
  <c r="K214" i="20"/>
  <c r="I214" i="20"/>
  <c r="G214" i="20"/>
  <c r="E214" i="20"/>
  <c r="X213" i="20"/>
  <c r="Y225" i="20"/>
  <c r="W213" i="20"/>
  <c r="U213" i="20"/>
  <c r="S213" i="20"/>
  <c r="Q213" i="20"/>
  <c r="N213" i="20"/>
  <c r="O225" i="20"/>
  <c r="M213" i="20"/>
  <c r="K213" i="20"/>
  <c r="I213" i="20"/>
  <c r="G213" i="20"/>
  <c r="E213" i="20"/>
  <c r="X212" i="20"/>
  <c r="W212" i="20"/>
  <c r="U212" i="20"/>
  <c r="S212" i="20"/>
  <c r="Q212" i="20"/>
  <c r="N212" i="20"/>
  <c r="O224" i="20"/>
  <c r="M212" i="20"/>
  <c r="K212" i="20"/>
  <c r="I212" i="20"/>
  <c r="G212" i="20"/>
  <c r="E212" i="20"/>
  <c r="Z222" i="20"/>
  <c r="AA234" i="20"/>
  <c r="Y234" i="20"/>
  <c r="Z214" i="20"/>
  <c r="AA226" i="20"/>
  <c r="Y226" i="20"/>
  <c r="Z218" i="20"/>
  <c r="AA230" i="20"/>
  <c r="Y230" i="20"/>
  <c r="Z212" i="20"/>
  <c r="AA224" i="20"/>
  <c r="Y224" i="20"/>
  <c r="Z216" i="20"/>
  <c r="AA228" i="20"/>
  <c r="Y228" i="20"/>
  <c r="Z220" i="20"/>
  <c r="AA232" i="20"/>
  <c r="Y232" i="20"/>
  <c r="Z213" i="20"/>
  <c r="AA225" i="20"/>
  <c r="Z215" i="20"/>
  <c r="AA227" i="20"/>
  <c r="Z217" i="20"/>
  <c r="AA229" i="20"/>
  <c r="Z219" i="20"/>
  <c r="AA231" i="20"/>
  <c r="Z221" i="20"/>
  <c r="AA233" i="20"/>
  <c r="Z223" i="20"/>
  <c r="AA235" i="20"/>
  <c r="X32" i="18"/>
  <c r="Y33" i="18"/>
  <c r="W32" i="18"/>
  <c r="U32" i="18"/>
  <c r="S32" i="18"/>
  <c r="Q32" i="18"/>
  <c r="N32" i="18"/>
  <c r="O33" i="18"/>
  <c r="M32" i="18"/>
  <c r="K32" i="18"/>
  <c r="I32" i="18"/>
  <c r="G32" i="18"/>
  <c r="E32" i="18"/>
  <c r="Z32" i="18"/>
  <c r="AA33" i="18"/>
  <c r="S173" i="20"/>
  <c r="U173" i="20"/>
  <c r="W173" i="20"/>
  <c r="X173" i="20"/>
  <c r="Z173" i="20"/>
  <c r="X211" i="20"/>
  <c r="W211" i="20"/>
  <c r="U211" i="20"/>
  <c r="S211" i="20"/>
  <c r="Q211" i="20"/>
  <c r="N211" i="20"/>
  <c r="M211" i="20"/>
  <c r="K211" i="20"/>
  <c r="I211" i="20"/>
  <c r="G211" i="20"/>
  <c r="E211" i="20"/>
  <c r="X210" i="20"/>
  <c r="W210" i="20"/>
  <c r="U210" i="20"/>
  <c r="S210" i="20"/>
  <c r="Q210" i="20"/>
  <c r="N210" i="20"/>
  <c r="M210" i="20"/>
  <c r="K210" i="20"/>
  <c r="I210" i="20"/>
  <c r="G210" i="20"/>
  <c r="E210" i="20"/>
  <c r="X208" i="20"/>
  <c r="W208" i="20"/>
  <c r="U208" i="20"/>
  <c r="S208" i="20"/>
  <c r="Q208" i="20"/>
  <c r="N208" i="20"/>
  <c r="O220" i="20"/>
  <c r="M208" i="20"/>
  <c r="K208" i="20"/>
  <c r="I208" i="20"/>
  <c r="G208" i="20"/>
  <c r="E208" i="20"/>
  <c r="X207" i="20"/>
  <c r="Y219" i="20"/>
  <c r="W207" i="20"/>
  <c r="U207" i="20"/>
  <c r="S207" i="20"/>
  <c r="Q207" i="20"/>
  <c r="N207" i="20"/>
  <c r="O219" i="20"/>
  <c r="M207" i="20"/>
  <c r="K207" i="20"/>
  <c r="I207" i="20"/>
  <c r="G207" i="20"/>
  <c r="E207" i="20"/>
  <c r="X206" i="20"/>
  <c r="W206" i="20"/>
  <c r="U206" i="20"/>
  <c r="S206" i="20"/>
  <c r="Q206" i="20"/>
  <c r="N206" i="20"/>
  <c r="O218" i="20"/>
  <c r="M206" i="20"/>
  <c r="K206" i="20"/>
  <c r="I206" i="20"/>
  <c r="G206" i="20"/>
  <c r="E206" i="20"/>
  <c r="X205" i="20"/>
  <c r="Y217" i="20"/>
  <c r="W205" i="20"/>
  <c r="U205" i="20"/>
  <c r="S205" i="20"/>
  <c r="Q205" i="20"/>
  <c r="N205" i="20"/>
  <c r="O217" i="20"/>
  <c r="M205" i="20"/>
  <c r="K205" i="20"/>
  <c r="I205" i="20"/>
  <c r="G205" i="20"/>
  <c r="E205" i="20"/>
  <c r="X204" i="20"/>
  <c r="W204" i="20"/>
  <c r="U204" i="20"/>
  <c r="S204" i="20"/>
  <c r="Q204" i="20"/>
  <c r="N204" i="20"/>
  <c r="O216" i="20"/>
  <c r="M204" i="20"/>
  <c r="K204" i="20"/>
  <c r="I204" i="20"/>
  <c r="G204" i="20"/>
  <c r="E204" i="20"/>
  <c r="X203" i="20"/>
  <c r="Y215" i="20"/>
  <c r="W203" i="20"/>
  <c r="U203" i="20"/>
  <c r="S203" i="20"/>
  <c r="Q203" i="20"/>
  <c r="N203" i="20"/>
  <c r="O215" i="20"/>
  <c r="M203" i="20"/>
  <c r="K203" i="20"/>
  <c r="I203" i="20"/>
  <c r="G203" i="20"/>
  <c r="E203" i="20"/>
  <c r="X202" i="20"/>
  <c r="W202" i="20"/>
  <c r="U202" i="20"/>
  <c r="S202" i="20"/>
  <c r="Q202" i="20"/>
  <c r="N202" i="20"/>
  <c r="O214" i="20"/>
  <c r="M202" i="20"/>
  <c r="K202" i="20"/>
  <c r="I202" i="20"/>
  <c r="G202" i="20"/>
  <c r="E202" i="20"/>
  <c r="X201" i="20"/>
  <c r="Y213" i="20"/>
  <c r="W201" i="20"/>
  <c r="U201" i="20"/>
  <c r="S201" i="20"/>
  <c r="Q201" i="20"/>
  <c r="N201" i="20"/>
  <c r="O213" i="20"/>
  <c r="M201" i="20"/>
  <c r="K201" i="20"/>
  <c r="I201" i="20"/>
  <c r="G201" i="20"/>
  <c r="E201" i="20"/>
  <c r="X200" i="20"/>
  <c r="W200" i="20"/>
  <c r="U200" i="20"/>
  <c r="S200" i="20"/>
  <c r="Q200" i="20"/>
  <c r="N200" i="20"/>
  <c r="M200" i="20"/>
  <c r="K200" i="20"/>
  <c r="I200" i="20"/>
  <c r="G200" i="20"/>
  <c r="E200" i="20"/>
  <c r="O212" i="20"/>
  <c r="Y221" i="20"/>
  <c r="Z204" i="20"/>
  <c r="AA216" i="20"/>
  <c r="Y216" i="20"/>
  <c r="Z208" i="20"/>
  <c r="AA220" i="20"/>
  <c r="Y220" i="20"/>
  <c r="O222" i="20"/>
  <c r="Y223" i="20"/>
  <c r="Z200" i="20"/>
  <c r="Y212" i="20"/>
  <c r="O223" i="20"/>
  <c r="Z202" i="20"/>
  <c r="AA214" i="20"/>
  <c r="Y214" i="20"/>
  <c r="Z206" i="20"/>
  <c r="AA218" i="20"/>
  <c r="Y218" i="20"/>
  <c r="O221" i="20"/>
  <c r="Z210" i="20"/>
  <c r="Y222" i="20"/>
  <c r="Z201" i="20"/>
  <c r="AA213" i="20"/>
  <c r="Z203" i="20"/>
  <c r="AA215" i="20"/>
  <c r="Z205" i="20"/>
  <c r="AA217" i="20"/>
  <c r="Z207" i="20"/>
  <c r="AA219" i="20"/>
  <c r="Z211" i="20"/>
  <c r="X31" i="18"/>
  <c r="W31" i="18"/>
  <c r="U31" i="18"/>
  <c r="S31" i="18"/>
  <c r="Q31" i="18"/>
  <c r="N31" i="18"/>
  <c r="M31" i="18"/>
  <c r="K31" i="18"/>
  <c r="G31" i="18"/>
  <c r="E31" i="18"/>
  <c r="Z31" i="18"/>
  <c r="AA32" i="18"/>
  <c r="Y32" i="18"/>
  <c r="AA223" i="20"/>
  <c r="AA222" i="20"/>
  <c r="O32" i="18"/>
  <c r="AA221" i="20"/>
  <c r="AA212" i="20"/>
  <c r="N104" i="20"/>
  <c r="X199" i="20"/>
  <c r="Y211" i="20"/>
  <c r="W199" i="20"/>
  <c r="U199" i="20"/>
  <c r="S199" i="20"/>
  <c r="Q199" i="20"/>
  <c r="N199" i="20"/>
  <c r="O211" i="20"/>
  <c r="M199" i="20"/>
  <c r="K199" i="20"/>
  <c r="I199" i="20"/>
  <c r="G199" i="20"/>
  <c r="E199" i="20"/>
  <c r="X198" i="20"/>
  <c r="W198" i="20"/>
  <c r="U198" i="20"/>
  <c r="S198" i="20"/>
  <c r="Q198" i="20"/>
  <c r="N198" i="20"/>
  <c r="O210" i="20"/>
  <c r="M198" i="20"/>
  <c r="K198" i="20"/>
  <c r="I198" i="20"/>
  <c r="G198" i="20"/>
  <c r="E198" i="20"/>
  <c r="X197" i="20"/>
  <c r="Y209" i="20"/>
  <c r="W197" i="20"/>
  <c r="U197" i="20"/>
  <c r="S197" i="20"/>
  <c r="Q197" i="20"/>
  <c r="N197" i="20"/>
  <c r="O209" i="20"/>
  <c r="M197" i="20"/>
  <c r="K197" i="20"/>
  <c r="I197" i="20"/>
  <c r="G197" i="20"/>
  <c r="E197" i="20"/>
  <c r="Z198" i="20"/>
  <c r="AA210" i="20"/>
  <c r="Y210" i="20"/>
  <c r="Z197" i="20"/>
  <c r="AA209" i="20"/>
  <c r="Z199" i="20"/>
  <c r="AA211" i="20"/>
  <c r="N81" i="20"/>
  <c r="O81" i="20"/>
  <c r="N82" i="20"/>
  <c r="O82" i="20"/>
  <c r="N83" i="20"/>
  <c r="O83" i="20"/>
  <c r="N84" i="20"/>
  <c r="O84" i="20"/>
  <c r="N85" i="20"/>
  <c r="O85" i="20"/>
  <c r="N86" i="20"/>
  <c r="O86" i="20"/>
  <c r="N87" i="20"/>
  <c r="O87" i="20"/>
  <c r="N88" i="20"/>
  <c r="O88" i="20"/>
  <c r="N89" i="20"/>
  <c r="O89" i="20"/>
  <c r="N90" i="20"/>
  <c r="O90" i="20"/>
  <c r="N91" i="20"/>
  <c r="O91" i="20"/>
  <c r="N92" i="20"/>
  <c r="O104" i="20"/>
  <c r="N93" i="20"/>
  <c r="N94" i="20"/>
  <c r="O94" i="20"/>
  <c r="N95" i="20"/>
  <c r="N96" i="20"/>
  <c r="O96" i="20"/>
  <c r="N97" i="20"/>
  <c r="N98" i="20"/>
  <c r="O98" i="20"/>
  <c r="N99" i="20"/>
  <c r="N100" i="20"/>
  <c r="O100" i="20"/>
  <c r="N101" i="20"/>
  <c r="O113" i="20"/>
  <c r="N102" i="20"/>
  <c r="O102" i="20"/>
  <c r="N103" i="20"/>
  <c r="N105" i="20"/>
  <c r="N106" i="20"/>
  <c r="N107" i="20"/>
  <c r="N108" i="20"/>
  <c r="N109" i="20"/>
  <c r="N110" i="20"/>
  <c r="N111" i="20"/>
  <c r="N112" i="20"/>
  <c r="N114" i="20"/>
  <c r="N115" i="20"/>
  <c r="N116" i="20"/>
  <c r="O116" i="20"/>
  <c r="N117" i="20"/>
  <c r="N118" i="20"/>
  <c r="N119" i="20"/>
  <c r="N120" i="20"/>
  <c r="N121" i="20"/>
  <c r="N122" i="20"/>
  <c r="N123" i="20"/>
  <c r="N124" i="20"/>
  <c r="N125" i="20"/>
  <c r="O125" i="20"/>
  <c r="N126" i="20"/>
  <c r="O126" i="20"/>
  <c r="N127" i="20"/>
  <c r="O127" i="20"/>
  <c r="N128" i="20"/>
  <c r="O128" i="20"/>
  <c r="N129" i="20"/>
  <c r="O129" i="20"/>
  <c r="N130" i="20"/>
  <c r="O130" i="20"/>
  <c r="N131" i="20"/>
  <c r="O131" i="20"/>
  <c r="N132" i="20"/>
  <c r="O132" i="20"/>
  <c r="N133" i="20"/>
  <c r="O133" i="20"/>
  <c r="N134" i="20"/>
  <c r="O134" i="20"/>
  <c r="N135" i="20"/>
  <c r="N136" i="20"/>
  <c r="O136" i="20"/>
  <c r="N137" i="20"/>
  <c r="N138" i="20"/>
  <c r="O138" i="20"/>
  <c r="N139" i="20"/>
  <c r="O139" i="20"/>
  <c r="N140" i="20"/>
  <c r="O140" i="20"/>
  <c r="N141" i="20"/>
  <c r="O141" i="20"/>
  <c r="N142" i="20"/>
  <c r="N143" i="20"/>
  <c r="O143" i="20"/>
  <c r="N144" i="20"/>
  <c r="O144" i="20"/>
  <c r="N145" i="20"/>
  <c r="O145" i="20"/>
  <c r="N146" i="20"/>
  <c r="O146" i="20"/>
  <c r="N147" i="20"/>
  <c r="O147" i="20"/>
  <c r="N148" i="20"/>
  <c r="O148" i="20"/>
  <c r="N150" i="20"/>
  <c r="N151" i="20"/>
  <c r="N152" i="20"/>
  <c r="N153" i="20"/>
  <c r="N154" i="20"/>
  <c r="N155" i="20"/>
  <c r="N156" i="20"/>
  <c r="N157" i="20"/>
  <c r="N158" i="20"/>
  <c r="N159" i="20"/>
  <c r="N160" i="20"/>
  <c r="N161" i="20"/>
  <c r="O161" i="20"/>
  <c r="N162" i="20"/>
  <c r="O162" i="20"/>
  <c r="N163" i="20"/>
  <c r="O163" i="20"/>
  <c r="N164" i="20"/>
  <c r="N165" i="20"/>
  <c r="O165" i="20"/>
  <c r="N166" i="20"/>
  <c r="N167" i="20"/>
  <c r="O167" i="20"/>
  <c r="N168" i="20"/>
  <c r="O168" i="20"/>
  <c r="N169" i="20"/>
  <c r="O169" i="20"/>
  <c r="N170" i="20"/>
  <c r="N171" i="20"/>
  <c r="O171" i="20"/>
  <c r="N172" i="20"/>
  <c r="O172" i="20"/>
  <c r="N173" i="20"/>
  <c r="O173" i="20"/>
  <c r="N174" i="20"/>
  <c r="N175" i="20"/>
  <c r="O175" i="20"/>
  <c r="N176" i="20"/>
  <c r="O176" i="20"/>
  <c r="N177" i="20"/>
  <c r="O177" i="20"/>
  <c r="N178" i="20"/>
  <c r="O178" i="20"/>
  <c r="N179" i="20"/>
  <c r="O179" i="20"/>
  <c r="N180" i="20"/>
  <c r="O180" i="20"/>
  <c r="N181" i="20"/>
  <c r="O181" i="20"/>
  <c r="N182" i="20"/>
  <c r="O182" i="20"/>
  <c r="N183" i="20"/>
  <c r="O183" i="20"/>
  <c r="N184" i="20"/>
  <c r="O184" i="20"/>
  <c r="N185" i="20"/>
  <c r="O197" i="20"/>
  <c r="N186" i="20"/>
  <c r="O198" i="20"/>
  <c r="N187" i="20"/>
  <c r="O199" i="20"/>
  <c r="N188" i="20"/>
  <c r="O200" i="20"/>
  <c r="N189" i="20"/>
  <c r="O201" i="20"/>
  <c r="N190" i="20"/>
  <c r="O202" i="20"/>
  <c r="N191" i="20"/>
  <c r="O203" i="20"/>
  <c r="N192" i="20"/>
  <c r="O204" i="20"/>
  <c r="N193" i="20"/>
  <c r="O205" i="20"/>
  <c r="N194" i="20"/>
  <c r="O206" i="20"/>
  <c r="N195" i="20"/>
  <c r="O207" i="20"/>
  <c r="N196" i="20"/>
  <c r="O208" i="20"/>
  <c r="N80" i="20"/>
  <c r="O80" i="20"/>
  <c r="N23" i="18"/>
  <c r="N24" i="18"/>
  <c r="N25" i="18"/>
  <c r="N26" i="18"/>
  <c r="N27" i="18"/>
  <c r="N28" i="18"/>
  <c r="N29" i="18"/>
  <c r="N30" i="18"/>
  <c r="O31" i="18"/>
  <c r="N22" i="18"/>
  <c r="O22" i="18"/>
  <c r="O174" i="20"/>
  <c r="O93" i="20"/>
  <c r="O97" i="20"/>
  <c r="O135" i="20"/>
  <c r="O123" i="20"/>
  <c r="O119" i="20"/>
  <c r="O118" i="20"/>
  <c r="O155" i="20"/>
  <c r="O164" i="20"/>
  <c r="O191" i="20"/>
  <c r="O114" i="20"/>
  <c r="O110" i="20"/>
  <c r="O106" i="20"/>
  <c r="O159" i="20"/>
  <c r="O151" i="20"/>
  <c r="O154" i="20"/>
  <c r="O122" i="20"/>
  <c r="O109" i="20"/>
  <c r="O105" i="20"/>
  <c r="O142" i="20"/>
  <c r="O150" i="20"/>
  <c r="O158" i="20"/>
  <c r="O195" i="20"/>
  <c r="O121" i="20"/>
  <c r="O23" i="18"/>
  <c r="O92" i="20"/>
  <c r="O117" i="20"/>
  <c r="O187" i="20"/>
  <c r="O170" i="20"/>
  <c r="O166" i="20"/>
  <c r="O186" i="20"/>
  <c r="O190" i="20"/>
  <c r="O194" i="20"/>
  <c r="O157" i="20"/>
  <c r="O153" i="20"/>
  <c r="O101" i="20"/>
  <c r="O124" i="20"/>
  <c r="O120" i="20"/>
  <c r="O160" i="20"/>
  <c r="O156" i="20"/>
  <c r="O152" i="20"/>
  <c r="O137" i="20"/>
  <c r="O149" i="20"/>
  <c r="O193" i="20"/>
  <c r="O112" i="20"/>
  <c r="O108" i="20"/>
  <c r="O115" i="20"/>
  <c r="O111" i="20"/>
  <c r="O107" i="20"/>
  <c r="O29" i="18"/>
  <c r="O189" i="20"/>
  <c r="O185" i="20"/>
  <c r="O95" i="20"/>
  <c r="O99" i="20"/>
  <c r="O103" i="20"/>
  <c r="O188" i="20"/>
  <c r="O192" i="20"/>
  <c r="O196" i="20"/>
  <c r="O25" i="18"/>
  <c r="O27" i="18"/>
  <c r="O24" i="18"/>
  <c r="O26" i="18"/>
  <c r="O28" i="18"/>
  <c r="O30" i="18"/>
  <c r="X196" i="20"/>
  <c r="X195" i="20"/>
  <c r="X194" i="20"/>
  <c r="X193" i="20"/>
  <c r="X192" i="20"/>
  <c r="X191" i="20"/>
  <c r="X190" i="20"/>
  <c r="X189" i="20"/>
  <c r="X188" i="20"/>
  <c r="X187" i="20"/>
  <c r="X186" i="20"/>
  <c r="X185" i="20"/>
  <c r="X184" i="20"/>
  <c r="Z184" i="20"/>
  <c r="X183" i="20"/>
  <c r="Z183" i="20"/>
  <c r="X182" i="20"/>
  <c r="Z182" i="20"/>
  <c r="X181" i="20"/>
  <c r="Z181" i="20"/>
  <c r="X180" i="20"/>
  <c r="Z180" i="20"/>
  <c r="X179" i="20"/>
  <c r="Z179" i="20"/>
  <c r="X178" i="20"/>
  <c r="Z178" i="20"/>
  <c r="X177" i="20"/>
  <c r="Z177" i="20"/>
  <c r="X176" i="20"/>
  <c r="Z176" i="20"/>
  <c r="X175" i="20"/>
  <c r="Z175" i="20"/>
  <c r="X174" i="20"/>
  <c r="Z174" i="20"/>
  <c r="X172" i="20"/>
  <c r="Z172" i="20"/>
  <c r="X171" i="20"/>
  <c r="Z171" i="20"/>
  <c r="X170" i="20"/>
  <c r="Z170" i="20"/>
  <c r="X169" i="20"/>
  <c r="Z169" i="20"/>
  <c r="X168" i="20"/>
  <c r="Z168" i="20"/>
  <c r="X167" i="20"/>
  <c r="Z167" i="20"/>
  <c r="X166" i="20"/>
  <c r="Z166" i="20"/>
  <c r="X165" i="20"/>
  <c r="Z165" i="20"/>
  <c r="X164" i="20"/>
  <c r="Z164" i="20"/>
  <c r="X163" i="20"/>
  <c r="Z163" i="20"/>
  <c r="X162" i="20"/>
  <c r="Z162" i="20"/>
  <c r="X161" i="20"/>
  <c r="X160" i="20"/>
  <c r="Z160" i="20"/>
  <c r="X159" i="20"/>
  <c r="Z159" i="20"/>
  <c r="X158" i="20"/>
  <c r="Z158" i="20"/>
  <c r="X157" i="20"/>
  <c r="Z157" i="20"/>
  <c r="X156" i="20"/>
  <c r="Z156" i="20"/>
  <c r="X155" i="20"/>
  <c r="Z155" i="20"/>
  <c r="X154" i="20"/>
  <c r="Z154" i="20"/>
  <c r="X153" i="20"/>
  <c r="Z153" i="20"/>
  <c r="X152" i="20"/>
  <c r="Z152" i="20"/>
  <c r="X151" i="20"/>
  <c r="Z151" i="20"/>
  <c r="X150" i="20"/>
  <c r="Z150" i="20"/>
  <c r="X149" i="20"/>
  <c r="Z149" i="20"/>
  <c r="X148" i="20"/>
  <c r="Z148" i="20"/>
  <c r="X147" i="20"/>
  <c r="Z147" i="20"/>
  <c r="X146" i="20"/>
  <c r="Z146" i="20"/>
  <c r="X145" i="20"/>
  <c r="Z145" i="20"/>
  <c r="X144" i="20"/>
  <c r="Z144" i="20"/>
  <c r="X143" i="20"/>
  <c r="Z143" i="20"/>
  <c r="X142" i="20"/>
  <c r="Z142" i="20"/>
  <c r="X141" i="20"/>
  <c r="Z141" i="20"/>
  <c r="X140" i="20"/>
  <c r="Z140" i="20"/>
  <c r="X139" i="20"/>
  <c r="Z139" i="20"/>
  <c r="X138" i="20"/>
  <c r="Z138" i="20"/>
  <c r="X137" i="20"/>
  <c r="Z137"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Z125" i="20"/>
  <c r="X124" i="20"/>
  <c r="Z124" i="20"/>
  <c r="X123" i="20"/>
  <c r="Z123" i="20"/>
  <c r="X122" i="20"/>
  <c r="Z122" i="20"/>
  <c r="X121" i="20"/>
  <c r="Z121" i="20"/>
  <c r="X120" i="20"/>
  <c r="Z120" i="20"/>
  <c r="X119" i="20"/>
  <c r="Z119" i="20"/>
  <c r="X118" i="20"/>
  <c r="Z118" i="20"/>
  <c r="X117" i="20"/>
  <c r="Z117" i="20"/>
  <c r="X116" i="20"/>
  <c r="Z116" i="20"/>
  <c r="X115" i="20"/>
  <c r="Z115" i="20"/>
  <c r="X114" i="20"/>
  <c r="Z114" i="20"/>
  <c r="X113" i="20"/>
  <c r="Z113" i="20"/>
  <c r="X112" i="20"/>
  <c r="Z112" i="20"/>
  <c r="X111" i="20"/>
  <c r="Z111" i="20"/>
  <c r="X110" i="20"/>
  <c r="Z110" i="20"/>
  <c r="X109" i="20"/>
  <c r="Z109" i="20"/>
  <c r="X108" i="20"/>
  <c r="Z108" i="20"/>
  <c r="X107" i="20"/>
  <c r="Z107" i="20"/>
  <c r="X106" i="20"/>
  <c r="Z106" i="20"/>
  <c r="X105" i="20"/>
  <c r="Z105" i="20"/>
  <c r="X104" i="20"/>
  <c r="Z104" i="20"/>
  <c r="X103" i="20"/>
  <c r="Z103" i="20"/>
  <c r="X102" i="20"/>
  <c r="Z102" i="20"/>
  <c r="X101" i="20"/>
  <c r="Z101" i="20"/>
  <c r="X100" i="20"/>
  <c r="Z100" i="20"/>
  <c r="X99" i="20"/>
  <c r="Z99" i="20"/>
  <c r="X98" i="20"/>
  <c r="Z98" i="20"/>
  <c r="X97" i="20"/>
  <c r="Z97" i="20"/>
  <c r="X96" i="20"/>
  <c r="Z96" i="20"/>
  <c r="X95" i="20"/>
  <c r="Z95" i="20"/>
  <c r="X94" i="20"/>
  <c r="Z94" i="20"/>
  <c r="X93" i="20"/>
  <c r="Z93" i="20"/>
  <c r="X92" i="20"/>
  <c r="Z92" i="20"/>
  <c r="X91" i="20"/>
  <c r="Z91" i="20"/>
  <c r="X90" i="20"/>
  <c r="Z90" i="20"/>
  <c r="X89" i="20"/>
  <c r="Z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Z70" i="20"/>
  <c r="X69" i="20"/>
  <c r="Z69" i="20"/>
  <c r="X68" i="20"/>
  <c r="Z68" i="20"/>
  <c r="X67" i="20"/>
  <c r="Z67" i="20"/>
  <c r="X66" i="20"/>
  <c r="Z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Z52" i="20"/>
  <c r="X51" i="20"/>
  <c r="Z51" i="20"/>
  <c r="X50" i="20"/>
  <c r="Z50" i="20"/>
  <c r="X49" i="20"/>
  <c r="Z49" i="20"/>
  <c r="X48" i="20"/>
  <c r="Z48" i="20"/>
  <c r="X47" i="20"/>
  <c r="Z47" i="20"/>
  <c r="X46" i="20"/>
  <c r="Z46" i="20"/>
  <c r="X45" i="20"/>
  <c r="Z45" i="20"/>
  <c r="X44" i="20"/>
  <c r="Z44" i="20"/>
  <c r="X43" i="20"/>
  <c r="Z43" i="20"/>
  <c r="X42" i="20"/>
  <c r="Z42" i="20"/>
  <c r="X41" i="20"/>
  <c r="Z41" i="20"/>
  <c r="X40" i="20"/>
  <c r="Z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8" i="20"/>
  <c r="Z8"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Z17" i="18"/>
  <c r="X16" i="18"/>
  <c r="Z16" i="18"/>
  <c r="X15" i="18"/>
  <c r="Z15" i="18"/>
  <c r="X14" i="18"/>
  <c r="Z14" i="18"/>
  <c r="X13" i="18"/>
  <c r="Z13" i="18"/>
  <c r="X12" i="18"/>
  <c r="Z12" i="18"/>
  <c r="X11" i="18"/>
  <c r="Z11" i="18"/>
  <c r="X10" i="18"/>
  <c r="Z10" i="18"/>
  <c r="X9" i="18"/>
  <c r="Z9" i="18"/>
  <c r="X8" i="18"/>
  <c r="Z8" i="18"/>
  <c r="Z161" i="20"/>
  <c r="AA173" i="20"/>
  <c r="Y173" i="20"/>
  <c r="Z30" i="18"/>
  <c r="AA31" i="18"/>
  <c r="Y31" i="18"/>
  <c r="Z188" i="20"/>
  <c r="AA200" i="20"/>
  <c r="Y200" i="20"/>
  <c r="Z190" i="20"/>
  <c r="AA202" i="20"/>
  <c r="Y202" i="20"/>
  <c r="Z192" i="20"/>
  <c r="AA204" i="20"/>
  <c r="Y204" i="20"/>
  <c r="Z194" i="20"/>
  <c r="AA206" i="20"/>
  <c r="Y206" i="20"/>
  <c r="Z196" i="20"/>
  <c r="AA208" i="20"/>
  <c r="Y208" i="20"/>
  <c r="Z189" i="20"/>
  <c r="AA201" i="20"/>
  <c r="Y201" i="20"/>
  <c r="Z191" i="20"/>
  <c r="AA203" i="20"/>
  <c r="Y203" i="20"/>
  <c r="Z193" i="20"/>
  <c r="AA205" i="20"/>
  <c r="Y205" i="20"/>
  <c r="Z195" i="20"/>
  <c r="AA207" i="20"/>
  <c r="Y207" i="20"/>
  <c r="Z186" i="20"/>
  <c r="AA198" i="20"/>
  <c r="Y198" i="20"/>
  <c r="Z185" i="20"/>
  <c r="AA197" i="20"/>
  <c r="Y197" i="20"/>
  <c r="Z187" i="20"/>
  <c r="AA199" i="20"/>
  <c r="Y199" i="20"/>
  <c r="S104" i="20"/>
  <c r="S105" i="20"/>
  <c r="S106" i="20"/>
  <c r="S107" i="20"/>
  <c r="S108" i="20"/>
  <c r="S109" i="20"/>
  <c r="S110" i="20"/>
  <c r="S111" i="20"/>
  <c r="S112"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4" i="20"/>
  <c r="S175" i="20"/>
  <c r="S176" i="20"/>
  <c r="S177" i="20"/>
  <c r="S178" i="20"/>
  <c r="S179" i="20"/>
  <c r="S180" i="20"/>
  <c r="S181" i="20"/>
  <c r="S182" i="20"/>
  <c r="S183" i="20"/>
  <c r="S184" i="20"/>
  <c r="S185" i="20"/>
  <c r="S186" i="20"/>
  <c r="S187" i="20"/>
  <c r="S188" i="20"/>
  <c r="S189" i="20"/>
  <c r="S190" i="20"/>
  <c r="S191" i="20"/>
  <c r="S192" i="20"/>
  <c r="S193" i="20"/>
  <c r="S194" i="20"/>
  <c r="S195" i="20"/>
  <c r="S196" i="20"/>
  <c r="M92" i="20"/>
  <c r="M196" i="20"/>
  <c r="M195" i="20"/>
  <c r="M194" i="20"/>
  <c r="M193" i="20"/>
  <c r="M192" i="20"/>
  <c r="M191" i="20"/>
  <c r="M190" i="20"/>
  <c r="M189" i="20"/>
  <c r="M188" i="20"/>
  <c r="M187" i="20"/>
  <c r="M186" i="20"/>
  <c r="M185" i="20"/>
  <c r="M184" i="20"/>
  <c r="M183" i="20"/>
  <c r="M182" i="20"/>
  <c r="M181" i="20"/>
  <c r="M180" i="20"/>
  <c r="M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53" i="20"/>
  <c r="M152" i="20"/>
  <c r="M151" i="20"/>
  <c r="M150" i="20"/>
  <c r="M148" i="20"/>
  <c r="M147" i="20"/>
  <c r="M146" i="20"/>
  <c r="M145" i="20"/>
  <c r="M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18" i="20"/>
  <c r="M117" i="20"/>
  <c r="M116" i="20"/>
  <c r="M115" i="20"/>
  <c r="M114" i="20"/>
  <c r="M112" i="20"/>
  <c r="M111" i="20"/>
  <c r="M110" i="20"/>
  <c r="M109" i="20"/>
  <c r="M108" i="20"/>
  <c r="M107" i="20"/>
  <c r="M106" i="20"/>
  <c r="M105" i="20"/>
  <c r="M104" i="20"/>
  <c r="M103" i="20"/>
  <c r="M102" i="20"/>
  <c r="M101" i="20"/>
  <c r="M100" i="20"/>
  <c r="M99" i="20"/>
  <c r="M98" i="20"/>
  <c r="M97" i="20"/>
  <c r="M96" i="20"/>
  <c r="M95" i="20"/>
  <c r="M94" i="20"/>
  <c r="M93" i="20"/>
  <c r="M30" i="18"/>
  <c r="M29" i="18"/>
  <c r="M28" i="18"/>
  <c r="M27" i="18"/>
  <c r="M26" i="18"/>
  <c r="M25" i="18"/>
  <c r="M24" i="18"/>
  <c r="AA196" i="20"/>
  <c r="Y196" i="20"/>
  <c r="W196" i="20"/>
  <c r="U196" i="20"/>
  <c r="Q196" i="20"/>
  <c r="K196" i="20"/>
  <c r="I196" i="20"/>
  <c r="G196" i="20"/>
  <c r="E196" i="20"/>
  <c r="AA195" i="20"/>
  <c r="Y195" i="20"/>
  <c r="W195" i="20"/>
  <c r="U195" i="20"/>
  <c r="Q195" i="20"/>
  <c r="K195" i="20"/>
  <c r="I195" i="20"/>
  <c r="G195" i="20"/>
  <c r="E195" i="20"/>
  <c r="AA194" i="20"/>
  <c r="Y194" i="20"/>
  <c r="W194" i="20"/>
  <c r="U194" i="20"/>
  <c r="Q194" i="20"/>
  <c r="K194" i="20"/>
  <c r="I194" i="20"/>
  <c r="G194" i="20"/>
  <c r="E194" i="20"/>
  <c r="AA193" i="20"/>
  <c r="Y193" i="20"/>
  <c r="W193" i="20"/>
  <c r="U193" i="20"/>
  <c r="Q193" i="20"/>
  <c r="K193" i="20"/>
  <c r="I193" i="20"/>
  <c r="G193" i="20"/>
  <c r="E193" i="20"/>
  <c r="AA192" i="20"/>
  <c r="Y192" i="20"/>
  <c r="W192" i="20"/>
  <c r="U192" i="20"/>
  <c r="Q192" i="20"/>
  <c r="K192" i="20"/>
  <c r="I192" i="20"/>
  <c r="G192" i="20"/>
  <c r="E192" i="20"/>
  <c r="AA191" i="20"/>
  <c r="Y191" i="20"/>
  <c r="W191" i="20"/>
  <c r="U191" i="20"/>
  <c r="Q191" i="20"/>
  <c r="K191" i="20"/>
  <c r="I191" i="20"/>
  <c r="G191" i="20"/>
  <c r="E191" i="20"/>
  <c r="AA190" i="20"/>
  <c r="Y190" i="20"/>
  <c r="W190" i="20"/>
  <c r="U190" i="20"/>
  <c r="Q190" i="20"/>
  <c r="K190" i="20"/>
  <c r="I190" i="20"/>
  <c r="G190" i="20"/>
  <c r="E190" i="20"/>
  <c r="AA189" i="20"/>
  <c r="Y189" i="20"/>
  <c r="W189" i="20"/>
  <c r="U189" i="20"/>
  <c r="Q189" i="20"/>
  <c r="K189" i="20"/>
  <c r="I189" i="20"/>
  <c r="G189" i="20"/>
  <c r="E189" i="20"/>
  <c r="AA188" i="20"/>
  <c r="Y188" i="20"/>
  <c r="W188" i="20"/>
  <c r="U188" i="20"/>
  <c r="Q188" i="20"/>
  <c r="K188" i="20"/>
  <c r="I188" i="20"/>
  <c r="G188" i="20"/>
  <c r="E188" i="20"/>
  <c r="AA187" i="20"/>
  <c r="Y187" i="20"/>
  <c r="W187" i="20"/>
  <c r="U187" i="20"/>
  <c r="Q187" i="20"/>
  <c r="K187" i="20"/>
  <c r="I187" i="20"/>
  <c r="G187" i="20"/>
  <c r="E187" i="20"/>
  <c r="AA186" i="20"/>
  <c r="Y186" i="20"/>
  <c r="W186" i="20"/>
  <c r="U186" i="20"/>
  <c r="Q186" i="20"/>
  <c r="K186" i="20"/>
  <c r="I186" i="20"/>
  <c r="G186" i="20"/>
  <c r="E186" i="20"/>
  <c r="AA185" i="20"/>
  <c r="Y185" i="20"/>
  <c r="W185" i="20"/>
  <c r="U185" i="20"/>
  <c r="Q185" i="20"/>
  <c r="K185" i="20"/>
  <c r="I185" i="20"/>
  <c r="G185" i="20"/>
  <c r="E185" i="20"/>
  <c r="AA184" i="20"/>
  <c r="Y184" i="20"/>
  <c r="W184" i="20"/>
  <c r="U184" i="20"/>
  <c r="Q184" i="20"/>
  <c r="K184" i="20"/>
  <c r="I184" i="20"/>
  <c r="G184" i="20"/>
  <c r="E184" i="20"/>
  <c r="AA183" i="20"/>
  <c r="Y183" i="20"/>
  <c r="W183" i="20"/>
  <c r="U183" i="20"/>
  <c r="Q183" i="20"/>
  <c r="K183" i="20"/>
  <c r="I183" i="20"/>
  <c r="G183" i="20"/>
  <c r="E183" i="20"/>
  <c r="AA182" i="20"/>
  <c r="Y182" i="20"/>
  <c r="W182" i="20"/>
  <c r="U182" i="20"/>
  <c r="Q182" i="20"/>
  <c r="K182" i="20"/>
  <c r="I182" i="20"/>
  <c r="G182" i="20"/>
  <c r="E182" i="20"/>
  <c r="AA181" i="20"/>
  <c r="Y181" i="20"/>
  <c r="W181" i="20"/>
  <c r="U181" i="20"/>
  <c r="Q181" i="20"/>
  <c r="K181" i="20"/>
  <c r="I181" i="20"/>
  <c r="G181" i="20"/>
  <c r="E181" i="20"/>
  <c r="AA180" i="20"/>
  <c r="Y180" i="20"/>
  <c r="W180" i="20"/>
  <c r="U180" i="20"/>
  <c r="Q180" i="20"/>
  <c r="K180" i="20"/>
  <c r="I180" i="20"/>
  <c r="G180" i="20"/>
  <c r="E180" i="20"/>
  <c r="AA179" i="20"/>
  <c r="Y179" i="20"/>
  <c r="W179" i="20"/>
  <c r="U179" i="20"/>
  <c r="Q179" i="20"/>
  <c r="K179" i="20"/>
  <c r="I179" i="20"/>
  <c r="G179" i="20"/>
  <c r="E179" i="20"/>
  <c r="AA178" i="20"/>
  <c r="Y178" i="20"/>
  <c r="W178" i="20"/>
  <c r="U178" i="20"/>
  <c r="Q178" i="20"/>
  <c r="K178" i="20"/>
  <c r="I178" i="20"/>
  <c r="G178" i="20"/>
  <c r="E178" i="20"/>
  <c r="AA177" i="20"/>
  <c r="Y177" i="20"/>
  <c r="W177" i="20"/>
  <c r="U177" i="20"/>
  <c r="Q177" i="20"/>
  <c r="K177" i="20"/>
  <c r="I177" i="20"/>
  <c r="G177" i="20"/>
  <c r="E177" i="20"/>
  <c r="AA176" i="20"/>
  <c r="Y176" i="20"/>
  <c r="W176" i="20"/>
  <c r="U176" i="20"/>
  <c r="Q176" i="20"/>
  <c r="K176" i="20"/>
  <c r="I176" i="20"/>
  <c r="G176" i="20"/>
  <c r="E176" i="20"/>
  <c r="AA175" i="20"/>
  <c r="Y175" i="20"/>
  <c r="W175" i="20"/>
  <c r="U175" i="20"/>
  <c r="Q175" i="20"/>
  <c r="K175" i="20"/>
  <c r="I175" i="20"/>
  <c r="G175" i="20"/>
  <c r="E175" i="20"/>
  <c r="AA174" i="20"/>
  <c r="Y174" i="20"/>
  <c r="W174" i="20"/>
  <c r="U174" i="20"/>
  <c r="Q174" i="20"/>
  <c r="K174" i="20"/>
  <c r="I174" i="20"/>
  <c r="G174" i="20"/>
  <c r="E174" i="20"/>
  <c r="Q173" i="20"/>
  <c r="K173" i="20"/>
  <c r="I173" i="20"/>
  <c r="G173" i="20"/>
  <c r="E173" i="20"/>
  <c r="AA172" i="20"/>
  <c r="Y172" i="20"/>
  <c r="W172" i="20"/>
  <c r="U172" i="20"/>
  <c r="Q172" i="20"/>
  <c r="K172" i="20"/>
  <c r="I172" i="20"/>
  <c r="G172" i="20"/>
  <c r="E172" i="20"/>
  <c r="AA171" i="20"/>
  <c r="Y171" i="20"/>
  <c r="W171" i="20"/>
  <c r="U171" i="20"/>
  <c r="Q171" i="20"/>
  <c r="K171" i="20"/>
  <c r="I171" i="20"/>
  <c r="G171" i="20"/>
  <c r="E171" i="20"/>
  <c r="AA170" i="20"/>
  <c r="Y170" i="20"/>
  <c r="W170" i="20"/>
  <c r="U170" i="20"/>
  <c r="Q170" i="20"/>
  <c r="K170" i="20"/>
  <c r="I170" i="20"/>
  <c r="G170" i="20"/>
  <c r="E170" i="20"/>
  <c r="AA169" i="20"/>
  <c r="Y169" i="20"/>
  <c r="W169" i="20"/>
  <c r="U169" i="20"/>
  <c r="Q169" i="20"/>
  <c r="K169" i="20"/>
  <c r="I169" i="20"/>
  <c r="G169" i="20"/>
  <c r="E169" i="20"/>
  <c r="AA168" i="20"/>
  <c r="Y168" i="20"/>
  <c r="W168" i="20"/>
  <c r="U168" i="20"/>
  <c r="Q168" i="20"/>
  <c r="K168" i="20"/>
  <c r="I168" i="20"/>
  <c r="G168" i="20"/>
  <c r="E168" i="20"/>
  <c r="AA167" i="20"/>
  <c r="Y167" i="20"/>
  <c r="W167" i="20"/>
  <c r="U167" i="20"/>
  <c r="Q167" i="20"/>
  <c r="K167" i="20"/>
  <c r="I167" i="20"/>
  <c r="G167" i="20"/>
  <c r="E167" i="20"/>
  <c r="AA166" i="20"/>
  <c r="Y166" i="20"/>
  <c r="W166" i="20"/>
  <c r="U166" i="20"/>
  <c r="Q166" i="20"/>
  <c r="K166" i="20"/>
  <c r="I166" i="20"/>
  <c r="G166" i="20"/>
  <c r="E166" i="20"/>
  <c r="AA165" i="20"/>
  <c r="Y165" i="20"/>
  <c r="W165" i="20"/>
  <c r="U165" i="20"/>
  <c r="Q165" i="20"/>
  <c r="K165" i="20"/>
  <c r="I165" i="20"/>
  <c r="G165" i="20"/>
  <c r="E165" i="20"/>
  <c r="AA164" i="20"/>
  <c r="Y164" i="20"/>
  <c r="W164" i="20"/>
  <c r="U164" i="20"/>
  <c r="Q164" i="20"/>
  <c r="K164" i="20"/>
  <c r="I164" i="20"/>
  <c r="G164" i="20"/>
  <c r="E164" i="20"/>
  <c r="AA163" i="20"/>
  <c r="Y163" i="20"/>
  <c r="W163" i="20"/>
  <c r="U163" i="20"/>
  <c r="Q163" i="20"/>
  <c r="K163" i="20"/>
  <c r="I163" i="20"/>
  <c r="G163" i="20"/>
  <c r="E163" i="20"/>
  <c r="AA162" i="20"/>
  <c r="Y162" i="20"/>
  <c r="W162" i="20"/>
  <c r="U162" i="20"/>
  <c r="Q162" i="20"/>
  <c r="K162" i="20"/>
  <c r="I162" i="20"/>
  <c r="G162" i="20"/>
  <c r="E162" i="20"/>
  <c r="AA161" i="20"/>
  <c r="Y161" i="20"/>
  <c r="W161" i="20"/>
  <c r="U161" i="20"/>
  <c r="Q161" i="20"/>
  <c r="K161" i="20"/>
  <c r="I161" i="20"/>
  <c r="G161" i="20"/>
  <c r="E161" i="20"/>
  <c r="AA160" i="20"/>
  <c r="Y160" i="20"/>
  <c r="W160" i="20"/>
  <c r="U160" i="20"/>
  <c r="Q160" i="20"/>
  <c r="K160" i="20"/>
  <c r="I160" i="20"/>
  <c r="G160" i="20"/>
  <c r="E160" i="20"/>
  <c r="AA159" i="20"/>
  <c r="Y159" i="20"/>
  <c r="W159" i="20"/>
  <c r="U159" i="20"/>
  <c r="Q159" i="20"/>
  <c r="K159" i="20"/>
  <c r="I159" i="20"/>
  <c r="G159" i="20"/>
  <c r="E159" i="20"/>
  <c r="AA158" i="20"/>
  <c r="Y158" i="20"/>
  <c r="W158" i="20"/>
  <c r="U158" i="20"/>
  <c r="Q158" i="20"/>
  <c r="K158" i="20"/>
  <c r="I158" i="20"/>
  <c r="G158" i="20"/>
  <c r="E158" i="20"/>
  <c r="AA157" i="20"/>
  <c r="Y157" i="20"/>
  <c r="W157" i="20"/>
  <c r="U157" i="20"/>
  <c r="Q157" i="20"/>
  <c r="K157" i="20"/>
  <c r="I157" i="20"/>
  <c r="G157" i="20"/>
  <c r="E157" i="20"/>
  <c r="AA156" i="20"/>
  <c r="Y156" i="20"/>
  <c r="W156" i="20"/>
  <c r="U156" i="20"/>
  <c r="Q156" i="20"/>
  <c r="K156" i="20"/>
  <c r="I156" i="20"/>
  <c r="G156" i="20"/>
  <c r="E156" i="20"/>
  <c r="AA155" i="20"/>
  <c r="Y155" i="20"/>
  <c r="W155" i="20"/>
  <c r="U155" i="20"/>
  <c r="Q155" i="20"/>
  <c r="K155" i="20"/>
  <c r="I155" i="20"/>
  <c r="G155" i="20"/>
  <c r="E155" i="20"/>
  <c r="AA154" i="20"/>
  <c r="Y154" i="20"/>
  <c r="W154" i="20"/>
  <c r="U154" i="20"/>
  <c r="Q154" i="20"/>
  <c r="K154" i="20"/>
  <c r="I154" i="20"/>
  <c r="G154" i="20"/>
  <c r="E154" i="20"/>
  <c r="AA153" i="20"/>
  <c r="Y153" i="20"/>
  <c r="W153" i="20"/>
  <c r="U153" i="20"/>
  <c r="Q153" i="20"/>
  <c r="K153" i="20"/>
  <c r="I153" i="20"/>
  <c r="G153" i="20"/>
  <c r="E153" i="20"/>
  <c r="AA152" i="20"/>
  <c r="Y152" i="20"/>
  <c r="W152" i="20"/>
  <c r="U152" i="20"/>
  <c r="Q152" i="20"/>
  <c r="K152" i="20"/>
  <c r="I152" i="20"/>
  <c r="G152" i="20"/>
  <c r="E152" i="20"/>
  <c r="AA151" i="20"/>
  <c r="Y151" i="20"/>
  <c r="W151" i="20"/>
  <c r="U151" i="20"/>
  <c r="Q151" i="20"/>
  <c r="K151" i="20"/>
  <c r="I151" i="20"/>
  <c r="G151" i="20"/>
  <c r="E151" i="20"/>
  <c r="AA150" i="20"/>
  <c r="Y150" i="20"/>
  <c r="W150" i="20"/>
  <c r="U150" i="20"/>
  <c r="Q150" i="20"/>
  <c r="K150" i="20"/>
  <c r="I150" i="20"/>
  <c r="G150" i="20"/>
  <c r="E150" i="20"/>
  <c r="AA149" i="20"/>
  <c r="Y149" i="20"/>
  <c r="W149" i="20"/>
  <c r="U149" i="20"/>
  <c r="E149" i="20"/>
  <c r="AA148" i="20"/>
  <c r="Y148" i="20"/>
  <c r="W148" i="20"/>
  <c r="U148" i="20"/>
  <c r="Q148" i="20"/>
  <c r="K148" i="20"/>
  <c r="I148" i="20"/>
  <c r="G148" i="20"/>
  <c r="E148" i="20"/>
  <c r="AA147" i="20"/>
  <c r="Y147" i="20"/>
  <c r="W147" i="20"/>
  <c r="U147" i="20"/>
  <c r="Q147" i="20"/>
  <c r="K147" i="20"/>
  <c r="I147" i="20"/>
  <c r="G147" i="20"/>
  <c r="E147" i="20"/>
  <c r="AA146" i="20"/>
  <c r="Y146" i="20"/>
  <c r="W146" i="20"/>
  <c r="U146" i="20"/>
  <c r="Q146" i="20"/>
  <c r="K146" i="20"/>
  <c r="I146" i="20"/>
  <c r="G146" i="20"/>
  <c r="E146" i="20"/>
  <c r="AA145" i="20"/>
  <c r="Y145" i="20"/>
  <c r="W145" i="20"/>
  <c r="U145" i="20"/>
  <c r="Q145" i="20"/>
  <c r="K145" i="20"/>
  <c r="I145" i="20"/>
  <c r="G145" i="20"/>
  <c r="E145" i="20"/>
  <c r="AA144" i="20"/>
  <c r="Y144" i="20"/>
  <c r="W144" i="20"/>
  <c r="U144" i="20"/>
  <c r="Q144" i="20"/>
  <c r="K144" i="20"/>
  <c r="I144" i="20"/>
  <c r="G144" i="20"/>
  <c r="E144" i="20"/>
  <c r="AA143" i="20"/>
  <c r="Y143" i="20"/>
  <c r="W143" i="20"/>
  <c r="U143" i="20"/>
  <c r="Q143" i="20"/>
  <c r="K143" i="20"/>
  <c r="I143" i="20"/>
  <c r="G143" i="20"/>
  <c r="E143" i="20"/>
  <c r="AA142" i="20"/>
  <c r="Y142" i="20"/>
  <c r="W142" i="20"/>
  <c r="U142" i="20"/>
  <c r="Q142" i="20"/>
  <c r="K142" i="20"/>
  <c r="I142" i="20"/>
  <c r="G142" i="20"/>
  <c r="E142" i="20"/>
  <c r="AA141" i="20"/>
  <c r="Y141" i="20"/>
  <c r="W141" i="20"/>
  <c r="U141" i="20"/>
  <c r="Q141" i="20"/>
  <c r="K141" i="20"/>
  <c r="I141" i="20"/>
  <c r="G141" i="20"/>
  <c r="E141" i="20"/>
  <c r="AA140" i="20"/>
  <c r="Y140" i="20"/>
  <c r="W140" i="20"/>
  <c r="U140" i="20"/>
  <c r="Q140" i="20"/>
  <c r="K140" i="20"/>
  <c r="I140" i="20"/>
  <c r="G140" i="20"/>
  <c r="E140" i="20"/>
  <c r="AA139" i="20"/>
  <c r="Y139" i="20"/>
  <c r="W139" i="20"/>
  <c r="U139" i="20"/>
  <c r="Q139" i="20"/>
  <c r="K139" i="20"/>
  <c r="I139" i="20"/>
  <c r="G139" i="20"/>
  <c r="E139" i="20"/>
  <c r="AA138" i="20"/>
  <c r="Y138" i="20"/>
  <c r="W138" i="20"/>
  <c r="U138" i="20"/>
  <c r="Q138" i="20"/>
  <c r="K138" i="20"/>
  <c r="I138" i="20"/>
  <c r="G138" i="20"/>
  <c r="E138" i="20"/>
  <c r="AA137" i="20"/>
  <c r="Y137" i="20"/>
  <c r="W137" i="20"/>
  <c r="U137" i="20"/>
  <c r="Q137" i="20"/>
  <c r="K137" i="20"/>
  <c r="I137" i="20"/>
  <c r="G137" i="20"/>
  <c r="E137" i="20"/>
  <c r="AA136" i="20"/>
  <c r="Y136" i="20"/>
  <c r="W136" i="20"/>
  <c r="U136" i="20"/>
  <c r="Q136" i="20"/>
  <c r="K136" i="20"/>
  <c r="I136" i="20"/>
  <c r="G136" i="20"/>
  <c r="E136" i="20"/>
  <c r="AA135" i="20"/>
  <c r="Y135" i="20"/>
  <c r="W135" i="20"/>
  <c r="U135" i="20"/>
  <c r="Q135" i="20"/>
  <c r="K135" i="20"/>
  <c r="I135" i="20"/>
  <c r="G135" i="20"/>
  <c r="E135" i="20"/>
  <c r="AA134" i="20"/>
  <c r="Y134" i="20"/>
  <c r="W134" i="20"/>
  <c r="U134" i="20"/>
  <c r="Q134" i="20"/>
  <c r="K134" i="20"/>
  <c r="I134" i="20"/>
  <c r="G134" i="20"/>
  <c r="E134" i="20"/>
  <c r="AA133" i="20"/>
  <c r="Y133" i="20"/>
  <c r="W133" i="20"/>
  <c r="U133" i="20"/>
  <c r="Q133" i="20"/>
  <c r="K133" i="20"/>
  <c r="I133" i="20"/>
  <c r="G133" i="20"/>
  <c r="E133" i="20"/>
  <c r="AA132" i="20"/>
  <c r="Y132" i="20"/>
  <c r="W132" i="20"/>
  <c r="U132" i="20"/>
  <c r="Q132" i="20"/>
  <c r="K132" i="20"/>
  <c r="I132" i="20"/>
  <c r="G132" i="20"/>
  <c r="E132" i="20"/>
  <c r="AA131" i="20"/>
  <c r="Y131" i="20"/>
  <c r="W131" i="20"/>
  <c r="U131" i="20"/>
  <c r="Q131" i="20"/>
  <c r="K131" i="20"/>
  <c r="I131" i="20"/>
  <c r="G131" i="20"/>
  <c r="E131" i="20"/>
  <c r="AA130" i="20"/>
  <c r="Y130" i="20"/>
  <c r="W130" i="20"/>
  <c r="U130" i="20"/>
  <c r="Q130" i="20"/>
  <c r="K130" i="20"/>
  <c r="I130" i="20"/>
  <c r="G130" i="20"/>
  <c r="E130" i="20"/>
  <c r="AA129" i="20"/>
  <c r="Y129" i="20"/>
  <c r="W129" i="20"/>
  <c r="U129" i="20"/>
  <c r="Q129" i="20"/>
  <c r="K129" i="20"/>
  <c r="I129" i="20"/>
  <c r="G129" i="20"/>
  <c r="E129" i="20"/>
  <c r="AA128" i="20"/>
  <c r="Y128" i="20"/>
  <c r="W128" i="20"/>
  <c r="U128" i="20"/>
  <c r="Q128" i="20"/>
  <c r="K128" i="20"/>
  <c r="I128" i="20"/>
  <c r="G128" i="20"/>
  <c r="E128" i="20"/>
  <c r="AA127" i="20"/>
  <c r="Y127" i="20"/>
  <c r="W127" i="20"/>
  <c r="U127" i="20"/>
  <c r="Q127" i="20"/>
  <c r="K127" i="20"/>
  <c r="I127" i="20"/>
  <c r="G127" i="20"/>
  <c r="E127" i="20"/>
  <c r="AA126" i="20"/>
  <c r="Y126" i="20"/>
  <c r="W126" i="20"/>
  <c r="U126" i="20"/>
  <c r="Q126" i="20"/>
  <c r="K126" i="20"/>
  <c r="I126" i="20"/>
  <c r="G126" i="20"/>
  <c r="E126" i="20"/>
  <c r="AA125" i="20"/>
  <c r="Y125" i="20"/>
  <c r="W125" i="20"/>
  <c r="U125" i="20"/>
  <c r="Q125" i="20"/>
  <c r="K125" i="20"/>
  <c r="I125" i="20"/>
  <c r="G125" i="20"/>
  <c r="E125" i="20"/>
  <c r="AA124" i="20"/>
  <c r="Y124" i="20"/>
  <c r="W124" i="20"/>
  <c r="U124" i="20"/>
  <c r="Q124" i="20"/>
  <c r="K124" i="20"/>
  <c r="G124" i="20"/>
  <c r="E124" i="20"/>
  <c r="AA123" i="20"/>
  <c r="Y123" i="20"/>
  <c r="W123" i="20"/>
  <c r="U123" i="20"/>
  <c r="Q123" i="20"/>
  <c r="K123" i="20"/>
  <c r="G123" i="20"/>
  <c r="E123" i="20"/>
  <c r="AA122" i="20"/>
  <c r="Y122" i="20"/>
  <c r="W122" i="20"/>
  <c r="U122" i="20"/>
  <c r="Q122" i="20"/>
  <c r="K122" i="20"/>
  <c r="G122" i="20"/>
  <c r="E122" i="20"/>
  <c r="AA121" i="20"/>
  <c r="Y121" i="20"/>
  <c r="W121" i="20"/>
  <c r="U121" i="20"/>
  <c r="Q121" i="20"/>
  <c r="K121" i="20"/>
  <c r="G121" i="20"/>
  <c r="E121" i="20"/>
  <c r="AA120" i="20"/>
  <c r="Y120" i="20"/>
  <c r="W120" i="20"/>
  <c r="U120" i="20"/>
  <c r="Q120" i="20"/>
  <c r="K120" i="20"/>
  <c r="G120" i="20"/>
  <c r="E120" i="20"/>
  <c r="AA119" i="20"/>
  <c r="Y119" i="20"/>
  <c r="W119" i="20"/>
  <c r="U119" i="20"/>
  <c r="Q119" i="20"/>
  <c r="K119" i="20"/>
  <c r="G119" i="20"/>
  <c r="E119" i="20"/>
  <c r="AA118" i="20"/>
  <c r="Y118" i="20"/>
  <c r="W118" i="20"/>
  <c r="U118" i="20"/>
  <c r="Q118" i="20"/>
  <c r="K118" i="20"/>
  <c r="G118" i="20"/>
  <c r="E118" i="20"/>
  <c r="AA117" i="20"/>
  <c r="Y117" i="20"/>
  <c r="W117" i="20"/>
  <c r="U117" i="20"/>
  <c r="Q117" i="20"/>
  <c r="K117" i="20"/>
  <c r="G117" i="20"/>
  <c r="E117" i="20"/>
  <c r="AA116" i="20"/>
  <c r="Y116" i="20"/>
  <c r="W116" i="20"/>
  <c r="U116" i="20"/>
  <c r="Q116" i="20"/>
  <c r="K116" i="20"/>
  <c r="G116" i="20"/>
  <c r="E116" i="20"/>
  <c r="AA115" i="20"/>
  <c r="Y115" i="20"/>
  <c r="W115" i="20"/>
  <c r="U115" i="20"/>
  <c r="Q115" i="20"/>
  <c r="K115" i="20"/>
  <c r="G115" i="20"/>
  <c r="E115" i="20"/>
  <c r="AA114" i="20"/>
  <c r="Y114" i="20"/>
  <c r="W114" i="20"/>
  <c r="U114" i="20"/>
  <c r="Q114" i="20"/>
  <c r="K114" i="20"/>
  <c r="G114" i="20"/>
  <c r="E114" i="20"/>
  <c r="AA113" i="20"/>
  <c r="Y113" i="20"/>
  <c r="W113" i="20"/>
  <c r="U113" i="20"/>
  <c r="G113" i="20"/>
  <c r="E113" i="20"/>
  <c r="AA112" i="20"/>
  <c r="Y112" i="20"/>
  <c r="W112" i="20"/>
  <c r="U112" i="20"/>
  <c r="Q112" i="20"/>
  <c r="K112" i="20"/>
  <c r="G112" i="20"/>
  <c r="E112" i="20"/>
  <c r="AA111" i="20"/>
  <c r="Y111" i="20"/>
  <c r="W111" i="20"/>
  <c r="U111" i="20"/>
  <c r="Q111" i="20"/>
  <c r="K111" i="20"/>
  <c r="G111" i="20"/>
  <c r="E111" i="20"/>
  <c r="AA110" i="20"/>
  <c r="Y110" i="20"/>
  <c r="W110" i="20"/>
  <c r="U110" i="20"/>
  <c r="Q110" i="20"/>
  <c r="K110" i="20"/>
  <c r="G110" i="20"/>
  <c r="E110" i="20"/>
  <c r="AA109" i="20"/>
  <c r="Y109" i="20"/>
  <c r="W109" i="20"/>
  <c r="U109" i="20"/>
  <c r="Q109" i="20"/>
  <c r="K109" i="20"/>
  <c r="G109" i="20"/>
  <c r="E109" i="20"/>
  <c r="AA108" i="20"/>
  <c r="Y108" i="20"/>
  <c r="W108" i="20"/>
  <c r="U108" i="20"/>
  <c r="Q108" i="20"/>
  <c r="K108" i="20"/>
  <c r="G108" i="20"/>
  <c r="E108" i="20"/>
  <c r="AA107" i="20"/>
  <c r="Y107" i="20"/>
  <c r="W107" i="20"/>
  <c r="U107" i="20"/>
  <c r="Q107" i="20"/>
  <c r="K107" i="20"/>
  <c r="G107" i="20"/>
  <c r="E107" i="20"/>
  <c r="AA106" i="20"/>
  <c r="Y106" i="20"/>
  <c r="W106" i="20"/>
  <c r="U106" i="20"/>
  <c r="Q106" i="20"/>
  <c r="K106" i="20"/>
  <c r="G106" i="20"/>
  <c r="E106" i="20"/>
  <c r="AA105" i="20"/>
  <c r="Y105" i="20"/>
  <c r="W105" i="20"/>
  <c r="U105" i="20"/>
  <c r="Q105" i="20"/>
  <c r="K105" i="20"/>
  <c r="G105" i="20"/>
  <c r="E105" i="20"/>
  <c r="AA104" i="20"/>
  <c r="Y104" i="20"/>
  <c r="W104" i="20"/>
  <c r="U104" i="20"/>
  <c r="Q104" i="20"/>
  <c r="K104" i="20"/>
  <c r="G104" i="20"/>
  <c r="E104" i="20"/>
  <c r="AA103" i="20"/>
  <c r="Y103" i="20"/>
  <c r="W103" i="20"/>
  <c r="U103" i="20"/>
  <c r="S103" i="20"/>
  <c r="Q103" i="20"/>
  <c r="K103" i="20"/>
  <c r="G103" i="20"/>
  <c r="E103" i="20"/>
  <c r="AA102" i="20"/>
  <c r="Y102" i="20"/>
  <c r="W102" i="20"/>
  <c r="U102" i="20"/>
  <c r="S102" i="20"/>
  <c r="Q102" i="20"/>
  <c r="K102" i="20"/>
  <c r="G102" i="20"/>
  <c r="E102" i="20"/>
  <c r="AA101" i="20"/>
  <c r="Y101" i="20"/>
  <c r="W101" i="20"/>
  <c r="U101" i="20"/>
  <c r="S101" i="20"/>
  <c r="Q101" i="20"/>
  <c r="K101" i="20"/>
  <c r="G101" i="20"/>
  <c r="E101" i="20"/>
  <c r="AA100" i="20"/>
  <c r="Y100" i="20"/>
  <c r="W100" i="20"/>
  <c r="U100" i="20"/>
  <c r="S100" i="20"/>
  <c r="Q100" i="20"/>
  <c r="K100" i="20"/>
  <c r="G100" i="20"/>
  <c r="E100" i="20"/>
  <c r="AA99" i="20"/>
  <c r="Y99" i="20"/>
  <c r="W99" i="20"/>
  <c r="U99" i="20"/>
  <c r="S99" i="20"/>
  <c r="Q99" i="20"/>
  <c r="K99" i="20"/>
  <c r="G99" i="20"/>
  <c r="E99" i="20"/>
  <c r="AA98" i="20"/>
  <c r="Y98" i="20"/>
  <c r="W98" i="20"/>
  <c r="U98" i="20"/>
  <c r="S98" i="20"/>
  <c r="Q98" i="20"/>
  <c r="K98" i="20"/>
  <c r="G98" i="20"/>
  <c r="E98" i="20"/>
  <c r="AA97" i="20"/>
  <c r="Y97" i="20"/>
  <c r="W97" i="20"/>
  <c r="U97" i="20"/>
  <c r="S97" i="20"/>
  <c r="Q97" i="20"/>
  <c r="K97" i="20"/>
  <c r="G97" i="20"/>
  <c r="E97" i="20"/>
  <c r="AA96" i="20"/>
  <c r="Y96" i="20"/>
  <c r="W96" i="20"/>
  <c r="U96" i="20"/>
  <c r="S96" i="20"/>
  <c r="Q96" i="20"/>
  <c r="K96" i="20"/>
  <c r="G96" i="20"/>
  <c r="E96" i="20"/>
  <c r="AA95" i="20"/>
  <c r="Y95" i="20"/>
  <c r="W95" i="20"/>
  <c r="U95" i="20"/>
  <c r="S95" i="20"/>
  <c r="Q95" i="20"/>
  <c r="K95" i="20"/>
  <c r="G95" i="20"/>
  <c r="E95" i="20"/>
  <c r="AA94" i="20"/>
  <c r="Y94" i="20"/>
  <c r="W94" i="20"/>
  <c r="U94" i="20"/>
  <c r="S94" i="20"/>
  <c r="Q94" i="20"/>
  <c r="K94" i="20"/>
  <c r="G94" i="20"/>
  <c r="E94" i="20"/>
  <c r="AA93" i="20"/>
  <c r="Y93" i="20"/>
  <c r="W93" i="20"/>
  <c r="U93" i="20"/>
  <c r="S93" i="20"/>
  <c r="Q93" i="20"/>
  <c r="K93" i="20"/>
  <c r="G93" i="20"/>
  <c r="E93" i="20"/>
  <c r="AA92" i="20"/>
  <c r="Y92" i="20"/>
  <c r="W92" i="20"/>
  <c r="U92" i="20"/>
  <c r="S92" i="20"/>
  <c r="Q92" i="20"/>
  <c r="K92" i="20"/>
  <c r="G92" i="20"/>
  <c r="E92" i="20"/>
  <c r="AA91" i="20"/>
  <c r="Y91" i="20"/>
  <c r="W91" i="20"/>
  <c r="U91" i="20"/>
  <c r="S91" i="20"/>
  <c r="K91" i="20"/>
  <c r="E91" i="20"/>
  <c r="AA90" i="20"/>
  <c r="Y90" i="20"/>
  <c r="W90" i="20"/>
  <c r="U90" i="20"/>
  <c r="S90" i="20"/>
  <c r="K90" i="20"/>
  <c r="E90" i="20"/>
  <c r="AA89" i="20"/>
  <c r="Y89" i="20"/>
  <c r="W89" i="20"/>
  <c r="U89" i="20"/>
  <c r="S89" i="20"/>
  <c r="K89" i="20"/>
  <c r="E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AA77" i="20"/>
  <c r="Y77" i="20"/>
  <c r="W77" i="20"/>
  <c r="U77" i="20"/>
  <c r="S77"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Y69" i="20"/>
  <c r="W69" i="20"/>
  <c r="U69" i="20"/>
  <c r="S69" i="20"/>
  <c r="K69" i="20"/>
  <c r="E69" i="20"/>
  <c r="AA68" i="20"/>
  <c r="Y68" i="20"/>
  <c r="W68" i="20"/>
  <c r="U68" i="20"/>
  <c r="E68" i="20"/>
  <c r="AA67" i="20"/>
  <c r="Y67" i="20"/>
  <c r="W67" i="20"/>
  <c r="U67" i="20"/>
  <c r="S67" i="20"/>
  <c r="K67" i="20"/>
  <c r="E67" i="20"/>
  <c r="AA66" i="20"/>
  <c r="Y66" i="20"/>
  <c r="W66" i="20"/>
  <c r="U66" i="20"/>
  <c r="S66" i="20"/>
  <c r="K66" i="20"/>
  <c r="E66" i="20"/>
  <c r="AA65" i="20"/>
  <c r="Y65" i="20"/>
  <c r="W65" i="20"/>
  <c r="U65" i="20"/>
  <c r="K65" i="20"/>
  <c r="E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Y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U53" i="20"/>
  <c r="S53" i="20"/>
  <c r="K53" i="20"/>
  <c r="E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Y30" i="20"/>
  <c r="W30" i="20"/>
  <c r="U30" i="20"/>
  <c r="S30" i="20"/>
  <c r="K30" i="20"/>
  <c r="E30" i="20"/>
  <c r="AA29" i="20"/>
  <c r="Y29" i="20"/>
  <c r="W29" i="20"/>
  <c r="U29" i="20"/>
  <c r="S29" i="20"/>
  <c r="K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Y21" i="20"/>
  <c r="W21" i="20"/>
  <c r="U21" i="20"/>
  <c r="S21" i="20"/>
  <c r="K21" i="20"/>
  <c r="E21" i="20"/>
  <c r="AA20" i="20"/>
  <c r="Y20" i="20"/>
  <c r="W20" i="20"/>
  <c r="U20" i="20"/>
  <c r="S20" i="20"/>
  <c r="K20" i="20"/>
  <c r="E20" i="20"/>
  <c r="AA30" i="18"/>
  <c r="Y30" i="18"/>
  <c r="W30" i="18"/>
  <c r="U30" i="18"/>
  <c r="S30" i="18"/>
  <c r="Q30" i="18"/>
  <c r="K30" i="18"/>
  <c r="I30" i="18"/>
  <c r="G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K26" i="18"/>
  <c r="G26" i="18"/>
  <c r="E26" i="18"/>
  <c r="AA25" i="18"/>
  <c r="Y25" i="18"/>
  <c r="W25" i="18"/>
  <c r="U25" i="18"/>
  <c r="S25" i="18"/>
  <c r="Q25" i="18"/>
  <c r="K25" i="18"/>
  <c r="G25" i="18"/>
  <c r="E25" i="18"/>
  <c r="AA24" i="18"/>
  <c r="Y24" i="18"/>
  <c r="W24" i="18"/>
  <c r="U24" i="18"/>
  <c r="S24" i="18"/>
  <c r="Q24" i="18"/>
  <c r="K24" i="18"/>
  <c r="G24" i="18"/>
  <c r="E24" i="18"/>
  <c r="AA23" i="18"/>
  <c r="Y23" i="18"/>
  <c r="W23" i="18"/>
  <c r="U23" i="18"/>
  <c r="S23" i="18"/>
  <c r="K23" i="18"/>
  <c r="E23" i="18"/>
  <c r="AA22" i="18"/>
  <c r="Y22" i="18"/>
  <c r="W22" i="18"/>
  <c r="U22" i="18"/>
  <c r="S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AA15" i="18"/>
  <c r="Y15" i="18"/>
  <c r="W15" i="18"/>
  <c r="U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Z300" i="20"/>
  <c r="AA300" i="20" s="1"/>
  <c r="Y318" i="20" l="1"/>
  <c r="Z317" i="20"/>
  <c r="AA317" i="20" s="1"/>
  <c r="O315" i="20"/>
  <c r="W40" i="18"/>
  <c r="Y300" i="20"/>
  <c r="Y39" i="18"/>
  <c r="Y40" i="18"/>
  <c r="AA315" i="20"/>
  <c r="AA303" i="20"/>
  <c r="Z39" i="18"/>
  <c r="AA39" i="18" s="1"/>
  <c r="Y297" i="20"/>
  <c r="Z295" i="20"/>
  <c r="Z299" i="20"/>
  <c r="Y315" i="20"/>
  <c r="Y303" i="20"/>
  <c r="AA314" i="20"/>
  <c r="Z297" i="20"/>
  <c r="AA309" i="20" s="1"/>
  <c r="AA304" i="20"/>
  <c r="Y313" i="20"/>
  <c r="O296" i="20"/>
  <c r="O304" i="20"/>
  <c r="O299" i="20"/>
  <c r="O306" i="20"/>
  <c r="O40" i="18"/>
  <c r="O314" i="20"/>
  <c r="O293" i="20"/>
  <c r="O297" i="20"/>
  <c r="O300" i="20"/>
  <c r="O313" i="20"/>
  <c r="O298" i="20"/>
  <c r="AA312" i="20"/>
  <c r="AA293" i="20"/>
  <c r="AA298" i="20"/>
  <c r="Y314" i="20"/>
  <c r="Z313" i="20"/>
  <c r="AA313" i="20" s="1"/>
  <c r="AA297" i="20" l="1"/>
  <c r="AA40" i="18"/>
  <c r="AA295" i="20"/>
  <c r="AA307" i="20"/>
  <c r="AA311" i="20"/>
  <c r="AA299" i="20"/>
</calcChain>
</file>

<file path=xl/sharedStrings.xml><?xml version="1.0" encoding="utf-8"?>
<sst xmlns="http://schemas.openxmlformats.org/spreadsheetml/2006/main" count="919" uniqueCount="327">
  <si>
    <t>純移出入量</t>
  </si>
  <si>
    <t>一次需要量</t>
  </si>
  <si>
    <t>2008</t>
  </si>
  <si>
    <t>前年比</t>
    <rPh sb="0" eb="3">
      <t>ゼンネンヒ</t>
    </rPh>
    <phoneticPr fontId="2"/>
  </si>
  <si>
    <t>牛乳生産量</t>
  </si>
  <si>
    <t>うち業務用</t>
    <rPh sb="2" eb="4">
      <t>ギョウム</t>
    </rPh>
    <rPh sb="4" eb="5">
      <t>ヨウ</t>
    </rPh>
    <phoneticPr fontId="2"/>
  </si>
  <si>
    <t>6</t>
  </si>
  <si>
    <t>7</t>
  </si>
  <si>
    <t>8</t>
  </si>
  <si>
    <t>9</t>
  </si>
  <si>
    <t>10</t>
  </si>
  <si>
    <t>11</t>
  </si>
  <si>
    <t>12</t>
  </si>
  <si>
    <t>4</t>
  </si>
  <si>
    <t>5</t>
  </si>
  <si>
    <t>2</t>
  </si>
  <si>
    <t>3</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</si>
  <si>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</si>
  <si>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</si>
  <si>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</si>
  <si>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</si>
  <si>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</si>
  <si>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</si>
  <si>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2000</t>
  </si>
  <si>
    <t>2001</t>
    <phoneticPr fontId="21"/>
  </si>
  <si>
    <t>2007</t>
    <phoneticPr fontId="21"/>
  </si>
  <si>
    <t>2009</t>
  </si>
  <si>
    <t>2011</t>
  </si>
  <si>
    <t>2012</t>
    <phoneticPr fontId="21"/>
  </si>
  <si>
    <t>1990</t>
    <phoneticPr fontId="2"/>
  </si>
  <si>
    <t>－</t>
    <phoneticPr fontId="2"/>
  </si>
  <si>
    <t>－</t>
    <phoneticPr fontId="2"/>
  </si>
  <si>
    <t>1991</t>
    <phoneticPr fontId="2"/>
  </si>
  <si>
    <t>3</t>
    <phoneticPr fontId="1"/>
  </si>
  <si>
    <t>1992</t>
    <phoneticPr fontId="2"/>
  </si>
  <si>
    <t>1993</t>
    <phoneticPr fontId="2"/>
  </si>
  <si>
    <t>1994</t>
    <phoneticPr fontId="2"/>
  </si>
  <si>
    <t>1995</t>
    <phoneticPr fontId="2"/>
  </si>
  <si>
    <t>1996</t>
    <phoneticPr fontId="2"/>
  </si>
  <si>
    <t>1997</t>
    <phoneticPr fontId="2"/>
  </si>
  <si>
    <t>1998</t>
    <phoneticPr fontId="2"/>
  </si>
  <si>
    <t>1999</t>
    <phoneticPr fontId="2"/>
  </si>
  <si>
    <t>13</t>
  </si>
  <si>
    <t>2002</t>
    <phoneticPr fontId="21"/>
  </si>
  <si>
    <t>14</t>
  </si>
  <si>
    <t>2003</t>
    <phoneticPr fontId="21"/>
  </si>
  <si>
    <t>15</t>
  </si>
  <si>
    <t>2004</t>
    <phoneticPr fontId="21"/>
  </si>
  <si>
    <t>16</t>
  </si>
  <si>
    <t>2005</t>
    <phoneticPr fontId="21"/>
  </si>
  <si>
    <t>17</t>
  </si>
  <si>
    <t>2006</t>
    <phoneticPr fontId="21"/>
  </si>
  <si>
    <t>18</t>
  </si>
  <si>
    <t>19</t>
  </si>
  <si>
    <t>20</t>
  </si>
  <si>
    <t>21</t>
  </si>
  <si>
    <t>2010</t>
    <phoneticPr fontId="21"/>
  </si>
  <si>
    <t>22</t>
  </si>
  <si>
    <t>23</t>
  </si>
  <si>
    <t>24</t>
  </si>
  <si>
    <t>年・月</t>
    <rPh sb="0" eb="1">
      <t>ネン</t>
    </rPh>
    <rPh sb="2" eb="3">
      <t>ツキ</t>
    </rPh>
    <phoneticPr fontId="2"/>
  </si>
  <si>
    <t>うち成分調整牛乳</t>
    <phoneticPr fontId="2"/>
  </si>
  <si>
    <t>（単位：kl、％）</t>
    <phoneticPr fontId="2"/>
  </si>
  <si>
    <t>1998/4</t>
    <phoneticPr fontId="23"/>
  </si>
  <si>
    <t>－</t>
    <phoneticPr fontId="2"/>
  </si>
  <si>
    <t>5</t>
    <phoneticPr fontId="23"/>
  </si>
  <si>
    <t>5</t>
    <phoneticPr fontId="24"/>
  </si>
  <si>
    <t>6</t>
    <phoneticPr fontId="23"/>
  </si>
  <si>
    <t>6</t>
    <phoneticPr fontId="24"/>
  </si>
  <si>
    <t>7</t>
    <phoneticPr fontId="23"/>
  </si>
  <si>
    <t>7</t>
    <phoneticPr fontId="24"/>
  </si>
  <si>
    <t>8</t>
    <phoneticPr fontId="23"/>
  </si>
  <si>
    <t>8</t>
    <phoneticPr fontId="24"/>
  </si>
  <si>
    <t>9</t>
    <phoneticPr fontId="23"/>
  </si>
  <si>
    <t>9</t>
    <phoneticPr fontId="24"/>
  </si>
  <si>
    <t>10</t>
    <phoneticPr fontId="23"/>
  </si>
  <si>
    <t>10</t>
    <phoneticPr fontId="24"/>
  </si>
  <si>
    <t>11</t>
    <phoneticPr fontId="23"/>
  </si>
  <si>
    <t>11</t>
    <phoneticPr fontId="24"/>
  </si>
  <si>
    <t>12</t>
    <phoneticPr fontId="23"/>
  </si>
  <si>
    <t>12</t>
    <phoneticPr fontId="24"/>
  </si>
  <si>
    <t>1999/1</t>
    <phoneticPr fontId="23"/>
  </si>
  <si>
    <t>11/1</t>
    <phoneticPr fontId="24"/>
  </si>
  <si>
    <t>2</t>
    <phoneticPr fontId="23"/>
  </si>
  <si>
    <t>2</t>
    <phoneticPr fontId="24"/>
  </si>
  <si>
    <t>3</t>
    <phoneticPr fontId="23"/>
  </si>
  <si>
    <t>3</t>
    <phoneticPr fontId="24"/>
  </si>
  <si>
    <t>1999/4</t>
    <phoneticPr fontId="23"/>
  </si>
  <si>
    <t>11/4</t>
    <phoneticPr fontId="24"/>
  </si>
  <si>
    <t>2000/1</t>
    <phoneticPr fontId="23"/>
  </si>
  <si>
    <t>12/1</t>
    <phoneticPr fontId="24"/>
  </si>
  <si>
    <t>2000/4</t>
    <phoneticPr fontId="23"/>
  </si>
  <si>
    <t>12/4</t>
    <phoneticPr fontId="24"/>
  </si>
  <si>
    <t>2001/1</t>
    <phoneticPr fontId="23"/>
  </si>
  <si>
    <t>13/1</t>
    <phoneticPr fontId="24"/>
  </si>
  <si>
    <t>2001/4</t>
    <phoneticPr fontId="23"/>
  </si>
  <si>
    <t>13/4</t>
    <phoneticPr fontId="24"/>
  </si>
  <si>
    <t>2002/1</t>
    <phoneticPr fontId="23"/>
  </si>
  <si>
    <t>14/1</t>
    <phoneticPr fontId="24"/>
  </si>
  <si>
    <t>2002/4</t>
    <phoneticPr fontId="23"/>
  </si>
  <si>
    <t>14/4</t>
    <phoneticPr fontId="24"/>
  </si>
  <si>
    <t>2003/1</t>
    <phoneticPr fontId="23"/>
  </si>
  <si>
    <t>15/1</t>
    <phoneticPr fontId="24"/>
  </si>
  <si>
    <t>2003/4</t>
    <phoneticPr fontId="23"/>
  </si>
  <si>
    <t>15/4</t>
    <phoneticPr fontId="24"/>
  </si>
  <si>
    <t>2004/1</t>
    <phoneticPr fontId="23"/>
  </si>
  <si>
    <t>16/1</t>
    <phoneticPr fontId="24"/>
  </si>
  <si>
    <t>2004/4</t>
    <phoneticPr fontId="23"/>
  </si>
  <si>
    <t>16/4</t>
    <phoneticPr fontId="24"/>
  </si>
  <si>
    <t>2005/1</t>
    <phoneticPr fontId="23"/>
  </si>
  <si>
    <t>17/1</t>
    <phoneticPr fontId="24"/>
  </si>
  <si>
    <t>2005/4</t>
    <phoneticPr fontId="23"/>
  </si>
  <si>
    <t>17/4</t>
    <phoneticPr fontId="24"/>
  </si>
  <si>
    <t>2006/1</t>
    <phoneticPr fontId="23"/>
  </si>
  <si>
    <t>18/1</t>
    <phoneticPr fontId="24"/>
  </si>
  <si>
    <t>2006/4</t>
    <phoneticPr fontId="23"/>
  </si>
  <si>
    <t>18/4</t>
    <phoneticPr fontId="24"/>
  </si>
  <si>
    <t>2007/1</t>
    <phoneticPr fontId="23"/>
  </si>
  <si>
    <t>19/1</t>
    <phoneticPr fontId="24"/>
  </si>
  <si>
    <t>2007/4</t>
    <phoneticPr fontId="23"/>
  </si>
  <si>
    <t>19/4</t>
    <phoneticPr fontId="24"/>
  </si>
  <si>
    <t>2008/1</t>
    <phoneticPr fontId="23"/>
  </si>
  <si>
    <t>20/1</t>
    <phoneticPr fontId="24"/>
  </si>
  <si>
    <t>2008/4</t>
    <phoneticPr fontId="23"/>
  </si>
  <si>
    <t>20/4</t>
    <phoneticPr fontId="24"/>
  </si>
  <si>
    <t>11</t>
    <phoneticPr fontId="23"/>
  </si>
  <si>
    <t>12</t>
    <phoneticPr fontId="23"/>
  </si>
  <si>
    <t>2009/1</t>
    <phoneticPr fontId="23"/>
  </si>
  <si>
    <t>21/1</t>
    <phoneticPr fontId="24"/>
  </si>
  <si>
    <t>2</t>
    <phoneticPr fontId="23"/>
  </si>
  <si>
    <t>2</t>
    <phoneticPr fontId="24"/>
  </si>
  <si>
    <t>3</t>
    <phoneticPr fontId="23"/>
  </si>
  <si>
    <t>2009/4</t>
    <phoneticPr fontId="23"/>
  </si>
  <si>
    <t>21/4</t>
    <phoneticPr fontId="24"/>
  </si>
  <si>
    <t>5</t>
    <phoneticPr fontId="23"/>
  </si>
  <si>
    <t>6</t>
    <phoneticPr fontId="23"/>
  </si>
  <si>
    <t>7</t>
    <phoneticPr fontId="23"/>
  </si>
  <si>
    <t>7</t>
    <phoneticPr fontId="24"/>
  </si>
  <si>
    <t>8</t>
    <phoneticPr fontId="23"/>
  </si>
  <si>
    <t>8</t>
    <phoneticPr fontId="24"/>
  </si>
  <si>
    <t>9</t>
    <phoneticPr fontId="23"/>
  </si>
  <si>
    <t>10</t>
    <phoneticPr fontId="23"/>
  </si>
  <si>
    <t>2010/1</t>
    <phoneticPr fontId="23"/>
  </si>
  <si>
    <t>22/1</t>
    <phoneticPr fontId="24"/>
  </si>
  <si>
    <t>2010/4</t>
    <phoneticPr fontId="23"/>
  </si>
  <si>
    <t>22/4</t>
    <phoneticPr fontId="24"/>
  </si>
  <si>
    <t>2011/1</t>
    <phoneticPr fontId="23"/>
  </si>
  <si>
    <t>23/1</t>
    <phoneticPr fontId="24"/>
  </si>
  <si>
    <t>2011/4</t>
    <phoneticPr fontId="23"/>
  </si>
  <si>
    <t>23/4</t>
    <phoneticPr fontId="24"/>
  </si>
  <si>
    <t>2012/1</t>
    <phoneticPr fontId="23"/>
  </si>
  <si>
    <t>24/1</t>
    <phoneticPr fontId="24"/>
  </si>
  <si>
    <t>2012/4</t>
    <phoneticPr fontId="23"/>
  </si>
  <si>
    <t>24/4</t>
    <phoneticPr fontId="24"/>
  </si>
  <si>
    <t>2013/1</t>
    <phoneticPr fontId="23"/>
  </si>
  <si>
    <t>25/1</t>
    <phoneticPr fontId="24"/>
  </si>
  <si>
    <t>2013/4</t>
    <phoneticPr fontId="23"/>
  </si>
  <si>
    <t>25/4</t>
    <phoneticPr fontId="24"/>
  </si>
  <si>
    <t>　   3　山梨県及び静岡県は関東地方とし、長野県は東海地方とした。</t>
    <rPh sb="6" eb="9">
      <t>ヤマナシケン</t>
    </rPh>
    <rPh sb="9" eb="10">
      <t>オヨ</t>
    </rPh>
    <rPh sb="11" eb="14">
      <t>シズオカケン</t>
    </rPh>
    <rPh sb="15" eb="17">
      <t>カントウ</t>
    </rPh>
    <rPh sb="17" eb="19">
      <t>チホウ</t>
    </rPh>
    <rPh sb="22" eb="24">
      <t>ナガノ</t>
    </rPh>
    <rPh sb="24" eb="25">
      <t>ケン</t>
    </rPh>
    <rPh sb="26" eb="28">
      <t>トウカイ</t>
    </rPh>
    <rPh sb="28" eb="30">
      <t>チホウ</t>
    </rPh>
    <phoneticPr fontId="2"/>
  </si>
  <si>
    <t>平成 10/4</t>
    <rPh sb="0" eb="2">
      <t>ヘイセイ</t>
    </rPh>
    <phoneticPr fontId="24"/>
  </si>
  <si>
    <t>平成 2</t>
    <rPh sb="0" eb="2">
      <t>ヘイセイ</t>
    </rPh>
    <phoneticPr fontId="1"/>
  </si>
  <si>
    <t>うち加工乳</t>
    <rPh sb="2" eb="4">
      <t>カコウ</t>
    </rPh>
    <phoneticPr fontId="2"/>
  </si>
  <si>
    <t>26/1</t>
    <phoneticPr fontId="24"/>
  </si>
  <si>
    <t>2014/1</t>
    <phoneticPr fontId="23"/>
  </si>
  <si>
    <t>前年同月比</t>
    <phoneticPr fontId="2"/>
  </si>
  <si>
    <t>注：1  「前年同月比」「うち加工乳」「純移出入量」「一次需要量」はJミルクによる算出。</t>
    <rPh sb="0" eb="1">
      <t>チュウ</t>
    </rPh>
    <rPh sb="15" eb="17">
      <t>カコウ</t>
    </rPh>
    <rPh sb="17" eb="18">
      <t>ニュウ</t>
    </rPh>
    <rPh sb="41" eb="43">
      <t>サンシュツ</t>
    </rPh>
    <phoneticPr fontId="2"/>
  </si>
  <si>
    <t>前年同月比</t>
    <phoneticPr fontId="2"/>
  </si>
  <si>
    <t>前年同月比</t>
    <phoneticPr fontId="2"/>
  </si>
  <si>
    <t>（単位：kl、％）</t>
    <phoneticPr fontId="2"/>
  </si>
  <si>
    <t>2013</t>
    <phoneticPr fontId="21"/>
  </si>
  <si>
    <t>25</t>
    <phoneticPr fontId="2"/>
  </si>
  <si>
    <t>2014/4</t>
    <phoneticPr fontId="23"/>
  </si>
  <si>
    <t>26/4</t>
    <phoneticPr fontId="24"/>
  </si>
  <si>
    <t>5</t>
    <phoneticPr fontId="23"/>
  </si>
  <si>
    <t>6</t>
    <phoneticPr fontId="23"/>
  </si>
  <si>
    <t>7</t>
    <phoneticPr fontId="23"/>
  </si>
  <si>
    <t>7</t>
    <phoneticPr fontId="24"/>
  </si>
  <si>
    <t>8</t>
    <phoneticPr fontId="23"/>
  </si>
  <si>
    <t>8</t>
    <phoneticPr fontId="24"/>
  </si>
  <si>
    <t>9</t>
    <phoneticPr fontId="23"/>
  </si>
  <si>
    <t>10</t>
    <phoneticPr fontId="23"/>
  </si>
  <si>
    <t>11</t>
    <phoneticPr fontId="23"/>
  </si>
  <si>
    <t>12</t>
    <phoneticPr fontId="23"/>
  </si>
  <si>
    <t>2015/1</t>
    <phoneticPr fontId="23"/>
  </si>
  <si>
    <t>27/1</t>
    <phoneticPr fontId="24"/>
  </si>
  <si>
    <t>2</t>
    <phoneticPr fontId="23"/>
  </si>
  <si>
    <t>2</t>
    <phoneticPr fontId="24"/>
  </si>
  <si>
    <t>3</t>
    <phoneticPr fontId="23"/>
  </si>
  <si>
    <t>2014</t>
    <phoneticPr fontId="21"/>
  </si>
  <si>
    <t>26</t>
    <phoneticPr fontId="2"/>
  </si>
  <si>
    <t>2015/4</t>
  </si>
  <si>
    <t>27/4</t>
  </si>
  <si>
    <t>2016/1</t>
  </si>
  <si>
    <t>28/1</t>
  </si>
  <si>
    <t>飲用牛乳等生産量及び需給実績(関東・指定団体区分)</t>
    <phoneticPr fontId="2"/>
  </si>
  <si>
    <t>飲用牛乳等生産量及び需給実績(関東・指定団体区分)</t>
    <rPh sb="15" eb="17">
      <t>カントウ</t>
    </rPh>
    <phoneticPr fontId="2"/>
  </si>
  <si>
    <t>　   2  2004年4月の牛乳乳製品統計調査規則の改正に伴う用語の定義の変更及び調査項目の追加によりそれ以前の数値と連続性なし。</t>
    <phoneticPr fontId="2"/>
  </si>
  <si>
    <t>2015</t>
    <phoneticPr fontId="21"/>
  </si>
  <si>
    <t>27</t>
    <phoneticPr fontId="2"/>
  </si>
  <si>
    <t>2016/4</t>
    <phoneticPr fontId="2"/>
  </si>
  <si>
    <t>28/4</t>
    <phoneticPr fontId="2"/>
  </si>
  <si>
    <t>29/1</t>
    <phoneticPr fontId="2"/>
  </si>
  <si>
    <t>2017/1</t>
    <phoneticPr fontId="2"/>
  </si>
  <si>
    <t>ｓ</t>
    <phoneticPr fontId="2"/>
  </si>
  <si>
    <t>2016</t>
    <phoneticPr fontId="21"/>
  </si>
  <si>
    <t>28</t>
    <phoneticPr fontId="2"/>
  </si>
  <si>
    <t>2017/4</t>
    <phoneticPr fontId="2"/>
  </si>
  <si>
    <t>29/4</t>
    <phoneticPr fontId="2"/>
  </si>
  <si>
    <t>2018/1</t>
    <phoneticPr fontId="2"/>
  </si>
  <si>
    <t>30/1</t>
    <phoneticPr fontId="2"/>
  </si>
  <si>
    <t>2017</t>
    <phoneticPr fontId="21"/>
  </si>
  <si>
    <t>29</t>
    <phoneticPr fontId="2"/>
  </si>
  <si>
    <t>2018/4</t>
    <phoneticPr fontId="2"/>
  </si>
  <si>
    <t>30/4</t>
    <phoneticPr fontId="2"/>
  </si>
  <si>
    <t>2019/1</t>
    <phoneticPr fontId="2"/>
  </si>
  <si>
    <t>31/1</t>
    <phoneticPr fontId="2"/>
  </si>
  <si>
    <t>出荷量</t>
    <phoneticPr fontId="2"/>
  </si>
  <si>
    <t>入荷量</t>
    <phoneticPr fontId="2"/>
  </si>
  <si>
    <t>　   7  色付セルについては確定値。</t>
    <rPh sb="7" eb="8">
      <t>イロ</t>
    </rPh>
    <rPh sb="8" eb="9">
      <t>ツキ</t>
    </rPh>
    <rPh sb="16" eb="18">
      <t>カクテイ</t>
    </rPh>
    <rPh sb="18" eb="19">
      <t>アタイ</t>
    </rPh>
    <phoneticPr fontId="2"/>
  </si>
  <si>
    <t xml:space="preserve">     4  飲用牛乳等の流通量のうち、出荷量は工場・処理場が県外の工場・処理場へ飲用牛乳等を出荷した量であり、入荷量は県外の工場・処理場から飲用牛乳等を入荷した量である｡</t>
    <phoneticPr fontId="2"/>
  </si>
  <si>
    <t xml:space="preserve">     5  全国農業地域別の飲用牛乳等の流通量は、全国農業地域内の県別の出荷量、入荷量を積み上げたものである。</t>
    <phoneticPr fontId="2"/>
  </si>
  <si>
    <t xml:space="preserve">     6  出荷量・入荷量は速報値。</t>
    <phoneticPr fontId="2"/>
  </si>
  <si>
    <t>2019/4</t>
    <phoneticPr fontId="23"/>
  </si>
  <si>
    <t>31/4</t>
    <phoneticPr fontId="24"/>
  </si>
  <si>
    <t>令和元年/5</t>
    <rPh sb="0" eb="2">
      <t>レイワ</t>
    </rPh>
    <rPh sb="2" eb="4">
      <t>ガンネン</t>
    </rPh>
    <phoneticPr fontId="2"/>
  </si>
  <si>
    <t>6</t>
    <phoneticPr fontId="23"/>
  </si>
  <si>
    <t>7</t>
    <phoneticPr fontId="24"/>
  </si>
  <si>
    <t>8</t>
    <phoneticPr fontId="23"/>
  </si>
  <si>
    <t>8</t>
    <phoneticPr fontId="24"/>
  </si>
  <si>
    <t>9</t>
    <phoneticPr fontId="23"/>
  </si>
  <si>
    <t>10</t>
    <phoneticPr fontId="23"/>
  </si>
  <si>
    <t>11</t>
    <phoneticPr fontId="23"/>
  </si>
  <si>
    <t>12</t>
    <phoneticPr fontId="23"/>
  </si>
  <si>
    <t>2020/1</t>
    <phoneticPr fontId="23"/>
  </si>
  <si>
    <t>2/1</t>
    <phoneticPr fontId="24"/>
  </si>
  <si>
    <t>2</t>
    <phoneticPr fontId="23"/>
  </si>
  <si>
    <t>2</t>
    <phoneticPr fontId="24"/>
  </si>
  <si>
    <t>3</t>
    <phoneticPr fontId="23"/>
  </si>
  <si>
    <t>3</t>
    <phoneticPr fontId="24"/>
  </si>
  <si>
    <t>2020/4</t>
    <phoneticPr fontId="23"/>
  </si>
  <si>
    <t>2/4</t>
    <phoneticPr fontId="24"/>
  </si>
  <si>
    <t>5</t>
    <phoneticPr fontId="23"/>
  </si>
  <si>
    <t>5</t>
    <phoneticPr fontId="2"/>
  </si>
  <si>
    <t>6</t>
    <phoneticPr fontId="23"/>
  </si>
  <si>
    <t>7</t>
    <phoneticPr fontId="23"/>
  </si>
  <si>
    <t>7</t>
    <phoneticPr fontId="24"/>
  </si>
  <si>
    <t>8</t>
    <phoneticPr fontId="23"/>
  </si>
  <si>
    <t>8</t>
    <phoneticPr fontId="24"/>
  </si>
  <si>
    <t>9</t>
    <phoneticPr fontId="23"/>
  </si>
  <si>
    <t>10</t>
    <phoneticPr fontId="23"/>
  </si>
  <si>
    <t>11</t>
    <phoneticPr fontId="23"/>
  </si>
  <si>
    <t>12</t>
    <phoneticPr fontId="23"/>
  </si>
  <si>
    <t>2021/1</t>
    <phoneticPr fontId="23"/>
  </si>
  <si>
    <t>3/1</t>
    <phoneticPr fontId="24"/>
  </si>
  <si>
    <t>2</t>
    <phoneticPr fontId="23"/>
  </si>
  <si>
    <t>2</t>
    <phoneticPr fontId="24"/>
  </si>
  <si>
    <t>3</t>
    <phoneticPr fontId="23"/>
  </si>
  <si>
    <t>3</t>
    <phoneticPr fontId="24"/>
  </si>
  <si>
    <t>2018</t>
    <phoneticPr fontId="21"/>
  </si>
  <si>
    <t>30</t>
    <phoneticPr fontId="2"/>
  </si>
  <si>
    <t>2019</t>
    <phoneticPr fontId="21"/>
  </si>
  <si>
    <t>31/令和元</t>
    <rPh sb="3" eb="5">
      <t>レイワ</t>
    </rPh>
    <rPh sb="5" eb="6">
      <t>ガン</t>
    </rPh>
    <phoneticPr fontId="2"/>
  </si>
  <si>
    <t>2020</t>
    <phoneticPr fontId="21"/>
  </si>
  <si>
    <t>2</t>
    <phoneticPr fontId="2"/>
  </si>
  <si>
    <t>2021/4</t>
    <phoneticPr fontId="23"/>
  </si>
  <si>
    <t>3/4</t>
    <phoneticPr fontId="24"/>
  </si>
  <si>
    <t>5</t>
    <phoneticPr fontId="23"/>
  </si>
  <si>
    <t>5</t>
    <phoneticPr fontId="2"/>
  </si>
  <si>
    <t>6</t>
    <phoneticPr fontId="23"/>
  </si>
  <si>
    <t>7</t>
    <phoneticPr fontId="23"/>
  </si>
  <si>
    <t>7</t>
    <phoneticPr fontId="24"/>
  </si>
  <si>
    <t>8</t>
    <phoneticPr fontId="23"/>
  </si>
  <si>
    <t>8</t>
    <phoneticPr fontId="24"/>
  </si>
  <si>
    <t>9</t>
    <phoneticPr fontId="23"/>
  </si>
  <si>
    <t>10</t>
    <phoneticPr fontId="23"/>
  </si>
  <si>
    <t>11</t>
    <phoneticPr fontId="23"/>
  </si>
  <si>
    <t>12</t>
    <phoneticPr fontId="23"/>
  </si>
  <si>
    <t>2022/1</t>
    <phoneticPr fontId="23"/>
  </si>
  <si>
    <t>4/1</t>
    <phoneticPr fontId="24"/>
  </si>
  <si>
    <t>2</t>
    <phoneticPr fontId="23"/>
  </si>
  <si>
    <t>2</t>
    <phoneticPr fontId="24"/>
  </si>
  <si>
    <t>3</t>
    <phoneticPr fontId="23"/>
  </si>
  <si>
    <t>3</t>
    <phoneticPr fontId="24"/>
  </si>
  <si>
    <t>2022/4</t>
    <phoneticPr fontId="23"/>
  </si>
  <si>
    <t>4/4</t>
    <phoneticPr fontId="24"/>
  </si>
  <si>
    <t>5</t>
    <phoneticPr fontId="23"/>
  </si>
  <si>
    <t>5</t>
    <phoneticPr fontId="2"/>
  </si>
  <si>
    <t>6</t>
    <phoneticPr fontId="23"/>
  </si>
  <si>
    <t>7</t>
    <phoneticPr fontId="23"/>
  </si>
  <si>
    <t>7</t>
    <phoneticPr fontId="24"/>
  </si>
  <si>
    <t>8</t>
    <phoneticPr fontId="23"/>
  </si>
  <si>
    <t>8</t>
    <phoneticPr fontId="24"/>
  </si>
  <si>
    <t>9</t>
    <phoneticPr fontId="23"/>
  </si>
  <si>
    <t>10</t>
    <phoneticPr fontId="23"/>
  </si>
  <si>
    <t>11</t>
    <phoneticPr fontId="23"/>
  </si>
  <si>
    <t>12</t>
    <phoneticPr fontId="23"/>
  </si>
  <si>
    <t>2023/1</t>
    <phoneticPr fontId="23"/>
  </si>
  <si>
    <t>5/1</t>
    <phoneticPr fontId="24"/>
  </si>
  <si>
    <t>2</t>
    <phoneticPr fontId="23"/>
  </si>
  <si>
    <t>2</t>
    <phoneticPr fontId="24"/>
  </si>
  <si>
    <t>3</t>
    <phoneticPr fontId="23"/>
  </si>
  <si>
    <t>3</t>
    <phoneticPr fontId="24"/>
  </si>
  <si>
    <t>2021</t>
    <phoneticPr fontId="21"/>
  </si>
  <si>
    <t>3</t>
    <phoneticPr fontId="2"/>
  </si>
  <si>
    <t>毎年1回更新、最終更新日2023/5/31</t>
    <phoneticPr fontId="2"/>
  </si>
  <si>
    <t>2022</t>
    <phoneticPr fontId="21"/>
  </si>
  <si>
    <t>4</t>
    <phoneticPr fontId="2"/>
  </si>
  <si>
    <t>2023/4</t>
    <phoneticPr fontId="23"/>
  </si>
  <si>
    <t>5/4</t>
    <phoneticPr fontId="24"/>
  </si>
  <si>
    <t>5</t>
    <phoneticPr fontId="23"/>
  </si>
  <si>
    <t>5</t>
    <phoneticPr fontId="2"/>
  </si>
  <si>
    <t>6</t>
    <phoneticPr fontId="23"/>
  </si>
  <si>
    <t>7</t>
    <phoneticPr fontId="23"/>
  </si>
  <si>
    <t>7</t>
    <phoneticPr fontId="24"/>
  </si>
  <si>
    <t>8</t>
    <phoneticPr fontId="23"/>
  </si>
  <si>
    <t>8</t>
    <phoneticPr fontId="24"/>
  </si>
  <si>
    <t>9</t>
    <phoneticPr fontId="23"/>
  </si>
  <si>
    <t>10</t>
    <phoneticPr fontId="23"/>
  </si>
  <si>
    <t>11</t>
    <phoneticPr fontId="23"/>
  </si>
  <si>
    <t>12</t>
    <phoneticPr fontId="23"/>
  </si>
  <si>
    <t>2024/1</t>
    <phoneticPr fontId="23"/>
  </si>
  <si>
    <t>6/1</t>
    <phoneticPr fontId="24"/>
  </si>
  <si>
    <t>2</t>
    <phoneticPr fontId="23"/>
  </si>
  <si>
    <t>2</t>
    <phoneticPr fontId="24"/>
  </si>
  <si>
    <t>3</t>
    <phoneticPr fontId="23"/>
  </si>
  <si>
    <t>3</t>
    <phoneticPr fontId="24"/>
  </si>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</sst>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quot;-&quot;"/>
    <numFmt numFmtId="178" formatCode="#,##0_ "/>
    <numFmt numFmtId="179" formatCode="#,##0.0_ "/>
    <numFmt numFmtId="180" formatCode="#,##0_);[Red]\(#,##0\)"/>
    <numFmt numFmtId="181" formatCode="yyyy/m"/>
    <numFmt numFmtId="182" formatCode="0.0;&quot;▲ &quot;0.0"/>
  </numFmts>
  <fonts count="32">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8"/>
      <color indexed="9"/>
      <name val="ＭＳ 明朝"/>
      <family val="1"/>
      <charset val="128"/>
    </font>
    <font>
      <sz val="8"/>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sz val="8"/>
      <name val="ＭＳ Ｐゴシック"/>
      <family val="3"/>
      <charset val="128"/>
    </font>
    <font>
      <b/>
      <sz val="10"/>
      <color theme="0"/>
      <name val="ＭＳ Ｐゴシック"/>
      <family val="3"/>
      <charset val="128"/>
    </font>
    <font>
      <sz val="7"/>
      <color indexed="8"/>
      <name val="ＭＳ 明朝"/>
      <family val="1"/>
      <charset val="128"/>
    </font>
    <font>
      <sz val="8"/>
      <color indexed="10"/>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sz val="8"/>
      <color theme="1"/>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10"/>
      <color theme="0"/>
      <name val="ＭＳ 明朝"/>
      <family val="1"/>
      <charset val="128"/>
    </font>
    <font>
      <sz val="8"/>
      <color rgb="FFFF0000"/>
      <name val="ＭＳ 明朝"/>
      <family val="1"/>
      <charset val="128"/>
    </font>
    <font>
      <sz val="10"/>
      <color theme="0"/>
      <name val="ＭＳ Ｐ明朝"/>
      <family val="1"/>
      <charset val="128"/>
    </font>
    <font>
      <sz val="9"/>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59">
    <border>
      <left/>
      <right/>
      <top/>
      <bottom/>
      <diagonal/>
    </border>
    <border>
      <left style="thin">
        <color auto="1"/>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theme="0"/>
      </left>
      <right style="thin">
        <color theme="0"/>
      </right>
      <top style="thin">
        <color auto="1"/>
      </top>
      <bottom style="thin">
        <color theme="0"/>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indexed="64"/>
      </right>
      <top/>
      <bottom style="thin">
        <color theme="0" tint="-0.499984740745262"/>
      </bottom>
      <diagonal/>
    </border>
    <border>
      <left style="thin">
        <color indexed="64"/>
      </left>
      <right style="thin">
        <color theme="1" tint="0.499984740745262"/>
      </right>
      <top style="thin">
        <color theme="0" tint="-0.499984740745262"/>
      </top>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indexed="64"/>
      </right>
      <top style="thin">
        <color theme="0" tint="-0.499984740745262"/>
      </top>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right style="thin">
        <color theme="0" tint="-0.499984740745262"/>
      </right>
      <top/>
      <bottom/>
      <diagonal/>
    </border>
    <border>
      <left/>
      <right style="thin">
        <color theme="0" tint="-0.499984740745262"/>
      </right>
      <top style="thin">
        <color theme="1" tint="0.499984740745262"/>
      </top>
      <bottom/>
      <diagonal/>
    </border>
    <border>
      <left style="thin">
        <color theme="0" tint="-0.499984740745262"/>
      </left>
      <right/>
      <top/>
      <bottom style="thin">
        <color indexed="64"/>
      </bottom>
      <diagonal/>
    </border>
  </borders>
  <cellStyleXfs count="7">
    <xf numFmtId="0" fontId="0" fillId="0" borderId="0"/>
    <xf numFmtId="38" fontId="1" fillId="0" borderId="0" applyFont="0" applyFill="0" applyBorder="0" applyAlignment="0" applyProtection="0"/>
    <xf numFmtId="177" fontId="13" fillId="0" borderId="0" applyFill="0" applyBorder="0" applyAlignment="0"/>
    <xf numFmtId="0" fontId="14" fillId="0" borderId="3" applyNumberFormat="0" applyAlignment="0" applyProtection="0">
      <alignment horizontal="left" vertical="center"/>
    </xf>
    <xf numFmtId="0" fontId="14" fillId="0" borderId="2">
      <alignment horizontal="left" vertical="center"/>
    </xf>
    <xf numFmtId="0" fontId="15" fillId="0" borderId="0"/>
    <xf numFmtId="38" fontId="1" fillId="0" borderId="0" applyFont="0" applyFill="0" applyBorder="0" applyAlignment="0" applyProtection="0"/>
  </cellStyleXfs>
  <cellXfs count="247">
    <xf numFmtId="0" fontId="0" fillId="0" borderId="0" xfId="0"/>
    <xf numFmtId="0" fontId="5" fillId="0" borderId="0" xfId="0" applyFont="1" applyFill="1" applyAlignment="1"/>
    <xf numFmtId="0" fontId="7" fillId="0" borderId="0" xfId="0" applyFont="1" applyFill="1" applyAlignment="1"/>
    <xf numFmtId="0" fontId="7" fillId="0" borderId="0" xfId="0" applyFont="1" applyFill="1"/>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Alignment="1"/>
    <xf numFmtId="0" fontId="3" fillId="0" borderId="0" xfId="0" applyFont="1" applyFill="1"/>
    <xf numFmtId="0" fontId="6" fillId="0" borderId="0" xfId="0" applyFont="1" applyFill="1" applyAlignment="1">
      <alignment horizontal="right"/>
    </xf>
    <xf numFmtId="0" fontId="4" fillId="0" borderId="0" xfId="0" applyFont="1" applyFill="1" applyAlignment="1"/>
    <xf numFmtId="0" fontId="4" fillId="0" borderId="0" xfId="0" applyFont="1" applyFill="1"/>
    <xf numFmtId="0" fontId="3" fillId="0" borderId="0" xfId="0" applyNumberFormat="1" applyFont="1" applyFill="1" applyBorder="1" applyAlignment="1">
      <alignment horizontal="center" vertical="center" wrapText="1"/>
    </xf>
    <xf numFmtId="0" fontId="12" fillId="0" borderId="0" xfId="0" applyFont="1" applyFill="1"/>
    <xf numFmtId="3" fontId="11" fillId="0" borderId="0" xfId="1" applyNumberFormat="1" applyFont="1" applyFill="1" applyBorder="1"/>
    <xf numFmtId="0" fontId="4" fillId="0" borderId="0" xfId="0" applyFont="1" applyFill="1" applyBorder="1"/>
    <xf numFmtId="176" fontId="6" fillId="0" borderId="0" xfId="1" applyNumberFormat="1" applyFont="1" applyFill="1" applyBorder="1" applyAlignment="1">
      <alignment horizontal="left" vertical="center"/>
    </xf>
    <xf numFmtId="0" fontId="17" fillId="4" borderId="0" xfId="0" applyFont="1" applyFill="1" applyAlignment="1">
      <alignment vertical="center"/>
    </xf>
    <xf numFmtId="0" fontId="17" fillId="4" borderId="0" xfId="0" applyFont="1" applyFill="1" applyAlignment="1">
      <alignment horizontal="left" vertical="center"/>
    </xf>
    <xf numFmtId="0" fontId="7" fillId="0" borderId="0" xfId="0" applyFont="1" applyFill="1" applyBorder="1" applyAlignment="1">
      <alignment horizontal="left"/>
    </xf>
    <xf numFmtId="0" fontId="7" fillId="0" borderId="0" xfId="0" applyFont="1" applyFill="1" applyAlignment="1">
      <alignment horizontal="center" vertical="center"/>
    </xf>
    <xf numFmtId="0" fontId="3" fillId="0" borderId="0" xfId="0" applyFont="1" applyFill="1" applyAlignment="1">
      <alignment horizontal="center" vertical="center"/>
    </xf>
    <xf numFmtId="0" fontId="19" fillId="3" borderId="18" xfId="0" applyFont="1" applyFill="1" applyBorder="1" applyAlignment="1">
      <alignment horizontal="center" vertical="center"/>
    </xf>
    <xf numFmtId="0" fontId="16" fillId="5" borderId="19" xfId="0" applyFont="1" applyFill="1" applyBorder="1" applyAlignment="1">
      <alignment horizontal="center" vertical="center"/>
    </xf>
    <xf numFmtId="0" fontId="19" fillId="3" borderId="20" xfId="0" applyFont="1" applyFill="1" applyBorder="1" applyAlignment="1">
      <alignment horizontal="center" vertical="center"/>
    </xf>
    <xf numFmtId="0" fontId="10" fillId="3" borderId="20" xfId="0" applyFont="1" applyFill="1" applyBorder="1" applyAlignment="1">
      <alignment vertical="center"/>
    </xf>
    <xf numFmtId="0" fontId="16" fillId="5" borderId="21" xfId="0" applyFont="1" applyFill="1" applyBorder="1" applyAlignment="1">
      <alignment horizontal="center" vertical="center"/>
    </xf>
    <xf numFmtId="49" fontId="22" fillId="2" borderId="6" xfId="0" applyNumberFormat="1" applyFont="1" applyFill="1" applyBorder="1" applyAlignment="1">
      <alignment horizontal="right" vertical="center"/>
    </xf>
    <xf numFmtId="49" fontId="22" fillId="2" borderId="22" xfId="0" applyNumberFormat="1" applyFont="1" applyFill="1" applyBorder="1" applyAlignment="1">
      <alignment horizontal="right" vertical="center"/>
    </xf>
    <xf numFmtId="49" fontId="22" fillId="2" borderId="26" xfId="0" applyNumberFormat="1" applyFont="1" applyFill="1" applyBorder="1" applyAlignment="1">
      <alignment horizontal="right" vertical="center"/>
    </xf>
    <xf numFmtId="49" fontId="22" fillId="2" borderId="29" xfId="0" applyNumberFormat="1" applyFont="1" applyFill="1" applyBorder="1" applyAlignment="1">
      <alignment horizontal="right" vertical="center"/>
    </xf>
    <xf numFmtId="0" fontId="9" fillId="0" borderId="0" xfId="0" applyFont="1" applyBorder="1" applyAlignment="1">
      <alignment vertical="center"/>
    </xf>
    <xf numFmtId="0" fontId="5" fillId="0" borderId="0" xfId="0" applyFont="1" applyFill="1"/>
    <xf numFmtId="0" fontId="10" fillId="5" borderId="20" xfId="0" applyFont="1" applyFill="1" applyBorder="1" applyAlignment="1">
      <alignment vertical="center" wrapText="1"/>
    </xf>
    <xf numFmtId="0" fontId="26" fillId="0" borderId="0" xfId="0" applyFont="1" applyFill="1" applyAlignment="1"/>
    <xf numFmtId="0" fontId="18" fillId="0" borderId="0" xfId="0" applyFont="1" applyFill="1" applyAlignment="1"/>
    <xf numFmtId="0" fontId="26" fillId="0" borderId="0" xfId="0" applyFont="1" applyFill="1" applyBorder="1" applyAlignment="1"/>
    <xf numFmtId="0" fontId="27" fillId="0" borderId="0" xfId="0" applyFont="1" applyFill="1"/>
    <xf numFmtId="0" fontId="27" fillId="0" borderId="0" xfId="0" applyFont="1" applyFill="1" applyAlignment="1"/>
    <xf numFmtId="178" fontId="3" fillId="0" borderId="0" xfId="0" applyNumberFormat="1" applyFont="1" applyFill="1" applyAlignment="1">
      <alignment horizontal="center" vertical="center"/>
    </xf>
    <xf numFmtId="0" fontId="5"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xf numFmtId="0" fontId="19" fillId="5" borderId="20" xfId="0" applyFont="1" applyFill="1" applyBorder="1" applyAlignment="1">
      <alignment horizontal="center" vertical="center"/>
    </xf>
    <xf numFmtId="178" fontId="3" fillId="0" borderId="0" xfId="0" applyNumberFormat="1" applyFont="1" applyFill="1" applyAlignment="1"/>
    <xf numFmtId="49" fontId="22" fillId="2" borderId="39" xfId="0" applyNumberFormat="1" applyFont="1" applyFill="1" applyBorder="1" applyAlignment="1">
      <alignment horizontal="right" vertical="center"/>
    </xf>
    <xf numFmtId="49" fontId="20" fillId="2" borderId="34" xfId="0" applyNumberFormat="1" applyFont="1" applyFill="1" applyBorder="1" applyAlignment="1">
      <alignment horizontal="right" vertical="center"/>
    </xf>
    <xf numFmtId="49" fontId="20" fillId="2" borderId="25" xfId="0" applyNumberFormat="1" applyFont="1" applyFill="1" applyBorder="1" applyAlignment="1">
      <alignment horizontal="right" vertical="center"/>
    </xf>
    <xf numFmtId="49" fontId="20" fillId="2" borderId="7" xfId="0" applyNumberFormat="1" applyFont="1" applyFill="1" applyBorder="1" applyAlignment="1">
      <alignment horizontal="right" vertical="center"/>
    </xf>
    <xf numFmtId="49" fontId="20" fillId="2" borderId="28" xfId="0" applyNumberFormat="1" applyFont="1" applyFill="1" applyBorder="1" applyAlignment="1">
      <alignment horizontal="right" vertical="center"/>
    </xf>
    <xf numFmtId="49" fontId="20" fillId="2" borderId="31" xfId="0" applyNumberFormat="1" applyFont="1" applyFill="1" applyBorder="1" applyAlignment="1">
      <alignment horizontal="right" vertical="center"/>
    </xf>
    <xf numFmtId="49" fontId="20" fillId="2" borderId="26" xfId="0" applyNumberFormat="1" applyFont="1" applyFill="1" applyBorder="1" applyAlignment="1">
      <alignment horizontal="center" vertical="center"/>
    </xf>
    <xf numFmtId="49" fontId="20" fillId="2" borderId="38" xfId="0" applyNumberFormat="1" applyFont="1" applyFill="1" applyBorder="1" applyAlignment="1">
      <alignment horizontal="right" vertical="center"/>
    </xf>
    <xf numFmtId="49" fontId="20" fillId="2" borderId="22" xfId="0" applyNumberFormat="1" applyFont="1" applyFill="1" applyBorder="1" applyAlignment="1">
      <alignment horizontal="center" vertical="center"/>
    </xf>
    <xf numFmtId="49" fontId="20" fillId="2" borderId="36" xfId="0" applyNumberFormat="1" applyFont="1" applyFill="1" applyBorder="1" applyAlignment="1">
      <alignment horizontal="right" vertical="center"/>
    </xf>
    <xf numFmtId="181" fontId="20" fillId="2" borderId="22" xfId="0" applyNumberFormat="1" applyFont="1" applyFill="1" applyBorder="1" applyAlignment="1">
      <alignment horizontal="center" vertical="center"/>
    </xf>
    <xf numFmtId="49" fontId="20" fillId="2" borderId="6" xfId="0" applyNumberFormat="1" applyFont="1" applyFill="1" applyBorder="1" applyAlignment="1">
      <alignment horizontal="center" vertical="center"/>
    </xf>
    <xf numFmtId="49" fontId="20" fillId="2" borderId="35" xfId="0" applyNumberFormat="1" applyFont="1" applyFill="1" applyBorder="1" applyAlignment="1">
      <alignment horizontal="right" vertical="center"/>
    </xf>
    <xf numFmtId="0" fontId="19" fillId="0" borderId="0" xfId="0" applyFont="1" applyFill="1" applyAlignment="1"/>
    <xf numFmtId="0" fontId="28" fillId="0" borderId="0" xfId="0" applyFont="1" applyFill="1" applyAlignment="1"/>
    <xf numFmtId="178" fontId="19" fillId="0" borderId="0" xfId="0" applyNumberFormat="1" applyFont="1" applyFill="1" applyAlignment="1"/>
    <xf numFmtId="0" fontId="19" fillId="0" borderId="0" xfId="0" applyFont="1" applyFill="1"/>
    <xf numFmtId="49" fontId="22" fillId="2" borderId="41" xfId="0" applyNumberFormat="1" applyFont="1" applyFill="1" applyBorder="1" applyAlignment="1">
      <alignment horizontal="right" vertical="center"/>
    </xf>
    <xf numFmtId="49" fontId="20" fillId="2" borderId="42" xfId="0" applyNumberFormat="1" applyFont="1" applyFill="1" applyBorder="1" applyAlignment="1">
      <alignment horizontal="right" vertical="center"/>
    </xf>
    <xf numFmtId="178" fontId="25" fillId="0" borderId="24" xfId="0" applyNumberFormat="1" applyFont="1" applyFill="1" applyBorder="1" applyAlignment="1">
      <alignment horizontal="right" vertical="center"/>
    </xf>
    <xf numFmtId="0" fontId="3" fillId="0" borderId="0" xfId="0" applyFont="1" applyFill="1" applyBorder="1" applyAlignment="1">
      <alignment horizontal="center" vertical="center"/>
    </xf>
    <xf numFmtId="178" fontId="8" fillId="0" borderId="0" xfId="0" applyNumberFormat="1" applyFont="1" applyFill="1" applyBorder="1" applyAlignment="1">
      <alignment horizontal="right" vertical="center"/>
    </xf>
    <xf numFmtId="180" fontId="8" fillId="0" borderId="0" xfId="0" applyNumberFormat="1" applyFont="1" applyFill="1" applyBorder="1" applyAlignment="1">
      <alignment vertical="center"/>
    </xf>
    <xf numFmtId="178" fontId="3" fillId="0" borderId="0" xfId="0" applyNumberFormat="1" applyFont="1" applyFill="1" applyBorder="1" applyAlignment="1">
      <alignment horizontal="center" vertical="center"/>
    </xf>
    <xf numFmtId="0" fontId="5" fillId="0" borderId="0" xfId="0" applyFont="1" applyFill="1" applyBorder="1" applyAlignment="1"/>
    <xf numFmtId="0" fontId="5" fillId="0" borderId="0" xfId="0" applyFont="1" applyFill="1" applyBorder="1"/>
    <xf numFmtId="178" fontId="8" fillId="6" borderId="22" xfId="0" applyNumberFormat="1" applyFont="1" applyFill="1" applyBorder="1" applyAlignment="1">
      <alignment horizontal="right" vertical="center"/>
    </xf>
    <xf numFmtId="179" fontId="8" fillId="6" borderId="24" xfId="0" applyNumberFormat="1" applyFont="1" applyFill="1" applyBorder="1" applyAlignment="1">
      <alignment horizontal="right" vertical="center"/>
    </xf>
    <xf numFmtId="178" fontId="8" fillId="6" borderId="26" xfId="0" applyNumberFormat="1" applyFont="1" applyFill="1" applyBorder="1" applyAlignment="1">
      <alignment horizontal="right" vertical="center"/>
    </xf>
    <xf numFmtId="179" fontId="8" fillId="6" borderId="27" xfId="0" applyNumberFormat="1" applyFont="1" applyFill="1" applyBorder="1" applyAlignment="1">
      <alignment horizontal="right" vertical="center"/>
    </xf>
    <xf numFmtId="178" fontId="8" fillId="6" borderId="6" xfId="0" applyNumberFormat="1" applyFont="1" applyFill="1" applyBorder="1" applyAlignment="1">
      <alignment horizontal="right" vertical="center"/>
    </xf>
    <xf numFmtId="179" fontId="8" fillId="6" borderId="23" xfId="0" applyNumberFormat="1" applyFont="1" applyFill="1" applyBorder="1" applyAlignment="1">
      <alignment horizontal="right" vertical="center"/>
    </xf>
    <xf numFmtId="178" fontId="25" fillId="6" borderId="22" xfId="0" applyNumberFormat="1" applyFont="1" applyFill="1" applyBorder="1" applyAlignment="1">
      <alignment horizontal="right" vertical="center"/>
    </xf>
    <xf numFmtId="179" fontId="25" fillId="6" borderId="24" xfId="0" applyNumberFormat="1" applyFont="1" applyFill="1" applyBorder="1" applyAlignment="1">
      <alignment horizontal="right" vertical="center"/>
    </xf>
    <xf numFmtId="178" fontId="25" fillId="6" borderId="26" xfId="0" applyNumberFormat="1" applyFont="1" applyFill="1" applyBorder="1" applyAlignment="1">
      <alignment horizontal="right" vertical="center"/>
    </xf>
    <xf numFmtId="179" fontId="25" fillId="6" borderId="27" xfId="0" applyNumberFormat="1" applyFont="1" applyFill="1" applyBorder="1" applyAlignment="1">
      <alignment horizontal="right" vertical="center"/>
    </xf>
    <xf numFmtId="178" fontId="8" fillId="6" borderId="23" xfId="0" applyNumberFormat="1" applyFont="1" applyFill="1" applyBorder="1" applyAlignment="1">
      <alignment horizontal="right" vertical="center"/>
    </xf>
    <xf numFmtId="178" fontId="8" fillId="6" borderId="24" xfId="0" applyNumberFormat="1" applyFont="1" applyFill="1" applyBorder="1" applyAlignment="1">
      <alignment horizontal="right" vertical="center"/>
    </xf>
    <xf numFmtId="178" fontId="8" fillId="6" borderId="27" xfId="0" applyNumberFormat="1" applyFont="1" applyFill="1" applyBorder="1" applyAlignment="1">
      <alignment horizontal="right" vertical="center"/>
    </xf>
    <xf numFmtId="180" fontId="8" fillId="6" borderId="24" xfId="0" applyNumberFormat="1" applyFont="1" applyFill="1" applyBorder="1" applyAlignment="1">
      <alignment vertical="center"/>
    </xf>
    <xf numFmtId="180" fontId="25" fillId="6" borderId="27" xfId="0" applyNumberFormat="1" applyFont="1" applyFill="1" applyBorder="1" applyAlignment="1"/>
    <xf numFmtId="178" fontId="25" fillId="6" borderId="24" xfId="0" applyNumberFormat="1" applyFont="1" applyFill="1" applyBorder="1" applyAlignment="1">
      <alignment horizontal="right" vertical="center"/>
    </xf>
    <xf numFmtId="180" fontId="8" fillId="6" borderId="24" xfId="0" applyNumberFormat="1" applyFont="1" applyFill="1" applyBorder="1" applyAlignment="1">
      <alignment horizontal="right" vertical="center"/>
    </xf>
    <xf numFmtId="180" fontId="8" fillId="6" borderId="23" xfId="0" applyNumberFormat="1" applyFont="1" applyFill="1" applyBorder="1" applyAlignment="1">
      <alignment horizontal="right" vertical="center"/>
    </xf>
    <xf numFmtId="180" fontId="25" fillId="6" borderId="24" xfId="0" applyNumberFormat="1" applyFont="1" applyFill="1" applyBorder="1" applyAlignment="1">
      <alignment horizontal="right" vertical="center"/>
    </xf>
    <xf numFmtId="180" fontId="8" fillId="6" borderId="27" xfId="0" applyNumberFormat="1" applyFont="1" applyFill="1" applyBorder="1" applyAlignment="1">
      <alignment vertical="center"/>
    </xf>
    <xf numFmtId="180" fontId="25" fillId="6" borderId="27" xfId="0" applyNumberFormat="1" applyFont="1" applyFill="1" applyBorder="1" applyAlignment="1">
      <alignment vertical="center"/>
    </xf>
    <xf numFmtId="0" fontId="25" fillId="6" borderId="27" xfId="0" applyFont="1" applyFill="1" applyBorder="1"/>
    <xf numFmtId="178" fontId="25" fillId="6" borderId="27" xfId="0" applyNumberFormat="1" applyFont="1" applyFill="1" applyBorder="1" applyAlignment="1">
      <alignment horizontal="right" vertical="center"/>
    </xf>
    <xf numFmtId="178" fontId="8" fillId="6" borderId="39" xfId="0" applyNumberFormat="1" applyFont="1" applyFill="1" applyBorder="1" applyAlignment="1">
      <alignment horizontal="right" vertical="center"/>
    </xf>
    <xf numFmtId="178" fontId="8" fillId="6" borderId="33" xfId="0" applyNumberFormat="1" applyFont="1" applyFill="1" applyBorder="1" applyAlignment="1">
      <alignment horizontal="right" vertical="center"/>
    </xf>
    <xf numFmtId="178" fontId="3" fillId="0" borderId="0" xfId="0" applyNumberFormat="1" applyFont="1" applyFill="1"/>
    <xf numFmtId="0" fontId="25" fillId="6" borderId="27" xfId="0" applyFont="1" applyFill="1" applyBorder="1" applyAlignment="1">
      <alignment horizontal="center" vertical="center"/>
    </xf>
    <xf numFmtId="0" fontId="25" fillId="6" borderId="27" xfId="0" applyFont="1" applyFill="1" applyBorder="1" applyAlignment="1"/>
    <xf numFmtId="178" fontId="8" fillId="6" borderId="44" xfId="0" applyNumberFormat="1" applyFont="1" applyFill="1" applyBorder="1" applyAlignment="1">
      <alignment horizontal="right" vertical="center"/>
    </xf>
    <xf numFmtId="179" fontId="8" fillId="6" borderId="45" xfId="0" applyNumberFormat="1" applyFont="1" applyFill="1" applyBorder="1" applyAlignment="1">
      <alignment horizontal="right" vertical="center"/>
    </xf>
    <xf numFmtId="178" fontId="8" fillId="6" borderId="45" xfId="0" applyNumberFormat="1" applyFont="1" applyFill="1" applyBorder="1" applyAlignment="1">
      <alignment horizontal="right" vertical="center"/>
    </xf>
    <xf numFmtId="178" fontId="8" fillId="6" borderId="47" xfId="0" applyNumberFormat="1" applyFont="1" applyFill="1" applyBorder="1" applyAlignment="1">
      <alignment horizontal="right" vertical="center"/>
    </xf>
    <xf numFmtId="179" fontId="8" fillId="6" borderId="48" xfId="0" applyNumberFormat="1" applyFont="1" applyFill="1" applyBorder="1" applyAlignment="1">
      <alignment horizontal="right" vertical="center"/>
    </xf>
    <xf numFmtId="178" fontId="8" fillId="6" borderId="48" xfId="0" applyNumberFormat="1" applyFont="1" applyFill="1" applyBorder="1" applyAlignment="1">
      <alignment horizontal="right" vertical="center"/>
    </xf>
    <xf numFmtId="178" fontId="8" fillId="6" borderId="50" xfId="0" applyNumberFormat="1" applyFont="1" applyFill="1" applyBorder="1" applyAlignment="1">
      <alignment horizontal="right" vertical="center"/>
    </xf>
    <xf numFmtId="179" fontId="8" fillId="6" borderId="51" xfId="0" applyNumberFormat="1" applyFont="1" applyFill="1" applyBorder="1" applyAlignment="1">
      <alignment horizontal="right" vertical="center"/>
    </xf>
    <xf numFmtId="178" fontId="8" fillId="6" borderId="51" xfId="0" applyNumberFormat="1" applyFont="1" applyFill="1" applyBorder="1" applyAlignment="1">
      <alignment horizontal="right" vertical="center"/>
    </xf>
    <xf numFmtId="178" fontId="25" fillId="6" borderId="44" xfId="0" applyNumberFormat="1" applyFont="1" applyFill="1" applyBorder="1" applyAlignment="1">
      <alignment horizontal="right" vertical="center"/>
    </xf>
    <xf numFmtId="178" fontId="25" fillId="6" borderId="45" xfId="0" applyNumberFormat="1" applyFont="1" applyFill="1" applyBorder="1" applyAlignment="1">
      <alignment horizontal="right" vertical="center"/>
    </xf>
    <xf numFmtId="178" fontId="25" fillId="6" borderId="51" xfId="0" applyNumberFormat="1" applyFont="1" applyFill="1" applyBorder="1" applyAlignment="1">
      <alignment horizontal="right" vertical="center"/>
    </xf>
    <xf numFmtId="179" fontId="25" fillId="6" borderId="45" xfId="0" applyNumberFormat="1" applyFont="1" applyFill="1" applyBorder="1" applyAlignment="1">
      <alignment horizontal="right" vertical="center"/>
    </xf>
    <xf numFmtId="179" fontId="25" fillId="6" borderId="48" xfId="0" applyNumberFormat="1" applyFont="1" applyFill="1" applyBorder="1" applyAlignment="1">
      <alignment horizontal="right" vertical="center"/>
    </xf>
    <xf numFmtId="178" fontId="25" fillId="6" borderId="48" xfId="0" applyNumberFormat="1" applyFont="1" applyFill="1" applyBorder="1" applyAlignment="1">
      <alignment horizontal="right" vertical="center"/>
    </xf>
    <xf numFmtId="178" fontId="25" fillId="6" borderId="47" xfId="0" applyNumberFormat="1" applyFont="1" applyFill="1" applyBorder="1" applyAlignment="1">
      <alignment horizontal="right" vertical="center"/>
    </xf>
    <xf numFmtId="178" fontId="25" fillId="6" borderId="50" xfId="0" applyNumberFormat="1" applyFont="1" applyFill="1" applyBorder="1" applyAlignment="1">
      <alignment horizontal="right" vertical="center"/>
    </xf>
    <xf numFmtId="179" fontId="25" fillId="6" borderId="51" xfId="0" applyNumberFormat="1" applyFont="1" applyFill="1" applyBorder="1" applyAlignment="1">
      <alignment horizontal="right" vertical="center"/>
    </xf>
    <xf numFmtId="0" fontId="9" fillId="4" borderId="0" xfId="0" applyFont="1" applyFill="1" applyAlignment="1">
      <alignment horizontal="left" vertical="center"/>
    </xf>
    <xf numFmtId="179" fontId="8" fillId="4" borderId="24" xfId="0" applyNumberFormat="1" applyFont="1" applyFill="1" applyBorder="1" applyAlignment="1">
      <alignment horizontal="right" vertical="center"/>
    </xf>
    <xf numFmtId="178" fontId="8" fillId="4" borderId="24" xfId="0" applyNumberFormat="1" applyFont="1" applyFill="1" applyBorder="1" applyAlignment="1">
      <alignment horizontal="right" vertical="center"/>
    </xf>
    <xf numFmtId="179" fontId="25" fillId="4" borderId="24" xfId="0" applyNumberFormat="1" applyFont="1" applyFill="1" applyBorder="1" applyAlignment="1">
      <alignment horizontal="right" vertical="center"/>
    </xf>
    <xf numFmtId="178" fontId="25" fillId="4" borderId="24" xfId="0" applyNumberFormat="1" applyFont="1" applyFill="1" applyBorder="1" applyAlignment="1">
      <alignment horizontal="right" vertical="center"/>
    </xf>
    <xf numFmtId="179" fontId="8" fillId="4" borderId="25" xfId="0" applyNumberFormat="1" applyFont="1" applyFill="1" applyBorder="1" applyAlignment="1">
      <alignment horizontal="right" vertical="center"/>
    </xf>
    <xf numFmtId="178" fontId="8" fillId="6" borderId="41" xfId="0" applyNumberFormat="1" applyFont="1" applyFill="1" applyBorder="1" applyAlignment="1">
      <alignment horizontal="right" vertical="center"/>
    </xf>
    <xf numFmtId="179" fontId="8" fillId="6" borderId="43" xfId="0" applyNumberFormat="1" applyFont="1" applyFill="1" applyBorder="1" applyAlignment="1">
      <alignment horizontal="right" vertical="center"/>
    </xf>
    <xf numFmtId="180" fontId="25" fillId="6" borderId="43" xfId="0" applyNumberFormat="1" applyFont="1" applyFill="1" applyBorder="1" applyAlignment="1"/>
    <xf numFmtId="179" fontId="25" fillId="6" borderId="43" xfId="0" applyNumberFormat="1" applyFont="1" applyFill="1" applyBorder="1" applyAlignment="1">
      <alignment horizontal="right" vertical="center"/>
    </xf>
    <xf numFmtId="180" fontId="25" fillId="6" borderId="43" xfId="0" applyNumberFormat="1" applyFont="1" applyFill="1" applyBorder="1" applyAlignment="1">
      <alignment vertical="center"/>
    </xf>
    <xf numFmtId="178" fontId="8" fillId="6" borderId="43" xfId="0" applyNumberFormat="1" applyFont="1" applyFill="1" applyBorder="1" applyAlignment="1">
      <alignment horizontal="right" vertical="center"/>
    </xf>
    <xf numFmtId="0" fontId="29" fillId="0" borderId="0" xfId="0" applyFont="1" applyFill="1" applyAlignment="1"/>
    <xf numFmtId="0" fontId="29" fillId="0" borderId="0" xfId="0" applyFont="1" applyFill="1"/>
    <xf numFmtId="0" fontId="29" fillId="0" borderId="0" xfId="0" applyFont="1" applyFill="1" applyAlignment="1">
      <alignment horizontal="center" vertical="center"/>
    </xf>
    <xf numFmtId="178" fontId="8" fillId="4" borderId="33" xfId="0" applyNumberFormat="1" applyFont="1" applyFill="1" applyBorder="1" applyAlignment="1">
      <alignment horizontal="right" vertical="center"/>
    </xf>
    <xf numFmtId="178" fontId="8" fillId="4" borderId="34" xfId="0" applyNumberFormat="1" applyFont="1" applyFill="1" applyBorder="1" applyAlignment="1">
      <alignment horizontal="right" vertical="center"/>
    </xf>
    <xf numFmtId="178" fontId="8" fillId="4" borderId="25" xfId="0" applyNumberFormat="1" applyFont="1" applyFill="1" applyBorder="1" applyAlignment="1">
      <alignment horizontal="right" vertical="center"/>
    </xf>
    <xf numFmtId="178" fontId="8" fillId="4" borderId="27" xfId="0" applyNumberFormat="1" applyFont="1" applyFill="1" applyBorder="1" applyAlignment="1">
      <alignment horizontal="right" vertical="center"/>
    </xf>
    <xf numFmtId="178" fontId="8" fillId="4" borderId="23" xfId="0" applyNumberFormat="1" applyFont="1" applyFill="1" applyBorder="1" applyAlignment="1">
      <alignment horizontal="right" vertical="center"/>
    </xf>
    <xf numFmtId="179" fontId="8" fillId="4" borderId="23" xfId="0" applyNumberFormat="1" applyFont="1" applyFill="1" applyBorder="1" applyAlignment="1">
      <alignment horizontal="right" vertical="center"/>
    </xf>
    <xf numFmtId="179" fontId="8" fillId="4" borderId="7" xfId="0" applyNumberFormat="1" applyFont="1" applyFill="1" applyBorder="1" applyAlignment="1">
      <alignment horizontal="right" vertical="center"/>
    </xf>
    <xf numFmtId="179" fontId="8" fillId="4" borderId="27" xfId="0" applyNumberFormat="1" applyFont="1" applyFill="1" applyBorder="1" applyAlignment="1">
      <alignment horizontal="right" vertical="center"/>
    </xf>
    <xf numFmtId="179" fontId="8" fillId="4" borderId="28" xfId="0" applyNumberFormat="1" applyFont="1" applyFill="1" applyBorder="1" applyAlignment="1">
      <alignment horizontal="right" vertical="center"/>
    </xf>
    <xf numFmtId="179" fontId="25" fillId="4" borderId="25" xfId="0" applyNumberFormat="1" applyFont="1" applyFill="1" applyBorder="1" applyAlignment="1">
      <alignment horizontal="right" vertical="center"/>
    </xf>
    <xf numFmtId="178" fontId="25" fillId="4" borderId="27" xfId="0" applyNumberFormat="1" applyFont="1" applyFill="1" applyBorder="1" applyAlignment="1">
      <alignment horizontal="right" vertical="center"/>
    </xf>
    <xf numFmtId="179" fontId="25" fillId="4" borderId="27" xfId="0" applyNumberFormat="1" applyFont="1" applyFill="1" applyBorder="1" applyAlignment="1">
      <alignment horizontal="right" vertical="center"/>
    </xf>
    <xf numFmtId="179" fontId="25" fillId="4" borderId="28" xfId="0" applyNumberFormat="1" applyFont="1" applyFill="1" applyBorder="1" applyAlignment="1">
      <alignment horizontal="right" vertical="center"/>
    </xf>
    <xf numFmtId="178" fontId="8" fillId="4" borderId="43" xfId="0" applyNumberFormat="1" applyFont="1" applyFill="1" applyBorder="1" applyAlignment="1">
      <alignment horizontal="right" vertical="center"/>
    </xf>
    <xf numFmtId="179" fontId="8" fillId="4" borderId="43" xfId="0" applyNumberFormat="1" applyFont="1" applyFill="1" applyBorder="1" applyAlignment="1">
      <alignment horizontal="right" vertical="center"/>
    </xf>
    <xf numFmtId="178" fontId="25" fillId="4" borderId="43" xfId="0" applyNumberFormat="1" applyFont="1" applyFill="1" applyBorder="1" applyAlignment="1">
      <alignment horizontal="right" vertical="center"/>
    </xf>
    <xf numFmtId="179" fontId="8" fillId="4" borderId="42" xfId="0" applyNumberFormat="1" applyFont="1" applyFill="1" applyBorder="1" applyAlignment="1">
      <alignment horizontal="right" vertical="center"/>
    </xf>
    <xf numFmtId="178" fontId="8" fillId="4" borderId="45" xfId="0" applyNumberFormat="1" applyFont="1" applyFill="1" applyBorder="1" applyAlignment="1">
      <alignment horizontal="right" vertical="center"/>
    </xf>
    <xf numFmtId="179" fontId="8" fillId="4" borderId="45" xfId="0" applyNumberFormat="1" applyFont="1" applyFill="1" applyBorder="1" applyAlignment="1">
      <alignment horizontal="right" vertical="center"/>
    </xf>
    <xf numFmtId="179" fontId="8" fillId="4" borderId="46" xfId="0" applyNumberFormat="1" applyFont="1" applyFill="1" applyBorder="1" applyAlignment="1">
      <alignment horizontal="right" vertical="center"/>
    </xf>
    <xf numFmtId="178" fontId="8" fillId="4" borderId="48" xfId="0" applyNumberFormat="1" applyFont="1" applyFill="1" applyBorder="1" applyAlignment="1">
      <alignment horizontal="right" vertical="center"/>
    </xf>
    <xf numFmtId="179" fontId="8" fillId="4" borderId="48" xfId="0" applyNumberFormat="1" applyFont="1" applyFill="1" applyBorder="1" applyAlignment="1">
      <alignment horizontal="right" vertical="center"/>
    </xf>
    <xf numFmtId="179" fontId="8" fillId="4" borderId="49" xfId="0" applyNumberFormat="1" applyFont="1" applyFill="1" applyBorder="1" applyAlignment="1">
      <alignment horizontal="right" vertical="center"/>
    </xf>
    <xf numFmtId="178" fontId="8" fillId="4" borderId="51" xfId="0" applyNumberFormat="1" applyFont="1" applyFill="1" applyBorder="1" applyAlignment="1">
      <alignment horizontal="right" vertical="center"/>
    </xf>
    <xf numFmtId="179" fontId="8" fillId="4" borderId="51" xfId="0" applyNumberFormat="1" applyFont="1" applyFill="1" applyBorder="1" applyAlignment="1">
      <alignment horizontal="right" vertical="center"/>
    </xf>
    <xf numFmtId="179" fontId="8" fillId="4" borderId="52" xfId="0" applyNumberFormat="1" applyFont="1" applyFill="1" applyBorder="1" applyAlignment="1">
      <alignment horizontal="right" vertical="center"/>
    </xf>
    <xf numFmtId="178" fontId="25" fillId="4" borderId="45" xfId="0" applyNumberFormat="1" applyFont="1" applyFill="1" applyBorder="1" applyAlignment="1">
      <alignment horizontal="right" vertical="center"/>
    </xf>
    <xf numFmtId="179" fontId="25" fillId="4" borderId="45" xfId="0" applyNumberFormat="1" applyFont="1" applyFill="1" applyBorder="1" applyAlignment="1">
      <alignment horizontal="right" vertical="center"/>
    </xf>
    <xf numFmtId="179" fontId="25" fillId="4" borderId="46" xfId="0" applyNumberFormat="1" applyFont="1" applyFill="1" applyBorder="1" applyAlignment="1">
      <alignment horizontal="right" vertical="center"/>
    </xf>
    <xf numFmtId="178" fontId="25" fillId="4" borderId="48" xfId="0" applyNumberFormat="1" applyFont="1" applyFill="1" applyBorder="1" applyAlignment="1">
      <alignment horizontal="right" vertical="center"/>
    </xf>
    <xf numFmtId="179" fontId="25" fillId="4" borderId="48" xfId="0" applyNumberFormat="1" applyFont="1" applyFill="1" applyBorder="1" applyAlignment="1">
      <alignment horizontal="right" vertical="center"/>
    </xf>
    <xf numFmtId="179" fontId="25" fillId="4" borderId="49" xfId="0" applyNumberFormat="1" applyFont="1" applyFill="1" applyBorder="1" applyAlignment="1">
      <alignment horizontal="right" vertical="center"/>
    </xf>
    <xf numFmtId="178" fontId="25" fillId="4" borderId="51" xfId="0" applyNumberFormat="1" applyFont="1" applyFill="1" applyBorder="1" applyAlignment="1">
      <alignment horizontal="right" vertical="center"/>
    </xf>
    <xf numFmtId="179" fontId="25" fillId="4" borderId="51" xfId="0" applyNumberFormat="1" applyFont="1" applyFill="1" applyBorder="1" applyAlignment="1">
      <alignment horizontal="right" vertical="center"/>
    </xf>
    <xf numFmtId="179" fontId="25" fillId="4" borderId="52" xfId="0" applyNumberFormat="1" applyFont="1" applyFill="1" applyBorder="1" applyAlignment="1">
      <alignment horizontal="right" vertical="center"/>
    </xf>
    <xf numFmtId="49" fontId="20" fillId="2" borderId="53" xfId="0" applyNumberFormat="1" applyFont="1" applyFill="1" applyBorder="1" applyAlignment="1">
      <alignment horizontal="center" vertical="center"/>
    </xf>
    <xf numFmtId="179" fontId="25" fillId="0" borderId="54" xfId="0" applyNumberFormat="1" applyFont="1" applyFill="1" applyBorder="1" applyAlignment="1">
      <alignment horizontal="right" vertical="center"/>
    </xf>
    <xf numFmtId="178" fontId="25" fillId="0" borderId="54" xfId="0" applyNumberFormat="1" applyFont="1" applyFill="1" applyBorder="1" applyAlignment="1">
      <alignment horizontal="right" vertical="center"/>
    </xf>
    <xf numFmtId="179" fontId="25" fillId="0" borderId="55" xfId="0" applyNumberFormat="1" applyFont="1" applyFill="1" applyBorder="1" applyAlignment="1">
      <alignment horizontal="right" vertical="center"/>
    </xf>
    <xf numFmtId="0" fontId="3" fillId="0" borderId="0" xfId="0" applyFont="1" applyFill="1" applyBorder="1"/>
    <xf numFmtId="0" fontId="19" fillId="0" borderId="0" xfId="0" applyFont="1" applyFill="1" applyBorder="1" applyAlignment="1"/>
    <xf numFmtId="178" fontId="30" fillId="0" borderId="0" xfId="0" applyNumberFormat="1" applyFont="1" applyFill="1" applyBorder="1" applyAlignment="1">
      <alignment horizontal="right" vertical="center"/>
    </xf>
    <xf numFmtId="0" fontId="9" fillId="0" borderId="0" xfId="0" applyFont="1" applyAlignment="1">
      <alignment horizontal="right"/>
    </xf>
    <xf numFmtId="0" fontId="9" fillId="0" borderId="0" xfId="0" applyFont="1" applyFill="1" applyAlignment="1"/>
    <xf numFmtId="0" fontId="9" fillId="0" borderId="0" xfId="0" applyFont="1" applyFill="1" applyAlignment="1">
      <alignment vertical="center"/>
    </xf>
    <xf numFmtId="179" fontId="25" fillId="0" borderId="24" xfId="0" applyNumberFormat="1" applyFont="1" applyFill="1" applyBorder="1" applyAlignment="1">
      <alignment horizontal="right" vertical="center"/>
    </xf>
    <xf numFmtId="179" fontId="25" fillId="0" borderId="25" xfId="0" applyNumberFormat="1" applyFont="1" applyFill="1" applyBorder="1" applyAlignment="1">
      <alignment horizontal="right" vertical="center"/>
    </xf>
    <xf numFmtId="0" fontId="19" fillId="0" borderId="0" xfId="0" applyFont="1" applyFill="1" applyAlignment="1">
      <alignment horizontal="center" vertical="center"/>
    </xf>
    <xf numFmtId="179" fontId="25" fillId="6" borderId="54" xfId="0" applyNumberFormat="1" applyFont="1" applyFill="1" applyBorder="1" applyAlignment="1">
      <alignment horizontal="right" vertical="center"/>
    </xf>
    <xf numFmtId="178" fontId="25" fillId="6" borderId="54" xfId="0" applyNumberFormat="1" applyFont="1" applyFill="1" applyBorder="1" applyAlignment="1">
      <alignment horizontal="right" vertical="center"/>
    </xf>
    <xf numFmtId="178" fontId="8" fillId="6" borderId="36" xfId="0" applyNumberFormat="1" applyFont="1" applyFill="1" applyBorder="1" applyAlignment="1">
      <alignment horizontal="right" vertical="center"/>
    </xf>
    <xf numFmtId="179" fontId="25" fillId="6" borderId="23" xfId="0" applyNumberFormat="1" applyFont="1" applyFill="1" applyBorder="1" applyAlignment="1">
      <alignment horizontal="right" vertical="center"/>
    </xf>
    <xf numFmtId="178" fontId="25" fillId="6" borderId="23" xfId="0" applyNumberFormat="1" applyFont="1" applyFill="1" applyBorder="1" applyAlignment="1">
      <alignment horizontal="right" vertical="center"/>
    </xf>
    <xf numFmtId="178" fontId="31" fillId="0" borderId="0" xfId="0" applyNumberFormat="1" applyFont="1" applyFill="1" applyAlignment="1"/>
    <xf numFmtId="178" fontId="25" fillId="6" borderId="56" xfId="0" applyNumberFormat="1" applyFont="1" applyFill="1" applyBorder="1" applyAlignment="1">
      <alignment horizontal="right" vertical="center"/>
    </xf>
    <xf numFmtId="178" fontId="25" fillId="6" borderId="57" xfId="0" applyNumberFormat="1" applyFont="1" applyFill="1" applyBorder="1" applyAlignment="1">
      <alignment horizontal="right" vertical="center"/>
    </xf>
    <xf numFmtId="49" fontId="20" fillId="2" borderId="55" xfId="0" applyNumberFormat="1" applyFont="1" applyFill="1" applyBorder="1" applyAlignment="1">
      <alignment horizontal="right" vertical="center"/>
    </xf>
    <xf numFmtId="178" fontId="25" fillId="4" borderId="22" xfId="0" applyNumberFormat="1" applyFont="1" applyFill="1" applyBorder="1" applyAlignment="1">
      <alignment horizontal="right" vertical="center"/>
    </xf>
    <xf numFmtId="180" fontId="25" fillId="4" borderId="24" xfId="0" applyNumberFormat="1" applyFont="1" applyFill="1" applyBorder="1" applyAlignment="1">
      <alignment horizontal="right" vertical="center"/>
    </xf>
    <xf numFmtId="178" fontId="25" fillId="0" borderId="22" xfId="0" applyNumberFormat="1" applyFont="1" applyFill="1" applyBorder="1" applyAlignment="1">
      <alignment horizontal="right" vertical="center"/>
    </xf>
    <xf numFmtId="180" fontId="25" fillId="0" borderId="24" xfId="0" applyNumberFormat="1" applyFont="1" applyFill="1" applyBorder="1" applyAlignment="1">
      <alignment horizontal="right" vertical="center"/>
    </xf>
    <xf numFmtId="178" fontId="25" fillId="0" borderId="29" xfId="0" applyNumberFormat="1" applyFont="1" applyFill="1" applyBorder="1" applyAlignment="1">
      <alignment horizontal="right" vertical="center"/>
    </xf>
    <xf numFmtId="178" fontId="29" fillId="0" borderId="0" xfId="0" applyNumberFormat="1" applyFont="1" applyFill="1"/>
    <xf numFmtId="179" fontId="8" fillId="6" borderId="25" xfId="0" applyNumberFormat="1" applyFont="1" applyFill="1" applyBorder="1" applyAlignment="1">
      <alignment horizontal="right" vertical="center"/>
    </xf>
    <xf numFmtId="179" fontId="8" fillId="6" borderId="28" xfId="0" applyNumberFormat="1" applyFont="1" applyFill="1" applyBorder="1" applyAlignment="1">
      <alignment horizontal="right" vertical="center"/>
    </xf>
    <xf numFmtId="179" fontId="8" fillId="6" borderId="7" xfId="0" applyNumberFormat="1" applyFont="1" applyFill="1" applyBorder="1" applyAlignment="1">
      <alignment horizontal="right" vertical="center"/>
    </xf>
    <xf numFmtId="178" fontId="25" fillId="6" borderId="36" xfId="0" applyNumberFormat="1" applyFont="1" applyFill="1" applyBorder="1" applyAlignment="1">
      <alignment horizontal="right" vertical="center"/>
    </xf>
    <xf numFmtId="179" fontId="25" fillId="6" borderId="25" xfId="0" applyNumberFormat="1" applyFont="1" applyFill="1" applyBorder="1" applyAlignment="1">
      <alignment horizontal="right" vertical="center"/>
    </xf>
    <xf numFmtId="180" fontId="25" fillId="0" borderId="24" xfId="0" applyNumberFormat="1" applyFont="1" applyFill="1" applyBorder="1" applyAlignment="1"/>
    <xf numFmtId="180" fontId="25" fillId="0" borderId="24" xfId="0" applyNumberFormat="1" applyFont="1" applyFill="1" applyBorder="1" applyAlignment="1">
      <alignment vertical="center"/>
    </xf>
    <xf numFmtId="178" fontId="8" fillId="0" borderId="6" xfId="0" applyNumberFormat="1" applyFont="1" applyFill="1" applyBorder="1" applyAlignment="1">
      <alignment horizontal="right" vertical="center"/>
    </xf>
    <xf numFmtId="179" fontId="8" fillId="0" borderId="23" xfId="0" applyNumberFormat="1" applyFont="1" applyFill="1" applyBorder="1" applyAlignment="1">
      <alignment horizontal="right" vertical="center"/>
    </xf>
    <xf numFmtId="178" fontId="8" fillId="0" borderId="23" xfId="0" applyNumberFormat="1" applyFont="1" applyFill="1" applyBorder="1" applyAlignment="1">
      <alignment horizontal="right" vertical="center"/>
    </xf>
    <xf numFmtId="180" fontId="8" fillId="0" borderId="23"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82" fontId="17" fillId="0" borderId="0" xfId="0" applyNumberFormat="1" applyFont="1" applyFill="1" applyAlignment="1">
      <alignment horizontal="right" vertical="center"/>
    </xf>
    <xf numFmtId="179" fontId="25" fillId="0" borderId="30" xfId="0" applyNumberFormat="1" applyFont="1" applyFill="1" applyBorder="1" applyAlignment="1">
      <alignment horizontal="right" vertical="center"/>
    </xf>
    <xf numFmtId="180" fontId="25" fillId="0" borderId="30" xfId="0" applyNumberFormat="1" applyFont="1" applyFill="1" applyBorder="1" applyAlignment="1"/>
    <xf numFmtId="180" fontId="25" fillId="0" borderId="30" xfId="0" applyNumberFormat="1" applyFont="1" applyFill="1" applyBorder="1" applyAlignment="1">
      <alignment vertical="center"/>
    </xf>
    <xf numFmtId="178" fontId="25" fillId="0" borderId="30" xfId="0" applyNumberFormat="1" applyFont="1" applyFill="1" applyBorder="1" applyAlignment="1">
      <alignment horizontal="right" vertical="center"/>
    </xf>
    <xf numFmtId="179" fontId="25" fillId="0" borderId="31" xfId="0" applyNumberFormat="1" applyFont="1" applyFill="1" applyBorder="1" applyAlignment="1">
      <alignment horizontal="right" vertical="center"/>
    </xf>
    <xf numFmtId="179" fontId="25" fillId="6" borderId="28" xfId="0" applyNumberFormat="1" applyFont="1" applyFill="1" applyBorder="1" applyAlignment="1">
      <alignment horizontal="right" vertical="center"/>
    </xf>
    <xf numFmtId="49" fontId="20" fillId="2" borderId="29" xfId="0" applyNumberFormat="1" applyFont="1" applyFill="1" applyBorder="1" applyAlignment="1">
      <alignment horizontal="center" vertical="center"/>
    </xf>
    <xf numFmtId="49" fontId="20" fillId="2" borderId="58" xfId="0" applyNumberFormat="1" applyFont="1" applyFill="1" applyBorder="1" applyAlignment="1">
      <alignment horizontal="right" vertical="center"/>
    </xf>
    <xf numFmtId="178" fontId="25" fillId="0" borderId="6"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78" fontId="25" fillId="0" borderId="23" xfId="0" applyNumberFormat="1" applyFont="1" applyFill="1" applyBorder="1" applyAlignment="1">
      <alignment horizontal="right" vertical="center"/>
    </xf>
    <xf numFmtId="179" fontId="25" fillId="0" borderId="7" xfId="0" applyNumberFormat="1" applyFont="1" applyFill="1" applyBorder="1" applyAlignment="1">
      <alignment horizontal="right" vertical="center"/>
    </xf>
    <xf numFmtId="180" fontId="25" fillId="6" borderId="24" xfId="0" applyNumberFormat="1" applyFont="1" applyFill="1" applyBorder="1" applyAlignment="1">
      <alignment vertical="center"/>
    </xf>
    <xf numFmtId="180" fontId="25" fillId="6" borderId="24" xfId="0" applyNumberFormat="1" applyFont="1" applyFill="1" applyBorder="1" applyAlignment="1"/>
    <xf numFmtId="0" fontId="18" fillId="2" borderId="8"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9" fillId="3" borderId="4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6"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6" xfId="0" applyFont="1" applyFill="1" applyBorder="1" applyAlignment="1">
      <alignment horizontal="center" vertical="center"/>
    </xf>
    <xf numFmtId="0" fontId="10" fillId="5" borderId="15" xfId="0" applyFont="1" applyFill="1" applyBorder="1" applyAlignment="1">
      <alignment horizontal="center" vertical="center"/>
    </xf>
  </cellXfs>
  <cellStyles count="7">
    <cellStyle name="Calc Currency (0)" xfId="2"/>
    <cellStyle name="Header1" xfId="3"/>
    <cellStyle name="Header2" xfId="4"/>
    <cellStyle name="Normal_#18-Internet" xfId="5"/>
    <cellStyle name="桁区切り" xfId="1" builtinId="6"/>
    <cellStyle name="桁区切り 2" xf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D61-4A3B-AB9A-3606159D4F0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D61-4A3B-AB9A-3606159D4F02}"/>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D61-4A3B-AB9A-3606159D4F02}"/>
            </c:ext>
          </c:extLst>
        </c:ser>
        <c:dLbls>
          <c:showLegendKey val="0"/>
          <c:showVal val="0"/>
          <c:showCatName val="0"/>
          <c:showSerName val="0"/>
          <c:showPercent val="0"/>
          <c:showBubbleSize val="0"/>
        </c:dLbls>
        <c:gapWidth val="150"/>
        <c:overlap val="100"/>
        <c:axId val="43309568"/>
        <c:axId val="40907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D61-4A3B-AB9A-3606159D4F02}"/>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D61-4A3B-AB9A-3606159D4F0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D61-4A3B-AB9A-3606159D4F02}"/>
            </c:ext>
          </c:extLst>
        </c:ser>
        <c:dLbls>
          <c:showLegendKey val="0"/>
          <c:showVal val="0"/>
          <c:showCatName val="0"/>
          <c:showSerName val="0"/>
          <c:showPercent val="0"/>
          <c:showBubbleSize val="0"/>
        </c:dLbls>
        <c:marker val="1"/>
        <c:smooth val="0"/>
        <c:axId val="43309568"/>
        <c:axId val="40907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D61-4A3B-AB9A-3606159D4F02}"/>
            </c:ext>
          </c:extLst>
        </c:ser>
        <c:dLbls>
          <c:showLegendKey val="0"/>
          <c:showVal val="0"/>
          <c:showCatName val="0"/>
          <c:showSerName val="0"/>
          <c:showPercent val="0"/>
          <c:showBubbleSize val="0"/>
        </c:dLbls>
        <c:marker val="1"/>
        <c:smooth val="0"/>
        <c:axId val="43310080"/>
        <c:axId val="40907840"/>
      </c:lineChart>
      <c:catAx>
        <c:axId val="4330956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264"/>
        <c:crossesAt val="0"/>
        <c:auto val="1"/>
        <c:lblAlgn val="ctr"/>
        <c:lblOffset val="100"/>
        <c:tickLblSkip val="1"/>
        <c:tickMarkSkip val="1"/>
        <c:noMultiLvlLbl val="0"/>
      </c:catAx>
      <c:valAx>
        <c:axId val="409072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autoZero"/>
        <c:crossBetween val="between"/>
      </c:valAx>
      <c:catAx>
        <c:axId val="43310080"/>
        <c:scaling>
          <c:orientation val="minMax"/>
        </c:scaling>
        <c:delete val="1"/>
        <c:axPos val="b"/>
        <c:majorTickMark val="out"/>
        <c:minorTickMark val="none"/>
        <c:tickLblPos val="nextTo"/>
        <c:crossAx val="40907840"/>
        <c:crosses val="autoZero"/>
        <c:auto val="1"/>
        <c:lblAlgn val="ctr"/>
        <c:lblOffset val="100"/>
        <c:noMultiLvlLbl val="0"/>
      </c:catAx>
      <c:valAx>
        <c:axId val="40907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10080"/>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593-442D-8622-BBA497D19BA3}"/>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593-442D-8622-BBA497D19BA3}"/>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593-442D-8622-BBA497D19BA3}"/>
            </c:ext>
          </c:extLst>
        </c:ser>
        <c:dLbls>
          <c:showLegendKey val="0"/>
          <c:showVal val="0"/>
          <c:showCatName val="0"/>
          <c:showSerName val="0"/>
          <c:showPercent val="0"/>
          <c:showBubbleSize val="0"/>
        </c:dLbls>
        <c:gapWidth val="150"/>
        <c:overlap val="100"/>
        <c:axId val="134595072"/>
        <c:axId val="18238252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593-442D-8622-BBA497D19BA3}"/>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593-442D-8622-BBA497D19BA3}"/>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593-442D-8622-BBA497D19BA3}"/>
            </c:ext>
          </c:extLst>
        </c:ser>
        <c:dLbls>
          <c:showLegendKey val="0"/>
          <c:showVal val="0"/>
          <c:showCatName val="0"/>
          <c:showSerName val="0"/>
          <c:showPercent val="0"/>
          <c:showBubbleSize val="0"/>
        </c:dLbls>
        <c:marker val="1"/>
        <c:smooth val="0"/>
        <c:axId val="134595072"/>
        <c:axId val="18238252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593-442D-8622-BBA497D19BA3}"/>
            </c:ext>
          </c:extLst>
        </c:ser>
        <c:dLbls>
          <c:showLegendKey val="0"/>
          <c:showVal val="0"/>
          <c:showCatName val="0"/>
          <c:showSerName val="0"/>
          <c:showPercent val="0"/>
          <c:showBubbleSize val="0"/>
        </c:dLbls>
        <c:marker val="1"/>
        <c:smooth val="0"/>
        <c:axId val="134595584"/>
        <c:axId val="182383104"/>
      </c:lineChart>
      <c:catAx>
        <c:axId val="13459507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82528"/>
        <c:crossesAt val="-1000"/>
        <c:auto val="1"/>
        <c:lblAlgn val="ctr"/>
        <c:lblOffset val="100"/>
        <c:tickLblSkip val="1"/>
        <c:tickMarkSkip val="1"/>
        <c:noMultiLvlLbl val="0"/>
      </c:catAx>
      <c:valAx>
        <c:axId val="18238252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595072"/>
        <c:crosses val="autoZero"/>
        <c:crossBetween val="between"/>
      </c:valAx>
      <c:catAx>
        <c:axId val="134595584"/>
        <c:scaling>
          <c:orientation val="minMax"/>
        </c:scaling>
        <c:delete val="1"/>
        <c:axPos val="b"/>
        <c:majorTickMark val="out"/>
        <c:minorTickMark val="none"/>
        <c:tickLblPos val="nextTo"/>
        <c:crossAx val="182383104"/>
        <c:crosses val="autoZero"/>
        <c:auto val="1"/>
        <c:lblAlgn val="ctr"/>
        <c:lblOffset val="100"/>
        <c:noMultiLvlLbl val="0"/>
      </c:catAx>
      <c:valAx>
        <c:axId val="18238310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5955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D3C-410F-A8A1-5372B6C595B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D3C-410F-A8A1-5372B6C595B4}"/>
            </c:ext>
          </c:extLst>
        </c:ser>
        <c:dLbls>
          <c:showLegendKey val="0"/>
          <c:showVal val="0"/>
          <c:showCatName val="0"/>
          <c:showSerName val="0"/>
          <c:showPercent val="0"/>
          <c:showBubbleSize val="0"/>
        </c:dLbls>
        <c:gapWidth val="150"/>
        <c:overlap val="100"/>
        <c:axId val="134597632"/>
        <c:axId val="18238598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D3C-410F-A8A1-5372B6C595B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D3C-410F-A8A1-5372B6C595B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D3C-410F-A8A1-5372B6C595B4}"/>
            </c:ext>
          </c:extLst>
        </c:ser>
        <c:dLbls>
          <c:showLegendKey val="0"/>
          <c:showVal val="0"/>
          <c:showCatName val="0"/>
          <c:showSerName val="0"/>
          <c:showPercent val="0"/>
          <c:showBubbleSize val="0"/>
        </c:dLbls>
        <c:marker val="1"/>
        <c:smooth val="0"/>
        <c:axId val="134597632"/>
        <c:axId val="18238598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D3C-410F-A8A1-5372B6C595B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D3C-410F-A8A1-5372B6C595B4}"/>
            </c:ext>
          </c:extLst>
        </c:ser>
        <c:dLbls>
          <c:showLegendKey val="0"/>
          <c:showVal val="0"/>
          <c:showCatName val="0"/>
          <c:showSerName val="0"/>
          <c:showPercent val="0"/>
          <c:showBubbleSize val="0"/>
        </c:dLbls>
        <c:marker val="1"/>
        <c:smooth val="0"/>
        <c:axId val="134598144"/>
        <c:axId val="184918016"/>
      </c:lineChart>
      <c:catAx>
        <c:axId val="134597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85984"/>
        <c:crosses val="autoZero"/>
        <c:auto val="1"/>
        <c:lblAlgn val="ctr"/>
        <c:lblOffset val="100"/>
        <c:tickLblSkip val="1"/>
        <c:tickMarkSkip val="1"/>
        <c:noMultiLvlLbl val="0"/>
      </c:catAx>
      <c:valAx>
        <c:axId val="18238598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597632"/>
        <c:crosses val="autoZero"/>
        <c:crossBetween val="between"/>
        <c:majorUnit val="5000"/>
        <c:minorUnit val="1000"/>
      </c:valAx>
      <c:catAx>
        <c:axId val="134598144"/>
        <c:scaling>
          <c:orientation val="minMax"/>
        </c:scaling>
        <c:delete val="1"/>
        <c:axPos val="b"/>
        <c:majorTickMark val="out"/>
        <c:minorTickMark val="none"/>
        <c:tickLblPos val="nextTo"/>
        <c:crossAx val="184918016"/>
        <c:crossesAt val="80"/>
        <c:auto val="1"/>
        <c:lblAlgn val="ctr"/>
        <c:lblOffset val="100"/>
        <c:noMultiLvlLbl val="0"/>
      </c:catAx>
      <c:valAx>
        <c:axId val="18491801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59814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996-4211-9E1F-875995411F8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996-4211-9E1F-875995411F8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996-4211-9E1F-875995411F8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996-4211-9E1F-875995411F88}"/>
            </c:ext>
          </c:extLst>
        </c:ser>
        <c:dLbls>
          <c:showLegendKey val="0"/>
          <c:showVal val="0"/>
          <c:showCatName val="0"/>
          <c:showSerName val="0"/>
          <c:showPercent val="0"/>
          <c:showBubbleSize val="0"/>
        </c:dLbls>
        <c:gapWidth val="150"/>
        <c:overlap val="100"/>
        <c:axId val="134990336"/>
        <c:axId val="1984651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996-4211-9E1F-875995411F8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996-4211-9E1F-875995411F8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996-4211-9E1F-875995411F88}"/>
            </c:ext>
          </c:extLst>
        </c:ser>
        <c:dLbls>
          <c:showLegendKey val="0"/>
          <c:showVal val="0"/>
          <c:showCatName val="0"/>
          <c:showSerName val="0"/>
          <c:showPercent val="0"/>
          <c:showBubbleSize val="0"/>
        </c:dLbls>
        <c:marker val="1"/>
        <c:smooth val="0"/>
        <c:axId val="134990336"/>
        <c:axId val="1984651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996-4211-9E1F-875995411F8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996-4211-9E1F-875995411F88}"/>
            </c:ext>
          </c:extLst>
        </c:ser>
        <c:dLbls>
          <c:showLegendKey val="0"/>
          <c:showVal val="0"/>
          <c:showCatName val="0"/>
          <c:showSerName val="0"/>
          <c:showPercent val="0"/>
          <c:showBubbleSize val="0"/>
        </c:dLbls>
        <c:marker val="1"/>
        <c:smooth val="0"/>
        <c:axId val="134990848"/>
        <c:axId val="214781312"/>
      </c:lineChart>
      <c:catAx>
        <c:axId val="13499033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465152"/>
        <c:crosses val="autoZero"/>
        <c:auto val="1"/>
        <c:lblAlgn val="ctr"/>
        <c:lblOffset val="100"/>
        <c:tickLblSkip val="1"/>
        <c:tickMarkSkip val="1"/>
        <c:noMultiLvlLbl val="0"/>
      </c:catAx>
      <c:valAx>
        <c:axId val="1984651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90336"/>
        <c:crosses val="autoZero"/>
        <c:crossBetween val="between"/>
        <c:majorUnit val="2000"/>
      </c:valAx>
      <c:catAx>
        <c:axId val="134990848"/>
        <c:scaling>
          <c:orientation val="minMax"/>
        </c:scaling>
        <c:delete val="1"/>
        <c:axPos val="b"/>
        <c:majorTickMark val="out"/>
        <c:minorTickMark val="none"/>
        <c:tickLblPos val="nextTo"/>
        <c:crossAx val="214781312"/>
        <c:crosses val="autoZero"/>
        <c:auto val="1"/>
        <c:lblAlgn val="ctr"/>
        <c:lblOffset val="100"/>
        <c:noMultiLvlLbl val="0"/>
      </c:catAx>
      <c:valAx>
        <c:axId val="2147813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9084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6AD-411C-8074-3A447EF6BD71}"/>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6AD-411C-8074-3A447EF6BD71}"/>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6AD-411C-8074-3A447EF6BD71}"/>
            </c:ext>
          </c:extLst>
        </c:ser>
        <c:dLbls>
          <c:showLegendKey val="0"/>
          <c:showVal val="0"/>
          <c:showCatName val="0"/>
          <c:showSerName val="0"/>
          <c:showPercent val="0"/>
          <c:showBubbleSize val="0"/>
        </c:dLbls>
        <c:gapWidth val="150"/>
        <c:overlap val="100"/>
        <c:axId val="139829760"/>
        <c:axId val="2147830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6AD-411C-8074-3A447EF6BD71}"/>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6AD-411C-8074-3A447EF6BD71}"/>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6AD-411C-8074-3A447EF6BD71}"/>
            </c:ext>
          </c:extLst>
        </c:ser>
        <c:dLbls>
          <c:showLegendKey val="0"/>
          <c:showVal val="0"/>
          <c:showCatName val="0"/>
          <c:showSerName val="0"/>
          <c:showPercent val="0"/>
          <c:showBubbleSize val="0"/>
        </c:dLbls>
        <c:marker val="1"/>
        <c:smooth val="0"/>
        <c:axId val="139829760"/>
        <c:axId val="2147830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6AD-411C-8074-3A447EF6BD71}"/>
            </c:ext>
          </c:extLst>
        </c:ser>
        <c:dLbls>
          <c:showLegendKey val="0"/>
          <c:showVal val="0"/>
          <c:showCatName val="0"/>
          <c:showSerName val="0"/>
          <c:showPercent val="0"/>
          <c:showBubbleSize val="0"/>
        </c:dLbls>
        <c:marker val="1"/>
        <c:smooth val="0"/>
        <c:axId val="139830272"/>
        <c:axId val="214783616"/>
      </c:lineChart>
      <c:catAx>
        <c:axId val="139829760"/>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3040"/>
        <c:crossesAt val="0"/>
        <c:auto val="1"/>
        <c:lblAlgn val="ctr"/>
        <c:lblOffset val="100"/>
        <c:tickLblSkip val="1"/>
        <c:tickMarkSkip val="1"/>
        <c:noMultiLvlLbl val="0"/>
      </c:catAx>
      <c:valAx>
        <c:axId val="2147830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29760"/>
        <c:crosses val="autoZero"/>
        <c:crossBetween val="between"/>
      </c:valAx>
      <c:catAx>
        <c:axId val="139830272"/>
        <c:scaling>
          <c:orientation val="minMax"/>
        </c:scaling>
        <c:delete val="1"/>
        <c:axPos val="b"/>
        <c:majorTickMark val="out"/>
        <c:minorTickMark val="none"/>
        <c:tickLblPos val="nextTo"/>
        <c:crossAx val="214783616"/>
        <c:crosses val="autoZero"/>
        <c:auto val="1"/>
        <c:lblAlgn val="ctr"/>
        <c:lblOffset val="100"/>
        <c:noMultiLvlLbl val="0"/>
      </c:catAx>
      <c:valAx>
        <c:axId val="2147836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30272"/>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A20-4695-830A-016B075D1786}"/>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A20-4695-830A-016B075D1786}"/>
            </c:ext>
          </c:extLst>
        </c:ser>
        <c:dLbls>
          <c:showLegendKey val="0"/>
          <c:showVal val="0"/>
          <c:showCatName val="0"/>
          <c:showSerName val="0"/>
          <c:showPercent val="0"/>
          <c:showBubbleSize val="0"/>
        </c:dLbls>
        <c:gapWidth val="150"/>
        <c:overlap val="100"/>
        <c:axId val="139832320"/>
        <c:axId val="2147853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A20-4695-830A-016B075D1786}"/>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A20-4695-830A-016B075D1786}"/>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A20-4695-830A-016B075D1786}"/>
            </c:ext>
          </c:extLst>
        </c:ser>
        <c:dLbls>
          <c:showLegendKey val="0"/>
          <c:showVal val="0"/>
          <c:showCatName val="0"/>
          <c:showSerName val="0"/>
          <c:showPercent val="0"/>
          <c:showBubbleSize val="0"/>
        </c:dLbls>
        <c:marker val="1"/>
        <c:smooth val="0"/>
        <c:axId val="139832320"/>
        <c:axId val="2147853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A20-4695-830A-016B075D1786}"/>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A20-4695-830A-016B075D1786}"/>
            </c:ext>
          </c:extLst>
        </c:ser>
        <c:dLbls>
          <c:showLegendKey val="0"/>
          <c:showVal val="0"/>
          <c:showCatName val="0"/>
          <c:showSerName val="0"/>
          <c:showPercent val="0"/>
          <c:showBubbleSize val="0"/>
        </c:dLbls>
        <c:marker val="1"/>
        <c:smooth val="0"/>
        <c:axId val="139832832"/>
        <c:axId val="260541248"/>
      </c:lineChart>
      <c:catAx>
        <c:axId val="13983232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4785344"/>
        <c:crosses val="autoZero"/>
        <c:auto val="1"/>
        <c:lblAlgn val="ctr"/>
        <c:lblOffset val="100"/>
        <c:tickLblSkip val="1"/>
        <c:tickMarkSkip val="1"/>
        <c:noMultiLvlLbl val="0"/>
      </c:catAx>
      <c:valAx>
        <c:axId val="21478534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32320"/>
        <c:crosses val="autoZero"/>
        <c:crossBetween val="between"/>
        <c:majorUnit val="100"/>
        <c:minorUnit val="100"/>
      </c:valAx>
      <c:catAx>
        <c:axId val="139832832"/>
        <c:scaling>
          <c:orientation val="minMax"/>
        </c:scaling>
        <c:delete val="1"/>
        <c:axPos val="b"/>
        <c:majorTickMark val="out"/>
        <c:minorTickMark val="none"/>
        <c:tickLblPos val="nextTo"/>
        <c:crossAx val="260541248"/>
        <c:crossesAt val="80"/>
        <c:auto val="1"/>
        <c:lblAlgn val="ctr"/>
        <c:lblOffset val="100"/>
        <c:noMultiLvlLbl val="0"/>
      </c:catAx>
      <c:valAx>
        <c:axId val="26054124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32832"/>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DDC-47A8-89D9-88363A45B50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DDC-47A8-89D9-88363A45B50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DDC-47A8-89D9-88363A45B50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DDC-47A8-89D9-88363A45B500}"/>
            </c:ext>
          </c:extLst>
        </c:ser>
        <c:dLbls>
          <c:showLegendKey val="0"/>
          <c:showVal val="0"/>
          <c:showCatName val="0"/>
          <c:showSerName val="0"/>
          <c:showPercent val="0"/>
          <c:showBubbleSize val="0"/>
        </c:dLbls>
        <c:gapWidth val="150"/>
        <c:overlap val="100"/>
        <c:axId val="139982848"/>
        <c:axId val="2605429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DDC-47A8-89D9-88363A45B50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DDC-47A8-89D9-88363A45B50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DDC-47A8-89D9-88363A45B500}"/>
            </c:ext>
          </c:extLst>
        </c:ser>
        <c:dLbls>
          <c:showLegendKey val="0"/>
          <c:showVal val="0"/>
          <c:showCatName val="0"/>
          <c:showSerName val="0"/>
          <c:showPercent val="0"/>
          <c:showBubbleSize val="0"/>
        </c:dLbls>
        <c:marker val="1"/>
        <c:smooth val="0"/>
        <c:axId val="139982848"/>
        <c:axId val="2605429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DDC-47A8-89D9-88363A45B50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DDC-47A8-89D9-88363A45B500}"/>
            </c:ext>
          </c:extLst>
        </c:ser>
        <c:dLbls>
          <c:showLegendKey val="0"/>
          <c:showVal val="0"/>
          <c:showCatName val="0"/>
          <c:showSerName val="0"/>
          <c:showPercent val="0"/>
          <c:showBubbleSize val="0"/>
        </c:dLbls>
        <c:marker val="1"/>
        <c:smooth val="0"/>
        <c:axId val="139983360"/>
        <c:axId val="260543552"/>
      </c:lineChart>
      <c:catAx>
        <c:axId val="13998284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2976"/>
        <c:crossesAt val="0"/>
        <c:auto val="1"/>
        <c:lblAlgn val="ctr"/>
        <c:lblOffset val="100"/>
        <c:tickLblSkip val="1"/>
        <c:tickMarkSkip val="1"/>
        <c:noMultiLvlLbl val="0"/>
      </c:catAx>
      <c:valAx>
        <c:axId val="26054297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82848"/>
        <c:crosses val="autoZero"/>
        <c:crossBetween val="between"/>
        <c:majorUnit val="50"/>
        <c:minorUnit val="50"/>
      </c:valAx>
      <c:catAx>
        <c:axId val="139983360"/>
        <c:scaling>
          <c:orientation val="minMax"/>
        </c:scaling>
        <c:delete val="1"/>
        <c:axPos val="b"/>
        <c:majorTickMark val="out"/>
        <c:minorTickMark val="none"/>
        <c:tickLblPos val="nextTo"/>
        <c:crossAx val="260543552"/>
        <c:crosses val="autoZero"/>
        <c:auto val="1"/>
        <c:lblAlgn val="ctr"/>
        <c:lblOffset val="100"/>
        <c:noMultiLvlLbl val="0"/>
      </c:catAx>
      <c:valAx>
        <c:axId val="26054355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8336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4BC-42B5-9F4F-9CFF55E682A5}"/>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4BC-42B5-9F4F-9CFF55E682A5}"/>
            </c:ext>
          </c:extLst>
        </c:ser>
        <c:dLbls>
          <c:showLegendKey val="0"/>
          <c:showVal val="0"/>
          <c:showCatName val="0"/>
          <c:showSerName val="0"/>
          <c:showPercent val="0"/>
          <c:showBubbleSize val="0"/>
        </c:dLbls>
        <c:gapWidth val="150"/>
        <c:overlap val="100"/>
        <c:axId val="43346944"/>
        <c:axId val="40909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14BC-42B5-9F4F-9CFF55E682A5}"/>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4BC-42B5-9F4F-9CFF55E682A5}"/>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4BC-42B5-9F4F-9CFF55E682A5}"/>
            </c:ext>
          </c:extLst>
        </c:ser>
        <c:dLbls>
          <c:showLegendKey val="0"/>
          <c:showVal val="0"/>
          <c:showCatName val="0"/>
          <c:showSerName val="0"/>
          <c:showPercent val="0"/>
          <c:showBubbleSize val="0"/>
        </c:dLbls>
        <c:marker val="1"/>
        <c:smooth val="0"/>
        <c:axId val="43346944"/>
        <c:axId val="40909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4BC-42B5-9F4F-9CFF55E682A5}"/>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4BC-42B5-9F4F-9CFF55E682A5}"/>
            </c:ext>
          </c:extLst>
        </c:ser>
        <c:dLbls>
          <c:showLegendKey val="0"/>
          <c:showVal val="0"/>
          <c:showCatName val="0"/>
          <c:showSerName val="0"/>
          <c:showPercent val="0"/>
          <c:showBubbleSize val="0"/>
        </c:dLbls>
        <c:marker val="1"/>
        <c:smooth val="0"/>
        <c:axId val="43368960"/>
        <c:axId val="40910144"/>
      </c:lineChart>
      <c:catAx>
        <c:axId val="433469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9568"/>
        <c:crosses val="autoZero"/>
        <c:auto val="1"/>
        <c:lblAlgn val="ctr"/>
        <c:lblOffset val="100"/>
        <c:tickLblSkip val="1"/>
        <c:tickMarkSkip val="1"/>
        <c:noMultiLvlLbl val="0"/>
      </c:catAx>
      <c:valAx>
        <c:axId val="409095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944"/>
        <c:crosses val="autoZero"/>
        <c:crossBetween val="between"/>
        <c:majorUnit val="100"/>
        <c:minorUnit val="100"/>
      </c:valAx>
      <c:catAx>
        <c:axId val="43368960"/>
        <c:scaling>
          <c:orientation val="minMax"/>
        </c:scaling>
        <c:delete val="1"/>
        <c:axPos val="b"/>
        <c:majorTickMark val="out"/>
        <c:minorTickMark val="none"/>
        <c:tickLblPos val="nextTo"/>
        <c:crossAx val="40910144"/>
        <c:crossesAt val="80"/>
        <c:auto val="1"/>
        <c:lblAlgn val="ctr"/>
        <c:lblOffset val="100"/>
        <c:noMultiLvlLbl val="0"/>
      </c:catAx>
      <c:valAx>
        <c:axId val="409101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68960"/>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250-477F-88A6-CEF57607C249}"/>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250-477F-88A6-CEF57607C249}"/>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250-477F-88A6-CEF57607C249}"/>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250-477F-88A6-CEF57607C249}"/>
            </c:ext>
          </c:extLst>
        </c:ser>
        <c:dLbls>
          <c:showLegendKey val="0"/>
          <c:showVal val="0"/>
          <c:showCatName val="0"/>
          <c:showSerName val="0"/>
          <c:showPercent val="0"/>
          <c:showBubbleSize val="0"/>
        </c:dLbls>
        <c:gapWidth val="150"/>
        <c:overlap val="100"/>
        <c:axId val="43371008"/>
        <c:axId val="41895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250-477F-88A6-CEF57607C249}"/>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250-477F-88A6-CEF57607C249}"/>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250-477F-88A6-CEF57607C249}"/>
            </c:ext>
          </c:extLst>
        </c:ser>
        <c:dLbls>
          <c:showLegendKey val="0"/>
          <c:showVal val="0"/>
          <c:showCatName val="0"/>
          <c:showSerName val="0"/>
          <c:showPercent val="0"/>
          <c:showBubbleSize val="0"/>
        </c:dLbls>
        <c:marker val="1"/>
        <c:smooth val="0"/>
        <c:axId val="43371008"/>
        <c:axId val="41895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250-477F-88A6-CEF57607C249}"/>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250-477F-88A6-CEF57607C249}"/>
            </c:ext>
          </c:extLst>
        </c:ser>
        <c:dLbls>
          <c:showLegendKey val="0"/>
          <c:showVal val="0"/>
          <c:showCatName val="0"/>
          <c:showSerName val="0"/>
          <c:showPercent val="0"/>
          <c:showBubbleSize val="0"/>
        </c:dLbls>
        <c:marker val="1"/>
        <c:smooth val="0"/>
        <c:axId val="43371520"/>
        <c:axId val="41895616"/>
      </c:lineChart>
      <c:catAx>
        <c:axId val="4337100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040"/>
        <c:crossesAt val="0"/>
        <c:auto val="1"/>
        <c:lblAlgn val="ctr"/>
        <c:lblOffset val="100"/>
        <c:tickLblSkip val="1"/>
        <c:tickMarkSkip val="1"/>
        <c:noMultiLvlLbl val="0"/>
      </c:catAx>
      <c:valAx>
        <c:axId val="4189504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008"/>
        <c:crosses val="autoZero"/>
        <c:crossBetween val="between"/>
        <c:majorUnit val="50"/>
        <c:minorUnit val="50"/>
      </c:valAx>
      <c:catAx>
        <c:axId val="43371520"/>
        <c:scaling>
          <c:orientation val="minMax"/>
        </c:scaling>
        <c:delete val="1"/>
        <c:axPos val="b"/>
        <c:majorTickMark val="out"/>
        <c:minorTickMark val="none"/>
        <c:tickLblPos val="nextTo"/>
        <c:crossAx val="41895616"/>
        <c:crosses val="autoZero"/>
        <c:auto val="1"/>
        <c:lblAlgn val="ctr"/>
        <c:lblOffset val="100"/>
        <c:noMultiLvlLbl val="0"/>
      </c:catAx>
      <c:valAx>
        <c:axId val="41895616"/>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52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80C-4E91-9E0C-1B91F9721D9D}"/>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80C-4E91-9E0C-1B91F9721D9D}"/>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80C-4E91-9E0C-1B91F9721D9D}"/>
            </c:ext>
          </c:extLst>
        </c:ser>
        <c:dLbls>
          <c:showLegendKey val="0"/>
          <c:showVal val="0"/>
          <c:showCatName val="0"/>
          <c:showSerName val="0"/>
          <c:showPercent val="0"/>
          <c:showBubbleSize val="0"/>
        </c:dLbls>
        <c:gapWidth val="150"/>
        <c:overlap val="100"/>
        <c:axId val="51881472"/>
        <c:axId val="418973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80C-4E91-9E0C-1B91F9721D9D}"/>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80C-4E91-9E0C-1B91F9721D9D}"/>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80C-4E91-9E0C-1B91F9721D9D}"/>
            </c:ext>
          </c:extLst>
        </c:ser>
        <c:dLbls>
          <c:showLegendKey val="0"/>
          <c:showVal val="0"/>
          <c:showCatName val="0"/>
          <c:showSerName val="0"/>
          <c:showPercent val="0"/>
          <c:showBubbleSize val="0"/>
        </c:dLbls>
        <c:marker val="1"/>
        <c:smooth val="0"/>
        <c:axId val="51881472"/>
        <c:axId val="418973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80C-4E91-9E0C-1B91F9721D9D}"/>
            </c:ext>
          </c:extLst>
        </c:ser>
        <c:dLbls>
          <c:showLegendKey val="0"/>
          <c:showVal val="0"/>
          <c:showCatName val="0"/>
          <c:showSerName val="0"/>
          <c:showPercent val="0"/>
          <c:showBubbleSize val="0"/>
        </c:dLbls>
        <c:marker val="1"/>
        <c:smooth val="0"/>
        <c:axId val="51881984"/>
        <c:axId val="41897920"/>
      </c:lineChart>
      <c:catAx>
        <c:axId val="5188147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344"/>
        <c:crossesAt val="-1000"/>
        <c:auto val="1"/>
        <c:lblAlgn val="ctr"/>
        <c:lblOffset val="100"/>
        <c:tickLblSkip val="1"/>
        <c:tickMarkSkip val="1"/>
        <c:noMultiLvlLbl val="0"/>
      </c:catAx>
      <c:valAx>
        <c:axId val="4189734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1472"/>
        <c:crosses val="autoZero"/>
        <c:crossBetween val="between"/>
      </c:valAx>
      <c:catAx>
        <c:axId val="51881984"/>
        <c:scaling>
          <c:orientation val="minMax"/>
        </c:scaling>
        <c:delete val="1"/>
        <c:axPos val="b"/>
        <c:majorTickMark val="out"/>
        <c:minorTickMark val="none"/>
        <c:tickLblPos val="nextTo"/>
        <c:crossAx val="41897920"/>
        <c:crosses val="autoZero"/>
        <c:auto val="1"/>
        <c:lblAlgn val="ctr"/>
        <c:lblOffset val="100"/>
        <c:noMultiLvlLbl val="0"/>
      </c:catAx>
      <c:valAx>
        <c:axId val="418979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198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D6B-4B82-9CF8-935DEA23463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D6B-4B82-9CF8-935DEA23463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D6B-4B82-9CF8-935DEA23463B}"/>
            </c:ext>
          </c:extLst>
        </c:ser>
        <c:dLbls>
          <c:showLegendKey val="0"/>
          <c:showVal val="0"/>
          <c:showCatName val="0"/>
          <c:showSerName val="0"/>
          <c:showPercent val="0"/>
          <c:showBubbleSize val="0"/>
        </c:dLbls>
        <c:gapWidth val="150"/>
        <c:overlap val="100"/>
        <c:axId val="51883520"/>
        <c:axId val="419002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D6B-4B82-9CF8-935DEA23463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D6B-4B82-9CF8-935DEA23463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D6B-4B82-9CF8-935DEA23463B}"/>
            </c:ext>
          </c:extLst>
        </c:ser>
        <c:dLbls>
          <c:showLegendKey val="0"/>
          <c:showVal val="0"/>
          <c:showCatName val="0"/>
          <c:showSerName val="0"/>
          <c:showPercent val="0"/>
          <c:showBubbleSize val="0"/>
        </c:dLbls>
        <c:marker val="1"/>
        <c:smooth val="0"/>
        <c:axId val="51883520"/>
        <c:axId val="419002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D6B-4B82-9CF8-935DEA23463B}"/>
            </c:ext>
          </c:extLst>
        </c:ser>
        <c:dLbls>
          <c:showLegendKey val="0"/>
          <c:showVal val="0"/>
          <c:showCatName val="0"/>
          <c:showSerName val="0"/>
          <c:showPercent val="0"/>
          <c:showBubbleSize val="0"/>
        </c:dLbls>
        <c:marker val="1"/>
        <c:smooth val="0"/>
        <c:axId val="133854720"/>
        <c:axId val="41900800"/>
      </c:lineChart>
      <c:catAx>
        <c:axId val="5188352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224"/>
        <c:crossesAt val="-1000"/>
        <c:auto val="1"/>
        <c:lblAlgn val="ctr"/>
        <c:lblOffset val="100"/>
        <c:tickLblSkip val="1"/>
        <c:tickMarkSkip val="1"/>
        <c:noMultiLvlLbl val="0"/>
      </c:catAx>
      <c:valAx>
        <c:axId val="419002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3520"/>
        <c:crosses val="autoZero"/>
        <c:crossBetween val="between"/>
      </c:valAx>
      <c:catAx>
        <c:axId val="133854720"/>
        <c:scaling>
          <c:orientation val="minMax"/>
        </c:scaling>
        <c:delete val="1"/>
        <c:axPos val="b"/>
        <c:majorTickMark val="out"/>
        <c:minorTickMark val="none"/>
        <c:tickLblPos val="nextTo"/>
        <c:crossAx val="41900800"/>
        <c:crosses val="autoZero"/>
        <c:auto val="1"/>
        <c:lblAlgn val="ctr"/>
        <c:lblOffset val="100"/>
        <c:noMultiLvlLbl val="0"/>
      </c:catAx>
      <c:valAx>
        <c:axId val="419008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38547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1D8-4058-A4A3-EC369CF4FAF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1D8-4058-A4A3-EC369CF4FAF8}"/>
            </c:ext>
          </c:extLst>
        </c:ser>
        <c:dLbls>
          <c:showLegendKey val="0"/>
          <c:showVal val="0"/>
          <c:showCatName val="0"/>
          <c:showSerName val="0"/>
          <c:showPercent val="0"/>
          <c:showBubbleSize val="0"/>
        </c:dLbls>
        <c:gapWidth val="150"/>
        <c:overlap val="100"/>
        <c:axId val="133856768"/>
        <c:axId val="1406244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71D8-4058-A4A3-EC369CF4FAF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1D8-4058-A4A3-EC369CF4FAF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1D8-4058-A4A3-EC369CF4FAF8}"/>
            </c:ext>
          </c:extLst>
        </c:ser>
        <c:dLbls>
          <c:showLegendKey val="0"/>
          <c:showVal val="0"/>
          <c:showCatName val="0"/>
          <c:showSerName val="0"/>
          <c:showPercent val="0"/>
          <c:showBubbleSize val="0"/>
        </c:dLbls>
        <c:marker val="1"/>
        <c:smooth val="0"/>
        <c:axId val="133856768"/>
        <c:axId val="1406244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1D8-4058-A4A3-EC369CF4FAF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1D8-4058-A4A3-EC369CF4FAF8}"/>
            </c:ext>
          </c:extLst>
        </c:ser>
        <c:dLbls>
          <c:showLegendKey val="0"/>
          <c:showVal val="0"/>
          <c:showCatName val="0"/>
          <c:showSerName val="0"/>
          <c:showPercent val="0"/>
          <c:showBubbleSize val="0"/>
        </c:dLbls>
        <c:marker val="1"/>
        <c:smooth val="0"/>
        <c:axId val="133868544"/>
        <c:axId val="140625024"/>
      </c:lineChart>
      <c:catAx>
        <c:axId val="1338567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4448"/>
        <c:crosses val="autoZero"/>
        <c:auto val="1"/>
        <c:lblAlgn val="ctr"/>
        <c:lblOffset val="100"/>
        <c:tickLblSkip val="1"/>
        <c:tickMarkSkip val="1"/>
        <c:noMultiLvlLbl val="0"/>
      </c:catAx>
      <c:valAx>
        <c:axId val="1406244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6768"/>
        <c:crosses val="autoZero"/>
        <c:crossBetween val="between"/>
        <c:majorUnit val="5000"/>
        <c:minorUnit val="1000"/>
      </c:valAx>
      <c:catAx>
        <c:axId val="133868544"/>
        <c:scaling>
          <c:orientation val="minMax"/>
        </c:scaling>
        <c:delete val="1"/>
        <c:axPos val="b"/>
        <c:majorTickMark val="out"/>
        <c:minorTickMark val="none"/>
        <c:tickLblPos val="nextTo"/>
        <c:crossAx val="140625024"/>
        <c:crossesAt val="80"/>
        <c:auto val="1"/>
        <c:lblAlgn val="ctr"/>
        <c:lblOffset val="100"/>
        <c:noMultiLvlLbl val="0"/>
      </c:catAx>
      <c:valAx>
        <c:axId val="14062502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6854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5ED-45E7-8877-6705B73928F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5ED-45E7-8877-6705B73928FA}"/>
            </c:ext>
          </c:extLst>
        </c:ser>
        <c:dLbls>
          <c:showLegendKey val="0"/>
          <c:showVal val="0"/>
          <c:showCatName val="0"/>
          <c:showSerName val="0"/>
          <c:showPercent val="0"/>
          <c:showBubbleSize val="0"/>
        </c:dLbls>
        <c:gapWidth val="150"/>
        <c:overlap val="100"/>
        <c:axId val="133878784"/>
        <c:axId val="14062732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5ED-45E7-8877-6705B73928F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5ED-45E7-8877-6705B73928F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5ED-45E7-8877-6705B73928FA}"/>
            </c:ext>
          </c:extLst>
        </c:ser>
        <c:dLbls>
          <c:showLegendKey val="0"/>
          <c:showVal val="0"/>
          <c:showCatName val="0"/>
          <c:showSerName val="0"/>
          <c:showPercent val="0"/>
          <c:showBubbleSize val="0"/>
        </c:dLbls>
        <c:marker val="1"/>
        <c:smooth val="0"/>
        <c:axId val="133878784"/>
        <c:axId val="14062732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5ED-45E7-8877-6705B73928F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5ED-45E7-8877-6705B73928FA}"/>
            </c:ext>
          </c:extLst>
        </c:ser>
        <c:dLbls>
          <c:showLegendKey val="0"/>
          <c:showVal val="0"/>
          <c:showCatName val="0"/>
          <c:showSerName val="0"/>
          <c:showPercent val="0"/>
          <c:showBubbleSize val="0"/>
        </c:dLbls>
        <c:marker val="1"/>
        <c:smooth val="0"/>
        <c:axId val="133856256"/>
        <c:axId val="140627904"/>
      </c:lineChart>
      <c:catAx>
        <c:axId val="1338787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328"/>
        <c:crosses val="autoZero"/>
        <c:auto val="1"/>
        <c:lblAlgn val="ctr"/>
        <c:lblOffset val="100"/>
        <c:tickLblSkip val="1"/>
        <c:tickMarkSkip val="1"/>
        <c:noMultiLvlLbl val="0"/>
      </c:catAx>
      <c:valAx>
        <c:axId val="14062732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8784"/>
        <c:crosses val="autoZero"/>
        <c:crossBetween val="between"/>
        <c:majorUnit val="5000"/>
        <c:minorUnit val="1000"/>
      </c:valAx>
      <c:catAx>
        <c:axId val="133856256"/>
        <c:scaling>
          <c:orientation val="minMax"/>
        </c:scaling>
        <c:delete val="1"/>
        <c:axPos val="b"/>
        <c:majorTickMark val="out"/>
        <c:minorTickMark val="none"/>
        <c:tickLblPos val="nextTo"/>
        <c:crossAx val="140627904"/>
        <c:crossesAt val="80"/>
        <c:auto val="1"/>
        <c:lblAlgn val="ctr"/>
        <c:lblOffset val="100"/>
        <c:noMultiLvlLbl val="0"/>
      </c:catAx>
      <c:valAx>
        <c:axId val="14062790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625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B18-4053-924C-C793A449942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B18-4053-924C-C793A449942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B18-4053-924C-C793A449942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B18-4053-924C-C793A4499427}"/>
            </c:ext>
          </c:extLst>
        </c:ser>
        <c:dLbls>
          <c:showLegendKey val="0"/>
          <c:showVal val="0"/>
          <c:showCatName val="0"/>
          <c:showSerName val="0"/>
          <c:showPercent val="0"/>
          <c:showBubbleSize val="0"/>
        </c:dLbls>
        <c:gapWidth val="150"/>
        <c:overlap val="100"/>
        <c:axId val="133897728"/>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B18-4053-924C-C793A449942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B18-4053-924C-C793A449942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B18-4053-924C-C793A4499427}"/>
            </c:ext>
          </c:extLst>
        </c:ser>
        <c:dLbls>
          <c:showLegendKey val="0"/>
          <c:showVal val="0"/>
          <c:showCatName val="0"/>
          <c:showSerName val="0"/>
          <c:showPercent val="0"/>
          <c:showBubbleSize val="0"/>
        </c:dLbls>
        <c:marker val="1"/>
        <c:smooth val="0"/>
        <c:axId val="133897728"/>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B18-4053-924C-C793A449942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B18-4053-924C-C793A4499427}"/>
            </c:ext>
          </c:extLst>
        </c:ser>
        <c:dLbls>
          <c:showLegendKey val="0"/>
          <c:showVal val="0"/>
          <c:showCatName val="0"/>
          <c:showSerName val="0"/>
          <c:showPercent val="0"/>
          <c:showBubbleSize val="0"/>
        </c:dLbls>
        <c:marker val="1"/>
        <c:smooth val="0"/>
        <c:axId val="133917696"/>
        <c:axId val="182378496"/>
      </c:lineChart>
      <c:catAx>
        <c:axId val="1338977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97728"/>
        <c:crosses val="autoZero"/>
        <c:crossBetween val="between"/>
        <c:majorUnit val="2000"/>
      </c:valAx>
      <c:catAx>
        <c:axId val="133917696"/>
        <c:scaling>
          <c:orientation val="minMax"/>
        </c:scaling>
        <c:delete val="1"/>
        <c:axPos val="b"/>
        <c:majorTickMark val="out"/>
        <c:minorTickMark val="none"/>
        <c:tickLblPos val="nextTo"/>
        <c:crossAx val="182378496"/>
        <c:crosses val="autoZero"/>
        <c:auto val="1"/>
        <c:lblAlgn val="ctr"/>
        <c:lblOffset val="100"/>
        <c:noMultiLvlLbl val="0"/>
      </c:catAx>
      <c:valAx>
        <c:axId val="18237849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1769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260-41AB-92BF-6CAABB0567BE}"/>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260-41AB-92BF-6CAABB0567BE}"/>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260-41AB-92BF-6CAABB0567BE}"/>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260-41AB-92BF-6CAABB0567BE}"/>
            </c:ext>
          </c:extLst>
        </c:ser>
        <c:dLbls>
          <c:showLegendKey val="0"/>
          <c:showVal val="0"/>
          <c:showCatName val="0"/>
          <c:showSerName val="0"/>
          <c:showPercent val="0"/>
          <c:showBubbleSize val="0"/>
        </c:dLbls>
        <c:gapWidth val="150"/>
        <c:overlap val="100"/>
        <c:axId val="133920768"/>
        <c:axId val="18238022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260-41AB-92BF-6CAABB0567BE}"/>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260-41AB-92BF-6CAABB0567BE}"/>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260-41AB-92BF-6CAABB0567BE}"/>
            </c:ext>
          </c:extLst>
        </c:ser>
        <c:dLbls>
          <c:showLegendKey val="0"/>
          <c:showVal val="0"/>
          <c:showCatName val="0"/>
          <c:showSerName val="0"/>
          <c:showPercent val="0"/>
          <c:showBubbleSize val="0"/>
        </c:dLbls>
        <c:marker val="1"/>
        <c:smooth val="0"/>
        <c:axId val="133920768"/>
        <c:axId val="18238022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260-41AB-92BF-6CAABB0567BE}"/>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260-41AB-92BF-6CAABB0567BE}"/>
            </c:ext>
          </c:extLst>
        </c:ser>
        <c:dLbls>
          <c:showLegendKey val="0"/>
          <c:showVal val="0"/>
          <c:showCatName val="0"/>
          <c:showSerName val="0"/>
          <c:showPercent val="0"/>
          <c:showBubbleSize val="0"/>
        </c:dLbls>
        <c:marker val="1"/>
        <c:smooth val="0"/>
        <c:axId val="133921280"/>
        <c:axId val="182380800"/>
      </c:lineChart>
      <c:catAx>
        <c:axId val="1339207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80224"/>
        <c:crosses val="autoZero"/>
        <c:auto val="1"/>
        <c:lblAlgn val="ctr"/>
        <c:lblOffset val="100"/>
        <c:tickLblSkip val="1"/>
        <c:tickMarkSkip val="1"/>
        <c:noMultiLvlLbl val="0"/>
      </c:catAx>
      <c:valAx>
        <c:axId val="18238022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20768"/>
        <c:crosses val="autoZero"/>
        <c:crossBetween val="between"/>
      </c:valAx>
      <c:catAx>
        <c:axId val="133921280"/>
        <c:scaling>
          <c:orientation val="minMax"/>
        </c:scaling>
        <c:delete val="1"/>
        <c:axPos val="b"/>
        <c:majorTickMark val="out"/>
        <c:minorTickMark val="none"/>
        <c:tickLblPos val="nextTo"/>
        <c:crossAx val="182380800"/>
        <c:crosses val="autoZero"/>
        <c:auto val="1"/>
        <c:lblAlgn val="ctr"/>
        <c:lblOffset val="100"/>
        <c:noMultiLvlLbl val="0"/>
      </c:catAx>
      <c:valAx>
        <c:axId val="18238080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2128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5" name="Text Box 24">
          <a:extLst>
            <a:ext uri="{FF2B5EF4-FFF2-40B4-BE49-F238E27FC236}">
              <a16:creationId xmlns="" xmlns:a16="http://schemas.microsoft.com/office/drawing/2014/main"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 xmlns:a16="http://schemas.microsoft.com/office/drawing/2014/main"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 xmlns:a16="http://schemas.microsoft.com/office/drawing/2014/main"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 xmlns:a16="http://schemas.microsoft.com/office/drawing/2014/main"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 xmlns:a16="http://schemas.microsoft.com/office/drawing/2014/main"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 xmlns:a16="http://schemas.microsoft.com/office/drawing/2014/main"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 xmlns:a16="http://schemas.microsoft.com/office/drawing/2014/main"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 xmlns:a16="http://schemas.microsoft.com/office/drawing/2014/main"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 xmlns:a16="http://schemas.microsoft.com/office/drawing/2014/main"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 xmlns:a16="http://schemas.microsoft.com/office/drawing/2014/main"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 xmlns:a16="http://schemas.microsoft.com/office/drawing/2014/main"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 xmlns:a16="http://schemas.microsoft.com/office/drawing/2014/main"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 xmlns:a16="http://schemas.microsoft.com/office/drawing/2014/main"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 xmlns:a16="http://schemas.microsoft.com/office/drawing/2014/main"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 xmlns:a16="http://schemas.microsoft.com/office/drawing/2014/main"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 xmlns:a16="http://schemas.microsoft.com/office/drawing/2014/main"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 xmlns:a16="http://schemas.microsoft.com/office/drawing/2014/main"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 xmlns:a16="http://schemas.microsoft.com/office/drawing/2014/main"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 xmlns:a16="http://schemas.microsoft.com/office/drawing/2014/main"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 xmlns:a16="http://schemas.microsoft.com/office/drawing/2014/main"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 xmlns:a16="http://schemas.microsoft.com/office/drawing/2014/main"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 xmlns:a16="http://schemas.microsoft.com/office/drawing/2014/main"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 xmlns:a16="http://schemas.microsoft.com/office/drawing/2014/main"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 xmlns:a16="http://schemas.microsoft.com/office/drawing/2014/main"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52">
          <a:extLst>
            <a:ext uri="{FF2B5EF4-FFF2-40B4-BE49-F238E27FC236}">
              <a16:creationId xmlns="" xmlns:a16="http://schemas.microsoft.com/office/drawing/2014/main"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2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2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50">
          <a:extLst>
            <a:ext uri="{FF2B5EF4-FFF2-40B4-BE49-F238E27FC236}">
              <a16:creationId xmlns="" xmlns:a16="http://schemas.microsoft.com/office/drawing/2014/main"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52">
          <a:extLst>
            <a:ext uri="{FF2B5EF4-FFF2-40B4-BE49-F238E27FC236}">
              <a16:creationId xmlns="" xmlns:a16="http://schemas.microsoft.com/office/drawing/2014/main"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23">
          <a:extLst>
            <a:ext uri="{FF2B5EF4-FFF2-40B4-BE49-F238E27FC236}">
              <a16:creationId xmlns="" xmlns:a16="http://schemas.microsoft.com/office/drawing/2014/main"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24">
          <a:extLst>
            <a:ext uri="{FF2B5EF4-FFF2-40B4-BE49-F238E27FC236}">
              <a16:creationId xmlns="" xmlns:a16="http://schemas.microsoft.com/office/drawing/2014/main"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5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52">
          <a:extLst>
            <a:ext uri="{FF2B5EF4-FFF2-40B4-BE49-F238E27FC236}">
              <a16:creationId xmlns="" xmlns:a16="http://schemas.microsoft.com/office/drawing/2014/main"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23">
          <a:extLst>
            <a:ext uri="{FF2B5EF4-FFF2-40B4-BE49-F238E27FC236}">
              <a16:creationId xmlns="" xmlns:a16="http://schemas.microsoft.com/office/drawing/2014/main"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24">
          <a:extLst>
            <a:ext uri="{FF2B5EF4-FFF2-40B4-BE49-F238E27FC236}">
              <a16:creationId xmlns="" xmlns:a16="http://schemas.microsoft.com/office/drawing/2014/main"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8" name="Text Box 5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9" name="Text Box 52">
          <a:extLst>
            <a:ext uri="{FF2B5EF4-FFF2-40B4-BE49-F238E27FC236}">
              <a16:creationId xmlns="" xmlns:a16="http://schemas.microsoft.com/office/drawing/2014/main" id="{00000000-0008-0000-0000-00004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0" name="Text Box 2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1" name="Text Box 2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2" name="Text Box 50">
          <a:extLst>
            <a:ext uri="{FF2B5EF4-FFF2-40B4-BE49-F238E27FC236}">
              <a16:creationId xmlns="" xmlns:a16="http://schemas.microsoft.com/office/drawing/2014/main" id="{00000000-0008-0000-0000-00004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3" name="Text Box 5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4" name="Text Box 2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5" name="Text Box 2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6" name="Text Box 50">
          <a:extLst>
            <a:ext uri="{FF2B5EF4-FFF2-40B4-BE49-F238E27FC236}">
              <a16:creationId xmlns="" xmlns:a16="http://schemas.microsoft.com/office/drawing/2014/main" id="{00000000-0008-0000-0000-00004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7" name="Text Box 5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8" name="Text Box 2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9" name="Text Box 2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0" name="Text Box 50">
          <a:extLst>
            <a:ext uri="{FF2B5EF4-FFF2-40B4-BE49-F238E27FC236}">
              <a16:creationId xmlns="" xmlns:a16="http://schemas.microsoft.com/office/drawing/2014/main" id="{00000000-0008-0000-0000-00005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1" name="Text Box 52">
          <a:extLst>
            <a:ext uri="{FF2B5EF4-FFF2-40B4-BE49-F238E27FC236}">
              <a16:creationId xmlns="" xmlns:a16="http://schemas.microsoft.com/office/drawing/2014/main" id="{00000000-0008-0000-0000-00005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2" name="Text Box 23">
          <a:extLst>
            <a:ext uri="{FF2B5EF4-FFF2-40B4-BE49-F238E27FC236}">
              <a16:creationId xmlns="" xmlns:a16="http://schemas.microsoft.com/office/drawing/2014/main" id="{00000000-0008-0000-0000-000052000000}"/>
            </a:ext>
          </a:extLst>
        </xdr:cNvPr>
        <xdr:cNvSpPr txBox="1">
          <a:spLocks noChangeArrowheads="1"/>
        </xdr:cNvSpPr>
      </xdr:nvSpPr>
      <xdr:spPr bwMode="auto">
        <a:xfrm>
          <a:off x="49911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3" name="Text Box 24">
          <a:extLst>
            <a:ext uri="{FF2B5EF4-FFF2-40B4-BE49-F238E27FC236}">
              <a16:creationId xmlns="" xmlns:a16="http://schemas.microsoft.com/office/drawing/2014/main" id="{00000000-0008-0000-0000-000053000000}"/>
            </a:ext>
          </a:extLst>
        </xdr:cNvPr>
        <xdr:cNvSpPr txBox="1">
          <a:spLocks noChangeArrowheads="1"/>
        </xdr:cNvSpPr>
      </xdr:nvSpPr>
      <xdr:spPr bwMode="auto">
        <a:xfrm>
          <a:off x="49911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4" name="Text Box 50">
          <a:extLst>
            <a:ext uri="{FF2B5EF4-FFF2-40B4-BE49-F238E27FC236}">
              <a16:creationId xmlns="" xmlns:a16="http://schemas.microsoft.com/office/drawing/2014/main" id="{00000000-0008-0000-0000-000054000000}"/>
            </a:ext>
          </a:extLst>
        </xdr:cNvPr>
        <xdr:cNvSpPr txBox="1">
          <a:spLocks noChangeArrowheads="1"/>
        </xdr:cNvSpPr>
      </xdr:nvSpPr>
      <xdr:spPr bwMode="auto">
        <a:xfrm>
          <a:off x="49911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5" name="Text Box 52">
          <a:extLst>
            <a:ext uri="{FF2B5EF4-FFF2-40B4-BE49-F238E27FC236}">
              <a16:creationId xmlns="" xmlns:a16="http://schemas.microsoft.com/office/drawing/2014/main" id="{00000000-0008-0000-0000-000055000000}"/>
            </a:ext>
          </a:extLst>
        </xdr:cNvPr>
        <xdr:cNvSpPr txBox="1">
          <a:spLocks noChangeArrowheads="1"/>
        </xdr:cNvSpPr>
      </xdr:nvSpPr>
      <xdr:spPr bwMode="auto">
        <a:xfrm>
          <a:off x="49911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86" name="Text Box 23">
          <a:extLst>
            <a:ext uri="{FF2B5EF4-FFF2-40B4-BE49-F238E27FC236}">
              <a16:creationId xmlns="" xmlns:a16="http://schemas.microsoft.com/office/drawing/2014/main" id="{00000000-0008-0000-0000-000056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87" name="Text Box 24">
          <a:extLst>
            <a:ext uri="{FF2B5EF4-FFF2-40B4-BE49-F238E27FC236}">
              <a16:creationId xmlns="" xmlns:a16="http://schemas.microsoft.com/office/drawing/2014/main" id="{00000000-0008-0000-0000-000057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88" name="Text Box 50">
          <a:extLst>
            <a:ext uri="{FF2B5EF4-FFF2-40B4-BE49-F238E27FC236}">
              <a16:creationId xmlns="" xmlns:a16="http://schemas.microsoft.com/office/drawing/2014/main" id="{00000000-0008-0000-0000-000058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89" name="Text Box 52">
          <a:extLst>
            <a:ext uri="{FF2B5EF4-FFF2-40B4-BE49-F238E27FC236}">
              <a16:creationId xmlns="" xmlns:a16="http://schemas.microsoft.com/office/drawing/2014/main" id="{00000000-0008-0000-0000-000059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90" name="Text Box 24">
          <a:extLst>
            <a:ext uri="{FF2B5EF4-FFF2-40B4-BE49-F238E27FC236}">
              <a16:creationId xmlns="" xmlns:a16="http://schemas.microsoft.com/office/drawing/2014/main" id="{00000000-0008-0000-0000-00005A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91" name="Text Box 50">
          <a:extLst>
            <a:ext uri="{FF2B5EF4-FFF2-40B4-BE49-F238E27FC236}">
              <a16:creationId xmlns="" xmlns:a16="http://schemas.microsoft.com/office/drawing/2014/main" id="{00000000-0008-0000-0000-00005B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92" name="Text Box 52">
          <a:extLst>
            <a:ext uri="{FF2B5EF4-FFF2-40B4-BE49-F238E27FC236}">
              <a16:creationId xmlns="" xmlns:a16="http://schemas.microsoft.com/office/drawing/2014/main" id="{00000000-0008-0000-0000-00005C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78F2ACB9-8E9B-F874-734B-3BD4F211DE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4D06910C-E10F-B63C-0495-136B7817DC5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 xmlns:a16="http://schemas.microsoft.com/office/drawing/2014/main"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 xmlns:a16="http://schemas.microsoft.com/office/drawing/2014/main"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 xmlns:a16="http://schemas.microsoft.com/office/drawing/2014/main"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 xmlns:a16="http://schemas.microsoft.com/office/drawing/2014/main"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 xmlns:a16="http://schemas.microsoft.com/office/drawing/2014/main"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 xmlns:a16="http://schemas.microsoft.com/office/drawing/2014/main"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 xmlns:a16="http://schemas.microsoft.com/office/drawing/2014/main"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 xmlns:a16="http://schemas.microsoft.com/office/drawing/2014/main"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 xmlns:a16="http://schemas.microsoft.com/office/drawing/2014/main"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 xmlns:a16="http://schemas.microsoft.com/office/drawing/2014/main"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 xmlns:a16="http://schemas.microsoft.com/office/drawing/2014/main"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 xmlns:a16="http://schemas.microsoft.com/office/drawing/2014/main"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 xmlns:a16="http://schemas.microsoft.com/office/drawing/2014/main"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 xmlns:a16="http://schemas.microsoft.com/office/drawing/2014/main"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 xmlns:a16="http://schemas.microsoft.com/office/drawing/2014/main"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 xmlns:a16="http://schemas.microsoft.com/office/drawing/2014/main"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 xmlns:a16="http://schemas.microsoft.com/office/drawing/2014/main"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 xmlns:a16="http://schemas.microsoft.com/office/drawing/2014/main"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3" name="Text Box 23">
          <a:extLst>
            <a:ext uri="{FF2B5EF4-FFF2-40B4-BE49-F238E27FC236}">
              <a16:creationId xmlns="" xmlns:a16="http://schemas.microsoft.com/office/drawing/2014/main"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4" name="Text Box 24">
          <a:extLst>
            <a:ext uri="{FF2B5EF4-FFF2-40B4-BE49-F238E27FC236}">
              <a16:creationId xmlns="" xmlns:a16="http://schemas.microsoft.com/office/drawing/2014/main"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5" name="Text Box 50">
          <a:extLst>
            <a:ext uri="{FF2B5EF4-FFF2-40B4-BE49-F238E27FC236}">
              <a16:creationId xmlns="" xmlns:a16="http://schemas.microsoft.com/office/drawing/2014/main"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6" name="Text Box 52">
          <a:extLst>
            <a:ext uri="{FF2B5EF4-FFF2-40B4-BE49-F238E27FC236}">
              <a16:creationId xmlns="" xmlns:a16="http://schemas.microsoft.com/office/drawing/2014/main"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27" name="Text Box 23">
          <a:extLst>
            <a:ext uri="{FF2B5EF4-FFF2-40B4-BE49-F238E27FC236}">
              <a16:creationId xmlns="" xmlns:a16="http://schemas.microsoft.com/office/drawing/2014/main"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28" name="Text Box 24">
          <a:extLst>
            <a:ext uri="{FF2B5EF4-FFF2-40B4-BE49-F238E27FC236}">
              <a16:creationId xmlns="" xmlns:a16="http://schemas.microsoft.com/office/drawing/2014/main"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29" name="Text Box 50">
          <a:extLst>
            <a:ext uri="{FF2B5EF4-FFF2-40B4-BE49-F238E27FC236}">
              <a16:creationId xmlns="" xmlns:a16="http://schemas.microsoft.com/office/drawing/2014/main"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30" name="Text Box 52">
          <a:extLst>
            <a:ext uri="{FF2B5EF4-FFF2-40B4-BE49-F238E27FC236}">
              <a16:creationId xmlns="" xmlns:a16="http://schemas.microsoft.com/office/drawing/2014/main"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 xmlns:a16="http://schemas.microsoft.com/office/drawing/2014/main"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 xmlns:a16="http://schemas.microsoft.com/office/drawing/2014/main"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 xmlns:a16="http://schemas.microsoft.com/office/drawing/2014/main"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 xmlns:a16="http://schemas.microsoft.com/office/drawing/2014/main"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 xmlns:a16="http://schemas.microsoft.com/office/drawing/2014/main"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 xmlns:a16="http://schemas.microsoft.com/office/drawing/2014/main"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 xmlns:a16="http://schemas.microsoft.com/office/drawing/2014/main"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38" name="Text Box 23">
          <a:extLst>
            <a:ext uri="{FF2B5EF4-FFF2-40B4-BE49-F238E27FC236}">
              <a16:creationId xmlns="" xmlns:a16="http://schemas.microsoft.com/office/drawing/2014/main"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39" name="Text Box 24">
          <a:extLst>
            <a:ext uri="{FF2B5EF4-FFF2-40B4-BE49-F238E27FC236}">
              <a16:creationId xmlns="" xmlns:a16="http://schemas.microsoft.com/office/drawing/2014/main"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0" name="Text Box 50">
          <a:extLst>
            <a:ext uri="{FF2B5EF4-FFF2-40B4-BE49-F238E27FC236}">
              <a16:creationId xmlns="" xmlns:a16="http://schemas.microsoft.com/office/drawing/2014/main"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1" name="Text Box 52">
          <a:extLst>
            <a:ext uri="{FF2B5EF4-FFF2-40B4-BE49-F238E27FC236}">
              <a16:creationId xmlns="" xmlns:a16="http://schemas.microsoft.com/office/drawing/2014/main"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2" name="Text Box 2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3" name="Text Box 24">
          <a:extLst>
            <a:ext uri="{FF2B5EF4-FFF2-40B4-BE49-F238E27FC236}">
              <a16:creationId xmlns="" xmlns:a16="http://schemas.microsoft.com/office/drawing/2014/main"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4" name="Text Box 50">
          <a:extLst>
            <a:ext uri="{FF2B5EF4-FFF2-40B4-BE49-F238E27FC236}">
              <a16:creationId xmlns="" xmlns:a16="http://schemas.microsoft.com/office/drawing/2014/main"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5" name="Text Box 52">
          <a:extLst>
            <a:ext uri="{FF2B5EF4-FFF2-40B4-BE49-F238E27FC236}">
              <a16:creationId xmlns="" xmlns:a16="http://schemas.microsoft.com/office/drawing/2014/main"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 xmlns:a16="http://schemas.microsoft.com/office/drawing/2014/main"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 xmlns:a16="http://schemas.microsoft.com/office/drawing/2014/main"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 xmlns:a16="http://schemas.microsoft.com/office/drawing/2014/main"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 xmlns:a16="http://schemas.microsoft.com/office/drawing/2014/main"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 xmlns:a16="http://schemas.microsoft.com/office/drawing/2014/main"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 xmlns:a16="http://schemas.microsoft.com/office/drawing/2014/main"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 xmlns:a16="http://schemas.microsoft.com/office/drawing/2014/main"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57152</xdr:rowOff>
    </xdr:to>
    <xdr:sp macro="" textlink="">
      <xdr:nvSpPr>
        <xdr:cNvPr id="53" name="Text Box 23">
          <a:extLst>
            <a:ext uri="{FF2B5EF4-FFF2-40B4-BE49-F238E27FC236}">
              <a16:creationId xmlns="" xmlns:a16="http://schemas.microsoft.com/office/drawing/2014/main"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4" name="Text Box 24">
          <a:extLst>
            <a:ext uri="{FF2B5EF4-FFF2-40B4-BE49-F238E27FC236}">
              <a16:creationId xmlns="" xmlns:a16="http://schemas.microsoft.com/office/drawing/2014/main"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5" name="Text Box 50">
          <a:extLst>
            <a:ext uri="{FF2B5EF4-FFF2-40B4-BE49-F238E27FC236}">
              <a16:creationId xmlns="" xmlns:a16="http://schemas.microsoft.com/office/drawing/2014/main"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6" name="Text Box 52">
          <a:extLst>
            <a:ext uri="{FF2B5EF4-FFF2-40B4-BE49-F238E27FC236}">
              <a16:creationId xmlns="" xmlns:a16="http://schemas.microsoft.com/office/drawing/2014/main"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 xmlns:a16="http://schemas.microsoft.com/office/drawing/2014/main"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 xmlns:a16="http://schemas.microsoft.com/office/drawing/2014/main"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 xmlns:a16="http://schemas.microsoft.com/office/drawing/2014/main"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 xmlns:a16="http://schemas.microsoft.com/office/drawing/2014/main"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 xmlns:a16="http://schemas.microsoft.com/office/drawing/2014/main"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 xmlns:a16="http://schemas.microsoft.com/office/drawing/2014/main"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64" name="Text Box 23">
          <a:extLst>
            <a:ext uri="{FF2B5EF4-FFF2-40B4-BE49-F238E27FC236}">
              <a16:creationId xmlns="" xmlns:a16="http://schemas.microsoft.com/office/drawing/2014/main"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5" name="Text Box 24">
          <a:extLst>
            <a:ext uri="{FF2B5EF4-FFF2-40B4-BE49-F238E27FC236}">
              <a16:creationId xmlns="" xmlns:a16="http://schemas.microsoft.com/office/drawing/2014/main"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6" name="Text Box 50">
          <a:extLst>
            <a:ext uri="{FF2B5EF4-FFF2-40B4-BE49-F238E27FC236}">
              <a16:creationId xmlns="" xmlns:a16="http://schemas.microsoft.com/office/drawing/2014/main"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7" name="Text Box 52">
          <a:extLst>
            <a:ext uri="{FF2B5EF4-FFF2-40B4-BE49-F238E27FC236}">
              <a16:creationId xmlns="" xmlns:a16="http://schemas.microsoft.com/office/drawing/2014/main"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 xmlns:a16="http://schemas.microsoft.com/office/drawing/2014/main"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 xmlns:a16="http://schemas.microsoft.com/office/drawing/2014/main"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 xmlns:a16="http://schemas.microsoft.com/office/drawing/2014/main"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 xmlns:a16="http://schemas.microsoft.com/office/drawing/2014/main"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 xmlns:a16="http://schemas.microsoft.com/office/drawing/2014/main"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 xmlns:a16="http://schemas.microsoft.com/office/drawing/2014/main"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 xmlns:a16="http://schemas.microsoft.com/office/drawing/2014/main"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75" name="Text Box 2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6" name="Text Box 24">
          <a:extLst>
            <a:ext uri="{FF2B5EF4-FFF2-40B4-BE49-F238E27FC236}">
              <a16:creationId xmlns="" xmlns:a16="http://schemas.microsoft.com/office/drawing/2014/main"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7" name="Text Box 50">
          <a:extLst>
            <a:ext uri="{FF2B5EF4-FFF2-40B4-BE49-F238E27FC236}">
              <a16:creationId xmlns="" xmlns:a16="http://schemas.microsoft.com/office/drawing/2014/main"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8" name="Text Box 52">
          <a:extLst>
            <a:ext uri="{FF2B5EF4-FFF2-40B4-BE49-F238E27FC236}">
              <a16:creationId xmlns="" xmlns:a16="http://schemas.microsoft.com/office/drawing/2014/main"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 xmlns:a16="http://schemas.microsoft.com/office/drawing/2014/main"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 xmlns:a16="http://schemas.microsoft.com/office/drawing/2014/main"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 xmlns:a16="http://schemas.microsoft.com/office/drawing/2014/main"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 xmlns:a16="http://schemas.microsoft.com/office/drawing/2014/main"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 xmlns:a16="http://schemas.microsoft.com/office/drawing/2014/main"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 xmlns:a16="http://schemas.microsoft.com/office/drawing/2014/main"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 xmlns:a16="http://schemas.microsoft.com/office/drawing/2014/main"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 xmlns:a16="http://schemas.microsoft.com/office/drawing/2014/main"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 xmlns:a16="http://schemas.microsoft.com/office/drawing/2014/main"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 xmlns:a16="http://schemas.microsoft.com/office/drawing/2014/main"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 xmlns:a16="http://schemas.microsoft.com/office/drawing/2014/main"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 xmlns:a16="http://schemas.microsoft.com/office/drawing/2014/main"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 xmlns:a16="http://schemas.microsoft.com/office/drawing/2014/main"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 xmlns:a16="http://schemas.microsoft.com/office/drawing/2014/main"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 xmlns:a16="http://schemas.microsoft.com/office/drawing/2014/main"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 xmlns:a16="http://schemas.microsoft.com/office/drawing/2014/main"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 xmlns:a16="http://schemas.microsoft.com/office/drawing/2014/main"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 xmlns:a16="http://schemas.microsoft.com/office/drawing/2014/main"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 xmlns:a16="http://schemas.microsoft.com/office/drawing/2014/main"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 xmlns:a16="http://schemas.microsoft.com/office/drawing/2014/main"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 xmlns:a16="http://schemas.microsoft.com/office/drawing/2014/main"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 xmlns:a16="http://schemas.microsoft.com/office/drawing/2014/main"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 xmlns:a16="http://schemas.microsoft.com/office/drawing/2014/main"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 xmlns:a16="http://schemas.microsoft.com/office/drawing/2014/main"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 xmlns:a16="http://schemas.microsoft.com/office/drawing/2014/main"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 xmlns:a16="http://schemas.microsoft.com/office/drawing/2014/main"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 xmlns:a16="http://schemas.microsoft.com/office/drawing/2014/main"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 xmlns:a16="http://schemas.microsoft.com/office/drawing/2014/main"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 xmlns:a16="http://schemas.microsoft.com/office/drawing/2014/main"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 xmlns:a16="http://schemas.microsoft.com/office/drawing/2014/main"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 xmlns:a16="http://schemas.microsoft.com/office/drawing/2014/main"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 xmlns:a16="http://schemas.microsoft.com/office/drawing/2014/main"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 xmlns:a16="http://schemas.microsoft.com/office/drawing/2014/main"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 xmlns:a16="http://schemas.microsoft.com/office/drawing/2014/main"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 xmlns:a16="http://schemas.microsoft.com/office/drawing/2014/main"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 xmlns:a16="http://schemas.microsoft.com/office/drawing/2014/main"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 xmlns:a16="http://schemas.microsoft.com/office/drawing/2014/main"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 xmlns:a16="http://schemas.microsoft.com/office/drawing/2014/main"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 xmlns:a16="http://schemas.microsoft.com/office/drawing/2014/main"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 xmlns:a16="http://schemas.microsoft.com/office/drawing/2014/main"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 xmlns:a16="http://schemas.microsoft.com/office/drawing/2014/main"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 xmlns:a16="http://schemas.microsoft.com/office/drawing/2014/main"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 xmlns:a16="http://schemas.microsoft.com/office/drawing/2014/main"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 xmlns:a16="http://schemas.microsoft.com/office/drawing/2014/main"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 xmlns:a16="http://schemas.microsoft.com/office/drawing/2014/main"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 xmlns:a16="http://schemas.microsoft.com/office/drawing/2014/main"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 xmlns:a16="http://schemas.microsoft.com/office/drawing/2014/main"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 xmlns:a16="http://schemas.microsoft.com/office/drawing/2014/main"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 xmlns:a16="http://schemas.microsoft.com/office/drawing/2014/main"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 xmlns:a16="http://schemas.microsoft.com/office/drawing/2014/main"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 xmlns:a16="http://schemas.microsoft.com/office/drawing/2014/main"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 xmlns:a16="http://schemas.microsoft.com/office/drawing/2014/main"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248</xdr:row>
      <xdr:rowOff>57151</xdr:rowOff>
    </xdr:to>
    <xdr:sp macro="" textlink="">
      <xdr:nvSpPr>
        <xdr:cNvPr id="135" name="Text Box 2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36" name="Text Box 50">
          <a:extLst>
            <a:ext uri="{FF2B5EF4-FFF2-40B4-BE49-F238E27FC236}">
              <a16:creationId xmlns="" xmlns:a16="http://schemas.microsoft.com/office/drawing/2014/main"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37" name="Text Box 52">
          <a:extLst>
            <a:ext uri="{FF2B5EF4-FFF2-40B4-BE49-F238E27FC236}">
              <a16:creationId xmlns="" xmlns:a16="http://schemas.microsoft.com/office/drawing/2014/main"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38" name="Text Box 2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39" name="Text Box 24">
          <a:extLst>
            <a:ext uri="{FF2B5EF4-FFF2-40B4-BE49-F238E27FC236}">
              <a16:creationId xmlns="" xmlns:a16="http://schemas.microsoft.com/office/drawing/2014/main"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0" name="Text Box 50">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1" name="Text Box 52">
          <a:extLst>
            <a:ext uri="{FF2B5EF4-FFF2-40B4-BE49-F238E27FC236}">
              <a16:creationId xmlns="" xmlns:a16="http://schemas.microsoft.com/office/drawing/2014/main"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2" name="Text Box 23">
          <a:extLst>
            <a:ext uri="{FF2B5EF4-FFF2-40B4-BE49-F238E27FC236}">
              <a16:creationId xmlns="" xmlns:a16="http://schemas.microsoft.com/office/drawing/2014/main"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3" name="Text Box 24">
          <a:extLst>
            <a:ext uri="{FF2B5EF4-FFF2-40B4-BE49-F238E27FC236}">
              <a16:creationId xmlns="" xmlns:a16="http://schemas.microsoft.com/office/drawing/2014/main"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4" name="Text Box 50">
          <a:extLst>
            <a:ext uri="{FF2B5EF4-FFF2-40B4-BE49-F238E27FC236}">
              <a16:creationId xmlns="" xmlns:a16="http://schemas.microsoft.com/office/drawing/2014/main"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5" name="Text Box 52">
          <a:extLst>
            <a:ext uri="{FF2B5EF4-FFF2-40B4-BE49-F238E27FC236}">
              <a16:creationId xmlns="" xmlns:a16="http://schemas.microsoft.com/office/drawing/2014/main"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6" name="Text Box 23">
          <a:extLst>
            <a:ext uri="{FF2B5EF4-FFF2-40B4-BE49-F238E27FC236}">
              <a16:creationId xmlns="" xmlns:a16="http://schemas.microsoft.com/office/drawing/2014/main"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7" name="Text Box 24">
          <a:extLst>
            <a:ext uri="{FF2B5EF4-FFF2-40B4-BE49-F238E27FC236}">
              <a16:creationId xmlns="" xmlns:a16="http://schemas.microsoft.com/office/drawing/2014/main"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8" name="Text Box 50">
          <a:extLst>
            <a:ext uri="{FF2B5EF4-FFF2-40B4-BE49-F238E27FC236}">
              <a16:creationId xmlns="" xmlns:a16="http://schemas.microsoft.com/office/drawing/2014/main"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57151</xdr:rowOff>
    </xdr:to>
    <xdr:sp macro="" textlink="">
      <xdr:nvSpPr>
        <xdr:cNvPr id="149" name="Text Box 52">
          <a:extLst>
            <a:ext uri="{FF2B5EF4-FFF2-40B4-BE49-F238E27FC236}">
              <a16:creationId xmlns="" xmlns:a16="http://schemas.microsoft.com/office/drawing/2014/main"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 xmlns:a16="http://schemas.microsoft.com/office/drawing/2014/main"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 xmlns:a16="http://schemas.microsoft.com/office/drawing/2014/main"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 xmlns:a16="http://schemas.microsoft.com/office/drawing/2014/main"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 xmlns:a16="http://schemas.microsoft.com/office/drawing/2014/main"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 xmlns:a16="http://schemas.microsoft.com/office/drawing/2014/main"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 xmlns:a16="http://schemas.microsoft.com/office/drawing/2014/main"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7" name="Text Box 23">
          <a:extLst>
            <a:ext uri="{FF2B5EF4-FFF2-40B4-BE49-F238E27FC236}">
              <a16:creationId xmlns="" xmlns:a16="http://schemas.microsoft.com/office/drawing/2014/main" id="{00000000-0008-0000-0100-00009D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8" name="Text Box 24">
          <a:extLst>
            <a:ext uri="{FF2B5EF4-FFF2-40B4-BE49-F238E27FC236}">
              <a16:creationId xmlns="" xmlns:a16="http://schemas.microsoft.com/office/drawing/2014/main" id="{00000000-0008-0000-0100-00009E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9" name="Text Box 50">
          <a:extLst>
            <a:ext uri="{FF2B5EF4-FFF2-40B4-BE49-F238E27FC236}">
              <a16:creationId xmlns="" xmlns:a16="http://schemas.microsoft.com/office/drawing/2014/main" id="{00000000-0008-0000-0100-00009F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0" name="Text Box 52">
          <a:extLst>
            <a:ext uri="{FF2B5EF4-FFF2-40B4-BE49-F238E27FC236}">
              <a16:creationId xmlns="" xmlns:a16="http://schemas.microsoft.com/office/drawing/2014/main" id="{00000000-0008-0000-0100-0000A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1" name="Text Box 24">
          <a:extLst>
            <a:ext uri="{FF2B5EF4-FFF2-40B4-BE49-F238E27FC236}">
              <a16:creationId xmlns="" xmlns:a16="http://schemas.microsoft.com/office/drawing/2014/main" id="{00000000-0008-0000-0100-0000A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2" name="Text Box 50">
          <a:extLst>
            <a:ext uri="{FF2B5EF4-FFF2-40B4-BE49-F238E27FC236}">
              <a16:creationId xmlns="" xmlns:a16="http://schemas.microsoft.com/office/drawing/2014/main" id="{00000000-0008-0000-0100-0000A2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3" name="Text Box 5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4" name="Text Box 23">
          <a:extLst>
            <a:ext uri="{FF2B5EF4-FFF2-40B4-BE49-F238E27FC236}">
              <a16:creationId xmlns="" xmlns:a16="http://schemas.microsoft.com/office/drawing/2014/main"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5" name="Text Box 24">
          <a:extLst>
            <a:ext uri="{FF2B5EF4-FFF2-40B4-BE49-F238E27FC236}">
              <a16:creationId xmlns="" xmlns:a16="http://schemas.microsoft.com/office/drawing/2014/main"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6" name="Text Box 50">
          <a:extLst>
            <a:ext uri="{FF2B5EF4-FFF2-40B4-BE49-F238E27FC236}">
              <a16:creationId xmlns="" xmlns:a16="http://schemas.microsoft.com/office/drawing/2014/main"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7" name="Text Box 52">
          <a:extLst>
            <a:ext uri="{FF2B5EF4-FFF2-40B4-BE49-F238E27FC236}">
              <a16:creationId xmlns="" xmlns:a16="http://schemas.microsoft.com/office/drawing/2014/main"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8" name="Text Box 24">
          <a:extLst>
            <a:ext uri="{FF2B5EF4-FFF2-40B4-BE49-F238E27FC236}">
              <a16:creationId xmlns="" xmlns:a16="http://schemas.microsoft.com/office/drawing/2014/main"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9" name="Text Box 50">
          <a:extLst>
            <a:ext uri="{FF2B5EF4-FFF2-40B4-BE49-F238E27FC236}">
              <a16:creationId xmlns="" xmlns:a16="http://schemas.microsoft.com/office/drawing/2014/main"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70" name="Text Box 52">
          <a:extLst>
            <a:ext uri="{FF2B5EF4-FFF2-40B4-BE49-F238E27FC236}">
              <a16:creationId xmlns="" xmlns:a16="http://schemas.microsoft.com/office/drawing/2014/main"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 xmlns:a16="http://schemas.microsoft.com/office/drawing/2014/main"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 xmlns:a16="http://schemas.microsoft.com/office/drawing/2014/main"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 xmlns:a16="http://schemas.microsoft.com/office/drawing/2014/main"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 xmlns:a16="http://schemas.microsoft.com/office/drawing/2014/main"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6" name="Text Box 24">
          <a:extLst>
            <a:ext uri="{FF2B5EF4-FFF2-40B4-BE49-F238E27FC236}">
              <a16:creationId xmlns="" xmlns:a16="http://schemas.microsoft.com/office/drawing/2014/main" id="{00000000-0008-0000-0100-0000B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7" name="Text Box 50">
          <a:extLst>
            <a:ext uri="{FF2B5EF4-FFF2-40B4-BE49-F238E27FC236}">
              <a16:creationId xmlns="" xmlns:a16="http://schemas.microsoft.com/office/drawing/2014/main"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 xmlns:a16="http://schemas.microsoft.com/office/drawing/2014/main" id="{00000000-0008-0000-01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3">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3">
          <a:extLst>
            <a:ext uri="{FF2B5EF4-FFF2-40B4-BE49-F238E27FC236}">
              <a16:creationId xmlns="" xmlns:a16="http://schemas.microsoft.com/office/drawing/2014/main"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24">
          <a:extLst>
            <a:ext uri="{FF2B5EF4-FFF2-40B4-BE49-F238E27FC236}">
              <a16:creationId xmlns="" xmlns:a16="http://schemas.microsoft.com/office/drawing/2014/main"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0">
          <a:extLst>
            <a:ext uri="{FF2B5EF4-FFF2-40B4-BE49-F238E27FC236}">
              <a16:creationId xmlns="" xmlns:a16="http://schemas.microsoft.com/office/drawing/2014/main"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 xmlns:a16="http://schemas.microsoft.com/office/drawing/2014/main"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 xmlns:a16="http://schemas.microsoft.com/office/drawing/2014/main"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 xmlns:a16="http://schemas.microsoft.com/office/drawing/2014/main"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 xmlns:a16="http://schemas.microsoft.com/office/drawing/2014/main"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 xmlns:a16="http://schemas.microsoft.com/office/drawing/2014/main"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23">
          <a:extLst>
            <a:ext uri="{FF2B5EF4-FFF2-40B4-BE49-F238E27FC236}">
              <a16:creationId xmlns="" xmlns:a16="http://schemas.microsoft.com/office/drawing/2014/main"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24">
          <a:extLst>
            <a:ext uri="{FF2B5EF4-FFF2-40B4-BE49-F238E27FC236}">
              <a16:creationId xmlns="" xmlns:a16="http://schemas.microsoft.com/office/drawing/2014/main"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50">
          <a:extLst>
            <a:ext uri="{FF2B5EF4-FFF2-40B4-BE49-F238E27FC236}">
              <a16:creationId xmlns="" xmlns:a16="http://schemas.microsoft.com/office/drawing/2014/main"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52">
          <a:extLst>
            <a:ext uri="{FF2B5EF4-FFF2-40B4-BE49-F238E27FC236}">
              <a16:creationId xmlns="" xmlns:a16="http://schemas.microsoft.com/office/drawing/2014/main"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3" name="Text Box 23">
          <a:extLst>
            <a:ext uri="{FF2B5EF4-FFF2-40B4-BE49-F238E27FC236}">
              <a16:creationId xmlns="" xmlns:a16="http://schemas.microsoft.com/office/drawing/2014/main" id="{00000000-0008-0000-0100-0000C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4" name="Text Box 24">
          <a:extLst>
            <a:ext uri="{FF2B5EF4-FFF2-40B4-BE49-F238E27FC236}">
              <a16:creationId xmlns="" xmlns:a16="http://schemas.microsoft.com/office/drawing/2014/main" id="{00000000-0008-0000-0100-0000C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5" name="Text Box 50">
          <a:extLst>
            <a:ext uri="{FF2B5EF4-FFF2-40B4-BE49-F238E27FC236}">
              <a16:creationId xmlns="" xmlns:a16="http://schemas.microsoft.com/office/drawing/2014/main" id="{00000000-0008-0000-0100-0000C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6" name="Text Box 52">
          <a:extLst>
            <a:ext uri="{FF2B5EF4-FFF2-40B4-BE49-F238E27FC236}">
              <a16:creationId xmlns="" xmlns:a16="http://schemas.microsoft.com/office/drawing/2014/main" id="{00000000-0008-0000-0100-0000C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7" name="Text Box 23">
          <a:extLst>
            <a:ext uri="{FF2B5EF4-FFF2-40B4-BE49-F238E27FC236}">
              <a16:creationId xmlns="" xmlns:a16="http://schemas.microsoft.com/office/drawing/2014/main" id="{00000000-0008-0000-0100-0000C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8" name="Text Box 24">
          <a:extLst>
            <a:ext uri="{FF2B5EF4-FFF2-40B4-BE49-F238E27FC236}">
              <a16:creationId xmlns="" xmlns:a16="http://schemas.microsoft.com/office/drawing/2014/main" id="{00000000-0008-0000-0100-0000D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9" name="Text Box 50">
          <a:extLst>
            <a:ext uri="{FF2B5EF4-FFF2-40B4-BE49-F238E27FC236}">
              <a16:creationId xmlns="" xmlns:a16="http://schemas.microsoft.com/office/drawing/2014/main" id="{00000000-0008-0000-0100-0000D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0" name="Text Box 52">
          <a:extLst>
            <a:ext uri="{FF2B5EF4-FFF2-40B4-BE49-F238E27FC236}">
              <a16:creationId xmlns="" xmlns:a16="http://schemas.microsoft.com/office/drawing/2014/main" id="{00000000-0008-0000-0100-0000D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1" name="Text Box 23">
          <a:extLst>
            <a:ext uri="{FF2B5EF4-FFF2-40B4-BE49-F238E27FC236}">
              <a16:creationId xmlns="" xmlns:a16="http://schemas.microsoft.com/office/drawing/2014/main" id="{00000000-0008-0000-0100-0000D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2" name="Text Box 24">
          <a:extLst>
            <a:ext uri="{FF2B5EF4-FFF2-40B4-BE49-F238E27FC236}">
              <a16:creationId xmlns="" xmlns:a16="http://schemas.microsoft.com/office/drawing/2014/main" id="{00000000-0008-0000-0100-0000D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3" name="Text Box 50">
          <a:extLst>
            <a:ext uri="{FF2B5EF4-FFF2-40B4-BE49-F238E27FC236}">
              <a16:creationId xmlns="" xmlns:a16="http://schemas.microsoft.com/office/drawing/2014/main" id="{00000000-0008-0000-0100-0000D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4" name="Text Box 52">
          <a:extLst>
            <a:ext uri="{FF2B5EF4-FFF2-40B4-BE49-F238E27FC236}">
              <a16:creationId xmlns="" xmlns:a16="http://schemas.microsoft.com/office/drawing/2014/main" id="{00000000-0008-0000-0100-0000D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5" name="Text Box 23">
          <a:extLst>
            <a:ext uri="{FF2B5EF4-FFF2-40B4-BE49-F238E27FC236}">
              <a16:creationId xmlns="" xmlns:a16="http://schemas.microsoft.com/office/drawing/2014/main" id="{00000000-0008-0000-0100-0000D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6" name="Text Box 24">
          <a:extLst>
            <a:ext uri="{FF2B5EF4-FFF2-40B4-BE49-F238E27FC236}">
              <a16:creationId xmlns="" xmlns:a16="http://schemas.microsoft.com/office/drawing/2014/main" id="{00000000-0008-0000-0100-0000D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7" name="Text Box 50">
          <a:extLst>
            <a:ext uri="{FF2B5EF4-FFF2-40B4-BE49-F238E27FC236}">
              <a16:creationId xmlns="" xmlns:a16="http://schemas.microsoft.com/office/drawing/2014/main" id="{00000000-0008-0000-0100-0000D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8" name="Text Box 52">
          <a:extLst>
            <a:ext uri="{FF2B5EF4-FFF2-40B4-BE49-F238E27FC236}">
              <a16:creationId xmlns="" xmlns:a16="http://schemas.microsoft.com/office/drawing/2014/main" id="{00000000-0008-0000-0100-0000D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19" name="Text Box 23">
          <a:extLst>
            <a:ext uri="{FF2B5EF4-FFF2-40B4-BE49-F238E27FC236}">
              <a16:creationId xmlns="" xmlns:a16="http://schemas.microsoft.com/office/drawing/2014/main" id="{00000000-0008-0000-0100-0000DB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20" name="Text Box 24">
          <a:extLst>
            <a:ext uri="{FF2B5EF4-FFF2-40B4-BE49-F238E27FC236}">
              <a16:creationId xmlns="" xmlns:a16="http://schemas.microsoft.com/office/drawing/2014/main" id="{00000000-0008-0000-0100-0000DC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21" name="Text Box 50">
          <a:extLst>
            <a:ext uri="{FF2B5EF4-FFF2-40B4-BE49-F238E27FC236}">
              <a16:creationId xmlns="" xmlns:a16="http://schemas.microsoft.com/office/drawing/2014/main" id="{00000000-0008-0000-0100-0000DD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22" name="Text Box 52">
          <a:extLst>
            <a:ext uri="{FF2B5EF4-FFF2-40B4-BE49-F238E27FC236}">
              <a16:creationId xmlns="" xmlns:a16="http://schemas.microsoft.com/office/drawing/2014/main" id="{00000000-0008-0000-0100-0000DE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23" name="Text Box 24">
          <a:extLst>
            <a:ext uri="{FF2B5EF4-FFF2-40B4-BE49-F238E27FC236}">
              <a16:creationId xmlns="" xmlns:a16="http://schemas.microsoft.com/office/drawing/2014/main" id="{00000000-0008-0000-0100-0000DF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24" name="Text Box 50">
          <a:extLst>
            <a:ext uri="{FF2B5EF4-FFF2-40B4-BE49-F238E27FC236}">
              <a16:creationId xmlns="" xmlns:a16="http://schemas.microsoft.com/office/drawing/2014/main" id="{00000000-0008-0000-0100-0000E0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25" name="Text Box 52">
          <a:extLst>
            <a:ext uri="{FF2B5EF4-FFF2-40B4-BE49-F238E27FC236}">
              <a16:creationId xmlns="" xmlns:a16="http://schemas.microsoft.com/office/drawing/2014/main" id="{00000000-0008-0000-0100-0000E1000000}"/>
            </a:ext>
          </a:extLst>
        </xdr:cNvPr>
        <xdr:cNvSpPr txBox="1">
          <a:spLocks noChangeArrowheads="1"/>
        </xdr:cNvSpPr>
      </xdr:nvSpPr>
      <xdr:spPr bwMode="auto">
        <a:xfrm>
          <a:off x="435429" y="2758167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26" name="Text Box 23">
          <a:extLst>
            <a:ext uri="{FF2B5EF4-FFF2-40B4-BE49-F238E27FC236}">
              <a16:creationId xmlns="" xmlns:a16="http://schemas.microsoft.com/office/drawing/2014/main" id="{00000000-0008-0000-0100-0000E2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27" name="Text Box 24">
          <a:extLst>
            <a:ext uri="{FF2B5EF4-FFF2-40B4-BE49-F238E27FC236}">
              <a16:creationId xmlns="" xmlns:a16="http://schemas.microsoft.com/office/drawing/2014/main" id="{00000000-0008-0000-0100-0000E3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28" name="Text Box 50">
          <a:extLst>
            <a:ext uri="{FF2B5EF4-FFF2-40B4-BE49-F238E27FC236}">
              <a16:creationId xmlns="" xmlns:a16="http://schemas.microsoft.com/office/drawing/2014/main" id="{00000000-0008-0000-0100-0000E4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29" name="Text Box 52">
          <a:extLst>
            <a:ext uri="{FF2B5EF4-FFF2-40B4-BE49-F238E27FC236}">
              <a16:creationId xmlns="" xmlns:a16="http://schemas.microsoft.com/office/drawing/2014/main" id="{00000000-0008-0000-0100-0000E5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30" name="Text Box 24">
          <a:extLst>
            <a:ext uri="{FF2B5EF4-FFF2-40B4-BE49-F238E27FC236}">
              <a16:creationId xmlns="" xmlns:a16="http://schemas.microsoft.com/office/drawing/2014/main" id="{00000000-0008-0000-0100-0000E6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31" name="Text Box 50">
          <a:extLst>
            <a:ext uri="{FF2B5EF4-FFF2-40B4-BE49-F238E27FC236}">
              <a16:creationId xmlns="" xmlns:a16="http://schemas.microsoft.com/office/drawing/2014/main" id="{00000000-0008-0000-0100-0000E7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32" name="Text Box 52">
          <a:extLst>
            <a:ext uri="{FF2B5EF4-FFF2-40B4-BE49-F238E27FC236}">
              <a16:creationId xmlns="" xmlns:a16="http://schemas.microsoft.com/office/drawing/2014/main" id="{00000000-0008-0000-0100-0000E8000000}"/>
            </a:ext>
          </a:extLst>
        </xdr:cNvPr>
        <xdr:cNvSpPr txBox="1">
          <a:spLocks noChangeArrowheads="1"/>
        </xdr:cNvSpPr>
      </xdr:nvSpPr>
      <xdr:spPr bwMode="auto">
        <a:xfrm>
          <a:off x="433917" y="2908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205</xdr:row>
      <xdr:rowOff>114300</xdr:rowOff>
    </xdr:from>
    <xdr:ext cx="76200" cy="214033"/>
    <xdr:sp macro="" textlink="">
      <xdr:nvSpPr>
        <xdr:cNvPr id="233" name="Text Box 52">
          <a:extLst>
            <a:ext uri="{FF2B5EF4-FFF2-40B4-BE49-F238E27FC236}">
              <a16:creationId xmlns="" xmlns:a16="http://schemas.microsoft.com/office/drawing/2014/main" id="{00000000-0008-0000-0100-0000E9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4" name="Text Box 23">
          <a:extLst>
            <a:ext uri="{FF2B5EF4-FFF2-40B4-BE49-F238E27FC236}">
              <a16:creationId xmlns="" xmlns:a16="http://schemas.microsoft.com/office/drawing/2014/main" id="{00000000-0008-0000-0100-0000EA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5" name="Text Box 24">
          <a:extLst>
            <a:ext uri="{FF2B5EF4-FFF2-40B4-BE49-F238E27FC236}">
              <a16:creationId xmlns="" xmlns:a16="http://schemas.microsoft.com/office/drawing/2014/main" id="{00000000-0008-0000-0100-0000EB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6" name="Text Box 50">
          <a:extLst>
            <a:ext uri="{FF2B5EF4-FFF2-40B4-BE49-F238E27FC236}">
              <a16:creationId xmlns="" xmlns:a16="http://schemas.microsoft.com/office/drawing/2014/main" id="{00000000-0008-0000-0100-0000EC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7" name="Text Box 52">
          <a:extLst>
            <a:ext uri="{FF2B5EF4-FFF2-40B4-BE49-F238E27FC236}">
              <a16:creationId xmlns="" xmlns:a16="http://schemas.microsoft.com/office/drawing/2014/main" id="{00000000-0008-0000-0100-0000E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38" name="Text Box 23">
          <a:extLst>
            <a:ext uri="{FF2B5EF4-FFF2-40B4-BE49-F238E27FC236}">
              <a16:creationId xmlns="" xmlns:a16="http://schemas.microsoft.com/office/drawing/2014/main" id="{00000000-0008-0000-0100-0000EE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39" name="Text Box 24">
          <a:extLst>
            <a:ext uri="{FF2B5EF4-FFF2-40B4-BE49-F238E27FC236}">
              <a16:creationId xmlns="" xmlns:a16="http://schemas.microsoft.com/office/drawing/2014/main" id="{00000000-0008-0000-0100-0000EF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40" name="Text Box 50">
          <a:extLst>
            <a:ext uri="{FF2B5EF4-FFF2-40B4-BE49-F238E27FC236}">
              <a16:creationId xmlns="" xmlns:a16="http://schemas.microsoft.com/office/drawing/2014/main" id="{00000000-0008-0000-0100-0000F0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41" name="Text Box 52">
          <a:extLst>
            <a:ext uri="{FF2B5EF4-FFF2-40B4-BE49-F238E27FC236}">
              <a16:creationId xmlns="" xmlns:a16="http://schemas.microsoft.com/office/drawing/2014/main" id="{00000000-0008-0000-0100-0000F1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42" name="Text Box 24">
          <a:extLst>
            <a:ext uri="{FF2B5EF4-FFF2-40B4-BE49-F238E27FC236}">
              <a16:creationId xmlns="" xmlns:a16="http://schemas.microsoft.com/office/drawing/2014/main" id="{00000000-0008-0000-0100-0000F2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43" name="Text Box 50">
          <a:extLst>
            <a:ext uri="{FF2B5EF4-FFF2-40B4-BE49-F238E27FC236}">
              <a16:creationId xmlns="" xmlns:a16="http://schemas.microsoft.com/office/drawing/2014/main" id="{00000000-0008-0000-0100-0000F3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44" name="Text Box 52">
          <a:extLst>
            <a:ext uri="{FF2B5EF4-FFF2-40B4-BE49-F238E27FC236}">
              <a16:creationId xmlns="" xmlns:a16="http://schemas.microsoft.com/office/drawing/2014/main" id="{00000000-0008-0000-0100-0000F4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217</xdr:row>
      <xdr:rowOff>114300</xdr:rowOff>
    </xdr:from>
    <xdr:ext cx="76200" cy="214033"/>
    <xdr:sp macro="" textlink="">
      <xdr:nvSpPr>
        <xdr:cNvPr id="245" name="Text Box 52">
          <a:extLst>
            <a:ext uri="{FF2B5EF4-FFF2-40B4-BE49-F238E27FC236}">
              <a16:creationId xmlns="" xmlns:a16="http://schemas.microsoft.com/office/drawing/2014/main" id="{00000000-0008-0000-0100-0000F5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46" name="Text Box 23">
          <a:extLst>
            <a:ext uri="{FF2B5EF4-FFF2-40B4-BE49-F238E27FC236}">
              <a16:creationId xmlns="" xmlns:a16="http://schemas.microsoft.com/office/drawing/2014/main" id="{00000000-0008-0000-0100-0000F6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47" name="Text Box 24">
          <a:extLst>
            <a:ext uri="{FF2B5EF4-FFF2-40B4-BE49-F238E27FC236}">
              <a16:creationId xmlns="" xmlns:a16="http://schemas.microsoft.com/office/drawing/2014/main" id="{00000000-0008-0000-0100-0000F7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48" name="Text Box 50">
          <a:extLst>
            <a:ext uri="{FF2B5EF4-FFF2-40B4-BE49-F238E27FC236}">
              <a16:creationId xmlns="" xmlns:a16="http://schemas.microsoft.com/office/drawing/2014/main" id="{00000000-0008-0000-0100-0000F8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49" name="Text Box 52">
          <a:extLst>
            <a:ext uri="{FF2B5EF4-FFF2-40B4-BE49-F238E27FC236}">
              <a16:creationId xmlns="" xmlns:a16="http://schemas.microsoft.com/office/drawing/2014/main" id="{00000000-0008-0000-0100-0000F9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50" name="Text Box 24">
          <a:extLst>
            <a:ext uri="{FF2B5EF4-FFF2-40B4-BE49-F238E27FC236}">
              <a16:creationId xmlns="" xmlns:a16="http://schemas.microsoft.com/office/drawing/2014/main" id="{00000000-0008-0000-0100-0000FA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51" name="Text Box 50">
          <a:extLst>
            <a:ext uri="{FF2B5EF4-FFF2-40B4-BE49-F238E27FC236}">
              <a16:creationId xmlns="" xmlns:a16="http://schemas.microsoft.com/office/drawing/2014/main" id="{00000000-0008-0000-0100-0000FB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52" name="Text Box 52">
          <a:extLst>
            <a:ext uri="{FF2B5EF4-FFF2-40B4-BE49-F238E27FC236}">
              <a16:creationId xmlns="" xmlns:a16="http://schemas.microsoft.com/office/drawing/2014/main" id="{00000000-0008-0000-0100-0000FC00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229</xdr:row>
      <xdr:rowOff>114300</xdr:rowOff>
    </xdr:from>
    <xdr:ext cx="76200" cy="214033"/>
    <xdr:sp macro="" textlink="">
      <xdr:nvSpPr>
        <xdr:cNvPr id="253" name="Text Box 52">
          <a:extLst>
            <a:ext uri="{FF2B5EF4-FFF2-40B4-BE49-F238E27FC236}">
              <a16:creationId xmlns="" xmlns:a16="http://schemas.microsoft.com/office/drawing/2014/main" id="{00000000-0008-0000-0100-0000FD000000}"/>
            </a:ext>
          </a:extLst>
        </xdr:cNvPr>
        <xdr:cNvSpPr txBox="1">
          <a:spLocks noChangeArrowheads="1"/>
        </xdr:cNvSpPr>
      </xdr:nvSpPr>
      <xdr:spPr bwMode="auto">
        <a:xfrm>
          <a:off x="438150" y="332232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493059</xdr:colOff>
      <xdr:row>251</xdr:row>
      <xdr:rowOff>112058</xdr:rowOff>
    </xdr:from>
    <xdr:ext cx="76200" cy="214033"/>
    <xdr:sp macro="" textlink="">
      <xdr:nvSpPr>
        <xdr:cNvPr id="254" name="Text Box 23">
          <a:extLst>
            <a:ext uri="{FF2B5EF4-FFF2-40B4-BE49-F238E27FC236}">
              <a16:creationId xmlns="" xmlns:a16="http://schemas.microsoft.com/office/drawing/2014/main" id="{00000000-0008-0000-0100-0000FE000000}"/>
            </a:ext>
          </a:extLst>
        </xdr:cNvPr>
        <xdr:cNvSpPr txBox="1">
          <a:spLocks noChangeArrowheads="1"/>
        </xdr:cNvSpPr>
      </xdr:nvSpPr>
      <xdr:spPr bwMode="auto">
        <a:xfrm>
          <a:off x="493059" y="375397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7" name="Text Box 52">
          <a:extLst>
            <a:ext uri="{FF2B5EF4-FFF2-40B4-BE49-F238E27FC236}">
              <a16:creationId xmlns="" xmlns:a16="http://schemas.microsoft.com/office/drawing/2014/main" id="{00000000-0008-0000-0100-00000101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8" name="Text Box 24">
          <a:extLst>
            <a:ext uri="{FF2B5EF4-FFF2-40B4-BE49-F238E27FC236}">
              <a16:creationId xmlns="" xmlns:a16="http://schemas.microsoft.com/office/drawing/2014/main" id="{00000000-0008-0000-0100-00000201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241</xdr:row>
      <xdr:rowOff>114300</xdr:rowOff>
    </xdr:from>
    <xdr:ext cx="76200" cy="214033"/>
    <xdr:sp macro="" textlink="">
      <xdr:nvSpPr>
        <xdr:cNvPr id="261" name="Text Box 52">
          <a:extLst>
            <a:ext uri="{FF2B5EF4-FFF2-40B4-BE49-F238E27FC236}">
              <a16:creationId xmlns="" xmlns:a16="http://schemas.microsoft.com/office/drawing/2014/main" id="{00000000-0008-0000-0100-000005010000}"/>
            </a:ext>
          </a:extLst>
        </xdr:cNvPr>
        <xdr:cNvSpPr txBox="1">
          <a:spLocks noChangeArrowheads="1"/>
        </xdr:cNvSpPr>
      </xdr:nvSpPr>
      <xdr:spPr bwMode="auto">
        <a:xfrm>
          <a:off x="435349" y="360739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2" name="Text Box 23">
          <a:extLst>
            <a:ext uri="{FF2B5EF4-FFF2-40B4-BE49-F238E27FC236}">
              <a16:creationId xmlns="" xmlns:a16="http://schemas.microsoft.com/office/drawing/2014/main" id="{00000000-0008-0000-0100-000006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3" name="Text Box 24">
          <a:extLst>
            <a:ext uri="{FF2B5EF4-FFF2-40B4-BE49-F238E27FC236}">
              <a16:creationId xmlns="" xmlns:a16="http://schemas.microsoft.com/office/drawing/2014/main" id="{00000000-0008-0000-0100-000007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4" name="Text Box 50">
          <a:extLst>
            <a:ext uri="{FF2B5EF4-FFF2-40B4-BE49-F238E27FC236}">
              <a16:creationId xmlns="" xmlns:a16="http://schemas.microsoft.com/office/drawing/2014/main" id="{00000000-0008-0000-0100-000008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5" name="Text Box 52">
          <a:extLst>
            <a:ext uri="{FF2B5EF4-FFF2-40B4-BE49-F238E27FC236}">
              <a16:creationId xmlns="" xmlns:a16="http://schemas.microsoft.com/office/drawing/2014/main" id="{00000000-0008-0000-0100-000009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6" name="Text Box 24">
          <a:extLst>
            <a:ext uri="{FF2B5EF4-FFF2-40B4-BE49-F238E27FC236}">
              <a16:creationId xmlns="" xmlns:a16="http://schemas.microsoft.com/office/drawing/2014/main" id="{00000000-0008-0000-0100-00000A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7" name="Text Box 50">
          <a:extLst>
            <a:ext uri="{FF2B5EF4-FFF2-40B4-BE49-F238E27FC236}">
              <a16:creationId xmlns="" xmlns:a16="http://schemas.microsoft.com/office/drawing/2014/main" id="{00000000-0008-0000-0100-00000B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8" name="Text Box 52">
          <a:extLst>
            <a:ext uri="{FF2B5EF4-FFF2-40B4-BE49-F238E27FC236}">
              <a16:creationId xmlns="" xmlns:a16="http://schemas.microsoft.com/office/drawing/2014/main" id="{00000000-0008-0000-0100-00000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253</xdr:row>
      <xdr:rowOff>114300</xdr:rowOff>
    </xdr:from>
    <xdr:ext cx="76200" cy="214033"/>
    <xdr:sp macro="" textlink="">
      <xdr:nvSpPr>
        <xdr:cNvPr id="269" name="Text Box 52">
          <a:extLst>
            <a:ext uri="{FF2B5EF4-FFF2-40B4-BE49-F238E27FC236}">
              <a16:creationId xmlns="" xmlns:a16="http://schemas.microsoft.com/office/drawing/2014/main" id="{00000000-0008-0000-0100-00000D010000}"/>
            </a:ext>
          </a:extLst>
        </xdr:cNvPr>
        <xdr:cNvSpPr txBox="1">
          <a:spLocks noChangeArrowheads="1"/>
        </xdr:cNvSpPr>
      </xdr:nvSpPr>
      <xdr:spPr bwMode="auto">
        <a:xfrm>
          <a:off x="435349" y="40699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0" name="Text Box 23">
          <a:extLst>
            <a:ext uri="{FF2B5EF4-FFF2-40B4-BE49-F238E27FC236}">
              <a16:creationId xmlns="" xmlns:a16="http://schemas.microsoft.com/office/drawing/2014/main" id="{00000000-0008-0000-0100-00000E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1" name="Text Box 24">
          <a:extLst>
            <a:ext uri="{FF2B5EF4-FFF2-40B4-BE49-F238E27FC236}">
              <a16:creationId xmlns="" xmlns:a16="http://schemas.microsoft.com/office/drawing/2014/main" id="{00000000-0008-0000-0100-00000F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2" name="Text Box 50">
          <a:extLst>
            <a:ext uri="{FF2B5EF4-FFF2-40B4-BE49-F238E27FC236}">
              <a16:creationId xmlns="" xmlns:a16="http://schemas.microsoft.com/office/drawing/2014/main" id="{00000000-0008-0000-0100-000010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3" name="Text Box 52">
          <a:extLst>
            <a:ext uri="{FF2B5EF4-FFF2-40B4-BE49-F238E27FC236}">
              <a16:creationId xmlns="" xmlns:a16="http://schemas.microsoft.com/office/drawing/2014/main" id="{00000000-0008-0000-0100-000011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4" name="Text Box 24">
          <a:extLst>
            <a:ext uri="{FF2B5EF4-FFF2-40B4-BE49-F238E27FC236}">
              <a16:creationId xmlns="" xmlns:a16="http://schemas.microsoft.com/office/drawing/2014/main" id="{00000000-0008-0000-0100-000012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5" name="Text Box 50">
          <a:extLst>
            <a:ext uri="{FF2B5EF4-FFF2-40B4-BE49-F238E27FC236}">
              <a16:creationId xmlns="" xmlns:a16="http://schemas.microsoft.com/office/drawing/2014/main" id="{00000000-0008-0000-0100-000013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6" name="Text Box 52">
          <a:extLst>
            <a:ext uri="{FF2B5EF4-FFF2-40B4-BE49-F238E27FC236}">
              <a16:creationId xmlns="" xmlns:a16="http://schemas.microsoft.com/office/drawing/2014/main" id="{00000000-0008-0000-0100-000014010000}"/>
            </a:ext>
          </a:extLst>
        </xdr:cNvPr>
        <xdr:cNvSpPr txBox="1">
          <a:spLocks noChangeArrowheads="1"/>
        </xdr:cNvSpPr>
      </xdr:nvSpPr>
      <xdr:spPr bwMode="auto">
        <a:xfrm>
          <a:off x="56029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265</xdr:row>
      <xdr:rowOff>114300</xdr:rowOff>
    </xdr:from>
    <xdr:ext cx="76200" cy="214033"/>
    <xdr:sp macro="" textlink="">
      <xdr:nvSpPr>
        <xdr:cNvPr id="277" name="Text Box 52">
          <a:extLst>
            <a:ext uri="{FF2B5EF4-FFF2-40B4-BE49-F238E27FC236}">
              <a16:creationId xmlns="" xmlns:a16="http://schemas.microsoft.com/office/drawing/2014/main" id="{00000000-0008-0000-0100-000015010000}"/>
            </a:ext>
          </a:extLst>
        </xdr:cNvPr>
        <xdr:cNvSpPr txBox="1">
          <a:spLocks noChangeArrowheads="1"/>
        </xdr:cNvSpPr>
      </xdr:nvSpPr>
      <xdr:spPr bwMode="auto">
        <a:xfrm>
          <a:off x="569819" y="40699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8" name="Text Box 23">
          <a:extLst>
            <a:ext uri="{FF2B5EF4-FFF2-40B4-BE49-F238E27FC236}">
              <a16:creationId xmlns="" xmlns:a16="http://schemas.microsoft.com/office/drawing/2014/main" id="{00000000-0008-0000-0100-00001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9" name="Text Box 24">
          <a:extLst>
            <a:ext uri="{FF2B5EF4-FFF2-40B4-BE49-F238E27FC236}">
              <a16:creationId xmlns="" xmlns:a16="http://schemas.microsoft.com/office/drawing/2014/main" id="{00000000-0008-0000-0100-00001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0" name="Text Box 50">
          <a:extLst>
            <a:ext uri="{FF2B5EF4-FFF2-40B4-BE49-F238E27FC236}">
              <a16:creationId xmlns="" xmlns:a16="http://schemas.microsoft.com/office/drawing/2014/main" id="{00000000-0008-0000-0100-00001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1" name="Text Box 52">
          <a:extLst>
            <a:ext uri="{FF2B5EF4-FFF2-40B4-BE49-F238E27FC236}">
              <a16:creationId xmlns="" xmlns:a16="http://schemas.microsoft.com/office/drawing/2014/main" id="{00000000-0008-0000-0100-00001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2" name="Text Box 24">
          <a:extLst>
            <a:ext uri="{FF2B5EF4-FFF2-40B4-BE49-F238E27FC236}">
              <a16:creationId xmlns="" xmlns:a16="http://schemas.microsoft.com/office/drawing/2014/main" id="{00000000-0008-0000-0100-00001A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3" name="Text Box 50">
          <a:extLst>
            <a:ext uri="{FF2B5EF4-FFF2-40B4-BE49-F238E27FC236}">
              <a16:creationId xmlns="" xmlns:a16="http://schemas.microsoft.com/office/drawing/2014/main" id="{00000000-0008-0000-0100-00001B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4" name="Text Box 52">
          <a:extLst>
            <a:ext uri="{FF2B5EF4-FFF2-40B4-BE49-F238E27FC236}">
              <a16:creationId xmlns="" xmlns:a16="http://schemas.microsoft.com/office/drawing/2014/main" id="{00000000-0008-0000-0100-00001C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5" name="Text Box 23">
          <a:extLst>
            <a:ext uri="{FF2B5EF4-FFF2-40B4-BE49-F238E27FC236}">
              <a16:creationId xmlns="" xmlns:a16="http://schemas.microsoft.com/office/drawing/2014/main" id="{00000000-0008-0000-0100-00001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6" name="Text Box 24">
          <a:extLst>
            <a:ext uri="{FF2B5EF4-FFF2-40B4-BE49-F238E27FC236}">
              <a16:creationId xmlns="" xmlns:a16="http://schemas.microsoft.com/office/drawing/2014/main" id="{00000000-0008-0000-0100-00001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7" name="Text Box 50">
          <a:extLst>
            <a:ext uri="{FF2B5EF4-FFF2-40B4-BE49-F238E27FC236}">
              <a16:creationId xmlns="" xmlns:a16="http://schemas.microsoft.com/office/drawing/2014/main" id="{00000000-0008-0000-0100-00001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8" name="Text Box 52">
          <a:extLst>
            <a:ext uri="{FF2B5EF4-FFF2-40B4-BE49-F238E27FC236}">
              <a16:creationId xmlns="" xmlns:a16="http://schemas.microsoft.com/office/drawing/2014/main" id="{00000000-0008-0000-0100-00002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9" name="Text Box 24">
          <a:extLst>
            <a:ext uri="{FF2B5EF4-FFF2-40B4-BE49-F238E27FC236}">
              <a16:creationId xmlns="" xmlns:a16="http://schemas.microsoft.com/office/drawing/2014/main" id="{00000000-0008-0000-0100-000021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0" name="Text Box 50">
          <a:extLst>
            <a:ext uri="{FF2B5EF4-FFF2-40B4-BE49-F238E27FC236}">
              <a16:creationId xmlns="" xmlns:a16="http://schemas.microsoft.com/office/drawing/2014/main" id="{00000000-0008-0000-0100-000022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1" name="Text Box 52">
          <a:extLst>
            <a:ext uri="{FF2B5EF4-FFF2-40B4-BE49-F238E27FC236}">
              <a16:creationId xmlns="" xmlns:a16="http://schemas.microsoft.com/office/drawing/2014/main" id="{00000000-0008-0000-0100-00002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2" name="Text Box 23">
          <a:extLst>
            <a:ext uri="{FF2B5EF4-FFF2-40B4-BE49-F238E27FC236}">
              <a16:creationId xmlns="" xmlns:a16="http://schemas.microsoft.com/office/drawing/2014/main" id="{00000000-0008-0000-0100-00002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3" name="Text Box 24">
          <a:extLst>
            <a:ext uri="{FF2B5EF4-FFF2-40B4-BE49-F238E27FC236}">
              <a16:creationId xmlns="" xmlns:a16="http://schemas.microsoft.com/office/drawing/2014/main" id="{00000000-0008-0000-0100-00002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4" name="Text Box 50">
          <a:extLst>
            <a:ext uri="{FF2B5EF4-FFF2-40B4-BE49-F238E27FC236}">
              <a16:creationId xmlns="" xmlns:a16="http://schemas.microsoft.com/office/drawing/2014/main" id="{00000000-0008-0000-0100-00002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5" name="Text Box 52">
          <a:extLst>
            <a:ext uri="{FF2B5EF4-FFF2-40B4-BE49-F238E27FC236}">
              <a16:creationId xmlns="" xmlns:a16="http://schemas.microsoft.com/office/drawing/2014/main" id="{00000000-0008-0000-0100-00002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6" name="Text Box 24">
          <a:extLst>
            <a:ext uri="{FF2B5EF4-FFF2-40B4-BE49-F238E27FC236}">
              <a16:creationId xmlns="" xmlns:a16="http://schemas.microsoft.com/office/drawing/2014/main" id="{00000000-0008-0000-0100-00002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7" name="Text Box 50">
          <a:extLst>
            <a:ext uri="{FF2B5EF4-FFF2-40B4-BE49-F238E27FC236}">
              <a16:creationId xmlns="" xmlns:a16="http://schemas.microsoft.com/office/drawing/2014/main" id="{00000000-0008-0000-0100-00002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8" name="Text Box 52">
          <a:extLst>
            <a:ext uri="{FF2B5EF4-FFF2-40B4-BE49-F238E27FC236}">
              <a16:creationId xmlns="" xmlns:a16="http://schemas.microsoft.com/office/drawing/2014/main" id="{00000000-0008-0000-0100-00002A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9" name="Text Box 23">
          <a:extLst>
            <a:ext uri="{FF2B5EF4-FFF2-40B4-BE49-F238E27FC236}">
              <a16:creationId xmlns="" xmlns:a16="http://schemas.microsoft.com/office/drawing/2014/main" id="{00000000-0008-0000-0100-00002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0" name="Text Box 24">
          <a:extLst>
            <a:ext uri="{FF2B5EF4-FFF2-40B4-BE49-F238E27FC236}">
              <a16:creationId xmlns="" xmlns:a16="http://schemas.microsoft.com/office/drawing/2014/main" id="{00000000-0008-0000-0100-00002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1" name="Text Box 50">
          <a:extLst>
            <a:ext uri="{FF2B5EF4-FFF2-40B4-BE49-F238E27FC236}">
              <a16:creationId xmlns="" xmlns:a16="http://schemas.microsoft.com/office/drawing/2014/main" id="{00000000-0008-0000-0100-00002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2" name="Text Box 52">
          <a:extLst>
            <a:ext uri="{FF2B5EF4-FFF2-40B4-BE49-F238E27FC236}">
              <a16:creationId xmlns="" xmlns:a16="http://schemas.microsoft.com/office/drawing/2014/main" id="{00000000-0008-0000-0100-00002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3" name="Text Box 24">
          <a:extLst>
            <a:ext uri="{FF2B5EF4-FFF2-40B4-BE49-F238E27FC236}">
              <a16:creationId xmlns="" xmlns:a16="http://schemas.microsoft.com/office/drawing/2014/main" id="{00000000-0008-0000-0100-00002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4" name="Text Box 50">
          <a:extLst>
            <a:ext uri="{FF2B5EF4-FFF2-40B4-BE49-F238E27FC236}">
              <a16:creationId xmlns="" xmlns:a16="http://schemas.microsoft.com/office/drawing/2014/main" id="{00000000-0008-0000-0100-00003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5" name="Text Box 52">
          <a:extLst>
            <a:ext uri="{FF2B5EF4-FFF2-40B4-BE49-F238E27FC236}">
              <a16:creationId xmlns="" xmlns:a16="http://schemas.microsoft.com/office/drawing/2014/main" id="{00000000-0008-0000-0100-000031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6" name="Text Box 23">
          <a:extLst>
            <a:ext uri="{FF2B5EF4-FFF2-40B4-BE49-F238E27FC236}">
              <a16:creationId xmlns="" xmlns:a16="http://schemas.microsoft.com/office/drawing/2014/main" id="{00000000-0008-0000-0100-000032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7" name="Text Box 24">
          <a:extLst>
            <a:ext uri="{FF2B5EF4-FFF2-40B4-BE49-F238E27FC236}">
              <a16:creationId xmlns="" xmlns:a16="http://schemas.microsoft.com/office/drawing/2014/main" id="{00000000-0008-0000-0100-000033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8" name="Text Box 50">
          <a:extLst>
            <a:ext uri="{FF2B5EF4-FFF2-40B4-BE49-F238E27FC236}">
              <a16:creationId xmlns="" xmlns:a16="http://schemas.microsoft.com/office/drawing/2014/main" id="{00000000-0008-0000-0100-000034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9" name="Text Box 52">
          <a:extLst>
            <a:ext uri="{FF2B5EF4-FFF2-40B4-BE49-F238E27FC236}">
              <a16:creationId xmlns="" xmlns:a16="http://schemas.microsoft.com/office/drawing/2014/main" id="{00000000-0008-0000-0100-000035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0" name="Text Box 24">
          <a:extLst>
            <a:ext uri="{FF2B5EF4-FFF2-40B4-BE49-F238E27FC236}">
              <a16:creationId xmlns="" xmlns:a16="http://schemas.microsoft.com/office/drawing/2014/main" id="{00000000-0008-0000-0100-000036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1" name="Text Box 50">
          <a:extLst>
            <a:ext uri="{FF2B5EF4-FFF2-40B4-BE49-F238E27FC236}">
              <a16:creationId xmlns="" xmlns:a16="http://schemas.microsoft.com/office/drawing/2014/main" id="{00000000-0008-0000-0100-000037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2" name="Text Box 52">
          <a:extLst>
            <a:ext uri="{FF2B5EF4-FFF2-40B4-BE49-F238E27FC236}">
              <a16:creationId xmlns="" xmlns:a16="http://schemas.microsoft.com/office/drawing/2014/main" id="{00000000-0008-0000-0100-000038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277</xdr:row>
      <xdr:rowOff>114300</xdr:rowOff>
    </xdr:from>
    <xdr:ext cx="76200" cy="214033"/>
    <xdr:sp macro="" textlink="">
      <xdr:nvSpPr>
        <xdr:cNvPr id="313" name="Text Box 52">
          <a:extLst>
            <a:ext uri="{FF2B5EF4-FFF2-40B4-BE49-F238E27FC236}">
              <a16:creationId xmlns="" xmlns:a16="http://schemas.microsoft.com/office/drawing/2014/main" id="{00000000-0008-0000-0100-000039010000}"/>
            </a:ext>
          </a:extLst>
        </xdr:cNvPr>
        <xdr:cNvSpPr txBox="1">
          <a:spLocks noChangeArrowheads="1"/>
        </xdr:cNvSpPr>
      </xdr:nvSpPr>
      <xdr:spPr bwMode="auto">
        <a:xfrm>
          <a:off x="570442" y="56388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4" name="Text Box 23">
          <a:extLst>
            <a:ext uri="{FF2B5EF4-FFF2-40B4-BE49-F238E27FC236}">
              <a16:creationId xmlns="" xmlns:a16="http://schemas.microsoft.com/office/drawing/2014/main" id="{00000000-0008-0000-0100-00003A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5" name="Text Box 24">
          <a:extLst>
            <a:ext uri="{FF2B5EF4-FFF2-40B4-BE49-F238E27FC236}">
              <a16:creationId xmlns="" xmlns:a16="http://schemas.microsoft.com/office/drawing/2014/main" id="{00000000-0008-0000-0100-00003B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6" name="Text Box 50">
          <a:extLst>
            <a:ext uri="{FF2B5EF4-FFF2-40B4-BE49-F238E27FC236}">
              <a16:creationId xmlns="" xmlns:a16="http://schemas.microsoft.com/office/drawing/2014/main" id="{00000000-0008-0000-0100-00003C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7" name="Text Box 52">
          <a:extLst>
            <a:ext uri="{FF2B5EF4-FFF2-40B4-BE49-F238E27FC236}">
              <a16:creationId xmlns="" xmlns:a16="http://schemas.microsoft.com/office/drawing/2014/main" id="{00000000-0008-0000-0100-00003D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8" name="Text Box 24">
          <a:extLst>
            <a:ext uri="{FF2B5EF4-FFF2-40B4-BE49-F238E27FC236}">
              <a16:creationId xmlns="" xmlns:a16="http://schemas.microsoft.com/office/drawing/2014/main" id="{00000000-0008-0000-0100-00003E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9" name="Text Box 50">
          <a:extLst>
            <a:ext uri="{FF2B5EF4-FFF2-40B4-BE49-F238E27FC236}">
              <a16:creationId xmlns="" xmlns:a16="http://schemas.microsoft.com/office/drawing/2014/main" id="{00000000-0008-0000-0100-00003F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0" name="Text Box 52">
          <a:extLst>
            <a:ext uri="{FF2B5EF4-FFF2-40B4-BE49-F238E27FC236}">
              <a16:creationId xmlns="" xmlns:a16="http://schemas.microsoft.com/office/drawing/2014/main" id="{00000000-0008-0000-0100-000040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1" name="Text Box 23">
          <a:extLst>
            <a:ext uri="{FF2B5EF4-FFF2-40B4-BE49-F238E27FC236}">
              <a16:creationId xmlns="" xmlns:a16="http://schemas.microsoft.com/office/drawing/2014/main" id="{00000000-0008-0000-0100-000041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2" name="Text Box 24">
          <a:extLst>
            <a:ext uri="{FF2B5EF4-FFF2-40B4-BE49-F238E27FC236}">
              <a16:creationId xmlns="" xmlns:a16="http://schemas.microsoft.com/office/drawing/2014/main" id="{00000000-0008-0000-0100-000042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3" name="Text Box 50">
          <a:extLst>
            <a:ext uri="{FF2B5EF4-FFF2-40B4-BE49-F238E27FC236}">
              <a16:creationId xmlns="" xmlns:a16="http://schemas.microsoft.com/office/drawing/2014/main" id="{00000000-0008-0000-0100-000043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4" name="Text Box 52">
          <a:extLst>
            <a:ext uri="{FF2B5EF4-FFF2-40B4-BE49-F238E27FC236}">
              <a16:creationId xmlns="" xmlns:a16="http://schemas.microsoft.com/office/drawing/2014/main" id="{00000000-0008-0000-0100-000044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5" name="Text Box 24">
          <a:extLst>
            <a:ext uri="{FF2B5EF4-FFF2-40B4-BE49-F238E27FC236}">
              <a16:creationId xmlns="" xmlns:a16="http://schemas.microsoft.com/office/drawing/2014/main" id="{00000000-0008-0000-0100-000045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6" name="Text Box 50">
          <a:extLst>
            <a:ext uri="{FF2B5EF4-FFF2-40B4-BE49-F238E27FC236}">
              <a16:creationId xmlns="" xmlns:a16="http://schemas.microsoft.com/office/drawing/2014/main" id="{00000000-0008-0000-0100-000046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7" name="Text Box 52">
          <a:extLst>
            <a:ext uri="{FF2B5EF4-FFF2-40B4-BE49-F238E27FC236}">
              <a16:creationId xmlns="" xmlns:a16="http://schemas.microsoft.com/office/drawing/2014/main" id="{00000000-0008-0000-0100-000047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8" name="Text Box 23">
          <a:extLst>
            <a:ext uri="{FF2B5EF4-FFF2-40B4-BE49-F238E27FC236}">
              <a16:creationId xmlns="" xmlns:a16="http://schemas.microsoft.com/office/drawing/2014/main" id="{00000000-0008-0000-0100-000048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9" name="Text Box 24">
          <a:extLst>
            <a:ext uri="{FF2B5EF4-FFF2-40B4-BE49-F238E27FC236}">
              <a16:creationId xmlns="" xmlns:a16="http://schemas.microsoft.com/office/drawing/2014/main" id="{00000000-0008-0000-0100-000049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0" name="Text Box 50">
          <a:extLst>
            <a:ext uri="{FF2B5EF4-FFF2-40B4-BE49-F238E27FC236}">
              <a16:creationId xmlns="" xmlns:a16="http://schemas.microsoft.com/office/drawing/2014/main" id="{00000000-0008-0000-0100-00004A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1" name="Text Box 52">
          <a:extLst>
            <a:ext uri="{FF2B5EF4-FFF2-40B4-BE49-F238E27FC236}">
              <a16:creationId xmlns="" xmlns:a16="http://schemas.microsoft.com/office/drawing/2014/main" id="{00000000-0008-0000-0100-00004B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2" name="Text Box 24">
          <a:extLst>
            <a:ext uri="{FF2B5EF4-FFF2-40B4-BE49-F238E27FC236}">
              <a16:creationId xmlns="" xmlns:a16="http://schemas.microsoft.com/office/drawing/2014/main" id="{00000000-0008-0000-0100-00004C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3" name="Text Box 50">
          <a:extLst>
            <a:ext uri="{FF2B5EF4-FFF2-40B4-BE49-F238E27FC236}">
              <a16:creationId xmlns="" xmlns:a16="http://schemas.microsoft.com/office/drawing/2014/main" id="{00000000-0008-0000-0100-00004D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4" name="Text Box 52">
          <a:extLst>
            <a:ext uri="{FF2B5EF4-FFF2-40B4-BE49-F238E27FC236}">
              <a16:creationId xmlns="" xmlns:a16="http://schemas.microsoft.com/office/drawing/2014/main" id="{00000000-0008-0000-0100-00004E010000}"/>
            </a:ext>
          </a:extLst>
        </xdr:cNvPr>
        <xdr:cNvSpPr txBox="1">
          <a:spLocks noChangeArrowheads="1"/>
        </xdr:cNvSpPr>
      </xdr:nvSpPr>
      <xdr:spPr bwMode="auto">
        <a:xfrm>
          <a:off x="560917" y="5969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5" name="Text Box 23">
          <a:extLst>
            <a:ext uri="{FF2B5EF4-FFF2-40B4-BE49-F238E27FC236}">
              <a16:creationId xmlns="" xmlns:a16="http://schemas.microsoft.com/office/drawing/2014/main" id="{00000000-0008-0000-0100-00004F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6" name="Text Box 24">
          <a:extLst>
            <a:ext uri="{FF2B5EF4-FFF2-40B4-BE49-F238E27FC236}">
              <a16:creationId xmlns="" xmlns:a16="http://schemas.microsoft.com/office/drawing/2014/main" id="{00000000-0008-0000-0100-000050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7" name="Text Box 50">
          <a:extLst>
            <a:ext uri="{FF2B5EF4-FFF2-40B4-BE49-F238E27FC236}">
              <a16:creationId xmlns="" xmlns:a16="http://schemas.microsoft.com/office/drawing/2014/main" id="{00000000-0008-0000-0100-000051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8" name="Text Box 52">
          <a:extLst>
            <a:ext uri="{FF2B5EF4-FFF2-40B4-BE49-F238E27FC236}">
              <a16:creationId xmlns="" xmlns:a16="http://schemas.microsoft.com/office/drawing/2014/main" id="{00000000-0008-0000-0100-000052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9" name="Text Box 24">
          <a:extLst>
            <a:ext uri="{FF2B5EF4-FFF2-40B4-BE49-F238E27FC236}">
              <a16:creationId xmlns="" xmlns:a16="http://schemas.microsoft.com/office/drawing/2014/main" id="{00000000-0008-0000-0100-000053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0" name="Text Box 50">
          <a:extLst>
            <a:ext uri="{FF2B5EF4-FFF2-40B4-BE49-F238E27FC236}">
              <a16:creationId xmlns="" xmlns:a16="http://schemas.microsoft.com/office/drawing/2014/main" id="{00000000-0008-0000-0100-000054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1" name="Text Box 52">
          <a:extLst>
            <a:ext uri="{FF2B5EF4-FFF2-40B4-BE49-F238E27FC236}">
              <a16:creationId xmlns="" xmlns:a16="http://schemas.microsoft.com/office/drawing/2014/main" id="{00000000-0008-0000-0100-000055010000}"/>
            </a:ext>
          </a:extLst>
        </xdr:cNvPr>
        <xdr:cNvSpPr txBox="1">
          <a:spLocks noChangeArrowheads="1"/>
        </xdr:cNvSpPr>
      </xdr:nvSpPr>
      <xdr:spPr bwMode="auto">
        <a:xfrm>
          <a:off x="560917" y="6117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23">
          <a:extLst>
            <a:ext uri="{FF2B5EF4-FFF2-40B4-BE49-F238E27FC236}">
              <a16:creationId xmlns="" xmlns:a16="http://schemas.microsoft.com/office/drawing/2014/main" id="{00000000-0008-0000-0100-00005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3" name="Text Box 24">
          <a:extLst>
            <a:ext uri="{FF2B5EF4-FFF2-40B4-BE49-F238E27FC236}">
              <a16:creationId xmlns="" xmlns:a16="http://schemas.microsoft.com/office/drawing/2014/main" id="{00000000-0008-0000-0100-00005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4" name="Text Box 50">
          <a:extLst>
            <a:ext uri="{FF2B5EF4-FFF2-40B4-BE49-F238E27FC236}">
              <a16:creationId xmlns="" xmlns:a16="http://schemas.microsoft.com/office/drawing/2014/main" id="{00000000-0008-0000-0100-00005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5" name="Text Box 52">
          <a:extLst>
            <a:ext uri="{FF2B5EF4-FFF2-40B4-BE49-F238E27FC236}">
              <a16:creationId xmlns="" xmlns:a16="http://schemas.microsoft.com/office/drawing/2014/main" id="{00000000-0008-0000-0100-00005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6" name="Text Box 24">
          <a:extLst>
            <a:ext uri="{FF2B5EF4-FFF2-40B4-BE49-F238E27FC236}">
              <a16:creationId xmlns="" xmlns:a16="http://schemas.microsoft.com/office/drawing/2014/main" id="{00000000-0008-0000-0100-00005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7" name="Text Box 50">
          <a:extLst>
            <a:ext uri="{FF2B5EF4-FFF2-40B4-BE49-F238E27FC236}">
              <a16:creationId xmlns="" xmlns:a16="http://schemas.microsoft.com/office/drawing/2014/main" id="{00000000-0008-0000-0100-00005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8" name="Text Box 52">
          <a:extLst>
            <a:ext uri="{FF2B5EF4-FFF2-40B4-BE49-F238E27FC236}">
              <a16:creationId xmlns="" xmlns:a16="http://schemas.microsoft.com/office/drawing/2014/main" id="{00000000-0008-0000-0100-00005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9" name="Text Box 23">
          <a:extLst>
            <a:ext uri="{FF2B5EF4-FFF2-40B4-BE49-F238E27FC236}">
              <a16:creationId xmlns="" xmlns:a16="http://schemas.microsoft.com/office/drawing/2014/main" id="{00000000-0008-0000-0100-00005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0" name="Text Box 24">
          <a:extLst>
            <a:ext uri="{FF2B5EF4-FFF2-40B4-BE49-F238E27FC236}">
              <a16:creationId xmlns="" xmlns:a16="http://schemas.microsoft.com/office/drawing/2014/main" id="{00000000-0008-0000-0100-00005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1" name="Text Box 50">
          <a:extLst>
            <a:ext uri="{FF2B5EF4-FFF2-40B4-BE49-F238E27FC236}">
              <a16:creationId xmlns="" xmlns:a16="http://schemas.microsoft.com/office/drawing/2014/main" id="{00000000-0008-0000-0100-00005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2" name="Text Box 52">
          <a:extLst>
            <a:ext uri="{FF2B5EF4-FFF2-40B4-BE49-F238E27FC236}">
              <a16:creationId xmlns="" xmlns:a16="http://schemas.microsoft.com/office/drawing/2014/main" id="{00000000-0008-0000-0100-00006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3" name="Text Box 24">
          <a:extLst>
            <a:ext uri="{FF2B5EF4-FFF2-40B4-BE49-F238E27FC236}">
              <a16:creationId xmlns="" xmlns:a16="http://schemas.microsoft.com/office/drawing/2014/main" id="{00000000-0008-0000-0100-00006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4" name="Text Box 50">
          <a:extLst>
            <a:ext uri="{FF2B5EF4-FFF2-40B4-BE49-F238E27FC236}">
              <a16:creationId xmlns="" xmlns:a16="http://schemas.microsoft.com/office/drawing/2014/main" id="{00000000-0008-0000-0100-00006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52">
          <a:extLst>
            <a:ext uri="{FF2B5EF4-FFF2-40B4-BE49-F238E27FC236}">
              <a16:creationId xmlns="" xmlns:a16="http://schemas.microsoft.com/office/drawing/2014/main" id="{00000000-0008-0000-0100-00006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6" name="Text Box 23">
          <a:extLst>
            <a:ext uri="{FF2B5EF4-FFF2-40B4-BE49-F238E27FC236}">
              <a16:creationId xmlns="" xmlns:a16="http://schemas.microsoft.com/office/drawing/2014/main" id="{00000000-0008-0000-0100-00006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24">
          <a:extLst>
            <a:ext uri="{FF2B5EF4-FFF2-40B4-BE49-F238E27FC236}">
              <a16:creationId xmlns="" xmlns:a16="http://schemas.microsoft.com/office/drawing/2014/main" id="{00000000-0008-0000-0100-00006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50">
          <a:extLst>
            <a:ext uri="{FF2B5EF4-FFF2-40B4-BE49-F238E27FC236}">
              <a16:creationId xmlns="" xmlns:a16="http://schemas.microsoft.com/office/drawing/2014/main" id="{00000000-0008-0000-0100-00006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9" name="Text Box 52">
          <a:extLst>
            <a:ext uri="{FF2B5EF4-FFF2-40B4-BE49-F238E27FC236}">
              <a16:creationId xmlns="" xmlns:a16="http://schemas.microsoft.com/office/drawing/2014/main" id="{00000000-0008-0000-0100-00006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0" name="Text Box 24">
          <a:extLst>
            <a:ext uri="{FF2B5EF4-FFF2-40B4-BE49-F238E27FC236}">
              <a16:creationId xmlns="" xmlns:a16="http://schemas.microsoft.com/office/drawing/2014/main" id="{00000000-0008-0000-0100-00006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1" name="Text Box 50">
          <a:extLst>
            <a:ext uri="{FF2B5EF4-FFF2-40B4-BE49-F238E27FC236}">
              <a16:creationId xmlns="" xmlns:a16="http://schemas.microsoft.com/office/drawing/2014/main" id="{00000000-0008-0000-0100-00006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2" name="Text Box 52">
          <a:extLst>
            <a:ext uri="{FF2B5EF4-FFF2-40B4-BE49-F238E27FC236}">
              <a16:creationId xmlns="" xmlns:a16="http://schemas.microsoft.com/office/drawing/2014/main" id="{00000000-0008-0000-0100-00006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3" name="Text Box 23">
          <a:extLst>
            <a:ext uri="{FF2B5EF4-FFF2-40B4-BE49-F238E27FC236}">
              <a16:creationId xmlns="" xmlns:a16="http://schemas.microsoft.com/office/drawing/2014/main" id="{00000000-0008-0000-0100-00006B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4" name="Text Box 24">
          <a:extLst>
            <a:ext uri="{FF2B5EF4-FFF2-40B4-BE49-F238E27FC236}">
              <a16:creationId xmlns="" xmlns:a16="http://schemas.microsoft.com/office/drawing/2014/main" id="{00000000-0008-0000-0100-00006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5" name="Text Box 50">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6" name="Text Box 52">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7" name="Text Box 24">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8" name="Text Box 50">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9" name="Text Box 52">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0" name="Text Box 23">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1" name="Text Box 24">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2" name="Text Box 50">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3" name="Text Box 52">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4" name="Text Box 24">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5" name="Text Box 50">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6" name="Text Box 52">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7" name="Text Box 23">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8" name="Text Box 24">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9" name="Text Box 50">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0" name="Text Box 52">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1" name="Text Box 24">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2" name="Text Box 50">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3" name="Text Box 52">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4" name="Text Box 23">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5" name="Text Box 24">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6" name="Text Box 50">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7" name="Text Box 52">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8" name="Text Box 24">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9" name="Text Box 50">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0" name="Text Box 52">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1" name="Text Box 23">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2" name="Text Box 24">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3" name="Text Box 50">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4" name="Text Box 52">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5" name="Text Box 24">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6" name="Text Box 50">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7" name="Text Box 52">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8" name="Text Box 23">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9" name="Text Box 24">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0" name="Text Box 50">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1" name="Text Box 52">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2" name="Text Box 24">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3" name="Text Box 50">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4" name="Text Box 52">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5" name="Text Box 23">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6" name="Text Box 24">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7" name="Text Box 50">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8" name="Text Box 52">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9" name="Text Box 24">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0" name="Text Box 50">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1" name="Text Box 52">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2" name="Text Box 23">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3" name="Text Box 24">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4" name="Text Box 50">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5" name="Text Box 52">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6" name="Text Box 24">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7" name="Text Box 50">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8" name="Text Box 52">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9" name="Text Box 23">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0" name="Text Box 24">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1" name="Text Box 50">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2" name="Text Box 52">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3" name="Text Box 24">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4" name="Text Box 50">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5" name="Text Box 52">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2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7" name="Text Box 24">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8" name="Text Box 50">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9" name="Text Box 52">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0" name="Text Box 24">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1" name="Text Box 50">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2" name="Text Box 52">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23">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24">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50">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52">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24">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0">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2">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0" name="Text Box 23">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24">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50">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3" name="Text Box 52">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4" name="Text Box 24">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5" name="Text Box 50">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6" name="Text Box 52">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7" name="Text Box 23">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8" name="Text Box 24">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9" name="Text Box 50">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0" name="Text Box 52">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1" name="Text Box 24">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2" name="Text Box 50">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3" name="Text Box 52">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4" name="Text Box 23">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5" name="Text Box 24">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6" name="Text Box 5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7" name="Text Box 52">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8" name="Text Box 24">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9" name="Text Box 50">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0" name="Text Box 52">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1" name="Text Box 23">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2" name="Text Box 24">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3" name="Text Box 50">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4" name="Text Box 52">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5" name="Text Box 24">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6" name="Text Box 50">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7" name="Text Box 52">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23">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24">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50">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52">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24">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50">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4" name="Text Box 52">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5" name="Text Box 23">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6" name="Text Box 24">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7" name="Text Box 50">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8" name="Text Box 52">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9" name="Text Box 24">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0" name="Text Box 50">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52">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2" name="Text Box 23">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24">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50">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5" name="Text Box 5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6" name="Text Box 24">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7" name="Text Box 50">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8" name="Text Box 52">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9" name="Text Box 23">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0" name="Text Box 24">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1" name="Text Box 50">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2" name="Text Box 52">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3" name="Text Box 2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4" name="Text Box 50">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5" name="Text Box 52">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6" name="Text Box 23">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7" name="Text Box 24">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8" name="Text Box 50">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9" name="Text Box 52">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0" name="Text Box 24">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1" name="Text Box 50">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2" name="Text Box 52">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3" name="Text Box 23">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4" name="Text Box 24">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5" name="Text Box 50">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6" name="Text Box 52">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7" name="Text Box 24">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8" name="Text Box 50">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9" name="Text Box 52">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0" name="Text Box 23">
          <a:extLst>
            <a:ext uri="{FF2B5EF4-FFF2-40B4-BE49-F238E27FC236}">
              <a16:creationId xmlns="" xmlns:a16="http://schemas.microsoft.com/office/drawing/2014/main" id="{00000000-0008-0000-0100-0000FE01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1" name="Text Box 24">
          <a:extLst>
            <a:ext uri="{FF2B5EF4-FFF2-40B4-BE49-F238E27FC236}">
              <a16:creationId xmlns="" xmlns:a16="http://schemas.microsoft.com/office/drawing/2014/main" id="{00000000-0008-0000-0100-0000FF01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2" name="Text Box 50">
          <a:extLst>
            <a:ext uri="{FF2B5EF4-FFF2-40B4-BE49-F238E27FC236}">
              <a16:creationId xmlns="" xmlns:a16="http://schemas.microsoft.com/office/drawing/2014/main" id="{00000000-0008-0000-0100-000000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3" name="Text Box 52">
          <a:extLst>
            <a:ext uri="{FF2B5EF4-FFF2-40B4-BE49-F238E27FC236}">
              <a16:creationId xmlns="" xmlns:a16="http://schemas.microsoft.com/office/drawing/2014/main" id="{00000000-0008-0000-0100-000001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4" name="Text Box 24">
          <a:extLst>
            <a:ext uri="{FF2B5EF4-FFF2-40B4-BE49-F238E27FC236}">
              <a16:creationId xmlns="" xmlns:a16="http://schemas.microsoft.com/office/drawing/2014/main" id="{00000000-0008-0000-0100-000002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5" name="Text Box 50">
          <a:extLst>
            <a:ext uri="{FF2B5EF4-FFF2-40B4-BE49-F238E27FC236}">
              <a16:creationId xmlns="" xmlns:a16="http://schemas.microsoft.com/office/drawing/2014/main" id="{00000000-0008-0000-0100-000003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6" name="Text Box 52">
          <a:extLst>
            <a:ext uri="{FF2B5EF4-FFF2-40B4-BE49-F238E27FC236}">
              <a16:creationId xmlns="" xmlns:a16="http://schemas.microsoft.com/office/drawing/2014/main" id="{00000000-0008-0000-0100-000004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7" name="Text Box 23">
          <a:extLst>
            <a:ext uri="{FF2B5EF4-FFF2-40B4-BE49-F238E27FC236}">
              <a16:creationId xmlns="" xmlns:a16="http://schemas.microsoft.com/office/drawing/2014/main" id="{00000000-0008-0000-0100-000005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8" name="Text Box 24">
          <a:extLst>
            <a:ext uri="{FF2B5EF4-FFF2-40B4-BE49-F238E27FC236}">
              <a16:creationId xmlns="" xmlns:a16="http://schemas.microsoft.com/office/drawing/2014/main" id="{00000000-0008-0000-0100-000006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9" name="Text Box 50">
          <a:extLst>
            <a:ext uri="{FF2B5EF4-FFF2-40B4-BE49-F238E27FC236}">
              <a16:creationId xmlns="" xmlns:a16="http://schemas.microsoft.com/office/drawing/2014/main" id="{00000000-0008-0000-0100-000007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0" name="Text Box 52">
          <a:extLst>
            <a:ext uri="{FF2B5EF4-FFF2-40B4-BE49-F238E27FC236}">
              <a16:creationId xmlns="" xmlns:a16="http://schemas.microsoft.com/office/drawing/2014/main" id="{00000000-0008-0000-0100-000008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1" name="Text Box 24">
          <a:extLst>
            <a:ext uri="{FF2B5EF4-FFF2-40B4-BE49-F238E27FC236}">
              <a16:creationId xmlns="" xmlns:a16="http://schemas.microsoft.com/office/drawing/2014/main" id="{00000000-0008-0000-0100-000009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2" name="Text Box 50">
          <a:extLst>
            <a:ext uri="{FF2B5EF4-FFF2-40B4-BE49-F238E27FC236}">
              <a16:creationId xmlns="" xmlns:a16="http://schemas.microsoft.com/office/drawing/2014/main" id="{00000000-0008-0000-0100-00000A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3" name="Text Box 52">
          <a:extLst>
            <a:ext uri="{FF2B5EF4-FFF2-40B4-BE49-F238E27FC236}">
              <a16:creationId xmlns="" xmlns:a16="http://schemas.microsoft.com/office/drawing/2014/main" id="{00000000-0008-0000-0100-00000B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4" name="Text Box 23">
          <a:extLst>
            <a:ext uri="{FF2B5EF4-FFF2-40B4-BE49-F238E27FC236}">
              <a16:creationId xmlns="" xmlns:a16="http://schemas.microsoft.com/office/drawing/2014/main" id="{00000000-0008-0000-0100-00000C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5" name="Text Box 24">
          <a:extLst>
            <a:ext uri="{FF2B5EF4-FFF2-40B4-BE49-F238E27FC236}">
              <a16:creationId xmlns="" xmlns:a16="http://schemas.microsoft.com/office/drawing/2014/main" id="{00000000-0008-0000-0100-00000D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6" name="Text Box 50">
          <a:extLst>
            <a:ext uri="{FF2B5EF4-FFF2-40B4-BE49-F238E27FC236}">
              <a16:creationId xmlns="" xmlns:a16="http://schemas.microsoft.com/office/drawing/2014/main" id="{00000000-0008-0000-0100-00000E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7" name="Text Box 52">
          <a:extLst>
            <a:ext uri="{FF2B5EF4-FFF2-40B4-BE49-F238E27FC236}">
              <a16:creationId xmlns="" xmlns:a16="http://schemas.microsoft.com/office/drawing/2014/main" id="{00000000-0008-0000-0100-00000F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8" name="Text Box 24">
          <a:extLst>
            <a:ext uri="{FF2B5EF4-FFF2-40B4-BE49-F238E27FC236}">
              <a16:creationId xmlns="" xmlns:a16="http://schemas.microsoft.com/office/drawing/2014/main" id="{00000000-0008-0000-0100-000010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9" name="Text Box 50">
          <a:extLst>
            <a:ext uri="{FF2B5EF4-FFF2-40B4-BE49-F238E27FC236}">
              <a16:creationId xmlns="" xmlns:a16="http://schemas.microsoft.com/office/drawing/2014/main" id="{00000000-0008-0000-0100-000011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0" name="Text Box 52">
          <a:extLst>
            <a:ext uri="{FF2B5EF4-FFF2-40B4-BE49-F238E27FC236}">
              <a16:creationId xmlns="" xmlns:a16="http://schemas.microsoft.com/office/drawing/2014/main" id="{00000000-0008-0000-0100-000012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1" name="Text Box 23">
          <a:extLst>
            <a:ext uri="{FF2B5EF4-FFF2-40B4-BE49-F238E27FC236}">
              <a16:creationId xmlns="" xmlns:a16="http://schemas.microsoft.com/office/drawing/2014/main" id="{00000000-0008-0000-0100-000013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2" name="Text Box 24">
          <a:extLst>
            <a:ext uri="{FF2B5EF4-FFF2-40B4-BE49-F238E27FC236}">
              <a16:creationId xmlns="" xmlns:a16="http://schemas.microsoft.com/office/drawing/2014/main" id="{00000000-0008-0000-0100-000014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3" name="Text Box 50">
          <a:extLst>
            <a:ext uri="{FF2B5EF4-FFF2-40B4-BE49-F238E27FC236}">
              <a16:creationId xmlns="" xmlns:a16="http://schemas.microsoft.com/office/drawing/2014/main" id="{00000000-0008-0000-0100-000015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4" name="Text Box 52">
          <a:extLst>
            <a:ext uri="{FF2B5EF4-FFF2-40B4-BE49-F238E27FC236}">
              <a16:creationId xmlns="" xmlns:a16="http://schemas.microsoft.com/office/drawing/2014/main" id="{00000000-0008-0000-0100-000016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5" name="Text Box 24">
          <a:extLst>
            <a:ext uri="{FF2B5EF4-FFF2-40B4-BE49-F238E27FC236}">
              <a16:creationId xmlns="" xmlns:a16="http://schemas.microsoft.com/office/drawing/2014/main" id="{00000000-0008-0000-0100-000017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6" name="Text Box 50">
          <a:extLst>
            <a:ext uri="{FF2B5EF4-FFF2-40B4-BE49-F238E27FC236}">
              <a16:creationId xmlns="" xmlns:a16="http://schemas.microsoft.com/office/drawing/2014/main" id="{00000000-0008-0000-0100-000018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7" name="Text Box 52">
          <a:extLst>
            <a:ext uri="{FF2B5EF4-FFF2-40B4-BE49-F238E27FC236}">
              <a16:creationId xmlns="" xmlns:a16="http://schemas.microsoft.com/office/drawing/2014/main" id="{00000000-0008-0000-0100-000019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8" name="Text Box 23">
          <a:extLst>
            <a:ext uri="{FF2B5EF4-FFF2-40B4-BE49-F238E27FC236}">
              <a16:creationId xmlns="" xmlns:a16="http://schemas.microsoft.com/office/drawing/2014/main" id="{00000000-0008-0000-0100-00001A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9" name="Text Box 24">
          <a:extLst>
            <a:ext uri="{FF2B5EF4-FFF2-40B4-BE49-F238E27FC236}">
              <a16:creationId xmlns="" xmlns:a16="http://schemas.microsoft.com/office/drawing/2014/main" id="{00000000-0008-0000-0100-00001B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0" name="Text Box 50">
          <a:extLst>
            <a:ext uri="{FF2B5EF4-FFF2-40B4-BE49-F238E27FC236}">
              <a16:creationId xmlns="" xmlns:a16="http://schemas.microsoft.com/office/drawing/2014/main" id="{00000000-0008-0000-0100-00001C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1" name="Text Box 52">
          <a:extLst>
            <a:ext uri="{FF2B5EF4-FFF2-40B4-BE49-F238E27FC236}">
              <a16:creationId xmlns="" xmlns:a16="http://schemas.microsoft.com/office/drawing/2014/main" id="{00000000-0008-0000-0100-00001D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2" name="Text Box 24">
          <a:extLst>
            <a:ext uri="{FF2B5EF4-FFF2-40B4-BE49-F238E27FC236}">
              <a16:creationId xmlns="" xmlns:a16="http://schemas.microsoft.com/office/drawing/2014/main" id="{00000000-0008-0000-0100-00001E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3" name="Text Box 50">
          <a:extLst>
            <a:ext uri="{FF2B5EF4-FFF2-40B4-BE49-F238E27FC236}">
              <a16:creationId xmlns="" xmlns:a16="http://schemas.microsoft.com/office/drawing/2014/main" id="{00000000-0008-0000-0100-00001F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4" name="Text Box 52">
          <a:extLst>
            <a:ext uri="{FF2B5EF4-FFF2-40B4-BE49-F238E27FC236}">
              <a16:creationId xmlns="" xmlns:a16="http://schemas.microsoft.com/office/drawing/2014/main" id="{00000000-0008-0000-0100-000020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5" name="Text Box 23">
          <a:extLst>
            <a:ext uri="{FF2B5EF4-FFF2-40B4-BE49-F238E27FC236}">
              <a16:creationId xmlns="" xmlns:a16="http://schemas.microsoft.com/office/drawing/2014/main" id="{00000000-0008-0000-0100-000021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6" name="Text Box 24">
          <a:extLst>
            <a:ext uri="{FF2B5EF4-FFF2-40B4-BE49-F238E27FC236}">
              <a16:creationId xmlns="" xmlns:a16="http://schemas.microsoft.com/office/drawing/2014/main" id="{00000000-0008-0000-0100-000022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7" name="Text Box 50">
          <a:extLst>
            <a:ext uri="{FF2B5EF4-FFF2-40B4-BE49-F238E27FC236}">
              <a16:creationId xmlns="" xmlns:a16="http://schemas.microsoft.com/office/drawing/2014/main" id="{00000000-0008-0000-0100-000023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8" name="Text Box 52">
          <a:extLst>
            <a:ext uri="{FF2B5EF4-FFF2-40B4-BE49-F238E27FC236}">
              <a16:creationId xmlns="" xmlns:a16="http://schemas.microsoft.com/office/drawing/2014/main" id="{00000000-0008-0000-0100-000024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9" name="Text Box 24">
          <a:extLst>
            <a:ext uri="{FF2B5EF4-FFF2-40B4-BE49-F238E27FC236}">
              <a16:creationId xmlns="" xmlns:a16="http://schemas.microsoft.com/office/drawing/2014/main" id="{00000000-0008-0000-0100-000025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0" name="Text Box 50">
          <a:extLst>
            <a:ext uri="{FF2B5EF4-FFF2-40B4-BE49-F238E27FC236}">
              <a16:creationId xmlns="" xmlns:a16="http://schemas.microsoft.com/office/drawing/2014/main" id="{00000000-0008-0000-0100-000026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1" name="Text Box 52">
          <a:extLst>
            <a:ext uri="{FF2B5EF4-FFF2-40B4-BE49-F238E27FC236}">
              <a16:creationId xmlns="" xmlns:a16="http://schemas.microsoft.com/office/drawing/2014/main" id="{00000000-0008-0000-0100-000027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23">
          <a:extLst>
            <a:ext uri="{FF2B5EF4-FFF2-40B4-BE49-F238E27FC236}">
              <a16:creationId xmlns="" xmlns:a16="http://schemas.microsoft.com/office/drawing/2014/main" id="{00000000-0008-0000-0100-000028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3" name="Text Box 24">
          <a:extLst>
            <a:ext uri="{FF2B5EF4-FFF2-40B4-BE49-F238E27FC236}">
              <a16:creationId xmlns="" xmlns:a16="http://schemas.microsoft.com/office/drawing/2014/main" id="{00000000-0008-0000-0100-000029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4" name="Text Box 50">
          <a:extLst>
            <a:ext uri="{FF2B5EF4-FFF2-40B4-BE49-F238E27FC236}">
              <a16:creationId xmlns="" xmlns:a16="http://schemas.microsoft.com/office/drawing/2014/main" id="{00000000-0008-0000-0100-00002A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5" name="Text Box 52">
          <a:extLst>
            <a:ext uri="{FF2B5EF4-FFF2-40B4-BE49-F238E27FC236}">
              <a16:creationId xmlns="" xmlns:a16="http://schemas.microsoft.com/office/drawing/2014/main" id="{00000000-0008-0000-0100-00002B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6" name="Text Box 24">
          <a:extLst>
            <a:ext uri="{FF2B5EF4-FFF2-40B4-BE49-F238E27FC236}">
              <a16:creationId xmlns="" xmlns:a16="http://schemas.microsoft.com/office/drawing/2014/main" id="{00000000-0008-0000-0100-00002C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7" name="Text Box 50">
          <a:extLst>
            <a:ext uri="{FF2B5EF4-FFF2-40B4-BE49-F238E27FC236}">
              <a16:creationId xmlns="" xmlns:a16="http://schemas.microsoft.com/office/drawing/2014/main" id="{00000000-0008-0000-0100-00002D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8" name="Text Box 52">
          <a:extLst>
            <a:ext uri="{FF2B5EF4-FFF2-40B4-BE49-F238E27FC236}">
              <a16:creationId xmlns="" xmlns:a16="http://schemas.microsoft.com/office/drawing/2014/main" id="{00000000-0008-0000-0100-00002E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23">
          <a:extLst>
            <a:ext uri="{FF2B5EF4-FFF2-40B4-BE49-F238E27FC236}">
              <a16:creationId xmlns="" xmlns:a16="http://schemas.microsoft.com/office/drawing/2014/main" id="{00000000-0008-0000-0100-00002F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24">
          <a:extLst>
            <a:ext uri="{FF2B5EF4-FFF2-40B4-BE49-F238E27FC236}">
              <a16:creationId xmlns="" xmlns:a16="http://schemas.microsoft.com/office/drawing/2014/main" id="{00000000-0008-0000-0100-000030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50">
          <a:extLst>
            <a:ext uri="{FF2B5EF4-FFF2-40B4-BE49-F238E27FC236}">
              <a16:creationId xmlns="" xmlns:a16="http://schemas.microsoft.com/office/drawing/2014/main" id="{00000000-0008-0000-0100-000031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52">
          <a:extLst>
            <a:ext uri="{FF2B5EF4-FFF2-40B4-BE49-F238E27FC236}">
              <a16:creationId xmlns="" xmlns:a16="http://schemas.microsoft.com/office/drawing/2014/main" id="{00000000-0008-0000-0100-000032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24">
          <a:extLst>
            <a:ext uri="{FF2B5EF4-FFF2-40B4-BE49-F238E27FC236}">
              <a16:creationId xmlns="" xmlns:a16="http://schemas.microsoft.com/office/drawing/2014/main" id="{00000000-0008-0000-0100-000033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0">
          <a:extLst>
            <a:ext uri="{FF2B5EF4-FFF2-40B4-BE49-F238E27FC236}">
              <a16:creationId xmlns="" xmlns:a16="http://schemas.microsoft.com/office/drawing/2014/main" id="{00000000-0008-0000-0100-000034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2">
          <a:extLst>
            <a:ext uri="{FF2B5EF4-FFF2-40B4-BE49-F238E27FC236}">
              <a16:creationId xmlns="" xmlns:a16="http://schemas.microsoft.com/office/drawing/2014/main" id="{00000000-0008-0000-0100-000035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6" name="Text Box 23">
          <a:extLst>
            <a:ext uri="{FF2B5EF4-FFF2-40B4-BE49-F238E27FC236}">
              <a16:creationId xmlns="" xmlns:a16="http://schemas.microsoft.com/office/drawing/2014/main" id="{00000000-0008-0000-0100-000036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24">
          <a:extLst>
            <a:ext uri="{FF2B5EF4-FFF2-40B4-BE49-F238E27FC236}">
              <a16:creationId xmlns="" xmlns:a16="http://schemas.microsoft.com/office/drawing/2014/main" id="{00000000-0008-0000-0100-000037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50">
          <a:extLst>
            <a:ext uri="{FF2B5EF4-FFF2-40B4-BE49-F238E27FC236}">
              <a16:creationId xmlns="" xmlns:a16="http://schemas.microsoft.com/office/drawing/2014/main" id="{00000000-0008-0000-0100-000038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9" name="Text Box 52">
          <a:extLst>
            <a:ext uri="{FF2B5EF4-FFF2-40B4-BE49-F238E27FC236}">
              <a16:creationId xmlns="" xmlns:a16="http://schemas.microsoft.com/office/drawing/2014/main" id="{00000000-0008-0000-0100-000039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0" name="Text Box 24">
          <a:extLst>
            <a:ext uri="{FF2B5EF4-FFF2-40B4-BE49-F238E27FC236}">
              <a16:creationId xmlns="" xmlns:a16="http://schemas.microsoft.com/office/drawing/2014/main" id="{00000000-0008-0000-0100-00003A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1" name="Text Box 50">
          <a:extLst>
            <a:ext uri="{FF2B5EF4-FFF2-40B4-BE49-F238E27FC236}">
              <a16:creationId xmlns="" xmlns:a16="http://schemas.microsoft.com/office/drawing/2014/main" id="{00000000-0008-0000-0100-00003B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2" name="Text Box 52">
          <a:extLst>
            <a:ext uri="{FF2B5EF4-FFF2-40B4-BE49-F238E27FC236}">
              <a16:creationId xmlns="" xmlns:a16="http://schemas.microsoft.com/office/drawing/2014/main" id="{00000000-0008-0000-0100-00003C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3" name="Text Box 23">
          <a:extLst>
            <a:ext uri="{FF2B5EF4-FFF2-40B4-BE49-F238E27FC236}">
              <a16:creationId xmlns="" xmlns:a16="http://schemas.microsoft.com/office/drawing/2014/main" id="{00000000-0008-0000-0100-00003D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4" name="Text Box 24">
          <a:extLst>
            <a:ext uri="{FF2B5EF4-FFF2-40B4-BE49-F238E27FC236}">
              <a16:creationId xmlns="" xmlns:a16="http://schemas.microsoft.com/office/drawing/2014/main" id="{00000000-0008-0000-0100-00003E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5" name="Text Box 50">
          <a:extLst>
            <a:ext uri="{FF2B5EF4-FFF2-40B4-BE49-F238E27FC236}">
              <a16:creationId xmlns="" xmlns:a16="http://schemas.microsoft.com/office/drawing/2014/main" id="{00000000-0008-0000-0100-00003F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6" name="Text Box 52">
          <a:extLst>
            <a:ext uri="{FF2B5EF4-FFF2-40B4-BE49-F238E27FC236}">
              <a16:creationId xmlns="" xmlns:a16="http://schemas.microsoft.com/office/drawing/2014/main" id="{00000000-0008-0000-0100-000040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7" name="Text Box 24">
          <a:extLst>
            <a:ext uri="{FF2B5EF4-FFF2-40B4-BE49-F238E27FC236}">
              <a16:creationId xmlns="" xmlns:a16="http://schemas.microsoft.com/office/drawing/2014/main" id="{00000000-0008-0000-0100-000041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8" name="Text Box 50">
          <a:extLst>
            <a:ext uri="{FF2B5EF4-FFF2-40B4-BE49-F238E27FC236}">
              <a16:creationId xmlns="" xmlns:a16="http://schemas.microsoft.com/office/drawing/2014/main" id="{00000000-0008-0000-0100-000042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9" name="Text Box 52">
          <a:extLst>
            <a:ext uri="{FF2B5EF4-FFF2-40B4-BE49-F238E27FC236}">
              <a16:creationId xmlns="" xmlns:a16="http://schemas.microsoft.com/office/drawing/2014/main" id="{00000000-0008-0000-0100-000043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23">
          <a:extLst>
            <a:ext uri="{FF2B5EF4-FFF2-40B4-BE49-F238E27FC236}">
              <a16:creationId xmlns="" xmlns:a16="http://schemas.microsoft.com/office/drawing/2014/main" id="{00000000-0008-0000-0100-000044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24">
          <a:extLst>
            <a:ext uri="{FF2B5EF4-FFF2-40B4-BE49-F238E27FC236}">
              <a16:creationId xmlns="" xmlns:a16="http://schemas.microsoft.com/office/drawing/2014/main" id="{00000000-0008-0000-0100-000045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50">
          <a:extLst>
            <a:ext uri="{FF2B5EF4-FFF2-40B4-BE49-F238E27FC236}">
              <a16:creationId xmlns="" xmlns:a16="http://schemas.microsoft.com/office/drawing/2014/main" id="{00000000-0008-0000-0100-000046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3" name="Text Box 52">
          <a:extLst>
            <a:ext uri="{FF2B5EF4-FFF2-40B4-BE49-F238E27FC236}">
              <a16:creationId xmlns="" xmlns:a16="http://schemas.microsoft.com/office/drawing/2014/main" id="{00000000-0008-0000-0100-000047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4" name="Text Box 24">
          <a:extLst>
            <a:ext uri="{FF2B5EF4-FFF2-40B4-BE49-F238E27FC236}">
              <a16:creationId xmlns="" xmlns:a16="http://schemas.microsoft.com/office/drawing/2014/main" id="{00000000-0008-0000-0100-000048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5" name="Text Box 50">
          <a:extLst>
            <a:ext uri="{FF2B5EF4-FFF2-40B4-BE49-F238E27FC236}">
              <a16:creationId xmlns="" xmlns:a16="http://schemas.microsoft.com/office/drawing/2014/main" id="{00000000-0008-0000-0100-000049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6" name="Text Box 52">
          <a:extLst>
            <a:ext uri="{FF2B5EF4-FFF2-40B4-BE49-F238E27FC236}">
              <a16:creationId xmlns="" xmlns:a16="http://schemas.microsoft.com/office/drawing/2014/main" id="{00000000-0008-0000-0100-00004A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7" name="Text Box 23">
          <a:extLst>
            <a:ext uri="{FF2B5EF4-FFF2-40B4-BE49-F238E27FC236}">
              <a16:creationId xmlns="" xmlns:a16="http://schemas.microsoft.com/office/drawing/2014/main" id="{00000000-0008-0000-0100-00004B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8" name="Text Box 24">
          <a:extLst>
            <a:ext uri="{FF2B5EF4-FFF2-40B4-BE49-F238E27FC236}">
              <a16:creationId xmlns="" xmlns:a16="http://schemas.microsoft.com/office/drawing/2014/main" id="{00000000-0008-0000-0100-00004C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9" name="Text Box 50">
          <a:extLst>
            <a:ext uri="{FF2B5EF4-FFF2-40B4-BE49-F238E27FC236}">
              <a16:creationId xmlns="" xmlns:a16="http://schemas.microsoft.com/office/drawing/2014/main" id="{00000000-0008-0000-0100-00004D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0" name="Text Box 52">
          <a:extLst>
            <a:ext uri="{FF2B5EF4-FFF2-40B4-BE49-F238E27FC236}">
              <a16:creationId xmlns="" xmlns:a16="http://schemas.microsoft.com/office/drawing/2014/main" id="{00000000-0008-0000-0100-00004E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1" name="Text Box 24">
          <a:extLst>
            <a:ext uri="{FF2B5EF4-FFF2-40B4-BE49-F238E27FC236}">
              <a16:creationId xmlns="" xmlns:a16="http://schemas.microsoft.com/office/drawing/2014/main" id="{00000000-0008-0000-0100-00004F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2" name="Text Box 50">
          <a:extLst>
            <a:ext uri="{FF2B5EF4-FFF2-40B4-BE49-F238E27FC236}">
              <a16:creationId xmlns="" xmlns:a16="http://schemas.microsoft.com/office/drawing/2014/main" id="{00000000-0008-0000-0100-000050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3" name="Text Box 52">
          <a:extLst>
            <a:ext uri="{FF2B5EF4-FFF2-40B4-BE49-F238E27FC236}">
              <a16:creationId xmlns="" xmlns:a16="http://schemas.microsoft.com/office/drawing/2014/main" id="{00000000-0008-0000-0100-000051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23">
          <a:extLst>
            <a:ext uri="{FF2B5EF4-FFF2-40B4-BE49-F238E27FC236}">
              <a16:creationId xmlns="" xmlns:a16="http://schemas.microsoft.com/office/drawing/2014/main" id="{00000000-0008-0000-0100-000052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24">
          <a:extLst>
            <a:ext uri="{FF2B5EF4-FFF2-40B4-BE49-F238E27FC236}">
              <a16:creationId xmlns="" xmlns:a16="http://schemas.microsoft.com/office/drawing/2014/main" id="{00000000-0008-0000-0100-000053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50">
          <a:extLst>
            <a:ext uri="{FF2B5EF4-FFF2-40B4-BE49-F238E27FC236}">
              <a16:creationId xmlns="" xmlns:a16="http://schemas.microsoft.com/office/drawing/2014/main" id="{00000000-0008-0000-0100-000054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52">
          <a:extLst>
            <a:ext uri="{FF2B5EF4-FFF2-40B4-BE49-F238E27FC236}">
              <a16:creationId xmlns="" xmlns:a16="http://schemas.microsoft.com/office/drawing/2014/main" id="{00000000-0008-0000-0100-000055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24">
          <a:extLst>
            <a:ext uri="{FF2B5EF4-FFF2-40B4-BE49-F238E27FC236}">
              <a16:creationId xmlns="" xmlns:a16="http://schemas.microsoft.com/office/drawing/2014/main" id="{00000000-0008-0000-0100-000056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50">
          <a:extLst>
            <a:ext uri="{FF2B5EF4-FFF2-40B4-BE49-F238E27FC236}">
              <a16:creationId xmlns="" xmlns:a16="http://schemas.microsoft.com/office/drawing/2014/main" id="{00000000-0008-0000-0100-000057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0" name="Text Box 52">
          <a:extLst>
            <a:ext uri="{FF2B5EF4-FFF2-40B4-BE49-F238E27FC236}">
              <a16:creationId xmlns="" xmlns:a16="http://schemas.microsoft.com/office/drawing/2014/main" id="{00000000-0008-0000-0100-000058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23">
          <a:extLst>
            <a:ext uri="{FF2B5EF4-FFF2-40B4-BE49-F238E27FC236}">
              <a16:creationId xmlns="" xmlns:a16="http://schemas.microsoft.com/office/drawing/2014/main" id="{00000000-0008-0000-0100-000059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24">
          <a:extLst>
            <a:ext uri="{FF2B5EF4-FFF2-40B4-BE49-F238E27FC236}">
              <a16:creationId xmlns="" xmlns:a16="http://schemas.microsoft.com/office/drawing/2014/main" id="{00000000-0008-0000-0100-00005A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50">
          <a:extLst>
            <a:ext uri="{FF2B5EF4-FFF2-40B4-BE49-F238E27FC236}">
              <a16:creationId xmlns="" xmlns:a16="http://schemas.microsoft.com/office/drawing/2014/main" id="{00000000-0008-0000-0100-00005B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52">
          <a:extLst>
            <a:ext uri="{FF2B5EF4-FFF2-40B4-BE49-F238E27FC236}">
              <a16:creationId xmlns="" xmlns:a16="http://schemas.microsoft.com/office/drawing/2014/main" id="{00000000-0008-0000-0100-00005C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24">
          <a:extLst>
            <a:ext uri="{FF2B5EF4-FFF2-40B4-BE49-F238E27FC236}">
              <a16:creationId xmlns="" xmlns:a16="http://schemas.microsoft.com/office/drawing/2014/main" id="{00000000-0008-0000-0100-00005D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0">
          <a:extLst>
            <a:ext uri="{FF2B5EF4-FFF2-40B4-BE49-F238E27FC236}">
              <a16:creationId xmlns="" xmlns:a16="http://schemas.microsoft.com/office/drawing/2014/main" id="{00000000-0008-0000-0100-00005E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2">
          <a:extLst>
            <a:ext uri="{FF2B5EF4-FFF2-40B4-BE49-F238E27FC236}">
              <a16:creationId xmlns="" xmlns:a16="http://schemas.microsoft.com/office/drawing/2014/main" id="{00000000-0008-0000-0100-00005F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8" name="Text Box 23">
          <a:extLst>
            <a:ext uri="{FF2B5EF4-FFF2-40B4-BE49-F238E27FC236}">
              <a16:creationId xmlns="" xmlns:a16="http://schemas.microsoft.com/office/drawing/2014/main" id="{00000000-0008-0000-0100-000060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24">
          <a:extLst>
            <a:ext uri="{FF2B5EF4-FFF2-40B4-BE49-F238E27FC236}">
              <a16:creationId xmlns="" xmlns:a16="http://schemas.microsoft.com/office/drawing/2014/main" id="{00000000-0008-0000-0100-000061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50">
          <a:extLst>
            <a:ext uri="{FF2B5EF4-FFF2-40B4-BE49-F238E27FC236}">
              <a16:creationId xmlns="" xmlns:a16="http://schemas.microsoft.com/office/drawing/2014/main" id="{00000000-0008-0000-0100-000062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1" name="Text Box 52">
          <a:extLst>
            <a:ext uri="{FF2B5EF4-FFF2-40B4-BE49-F238E27FC236}">
              <a16:creationId xmlns="" xmlns:a16="http://schemas.microsoft.com/office/drawing/2014/main" id="{00000000-0008-0000-0100-000063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2" name="Text Box 24">
          <a:extLst>
            <a:ext uri="{FF2B5EF4-FFF2-40B4-BE49-F238E27FC236}">
              <a16:creationId xmlns="" xmlns:a16="http://schemas.microsoft.com/office/drawing/2014/main" id="{00000000-0008-0000-0100-000064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3" name="Text Box 50">
          <a:extLst>
            <a:ext uri="{FF2B5EF4-FFF2-40B4-BE49-F238E27FC236}">
              <a16:creationId xmlns="" xmlns:a16="http://schemas.microsoft.com/office/drawing/2014/main" id="{00000000-0008-0000-0100-000065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4" name="Text Box 52">
          <a:extLst>
            <a:ext uri="{FF2B5EF4-FFF2-40B4-BE49-F238E27FC236}">
              <a16:creationId xmlns="" xmlns:a16="http://schemas.microsoft.com/office/drawing/2014/main" id="{00000000-0008-0000-0100-000066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5" name="Text Box 23">
          <a:extLst>
            <a:ext uri="{FF2B5EF4-FFF2-40B4-BE49-F238E27FC236}">
              <a16:creationId xmlns="" xmlns:a16="http://schemas.microsoft.com/office/drawing/2014/main" id="{00000000-0008-0000-0100-000067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6" name="Text Box 24">
          <a:extLst>
            <a:ext uri="{FF2B5EF4-FFF2-40B4-BE49-F238E27FC236}">
              <a16:creationId xmlns="" xmlns:a16="http://schemas.microsoft.com/office/drawing/2014/main" id="{00000000-0008-0000-0100-000068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7" name="Text Box 50">
          <a:extLst>
            <a:ext uri="{FF2B5EF4-FFF2-40B4-BE49-F238E27FC236}">
              <a16:creationId xmlns="" xmlns:a16="http://schemas.microsoft.com/office/drawing/2014/main" id="{00000000-0008-0000-0100-000069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8" name="Text Box 52">
          <a:extLst>
            <a:ext uri="{FF2B5EF4-FFF2-40B4-BE49-F238E27FC236}">
              <a16:creationId xmlns="" xmlns:a16="http://schemas.microsoft.com/office/drawing/2014/main" id="{00000000-0008-0000-0100-00006A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9" name="Text Box 24">
          <a:extLst>
            <a:ext uri="{FF2B5EF4-FFF2-40B4-BE49-F238E27FC236}">
              <a16:creationId xmlns="" xmlns:a16="http://schemas.microsoft.com/office/drawing/2014/main" id="{00000000-0008-0000-0100-00006B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0" name="Text Box 50">
          <a:extLst>
            <a:ext uri="{FF2B5EF4-FFF2-40B4-BE49-F238E27FC236}">
              <a16:creationId xmlns="" xmlns:a16="http://schemas.microsoft.com/office/drawing/2014/main" id="{00000000-0008-0000-0100-00006C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1" name="Text Box 52">
          <a:extLst>
            <a:ext uri="{FF2B5EF4-FFF2-40B4-BE49-F238E27FC236}">
              <a16:creationId xmlns="" xmlns:a16="http://schemas.microsoft.com/office/drawing/2014/main" id="{00000000-0008-0000-0100-00006D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23">
          <a:extLst>
            <a:ext uri="{FF2B5EF4-FFF2-40B4-BE49-F238E27FC236}">
              <a16:creationId xmlns="" xmlns:a16="http://schemas.microsoft.com/office/drawing/2014/main" id="{00000000-0008-0000-0100-00006E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24">
          <a:extLst>
            <a:ext uri="{FF2B5EF4-FFF2-40B4-BE49-F238E27FC236}">
              <a16:creationId xmlns="" xmlns:a16="http://schemas.microsoft.com/office/drawing/2014/main" id="{00000000-0008-0000-0100-00006F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50">
          <a:extLst>
            <a:ext uri="{FF2B5EF4-FFF2-40B4-BE49-F238E27FC236}">
              <a16:creationId xmlns="" xmlns:a16="http://schemas.microsoft.com/office/drawing/2014/main" id="{00000000-0008-0000-0100-000070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5" name="Text Box 52">
          <a:extLst>
            <a:ext uri="{FF2B5EF4-FFF2-40B4-BE49-F238E27FC236}">
              <a16:creationId xmlns="" xmlns:a16="http://schemas.microsoft.com/office/drawing/2014/main" id="{00000000-0008-0000-0100-000071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6" name="Text Box 24">
          <a:extLst>
            <a:ext uri="{FF2B5EF4-FFF2-40B4-BE49-F238E27FC236}">
              <a16:creationId xmlns="" xmlns:a16="http://schemas.microsoft.com/office/drawing/2014/main" id="{00000000-0008-0000-0100-000072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7" name="Text Box 50">
          <a:extLst>
            <a:ext uri="{FF2B5EF4-FFF2-40B4-BE49-F238E27FC236}">
              <a16:creationId xmlns="" xmlns:a16="http://schemas.microsoft.com/office/drawing/2014/main" id="{00000000-0008-0000-0100-000073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8" name="Text Box 52">
          <a:extLst>
            <a:ext uri="{FF2B5EF4-FFF2-40B4-BE49-F238E27FC236}">
              <a16:creationId xmlns="" xmlns:a16="http://schemas.microsoft.com/office/drawing/2014/main" id="{00000000-0008-0000-0100-000074020000}"/>
            </a:ext>
          </a:extLst>
        </xdr:cNvPr>
        <xdr:cNvSpPr txBox="1">
          <a:spLocks noChangeArrowheads="1"/>
        </xdr:cNvSpPr>
      </xdr:nvSpPr>
      <xdr:spPr bwMode="auto">
        <a:xfrm>
          <a:off x="560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9" name="Text Box 23">
          <a:extLst>
            <a:ext uri="{FF2B5EF4-FFF2-40B4-BE49-F238E27FC236}">
              <a16:creationId xmlns="" xmlns:a16="http://schemas.microsoft.com/office/drawing/2014/main" id="{00000000-0008-0000-0100-000075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0" name="Text Box 24">
          <a:extLst>
            <a:ext uri="{FF2B5EF4-FFF2-40B4-BE49-F238E27FC236}">
              <a16:creationId xmlns="" xmlns:a16="http://schemas.microsoft.com/office/drawing/2014/main" id="{00000000-0008-0000-0100-000076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1" name="Text Box 50">
          <a:extLst>
            <a:ext uri="{FF2B5EF4-FFF2-40B4-BE49-F238E27FC236}">
              <a16:creationId xmlns="" xmlns:a16="http://schemas.microsoft.com/office/drawing/2014/main" id="{00000000-0008-0000-0100-000077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2" name="Text Box 52">
          <a:extLst>
            <a:ext uri="{FF2B5EF4-FFF2-40B4-BE49-F238E27FC236}">
              <a16:creationId xmlns="" xmlns:a16="http://schemas.microsoft.com/office/drawing/2014/main" id="{00000000-0008-0000-0100-000078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3" name="Text Box 24">
          <a:extLst>
            <a:ext uri="{FF2B5EF4-FFF2-40B4-BE49-F238E27FC236}">
              <a16:creationId xmlns="" xmlns:a16="http://schemas.microsoft.com/office/drawing/2014/main" id="{00000000-0008-0000-0100-000079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4" name="Text Box 50">
          <a:extLst>
            <a:ext uri="{FF2B5EF4-FFF2-40B4-BE49-F238E27FC236}">
              <a16:creationId xmlns="" xmlns:a16="http://schemas.microsoft.com/office/drawing/2014/main" id="{00000000-0008-0000-0100-00007A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5" name="Text Box 52">
          <a:extLst>
            <a:ext uri="{FF2B5EF4-FFF2-40B4-BE49-F238E27FC236}">
              <a16:creationId xmlns="" xmlns:a16="http://schemas.microsoft.com/office/drawing/2014/main" id="{00000000-0008-0000-0100-00007B020000}"/>
            </a:ext>
          </a:extLst>
        </xdr:cNvPr>
        <xdr:cNvSpPr txBox="1">
          <a:spLocks noChangeArrowheads="1"/>
        </xdr:cNvSpPr>
      </xdr:nvSpPr>
      <xdr:spPr bwMode="auto">
        <a:xfrm>
          <a:off x="560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23">
          <a:extLst>
            <a:ext uri="{FF2B5EF4-FFF2-40B4-BE49-F238E27FC236}">
              <a16:creationId xmlns="" xmlns:a16="http://schemas.microsoft.com/office/drawing/2014/main" id="{00000000-0008-0000-0100-00007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24">
          <a:extLst>
            <a:ext uri="{FF2B5EF4-FFF2-40B4-BE49-F238E27FC236}">
              <a16:creationId xmlns="" xmlns:a16="http://schemas.microsoft.com/office/drawing/2014/main" id="{00000000-0008-0000-0100-00007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50">
          <a:extLst>
            <a:ext uri="{FF2B5EF4-FFF2-40B4-BE49-F238E27FC236}">
              <a16:creationId xmlns="" xmlns:a16="http://schemas.microsoft.com/office/drawing/2014/main" id="{00000000-0008-0000-0100-00007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52">
          <a:extLst>
            <a:ext uri="{FF2B5EF4-FFF2-40B4-BE49-F238E27FC236}">
              <a16:creationId xmlns="" xmlns:a16="http://schemas.microsoft.com/office/drawing/2014/main" id="{00000000-0008-0000-0100-00007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24">
          <a:extLst>
            <a:ext uri="{FF2B5EF4-FFF2-40B4-BE49-F238E27FC236}">
              <a16:creationId xmlns="" xmlns:a16="http://schemas.microsoft.com/office/drawing/2014/main" id="{00000000-0008-0000-0100-00008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50">
          <a:extLst>
            <a:ext uri="{FF2B5EF4-FFF2-40B4-BE49-F238E27FC236}">
              <a16:creationId xmlns="" xmlns:a16="http://schemas.microsoft.com/office/drawing/2014/main" id="{00000000-0008-0000-0100-00008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2" name="Text Box 52">
          <a:extLst>
            <a:ext uri="{FF2B5EF4-FFF2-40B4-BE49-F238E27FC236}">
              <a16:creationId xmlns="" xmlns:a16="http://schemas.microsoft.com/office/drawing/2014/main" id="{00000000-0008-0000-0100-00008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23">
          <a:extLst>
            <a:ext uri="{FF2B5EF4-FFF2-40B4-BE49-F238E27FC236}">
              <a16:creationId xmlns="" xmlns:a16="http://schemas.microsoft.com/office/drawing/2014/main" id="{00000000-0008-0000-0100-00008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24">
          <a:extLst>
            <a:ext uri="{FF2B5EF4-FFF2-40B4-BE49-F238E27FC236}">
              <a16:creationId xmlns="" xmlns:a16="http://schemas.microsoft.com/office/drawing/2014/main" id="{00000000-0008-0000-0100-00008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50">
          <a:extLst>
            <a:ext uri="{FF2B5EF4-FFF2-40B4-BE49-F238E27FC236}">
              <a16:creationId xmlns="" xmlns:a16="http://schemas.microsoft.com/office/drawing/2014/main" id="{00000000-0008-0000-0100-00008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52">
          <a:extLst>
            <a:ext uri="{FF2B5EF4-FFF2-40B4-BE49-F238E27FC236}">
              <a16:creationId xmlns="" xmlns:a16="http://schemas.microsoft.com/office/drawing/2014/main" id="{00000000-0008-0000-0100-00008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24">
          <a:extLst>
            <a:ext uri="{FF2B5EF4-FFF2-40B4-BE49-F238E27FC236}">
              <a16:creationId xmlns="" xmlns:a16="http://schemas.microsoft.com/office/drawing/2014/main" id="{00000000-0008-0000-0100-00008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0">
          <a:extLst>
            <a:ext uri="{FF2B5EF4-FFF2-40B4-BE49-F238E27FC236}">
              <a16:creationId xmlns="" xmlns:a16="http://schemas.microsoft.com/office/drawing/2014/main" id="{00000000-0008-0000-0100-00008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2">
          <a:extLst>
            <a:ext uri="{FF2B5EF4-FFF2-40B4-BE49-F238E27FC236}">
              <a16:creationId xmlns="" xmlns:a16="http://schemas.microsoft.com/office/drawing/2014/main" id="{00000000-0008-0000-0100-00008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0" name="Text Box 23">
          <a:extLst>
            <a:ext uri="{FF2B5EF4-FFF2-40B4-BE49-F238E27FC236}">
              <a16:creationId xmlns="" xmlns:a16="http://schemas.microsoft.com/office/drawing/2014/main" id="{00000000-0008-0000-0100-00008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24">
          <a:extLst>
            <a:ext uri="{FF2B5EF4-FFF2-40B4-BE49-F238E27FC236}">
              <a16:creationId xmlns="" xmlns:a16="http://schemas.microsoft.com/office/drawing/2014/main" id="{00000000-0008-0000-0100-00008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50">
          <a:extLst>
            <a:ext uri="{FF2B5EF4-FFF2-40B4-BE49-F238E27FC236}">
              <a16:creationId xmlns="" xmlns:a16="http://schemas.microsoft.com/office/drawing/2014/main" id="{00000000-0008-0000-0100-00008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3" name="Text Box 52">
          <a:extLst>
            <a:ext uri="{FF2B5EF4-FFF2-40B4-BE49-F238E27FC236}">
              <a16:creationId xmlns="" xmlns:a16="http://schemas.microsoft.com/office/drawing/2014/main" id="{00000000-0008-0000-0100-00008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4" name="Text Box 24">
          <a:extLst>
            <a:ext uri="{FF2B5EF4-FFF2-40B4-BE49-F238E27FC236}">
              <a16:creationId xmlns="" xmlns:a16="http://schemas.microsoft.com/office/drawing/2014/main" id="{00000000-0008-0000-0100-00008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5" name="Text Box 50">
          <a:extLst>
            <a:ext uri="{FF2B5EF4-FFF2-40B4-BE49-F238E27FC236}">
              <a16:creationId xmlns="" xmlns:a16="http://schemas.microsoft.com/office/drawing/2014/main" id="{00000000-0008-0000-0100-00008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6" name="Text Box 52">
          <a:extLst>
            <a:ext uri="{FF2B5EF4-FFF2-40B4-BE49-F238E27FC236}">
              <a16:creationId xmlns="" xmlns:a16="http://schemas.microsoft.com/office/drawing/2014/main" id="{00000000-0008-0000-0100-00009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7" name="Text Box 23">
          <a:extLst>
            <a:ext uri="{FF2B5EF4-FFF2-40B4-BE49-F238E27FC236}">
              <a16:creationId xmlns="" xmlns:a16="http://schemas.microsoft.com/office/drawing/2014/main" id="{00000000-0008-0000-0100-00009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8" name="Text Box 24">
          <a:extLst>
            <a:ext uri="{FF2B5EF4-FFF2-40B4-BE49-F238E27FC236}">
              <a16:creationId xmlns="" xmlns:a16="http://schemas.microsoft.com/office/drawing/2014/main" id="{00000000-0008-0000-0100-00009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9" name="Text Box 50">
          <a:extLst>
            <a:ext uri="{FF2B5EF4-FFF2-40B4-BE49-F238E27FC236}">
              <a16:creationId xmlns="" xmlns:a16="http://schemas.microsoft.com/office/drawing/2014/main" id="{00000000-0008-0000-0100-00009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0" name="Text Box 52">
          <a:extLst>
            <a:ext uri="{FF2B5EF4-FFF2-40B4-BE49-F238E27FC236}">
              <a16:creationId xmlns="" xmlns:a16="http://schemas.microsoft.com/office/drawing/2014/main" id="{00000000-0008-0000-0100-00009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1" name="Text Box 24">
          <a:extLst>
            <a:ext uri="{FF2B5EF4-FFF2-40B4-BE49-F238E27FC236}">
              <a16:creationId xmlns="" xmlns:a16="http://schemas.microsoft.com/office/drawing/2014/main" id="{00000000-0008-0000-0100-00009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2" name="Text Box 50">
          <a:extLst>
            <a:ext uri="{FF2B5EF4-FFF2-40B4-BE49-F238E27FC236}">
              <a16:creationId xmlns="" xmlns:a16="http://schemas.microsoft.com/office/drawing/2014/main" id="{00000000-0008-0000-0100-00009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3" name="Text Box 52">
          <a:extLst>
            <a:ext uri="{FF2B5EF4-FFF2-40B4-BE49-F238E27FC236}">
              <a16:creationId xmlns="" xmlns:a16="http://schemas.microsoft.com/office/drawing/2014/main" id="{00000000-0008-0000-0100-00009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23">
          <a:extLst>
            <a:ext uri="{FF2B5EF4-FFF2-40B4-BE49-F238E27FC236}">
              <a16:creationId xmlns="" xmlns:a16="http://schemas.microsoft.com/office/drawing/2014/main" id="{00000000-0008-0000-0100-00009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24">
          <a:extLst>
            <a:ext uri="{FF2B5EF4-FFF2-40B4-BE49-F238E27FC236}">
              <a16:creationId xmlns="" xmlns:a16="http://schemas.microsoft.com/office/drawing/2014/main" id="{00000000-0008-0000-0100-00009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50">
          <a:extLst>
            <a:ext uri="{FF2B5EF4-FFF2-40B4-BE49-F238E27FC236}">
              <a16:creationId xmlns="" xmlns:a16="http://schemas.microsoft.com/office/drawing/2014/main" id="{00000000-0008-0000-0100-00009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7" name="Text Box 52">
          <a:extLst>
            <a:ext uri="{FF2B5EF4-FFF2-40B4-BE49-F238E27FC236}">
              <a16:creationId xmlns="" xmlns:a16="http://schemas.microsoft.com/office/drawing/2014/main" id="{00000000-0008-0000-0100-00009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8" name="Text Box 24">
          <a:extLst>
            <a:ext uri="{FF2B5EF4-FFF2-40B4-BE49-F238E27FC236}">
              <a16:creationId xmlns="" xmlns:a16="http://schemas.microsoft.com/office/drawing/2014/main" id="{00000000-0008-0000-0100-00009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9" name="Text Box 50">
          <a:extLst>
            <a:ext uri="{FF2B5EF4-FFF2-40B4-BE49-F238E27FC236}">
              <a16:creationId xmlns="" xmlns:a16="http://schemas.microsoft.com/office/drawing/2014/main" id="{00000000-0008-0000-0100-00009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0" name="Text Box 52">
          <a:extLst>
            <a:ext uri="{FF2B5EF4-FFF2-40B4-BE49-F238E27FC236}">
              <a16:creationId xmlns="" xmlns:a16="http://schemas.microsoft.com/office/drawing/2014/main" id="{00000000-0008-0000-0100-00009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1" name="Text Box 23">
          <a:extLst>
            <a:ext uri="{FF2B5EF4-FFF2-40B4-BE49-F238E27FC236}">
              <a16:creationId xmlns="" xmlns:a16="http://schemas.microsoft.com/office/drawing/2014/main" id="{00000000-0008-0000-0100-00009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2" name="Text Box 24">
          <a:extLst>
            <a:ext uri="{FF2B5EF4-FFF2-40B4-BE49-F238E27FC236}">
              <a16:creationId xmlns="" xmlns:a16="http://schemas.microsoft.com/office/drawing/2014/main" id="{00000000-0008-0000-0100-0000A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3" name="Text Box 50">
          <a:extLst>
            <a:ext uri="{FF2B5EF4-FFF2-40B4-BE49-F238E27FC236}">
              <a16:creationId xmlns="" xmlns:a16="http://schemas.microsoft.com/office/drawing/2014/main" id="{00000000-0008-0000-0100-0000A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4" name="Text Box 52">
          <a:extLst>
            <a:ext uri="{FF2B5EF4-FFF2-40B4-BE49-F238E27FC236}">
              <a16:creationId xmlns="" xmlns:a16="http://schemas.microsoft.com/office/drawing/2014/main" id="{00000000-0008-0000-0100-0000A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5" name="Text Box 24">
          <a:extLst>
            <a:ext uri="{FF2B5EF4-FFF2-40B4-BE49-F238E27FC236}">
              <a16:creationId xmlns="" xmlns:a16="http://schemas.microsoft.com/office/drawing/2014/main" id="{00000000-0008-0000-0100-0000A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6" name="Text Box 50">
          <a:extLst>
            <a:ext uri="{FF2B5EF4-FFF2-40B4-BE49-F238E27FC236}">
              <a16:creationId xmlns="" xmlns:a16="http://schemas.microsoft.com/office/drawing/2014/main" id="{00000000-0008-0000-0100-0000A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7" name="Text Box 52">
          <a:extLst>
            <a:ext uri="{FF2B5EF4-FFF2-40B4-BE49-F238E27FC236}">
              <a16:creationId xmlns="" xmlns:a16="http://schemas.microsoft.com/office/drawing/2014/main" id="{00000000-0008-0000-0100-0000A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23">
          <a:extLst>
            <a:ext uri="{FF2B5EF4-FFF2-40B4-BE49-F238E27FC236}">
              <a16:creationId xmlns="" xmlns:a16="http://schemas.microsoft.com/office/drawing/2014/main" id="{00000000-0008-0000-0100-0000A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24">
          <a:extLst>
            <a:ext uri="{FF2B5EF4-FFF2-40B4-BE49-F238E27FC236}">
              <a16:creationId xmlns="" xmlns:a16="http://schemas.microsoft.com/office/drawing/2014/main" id="{00000000-0008-0000-0100-0000A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50">
          <a:extLst>
            <a:ext uri="{FF2B5EF4-FFF2-40B4-BE49-F238E27FC236}">
              <a16:creationId xmlns="" xmlns:a16="http://schemas.microsoft.com/office/drawing/2014/main" id="{00000000-0008-0000-0100-0000A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52">
          <a:extLst>
            <a:ext uri="{FF2B5EF4-FFF2-40B4-BE49-F238E27FC236}">
              <a16:creationId xmlns="" xmlns:a16="http://schemas.microsoft.com/office/drawing/2014/main" id="{00000000-0008-0000-0100-0000A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24">
          <a:extLst>
            <a:ext uri="{FF2B5EF4-FFF2-40B4-BE49-F238E27FC236}">
              <a16:creationId xmlns="" xmlns:a16="http://schemas.microsoft.com/office/drawing/2014/main" id="{00000000-0008-0000-0100-0000A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50">
          <a:extLst>
            <a:ext uri="{FF2B5EF4-FFF2-40B4-BE49-F238E27FC236}">
              <a16:creationId xmlns="" xmlns:a16="http://schemas.microsoft.com/office/drawing/2014/main" id="{00000000-0008-0000-0100-0000A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4" name="Text Box 52">
          <a:extLst>
            <a:ext uri="{FF2B5EF4-FFF2-40B4-BE49-F238E27FC236}">
              <a16:creationId xmlns="" xmlns:a16="http://schemas.microsoft.com/office/drawing/2014/main" id="{00000000-0008-0000-0100-0000A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23">
          <a:extLst>
            <a:ext uri="{FF2B5EF4-FFF2-40B4-BE49-F238E27FC236}">
              <a16:creationId xmlns="" xmlns:a16="http://schemas.microsoft.com/office/drawing/2014/main" id="{00000000-0008-0000-0100-0000A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24">
          <a:extLst>
            <a:ext uri="{FF2B5EF4-FFF2-40B4-BE49-F238E27FC236}">
              <a16:creationId xmlns="" xmlns:a16="http://schemas.microsoft.com/office/drawing/2014/main" id="{00000000-0008-0000-0100-0000A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50">
          <a:extLst>
            <a:ext uri="{FF2B5EF4-FFF2-40B4-BE49-F238E27FC236}">
              <a16:creationId xmlns="" xmlns:a16="http://schemas.microsoft.com/office/drawing/2014/main"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52">
          <a:extLst>
            <a:ext uri="{FF2B5EF4-FFF2-40B4-BE49-F238E27FC236}">
              <a16:creationId xmlns="" xmlns:a16="http://schemas.microsoft.com/office/drawing/2014/main"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24">
          <a:extLst>
            <a:ext uri="{FF2B5EF4-FFF2-40B4-BE49-F238E27FC236}">
              <a16:creationId xmlns="" xmlns:a16="http://schemas.microsoft.com/office/drawing/2014/main"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0">
          <a:extLst>
            <a:ext uri="{FF2B5EF4-FFF2-40B4-BE49-F238E27FC236}">
              <a16:creationId xmlns="" xmlns:a16="http://schemas.microsoft.com/office/drawing/2014/main"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2">
          <a:extLst>
            <a:ext uri="{FF2B5EF4-FFF2-40B4-BE49-F238E27FC236}">
              <a16:creationId xmlns="" xmlns:a16="http://schemas.microsoft.com/office/drawing/2014/main"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2" name="Text Box 23">
          <a:extLst>
            <a:ext uri="{FF2B5EF4-FFF2-40B4-BE49-F238E27FC236}">
              <a16:creationId xmlns="" xmlns:a16="http://schemas.microsoft.com/office/drawing/2014/main" id="{00000000-0008-0000-0100-0000B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3" name="Text Box 24">
          <a:extLst>
            <a:ext uri="{FF2B5EF4-FFF2-40B4-BE49-F238E27FC236}">
              <a16:creationId xmlns="" xmlns:a16="http://schemas.microsoft.com/office/drawing/2014/main" id="{00000000-0008-0000-0100-0000B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50">
          <a:extLst>
            <a:ext uri="{FF2B5EF4-FFF2-40B4-BE49-F238E27FC236}">
              <a16:creationId xmlns="" xmlns:a16="http://schemas.microsoft.com/office/drawing/2014/main" id="{00000000-0008-0000-0100-0000B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5" name="Text Box 52">
          <a:extLst>
            <a:ext uri="{FF2B5EF4-FFF2-40B4-BE49-F238E27FC236}">
              <a16:creationId xmlns="" xmlns:a16="http://schemas.microsoft.com/office/drawing/2014/main" id="{00000000-0008-0000-0100-0000B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6" name="Text Box 24">
          <a:extLst>
            <a:ext uri="{FF2B5EF4-FFF2-40B4-BE49-F238E27FC236}">
              <a16:creationId xmlns="" xmlns:a16="http://schemas.microsoft.com/office/drawing/2014/main" id="{00000000-0008-0000-0100-0000B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7" name="Text Box 50">
          <a:extLst>
            <a:ext uri="{FF2B5EF4-FFF2-40B4-BE49-F238E27FC236}">
              <a16:creationId xmlns="" xmlns:a16="http://schemas.microsoft.com/office/drawing/2014/main" id="{00000000-0008-0000-0100-0000B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8" name="Text Box 52">
          <a:extLst>
            <a:ext uri="{FF2B5EF4-FFF2-40B4-BE49-F238E27FC236}">
              <a16:creationId xmlns="" xmlns:a16="http://schemas.microsoft.com/office/drawing/2014/main" id="{00000000-0008-0000-0100-0000B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9" name="Text Box 23">
          <a:extLst>
            <a:ext uri="{FF2B5EF4-FFF2-40B4-BE49-F238E27FC236}">
              <a16:creationId xmlns="" xmlns:a16="http://schemas.microsoft.com/office/drawing/2014/main" id="{00000000-0008-0000-0100-0000B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0" name="Text Box 24">
          <a:extLst>
            <a:ext uri="{FF2B5EF4-FFF2-40B4-BE49-F238E27FC236}">
              <a16:creationId xmlns="" xmlns:a16="http://schemas.microsoft.com/office/drawing/2014/main" id="{00000000-0008-0000-0100-0000B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1" name="Text Box 50">
          <a:extLst>
            <a:ext uri="{FF2B5EF4-FFF2-40B4-BE49-F238E27FC236}">
              <a16:creationId xmlns="" xmlns:a16="http://schemas.microsoft.com/office/drawing/2014/main" id="{00000000-0008-0000-0100-0000B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2" name="Text Box 52">
          <a:extLst>
            <a:ext uri="{FF2B5EF4-FFF2-40B4-BE49-F238E27FC236}">
              <a16:creationId xmlns="" xmlns:a16="http://schemas.microsoft.com/office/drawing/2014/main" id="{00000000-0008-0000-0100-0000B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3" name="Text Box 24">
          <a:extLst>
            <a:ext uri="{FF2B5EF4-FFF2-40B4-BE49-F238E27FC236}">
              <a16:creationId xmlns="" xmlns:a16="http://schemas.microsoft.com/office/drawing/2014/main" id="{00000000-0008-0000-0100-0000B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4" name="Text Box 50">
          <a:extLst>
            <a:ext uri="{FF2B5EF4-FFF2-40B4-BE49-F238E27FC236}">
              <a16:creationId xmlns="" xmlns:a16="http://schemas.microsoft.com/office/drawing/2014/main" id="{00000000-0008-0000-0100-0000C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5" name="Text Box 52">
          <a:extLst>
            <a:ext uri="{FF2B5EF4-FFF2-40B4-BE49-F238E27FC236}">
              <a16:creationId xmlns="" xmlns:a16="http://schemas.microsoft.com/office/drawing/2014/main" id="{00000000-0008-0000-0100-0000C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23">
          <a:extLst>
            <a:ext uri="{FF2B5EF4-FFF2-40B4-BE49-F238E27FC236}">
              <a16:creationId xmlns="" xmlns:a16="http://schemas.microsoft.com/office/drawing/2014/main"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9"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0" name="Text Box 24">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1" name="Text Box 50">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2" name="Text Box 52">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3" name="Text Box 23">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4"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5"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6"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7" name="Text Box 24">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8" name="Text Box 50">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9" name="Text Box 52">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23">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24">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50">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6" name="Text Box 52">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23">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24">
          <a:extLst>
            <a:ext uri="{FF2B5EF4-FFF2-40B4-BE49-F238E27FC236}">
              <a16:creationId xmlns="" xmlns:a16="http://schemas.microsoft.com/office/drawing/2014/main"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0">
          <a:extLst>
            <a:ext uri="{FF2B5EF4-FFF2-40B4-BE49-F238E27FC236}">
              <a16:creationId xmlns="" xmlns:a16="http://schemas.microsoft.com/office/drawing/2014/main"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2">
          <a:extLst>
            <a:ext uri="{FF2B5EF4-FFF2-40B4-BE49-F238E27FC236}">
              <a16:creationId xmlns="" xmlns:a16="http://schemas.microsoft.com/office/drawing/2014/main"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4" name="Text Box 23">
          <a:extLst>
            <a:ext uri="{FF2B5EF4-FFF2-40B4-BE49-F238E27FC236}">
              <a16:creationId xmlns="" xmlns:a16="http://schemas.microsoft.com/office/drawing/2014/main" id="{00000000-0008-0000-0100-0000D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5" name="Text Box 24">
          <a:extLst>
            <a:ext uri="{FF2B5EF4-FFF2-40B4-BE49-F238E27FC236}">
              <a16:creationId xmlns="" xmlns:a16="http://schemas.microsoft.com/office/drawing/2014/main" id="{00000000-0008-0000-0100-0000D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50">
          <a:extLst>
            <a:ext uri="{FF2B5EF4-FFF2-40B4-BE49-F238E27FC236}">
              <a16:creationId xmlns="" xmlns:a16="http://schemas.microsoft.com/office/drawing/2014/main" id="{00000000-0008-0000-0100-0000E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7" name="Text Box 52">
          <a:extLst>
            <a:ext uri="{FF2B5EF4-FFF2-40B4-BE49-F238E27FC236}">
              <a16:creationId xmlns="" xmlns:a16="http://schemas.microsoft.com/office/drawing/2014/main" id="{00000000-0008-0000-0100-0000E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8" name="Text Box 24">
          <a:extLst>
            <a:ext uri="{FF2B5EF4-FFF2-40B4-BE49-F238E27FC236}">
              <a16:creationId xmlns="" xmlns:a16="http://schemas.microsoft.com/office/drawing/2014/main" id="{00000000-0008-0000-0100-0000E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9" name="Text Box 50">
          <a:extLst>
            <a:ext uri="{FF2B5EF4-FFF2-40B4-BE49-F238E27FC236}">
              <a16:creationId xmlns="" xmlns:a16="http://schemas.microsoft.com/office/drawing/2014/main" id="{00000000-0008-0000-0100-0000E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0" name="Text Box 52">
          <a:extLst>
            <a:ext uri="{FF2B5EF4-FFF2-40B4-BE49-F238E27FC236}">
              <a16:creationId xmlns="" xmlns:a16="http://schemas.microsoft.com/office/drawing/2014/main" id="{00000000-0008-0000-0100-0000E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1" name="Text Box 23">
          <a:extLst>
            <a:ext uri="{FF2B5EF4-FFF2-40B4-BE49-F238E27FC236}">
              <a16:creationId xmlns="" xmlns:a16="http://schemas.microsoft.com/office/drawing/2014/main" id="{00000000-0008-0000-0100-0000E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2" name="Text Box 24">
          <a:extLst>
            <a:ext uri="{FF2B5EF4-FFF2-40B4-BE49-F238E27FC236}">
              <a16:creationId xmlns="" xmlns:a16="http://schemas.microsoft.com/office/drawing/2014/main" id="{00000000-0008-0000-0100-0000E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3" name="Text Box 50">
          <a:extLst>
            <a:ext uri="{FF2B5EF4-FFF2-40B4-BE49-F238E27FC236}">
              <a16:creationId xmlns="" xmlns:a16="http://schemas.microsoft.com/office/drawing/2014/main" id="{00000000-0008-0000-0100-0000E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4" name="Text Box 52">
          <a:extLst>
            <a:ext uri="{FF2B5EF4-FFF2-40B4-BE49-F238E27FC236}">
              <a16:creationId xmlns="" xmlns:a16="http://schemas.microsoft.com/office/drawing/2014/main" id="{00000000-0008-0000-0100-0000E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5" name="Text Box 24">
          <a:extLst>
            <a:ext uri="{FF2B5EF4-FFF2-40B4-BE49-F238E27FC236}">
              <a16:creationId xmlns="" xmlns:a16="http://schemas.microsoft.com/office/drawing/2014/main" id="{00000000-0008-0000-0100-0000E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6" name="Text Box 50">
          <a:extLst>
            <a:ext uri="{FF2B5EF4-FFF2-40B4-BE49-F238E27FC236}">
              <a16:creationId xmlns="" xmlns:a16="http://schemas.microsoft.com/office/drawing/2014/main" id="{00000000-0008-0000-0100-0000E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7" name="Text Box 52">
          <a:extLst>
            <a:ext uri="{FF2B5EF4-FFF2-40B4-BE49-F238E27FC236}">
              <a16:creationId xmlns="" xmlns:a16="http://schemas.microsoft.com/office/drawing/2014/main" id="{00000000-0008-0000-0100-0000E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8" name="Text Box 23">
          <a:extLst>
            <a:ext uri="{FF2B5EF4-FFF2-40B4-BE49-F238E27FC236}">
              <a16:creationId xmlns="" xmlns:a16="http://schemas.microsoft.com/office/drawing/2014/main" id="{00000000-0008-0000-0100-0000E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9" name="Text Box 24">
          <a:extLst>
            <a:ext uri="{FF2B5EF4-FFF2-40B4-BE49-F238E27FC236}">
              <a16:creationId xmlns="" xmlns:a16="http://schemas.microsoft.com/office/drawing/2014/main" id="{00000000-0008-0000-0100-0000E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0" name="Text Box 50">
          <a:extLst>
            <a:ext uri="{FF2B5EF4-FFF2-40B4-BE49-F238E27FC236}">
              <a16:creationId xmlns="" xmlns:a16="http://schemas.microsoft.com/office/drawing/2014/main" id="{00000000-0008-0000-0100-0000E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1" name="Text Box 52">
          <a:extLst>
            <a:ext uri="{FF2B5EF4-FFF2-40B4-BE49-F238E27FC236}">
              <a16:creationId xmlns="" xmlns:a16="http://schemas.microsoft.com/office/drawing/2014/main" id="{00000000-0008-0000-0100-0000E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2" name="Text Box 24">
          <a:extLst>
            <a:ext uri="{FF2B5EF4-FFF2-40B4-BE49-F238E27FC236}">
              <a16:creationId xmlns="" xmlns:a16="http://schemas.microsoft.com/office/drawing/2014/main" id="{00000000-0008-0000-0100-0000F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3" name="Text Box 50">
          <a:extLst>
            <a:ext uri="{FF2B5EF4-FFF2-40B4-BE49-F238E27FC236}">
              <a16:creationId xmlns="" xmlns:a16="http://schemas.microsoft.com/office/drawing/2014/main" id="{00000000-0008-0000-0100-0000F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4" name="Text Box 52">
          <a:extLst>
            <a:ext uri="{FF2B5EF4-FFF2-40B4-BE49-F238E27FC236}">
              <a16:creationId xmlns="" xmlns:a16="http://schemas.microsoft.com/office/drawing/2014/main" id="{00000000-0008-0000-0100-0000F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5" name="Text Box 23">
          <a:extLst>
            <a:ext uri="{FF2B5EF4-FFF2-40B4-BE49-F238E27FC236}">
              <a16:creationId xmlns="" xmlns:a16="http://schemas.microsoft.com/office/drawing/2014/main" id="{00000000-0008-0000-0100-0000F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6" name="Text Box 24">
          <a:extLst>
            <a:ext uri="{FF2B5EF4-FFF2-40B4-BE49-F238E27FC236}">
              <a16:creationId xmlns="" xmlns:a16="http://schemas.microsoft.com/office/drawing/2014/main" id="{00000000-0008-0000-0100-0000F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7" name="Text Box 50">
          <a:extLst>
            <a:ext uri="{FF2B5EF4-FFF2-40B4-BE49-F238E27FC236}">
              <a16:creationId xmlns="" xmlns:a16="http://schemas.microsoft.com/office/drawing/2014/main" id="{00000000-0008-0000-0100-0000F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8" name="Text Box 52">
          <a:extLst>
            <a:ext uri="{FF2B5EF4-FFF2-40B4-BE49-F238E27FC236}">
              <a16:creationId xmlns="" xmlns:a16="http://schemas.microsoft.com/office/drawing/2014/main" id="{00000000-0008-0000-0100-0000F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9" name="Text Box 24">
          <a:extLst>
            <a:ext uri="{FF2B5EF4-FFF2-40B4-BE49-F238E27FC236}">
              <a16:creationId xmlns="" xmlns:a16="http://schemas.microsoft.com/office/drawing/2014/main" id="{00000000-0008-0000-0100-0000F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0" name="Text Box 50">
          <a:extLst>
            <a:ext uri="{FF2B5EF4-FFF2-40B4-BE49-F238E27FC236}">
              <a16:creationId xmlns="" xmlns:a16="http://schemas.microsoft.com/office/drawing/2014/main" id="{00000000-0008-0000-0100-0000F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1" name="Text Box 52">
          <a:extLst>
            <a:ext uri="{FF2B5EF4-FFF2-40B4-BE49-F238E27FC236}">
              <a16:creationId xmlns="" xmlns:a16="http://schemas.microsoft.com/office/drawing/2014/main" id="{00000000-0008-0000-0100-0000F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23">
          <a:extLst>
            <a:ext uri="{FF2B5EF4-FFF2-40B4-BE49-F238E27FC236}">
              <a16:creationId xmlns="" xmlns:a16="http://schemas.microsoft.com/office/drawing/2014/main"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24">
          <a:extLst>
            <a:ext uri="{FF2B5EF4-FFF2-40B4-BE49-F238E27FC236}">
              <a16:creationId xmlns="" xmlns:a16="http://schemas.microsoft.com/office/drawing/2014/main"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4" name="Text Box 50">
          <a:extLst>
            <a:ext uri="{FF2B5EF4-FFF2-40B4-BE49-F238E27FC236}">
              <a16:creationId xmlns="" xmlns:a16="http://schemas.microsoft.com/office/drawing/2014/main" id="{00000000-0008-0000-0100-0000F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5" name="Text Box 52">
          <a:extLst>
            <a:ext uri="{FF2B5EF4-FFF2-40B4-BE49-F238E27FC236}">
              <a16:creationId xmlns="" xmlns:a16="http://schemas.microsoft.com/office/drawing/2014/main" id="{00000000-0008-0000-0100-0000F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6" name="Text Box 24">
          <a:extLst>
            <a:ext uri="{FF2B5EF4-FFF2-40B4-BE49-F238E27FC236}">
              <a16:creationId xmlns="" xmlns:a16="http://schemas.microsoft.com/office/drawing/2014/main" id="{00000000-0008-0000-0100-0000F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7" name="Text Box 50">
          <a:extLst>
            <a:ext uri="{FF2B5EF4-FFF2-40B4-BE49-F238E27FC236}">
              <a16:creationId xmlns="" xmlns:a16="http://schemas.microsoft.com/office/drawing/2014/main" id="{00000000-0008-0000-0100-0000F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8" name="Text Box 52">
          <a:extLst>
            <a:ext uri="{FF2B5EF4-FFF2-40B4-BE49-F238E27FC236}">
              <a16:creationId xmlns="" xmlns:a16="http://schemas.microsoft.com/office/drawing/2014/main" id="{00000000-0008-0000-0100-00000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23">
          <a:extLst>
            <a:ext uri="{FF2B5EF4-FFF2-40B4-BE49-F238E27FC236}">
              <a16:creationId xmlns="" xmlns:a16="http://schemas.microsoft.com/office/drawing/2014/main"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24">
          <a:extLst>
            <a:ext uri="{FF2B5EF4-FFF2-40B4-BE49-F238E27FC236}">
              <a16:creationId xmlns="" xmlns:a16="http://schemas.microsoft.com/office/drawing/2014/main"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50">
          <a:extLst>
            <a:ext uri="{FF2B5EF4-FFF2-40B4-BE49-F238E27FC236}">
              <a16:creationId xmlns="" xmlns:a16="http://schemas.microsoft.com/office/drawing/2014/main"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52">
          <a:extLst>
            <a:ext uri="{FF2B5EF4-FFF2-40B4-BE49-F238E27FC236}">
              <a16:creationId xmlns="" xmlns:a16="http://schemas.microsoft.com/office/drawing/2014/main"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24">
          <a:extLst>
            <a:ext uri="{FF2B5EF4-FFF2-40B4-BE49-F238E27FC236}">
              <a16:creationId xmlns="" xmlns:a16="http://schemas.microsoft.com/office/drawing/2014/main"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0">
          <a:extLst>
            <a:ext uri="{FF2B5EF4-FFF2-40B4-BE49-F238E27FC236}">
              <a16:creationId xmlns="" xmlns:a16="http://schemas.microsoft.com/office/drawing/2014/main"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52">
          <a:extLst>
            <a:ext uri="{FF2B5EF4-FFF2-40B4-BE49-F238E27FC236}">
              <a16:creationId xmlns="" xmlns:a16="http://schemas.microsoft.com/office/drawing/2014/main"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6" name="Text Box 23">
          <a:extLst>
            <a:ext uri="{FF2B5EF4-FFF2-40B4-BE49-F238E27FC236}">
              <a16:creationId xmlns="" xmlns:a16="http://schemas.microsoft.com/office/drawing/2014/main" id="{00000000-0008-0000-0100-00000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7" name="Text Box 24">
          <a:extLst>
            <a:ext uri="{FF2B5EF4-FFF2-40B4-BE49-F238E27FC236}">
              <a16:creationId xmlns="" xmlns:a16="http://schemas.microsoft.com/office/drawing/2014/main" id="{00000000-0008-0000-0100-00000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8" name="Text Box 50">
          <a:extLst>
            <a:ext uri="{FF2B5EF4-FFF2-40B4-BE49-F238E27FC236}">
              <a16:creationId xmlns="" xmlns:a16="http://schemas.microsoft.com/office/drawing/2014/main" id="{00000000-0008-0000-0100-00000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9" name="Text Box 52">
          <a:extLst>
            <a:ext uri="{FF2B5EF4-FFF2-40B4-BE49-F238E27FC236}">
              <a16:creationId xmlns="" xmlns:a16="http://schemas.microsoft.com/office/drawing/2014/main" id="{00000000-0008-0000-0100-00000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0" name="Text Box 24">
          <a:extLst>
            <a:ext uri="{FF2B5EF4-FFF2-40B4-BE49-F238E27FC236}">
              <a16:creationId xmlns="" xmlns:a16="http://schemas.microsoft.com/office/drawing/2014/main" id="{00000000-0008-0000-0100-00000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1" name="Text Box 50">
          <a:extLst>
            <a:ext uri="{FF2B5EF4-FFF2-40B4-BE49-F238E27FC236}">
              <a16:creationId xmlns="" xmlns:a16="http://schemas.microsoft.com/office/drawing/2014/main" id="{00000000-0008-0000-0100-00000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2" name="Text Box 52">
          <a:extLst>
            <a:ext uri="{FF2B5EF4-FFF2-40B4-BE49-F238E27FC236}">
              <a16:creationId xmlns="" xmlns:a16="http://schemas.microsoft.com/office/drawing/2014/main" id="{00000000-0008-0000-0100-00000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3" name="Text Box 23">
          <a:extLst>
            <a:ext uri="{FF2B5EF4-FFF2-40B4-BE49-F238E27FC236}">
              <a16:creationId xmlns="" xmlns:a16="http://schemas.microsoft.com/office/drawing/2014/main" id="{00000000-0008-0000-0100-00000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4" name="Text Box 24">
          <a:extLst>
            <a:ext uri="{FF2B5EF4-FFF2-40B4-BE49-F238E27FC236}">
              <a16:creationId xmlns="" xmlns:a16="http://schemas.microsoft.com/office/drawing/2014/main" id="{00000000-0008-0000-0100-00001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5" name="Text Box 50">
          <a:extLst>
            <a:ext uri="{FF2B5EF4-FFF2-40B4-BE49-F238E27FC236}">
              <a16:creationId xmlns="" xmlns:a16="http://schemas.microsoft.com/office/drawing/2014/main" id="{00000000-0008-0000-0100-00001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6" name="Text Box 52">
          <a:extLst>
            <a:ext uri="{FF2B5EF4-FFF2-40B4-BE49-F238E27FC236}">
              <a16:creationId xmlns="" xmlns:a16="http://schemas.microsoft.com/office/drawing/2014/main" id="{00000000-0008-0000-0100-00001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7" name="Text Box 24">
          <a:extLst>
            <a:ext uri="{FF2B5EF4-FFF2-40B4-BE49-F238E27FC236}">
              <a16:creationId xmlns="" xmlns:a16="http://schemas.microsoft.com/office/drawing/2014/main" id="{00000000-0008-0000-0100-00001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8" name="Text Box 50">
          <a:extLst>
            <a:ext uri="{FF2B5EF4-FFF2-40B4-BE49-F238E27FC236}">
              <a16:creationId xmlns="" xmlns:a16="http://schemas.microsoft.com/office/drawing/2014/main" id="{00000000-0008-0000-0100-00001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9" name="Text Box 52">
          <a:extLst>
            <a:ext uri="{FF2B5EF4-FFF2-40B4-BE49-F238E27FC236}">
              <a16:creationId xmlns="" xmlns:a16="http://schemas.microsoft.com/office/drawing/2014/main" id="{00000000-0008-0000-0100-00001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0" name="Text Box 23">
          <a:extLst>
            <a:ext uri="{FF2B5EF4-FFF2-40B4-BE49-F238E27FC236}">
              <a16:creationId xmlns="" xmlns:a16="http://schemas.microsoft.com/office/drawing/2014/main" id="{00000000-0008-0000-0100-00001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1" name="Text Box 24">
          <a:extLst>
            <a:ext uri="{FF2B5EF4-FFF2-40B4-BE49-F238E27FC236}">
              <a16:creationId xmlns="" xmlns:a16="http://schemas.microsoft.com/office/drawing/2014/main" id="{00000000-0008-0000-0100-00001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2" name="Text Box 50">
          <a:extLst>
            <a:ext uri="{FF2B5EF4-FFF2-40B4-BE49-F238E27FC236}">
              <a16:creationId xmlns="" xmlns:a16="http://schemas.microsoft.com/office/drawing/2014/main" id="{00000000-0008-0000-0100-00001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3" name="Text Box 52">
          <a:extLst>
            <a:ext uri="{FF2B5EF4-FFF2-40B4-BE49-F238E27FC236}">
              <a16:creationId xmlns="" xmlns:a16="http://schemas.microsoft.com/office/drawing/2014/main" id="{00000000-0008-0000-0100-00001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4" name="Text Box 24">
          <a:extLst>
            <a:ext uri="{FF2B5EF4-FFF2-40B4-BE49-F238E27FC236}">
              <a16:creationId xmlns="" xmlns:a16="http://schemas.microsoft.com/office/drawing/2014/main" id="{00000000-0008-0000-0100-00001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5" name="Text Box 50">
          <a:extLst>
            <a:ext uri="{FF2B5EF4-FFF2-40B4-BE49-F238E27FC236}">
              <a16:creationId xmlns="" xmlns:a16="http://schemas.microsoft.com/office/drawing/2014/main" id="{00000000-0008-0000-0100-00001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6" name="Text Box 52">
          <a:extLst>
            <a:ext uri="{FF2B5EF4-FFF2-40B4-BE49-F238E27FC236}">
              <a16:creationId xmlns="" xmlns:a16="http://schemas.microsoft.com/office/drawing/2014/main" id="{00000000-0008-0000-0100-00001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7" name="Text Box 23">
          <a:extLst>
            <a:ext uri="{FF2B5EF4-FFF2-40B4-BE49-F238E27FC236}">
              <a16:creationId xmlns="" xmlns:a16="http://schemas.microsoft.com/office/drawing/2014/main" id="{00000000-0008-0000-0100-00001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8" name="Text Box 24">
          <a:extLst>
            <a:ext uri="{FF2B5EF4-FFF2-40B4-BE49-F238E27FC236}">
              <a16:creationId xmlns="" xmlns:a16="http://schemas.microsoft.com/office/drawing/2014/main" id="{00000000-0008-0000-0100-00001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9" name="Text Box 50">
          <a:extLst>
            <a:ext uri="{FF2B5EF4-FFF2-40B4-BE49-F238E27FC236}">
              <a16:creationId xmlns="" xmlns:a16="http://schemas.microsoft.com/office/drawing/2014/main" id="{00000000-0008-0000-0100-00001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0" name="Text Box 52">
          <a:extLst>
            <a:ext uri="{FF2B5EF4-FFF2-40B4-BE49-F238E27FC236}">
              <a16:creationId xmlns="" xmlns:a16="http://schemas.microsoft.com/office/drawing/2014/main" id="{00000000-0008-0000-0100-00002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1" name="Text Box 24">
          <a:extLst>
            <a:ext uri="{FF2B5EF4-FFF2-40B4-BE49-F238E27FC236}">
              <a16:creationId xmlns="" xmlns:a16="http://schemas.microsoft.com/office/drawing/2014/main" id="{00000000-0008-0000-0100-00002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2" name="Text Box 50">
          <a:extLst>
            <a:ext uri="{FF2B5EF4-FFF2-40B4-BE49-F238E27FC236}">
              <a16:creationId xmlns="" xmlns:a16="http://schemas.microsoft.com/office/drawing/2014/main" id="{00000000-0008-0000-0100-00002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3" name="Text Box 52">
          <a:extLst>
            <a:ext uri="{FF2B5EF4-FFF2-40B4-BE49-F238E27FC236}">
              <a16:creationId xmlns="" xmlns:a16="http://schemas.microsoft.com/office/drawing/2014/main" id="{00000000-0008-0000-0100-00002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23">
          <a:extLst>
            <a:ext uri="{FF2B5EF4-FFF2-40B4-BE49-F238E27FC236}">
              <a16:creationId xmlns="" xmlns:a16="http://schemas.microsoft.com/office/drawing/2014/main"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24">
          <a:extLst>
            <a:ext uri="{FF2B5EF4-FFF2-40B4-BE49-F238E27FC236}">
              <a16:creationId xmlns="" xmlns:a16="http://schemas.microsoft.com/office/drawing/2014/main"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6" name="Text Box 50">
          <a:extLst>
            <a:ext uri="{FF2B5EF4-FFF2-40B4-BE49-F238E27FC236}">
              <a16:creationId xmlns="" xmlns:a16="http://schemas.microsoft.com/office/drawing/2014/main" id="{00000000-0008-0000-0100-00002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7" name="Text Box 52">
          <a:extLst>
            <a:ext uri="{FF2B5EF4-FFF2-40B4-BE49-F238E27FC236}">
              <a16:creationId xmlns="" xmlns:a16="http://schemas.microsoft.com/office/drawing/2014/main" id="{00000000-0008-0000-0100-00002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8" name="Text Box 24">
          <a:extLst>
            <a:ext uri="{FF2B5EF4-FFF2-40B4-BE49-F238E27FC236}">
              <a16:creationId xmlns="" xmlns:a16="http://schemas.microsoft.com/office/drawing/2014/main" id="{00000000-0008-0000-0100-00002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9" name="Text Box 50">
          <a:extLst>
            <a:ext uri="{FF2B5EF4-FFF2-40B4-BE49-F238E27FC236}">
              <a16:creationId xmlns="" xmlns:a16="http://schemas.microsoft.com/office/drawing/2014/main" id="{00000000-0008-0000-0100-00002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0" name="Text Box 52">
          <a:extLst>
            <a:ext uri="{FF2B5EF4-FFF2-40B4-BE49-F238E27FC236}">
              <a16:creationId xmlns="" xmlns:a16="http://schemas.microsoft.com/office/drawing/2014/main" id="{00000000-0008-0000-0100-00002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1" name="Text Box 23">
          <a:extLst>
            <a:ext uri="{FF2B5EF4-FFF2-40B4-BE49-F238E27FC236}">
              <a16:creationId xmlns="" xmlns:a16="http://schemas.microsoft.com/office/drawing/2014/main" id="{00000000-0008-0000-0100-00002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2" name="Text Box 24">
          <a:extLst>
            <a:ext uri="{FF2B5EF4-FFF2-40B4-BE49-F238E27FC236}">
              <a16:creationId xmlns="" xmlns:a16="http://schemas.microsoft.com/office/drawing/2014/main" id="{00000000-0008-0000-0100-00002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3" name="Text Box 50">
          <a:extLst>
            <a:ext uri="{FF2B5EF4-FFF2-40B4-BE49-F238E27FC236}">
              <a16:creationId xmlns="" xmlns:a16="http://schemas.microsoft.com/office/drawing/2014/main" id="{00000000-0008-0000-0100-00002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4" name="Text Box 52">
          <a:extLst>
            <a:ext uri="{FF2B5EF4-FFF2-40B4-BE49-F238E27FC236}">
              <a16:creationId xmlns="" xmlns:a16="http://schemas.microsoft.com/office/drawing/2014/main" id="{00000000-0008-0000-0100-00002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5" name="Text Box 24">
          <a:extLst>
            <a:ext uri="{FF2B5EF4-FFF2-40B4-BE49-F238E27FC236}">
              <a16:creationId xmlns="" xmlns:a16="http://schemas.microsoft.com/office/drawing/2014/main" id="{00000000-0008-0000-0100-00002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6" name="Text Box 50">
          <a:extLst>
            <a:ext uri="{FF2B5EF4-FFF2-40B4-BE49-F238E27FC236}">
              <a16:creationId xmlns="" xmlns:a16="http://schemas.microsoft.com/office/drawing/2014/main" id="{00000000-0008-0000-0100-00003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7" name="Text Box 52">
          <a:extLst>
            <a:ext uri="{FF2B5EF4-FFF2-40B4-BE49-F238E27FC236}">
              <a16:creationId xmlns="" xmlns:a16="http://schemas.microsoft.com/office/drawing/2014/main" id="{00000000-0008-0000-0100-00003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8" name="Text Box 23">
          <a:extLst>
            <a:ext uri="{FF2B5EF4-FFF2-40B4-BE49-F238E27FC236}">
              <a16:creationId xmlns="" xmlns:a16="http://schemas.microsoft.com/office/drawing/2014/main" id="{00000000-0008-0000-0100-00003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9" name="Text Box 24">
          <a:extLst>
            <a:ext uri="{FF2B5EF4-FFF2-40B4-BE49-F238E27FC236}">
              <a16:creationId xmlns="" xmlns:a16="http://schemas.microsoft.com/office/drawing/2014/main" id="{00000000-0008-0000-0100-00003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0" name="Text Box 50">
          <a:extLst>
            <a:ext uri="{FF2B5EF4-FFF2-40B4-BE49-F238E27FC236}">
              <a16:creationId xmlns="" xmlns:a16="http://schemas.microsoft.com/office/drawing/2014/main" id="{00000000-0008-0000-0100-00003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1" name="Text Box 52">
          <a:extLst>
            <a:ext uri="{FF2B5EF4-FFF2-40B4-BE49-F238E27FC236}">
              <a16:creationId xmlns="" xmlns:a16="http://schemas.microsoft.com/office/drawing/2014/main" id="{00000000-0008-0000-0100-00003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2" name="Text Box 24">
          <a:extLst>
            <a:ext uri="{FF2B5EF4-FFF2-40B4-BE49-F238E27FC236}">
              <a16:creationId xmlns="" xmlns:a16="http://schemas.microsoft.com/office/drawing/2014/main" id="{00000000-0008-0000-0100-00003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3" name="Text Box 50">
          <a:extLst>
            <a:ext uri="{FF2B5EF4-FFF2-40B4-BE49-F238E27FC236}">
              <a16:creationId xmlns="" xmlns:a16="http://schemas.microsoft.com/office/drawing/2014/main" id="{00000000-0008-0000-0100-00003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4" name="Text Box 52">
          <a:extLst>
            <a:ext uri="{FF2B5EF4-FFF2-40B4-BE49-F238E27FC236}">
              <a16:creationId xmlns="" xmlns:a16="http://schemas.microsoft.com/office/drawing/2014/main" id="{00000000-0008-0000-0100-00003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5" name="Text Box 23">
          <a:extLst>
            <a:ext uri="{FF2B5EF4-FFF2-40B4-BE49-F238E27FC236}">
              <a16:creationId xmlns="" xmlns:a16="http://schemas.microsoft.com/office/drawing/2014/main" id="{00000000-0008-0000-0100-00003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6" name="Text Box 24">
          <a:extLst>
            <a:ext uri="{FF2B5EF4-FFF2-40B4-BE49-F238E27FC236}">
              <a16:creationId xmlns="" xmlns:a16="http://schemas.microsoft.com/office/drawing/2014/main" id="{00000000-0008-0000-0100-00003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7" name="Text Box 50">
          <a:extLst>
            <a:ext uri="{FF2B5EF4-FFF2-40B4-BE49-F238E27FC236}">
              <a16:creationId xmlns="" xmlns:a16="http://schemas.microsoft.com/office/drawing/2014/main" id="{00000000-0008-0000-0100-00003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8" name="Text Box 52">
          <a:extLst>
            <a:ext uri="{FF2B5EF4-FFF2-40B4-BE49-F238E27FC236}">
              <a16:creationId xmlns="" xmlns:a16="http://schemas.microsoft.com/office/drawing/2014/main" id="{00000000-0008-0000-0100-00003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9" name="Text Box 24">
          <a:extLst>
            <a:ext uri="{FF2B5EF4-FFF2-40B4-BE49-F238E27FC236}">
              <a16:creationId xmlns="" xmlns:a16="http://schemas.microsoft.com/office/drawing/2014/main" id="{00000000-0008-0000-0100-00003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0" name="Text Box 50">
          <a:extLst>
            <a:ext uri="{FF2B5EF4-FFF2-40B4-BE49-F238E27FC236}">
              <a16:creationId xmlns="" xmlns:a16="http://schemas.microsoft.com/office/drawing/2014/main" id="{00000000-0008-0000-0100-00003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1" name="Text Box 52">
          <a:extLst>
            <a:ext uri="{FF2B5EF4-FFF2-40B4-BE49-F238E27FC236}">
              <a16:creationId xmlns="" xmlns:a16="http://schemas.microsoft.com/office/drawing/2014/main" id="{00000000-0008-0000-0100-00003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2" name="Text Box 23">
          <a:extLst>
            <a:ext uri="{FF2B5EF4-FFF2-40B4-BE49-F238E27FC236}">
              <a16:creationId xmlns="" xmlns:a16="http://schemas.microsoft.com/office/drawing/2014/main" id="{00000000-0008-0000-0100-00004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3" name="Text Box 24">
          <a:extLst>
            <a:ext uri="{FF2B5EF4-FFF2-40B4-BE49-F238E27FC236}">
              <a16:creationId xmlns="" xmlns:a16="http://schemas.microsoft.com/office/drawing/2014/main" id="{00000000-0008-0000-0100-00004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4" name="Text Box 50">
          <a:extLst>
            <a:ext uri="{FF2B5EF4-FFF2-40B4-BE49-F238E27FC236}">
              <a16:creationId xmlns="" xmlns:a16="http://schemas.microsoft.com/office/drawing/2014/main" id="{00000000-0008-0000-0100-00004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5" name="Text Box 52">
          <a:extLst>
            <a:ext uri="{FF2B5EF4-FFF2-40B4-BE49-F238E27FC236}">
              <a16:creationId xmlns="" xmlns:a16="http://schemas.microsoft.com/office/drawing/2014/main" id="{00000000-0008-0000-0100-00004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6" name="Text Box 24">
          <a:extLst>
            <a:ext uri="{FF2B5EF4-FFF2-40B4-BE49-F238E27FC236}">
              <a16:creationId xmlns="" xmlns:a16="http://schemas.microsoft.com/office/drawing/2014/main" id="{00000000-0008-0000-0100-00004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7" name="Text Box 50">
          <a:extLst>
            <a:ext uri="{FF2B5EF4-FFF2-40B4-BE49-F238E27FC236}">
              <a16:creationId xmlns="" xmlns:a16="http://schemas.microsoft.com/office/drawing/2014/main" id="{00000000-0008-0000-0100-00004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8" name="Text Box 52">
          <a:extLst>
            <a:ext uri="{FF2B5EF4-FFF2-40B4-BE49-F238E27FC236}">
              <a16:creationId xmlns="" xmlns:a16="http://schemas.microsoft.com/office/drawing/2014/main" id="{00000000-0008-0000-0100-00004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9" name="Text Box 23">
          <a:extLst>
            <a:ext uri="{FF2B5EF4-FFF2-40B4-BE49-F238E27FC236}">
              <a16:creationId xmlns="" xmlns:a16="http://schemas.microsoft.com/office/drawing/2014/main" id="{00000000-0008-0000-0100-00004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0" name="Text Box 24">
          <a:extLst>
            <a:ext uri="{FF2B5EF4-FFF2-40B4-BE49-F238E27FC236}">
              <a16:creationId xmlns="" xmlns:a16="http://schemas.microsoft.com/office/drawing/2014/main" id="{00000000-0008-0000-0100-00004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1" name="Text Box 50">
          <a:extLst>
            <a:ext uri="{FF2B5EF4-FFF2-40B4-BE49-F238E27FC236}">
              <a16:creationId xmlns="" xmlns:a16="http://schemas.microsoft.com/office/drawing/2014/main" id="{00000000-0008-0000-0100-00004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2" name="Text Box 52">
          <a:extLst>
            <a:ext uri="{FF2B5EF4-FFF2-40B4-BE49-F238E27FC236}">
              <a16:creationId xmlns="" xmlns:a16="http://schemas.microsoft.com/office/drawing/2014/main" id="{00000000-0008-0000-0100-00004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3" name="Text Box 24">
          <a:extLst>
            <a:ext uri="{FF2B5EF4-FFF2-40B4-BE49-F238E27FC236}">
              <a16:creationId xmlns="" xmlns:a16="http://schemas.microsoft.com/office/drawing/2014/main" id="{00000000-0008-0000-0100-00004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4" name="Text Box 50">
          <a:extLst>
            <a:ext uri="{FF2B5EF4-FFF2-40B4-BE49-F238E27FC236}">
              <a16:creationId xmlns="" xmlns:a16="http://schemas.microsoft.com/office/drawing/2014/main" id="{00000000-0008-0000-0100-00004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5" name="Text Box 52">
          <a:extLst>
            <a:ext uri="{FF2B5EF4-FFF2-40B4-BE49-F238E27FC236}">
              <a16:creationId xmlns="" xmlns:a16="http://schemas.microsoft.com/office/drawing/2014/main" id="{00000000-0008-0000-0100-00004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6" name="Text Box 23">
          <a:extLst>
            <a:ext uri="{FF2B5EF4-FFF2-40B4-BE49-F238E27FC236}">
              <a16:creationId xmlns="" xmlns:a16="http://schemas.microsoft.com/office/drawing/2014/main" id="{00000000-0008-0000-0100-00004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7" name="Text Box 24">
          <a:extLst>
            <a:ext uri="{FF2B5EF4-FFF2-40B4-BE49-F238E27FC236}">
              <a16:creationId xmlns="" xmlns:a16="http://schemas.microsoft.com/office/drawing/2014/main" id="{00000000-0008-0000-0100-00004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8" name="Text Box 50">
          <a:extLst>
            <a:ext uri="{FF2B5EF4-FFF2-40B4-BE49-F238E27FC236}">
              <a16:creationId xmlns="" xmlns:a16="http://schemas.microsoft.com/office/drawing/2014/main" id="{00000000-0008-0000-0100-00005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9" name="Text Box 52">
          <a:extLst>
            <a:ext uri="{FF2B5EF4-FFF2-40B4-BE49-F238E27FC236}">
              <a16:creationId xmlns="" xmlns:a16="http://schemas.microsoft.com/office/drawing/2014/main" id="{00000000-0008-0000-0100-00005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0" name="Text Box 24">
          <a:extLst>
            <a:ext uri="{FF2B5EF4-FFF2-40B4-BE49-F238E27FC236}">
              <a16:creationId xmlns="" xmlns:a16="http://schemas.microsoft.com/office/drawing/2014/main" id="{00000000-0008-0000-0100-00005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1" name="Text Box 50">
          <a:extLst>
            <a:ext uri="{FF2B5EF4-FFF2-40B4-BE49-F238E27FC236}">
              <a16:creationId xmlns="" xmlns:a16="http://schemas.microsoft.com/office/drawing/2014/main" id="{00000000-0008-0000-0100-00005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2" name="Text Box 52">
          <a:extLst>
            <a:ext uri="{FF2B5EF4-FFF2-40B4-BE49-F238E27FC236}">
              <a16:creationId xmlns="" xmlns:a16="http://schemas.microsoft.com/office/drawing/2014/main" id="{00000000-0008-0000-0100-00005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3" name="Text Box 23">
          <a:extLst>
            <a:ext uri="{FF2B5EF4-FFF2-40B4-BE49-F238E27FC236}">
              <a16:creationId xmlns="" xmlns:a16="http://schemas.microsoft.com/office/drawing/2014/main" id="{00000000-0008-0000-0100-00005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4" name="Text Box 24">
          <a:extLst>
            <a:ext uri="{FF2B5EF4-FFF2-40B4-BE49-F238E27FC236}">
              <a16:creationId xmlns="" xmlns:a16="http://schemas.microsoft.com/office/drawing/2014/main" id="{00000000-0008-0000-0100-00005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5" name="Text Box 50">
          <a:extLst>
            <a:ext uri="{FF2B5EF4-FFF2-40B4-BE49-F238E27FC236}">
              <a16:creationId xmlns="" xmlns:a16="http://schemas.microsoft.com/office/drawing/2014/main" id="{00000000-0008-0000-0100-00005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6" name="Text Box 52">
          <a:extLst>
            <a:ext uri="{FF2B5EF4-FFF2-40B4-BE49-F238E27FC236}">
              <a16:creationId xmlns="" xmlns:a16="http://schemas.microsoft.com/office/drawing/2014/main" id="{00000000-0008-0000-0100-00005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7" name="Text Box 24">
          <a:extLst>
            <a:ext uri="{FF2B5EF4-FFF2-40B4-BE49-F238E27FC236}">
              <a16:creationId xmlns="" xmlns:a16="http://schemas.microsoft.com/office/drawing/2014/main" id="{00000000-0008-0000-0100-00005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8" name="Text Box 50">
          <a:extLst>
            <a:ext uri="{FF2B5EF4-FFF2-40B4-BE49-F238E27FC236}">
              <a16:creationId xmlns="" xmlns:a16="http://schemas.microsoft.com/office/drawing/2014/main" id="{00000000-0008-0000-0100-00005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9" name="Text Box 52">
          <a:extLst>
            <a:ext uri="{FF2B5EF4-FFF2-40B4-BE49-F238E27FC236}">
              <a16:creationId xmlns="" xmlns:a16="http://schemas.microsoft.com/office/drawing/2014/main" id="{00000000-0008-0000-0100-00005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0" name="Text Box 23">
          <a:extLst>
            <a:ext uri="{FF2B5EF4-FFF2-40B4-BE49-F238E27FC236}">
              <a16:creationId xmlns="" xmlns:a16="http://schemas.microsoft.com/office/drawing/2014/main" id="{00000000-0008-0000-0100-00005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1" name="Text Box 24">
          <a:extLst>
            <a:ext uri="{FF2B5EF4-FFF2-40B4-BE49-F238E27FC236}">
              <a16:creationId xmlns="" xmlns:a16="http://schemas.microsoft.com/office/drawing/2014/main" id="{00000000-0008-0000-0100-00005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2" name="Text Box 50">
          <a:extLst>
            <a:ext uri="{FF2B5EF4-FFF2-40B4-BE49-F238E27FC236}">
              <a16:creationId xmlns="" xmlns:a16="http://schemas.microsoft.com/office/drawing/2014/main" id="{00000000-0008-0000-0100-00005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3" name="Text Box 52">
          <a:extLst>
            <a:ext uri="{FF2B5EF4-FFF2-40B4-BE49-F238E27FC236}">
              <a16:creationId xmlns="" xmlns:a16="http://schemas.microsoft.com/office/drawing/2014/main" id="{00000000-0008-0000-0100-00005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4" name="Text Box 24">
          <a:extLst>
            <a:ext uri="{FF2B5EF4-FFF2-40B4-BE49-F238E27FC236}">
              <a16:creationId xmlns="" xmlns:a16="http://schemas.microsoft.com/office/drawing/2014/main" id="{00000000-0008-0000-0100-00006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5" name="Text Box 50">
          <a:extLst>
            <a:ext uri="{FF2B5EF4-FFF2-40B4-BE49-F238E27FC236}">
              <a16:creationId xmlns="" xmlns:a16="http://schemas.microsoft.com/office/drawing/2014/main" id="{00000000-0008-0000-0100-00006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6" name="Text Box 52">
          <a:extLst>
            <a:ext uri="{FF2B5EF4-FFF2-40B4-BE49-F238E27FC236}">
              <a16:creationId xmlns="" xmlns:a16="http://schemas.microsoft.com/office/drawing/2014/main" id="{00000000-0008-0000-0100-00006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7" name="Text Box 23">
          <a:extLst>
            <a:ext uri="{FF2B5EF4-FFF2-40B4-BE49-F238E27FC236}">
              <a16:creationId xmlns="" xmlns:a16="http://schemas.microsoft.com/office/drawing/2014/main" id="{00000000-0008-0000-0100-00006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8" name="Text Box 24">
          <a:extLst>
            <a:ext uri="{FF2B5EF4-FFF2-40B4-BE49-F238E27FC236}">
              <a16:creationId xmlns="" xmlns:a16="http://schemas.microsoft.com/office/drawing/2014/main" id="{00000000-0008-0000-0100-00006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9" name="Text Box 50">
          <a:extLst>
            <a:ext uri="{FF2B5EF4-FFF2-40B4-BE49-F238E27FC236}">
              <a16:creationId xmlns="" xmlns:a16="http://schemas.microsoft.com/office/drawing/2014/main" id="{00000000-0008-0000-0100-00006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0" name="Text Box 52">
          <a:extLst>
            <a:ext uri="{FF2B5EF4-FFF2-40B4-BE49-F238E27FC236}">
              <a16:creationId xmlns="" xmlns:a16="http://schemas.microsoft.com/office/drawing/2014/main" id="{00000000-0008-0000-0100-00006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1" name="Text Box 24">
          <a:extLst>
            <a:ext uri="{FF2B5EF4-FFF2-40B4-BE49-F238E27FC236}">
              <a16:creationId xmlns="" xmlns:a16="http://schemas.microsoft.com/office/drawing/2014/main" id="{00000000-0008-0000-0100-00006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2" name="Text Box 50">
          <a:extLst>
            <a:ext uri="{FF2B5EF4-FFF2-40B4-BE49-F238E27FC236}">
              <a16:creationId xmlns="" xmlns:a16="http://schemas.microsoft.com/office/drawing/2014/main" id="{00000000-0008-0000-0100-00006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3" name="Text Box 52">
          <a:extLst>
            <a:ext uri="{FF2B5EF4-FFF2-40B4-BE49-F238E27FC236}">
              <a16:creationId xmlns="" xmlns:a16="http://schemas.microsoft.com/office/drawing/2014/main" id="{00000000-0008-0000-0100-00006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4" name="Text Box 23">
          <a:extLst>
            <a:ext uri="{FF2B5EF4-FFF2-40B4-BE49-F238E27FC236}">
              <a16:creationId xmlns="" xmlns:a16="http://schemas.microsoft.com/office/drawing/2014/main" id="{00000000-0008-0000-0100-00006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5" name="Text Box 24">
          <a:extLst>
            <a:ext uri="{FF2B5EF4-FFF2-40B4-BE49-F238E27FC236}">
              <a16:creationId xmlns="" xmlns:a16="http://schemas.microsoft.com/office/drawing/2014/main" id="{00000000-0008-0000-0100-00006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6" name="Text Box 50">
          <a:extLst>
            <a:ext uri="{FF2B5EF4-FFF2-40B4-BE49-F238E27FC236}">
              <a16:creationId xmlns="" xmlns:a16="http://schemas.microsoft.com/office/drawing/2014/main" id="{00000000-0008-0000-0100-00006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7" name="Text Box 52">
          <a:extLst>
            <a:ext uri="{FF2B5EF4-FFF2-40B4-BE49-F238E27FC236}">
              <a16:creationId xmlns="" xmlns:a16="http://schemas.microsoft.com/office/drawing/2014/main" id="{00000000-0008-0000-0100-00006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8" name="Text Box 24">
          <a:extLst>
            <a:ext uri="{FF2B5EF4-FFF2-40B4-BE49-F238E27FC236}">
              <a16:creationId xmlns="" xmlns:a16="http://schemas.microsoft.com/office/drawing/2014/main" id="{00000000-0008-0000-0100-00006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9" name="Text Box 50">
          <a:extLst>
            <a:ext uri="{FF2B5EF4-FFF2-40B4-BE49-F238E27FC236}">
              <a16:creationId xmlns="" xmlns:a16="http://schemas.microsoft.com/office/drawing/2014/main" id="{00000000-0008-0000-0100-00006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0" name="Text Box 52">
          <a:extLst>
            <a:ext uri="{FF2B5EF4-FFF2-40B4-BE49-F238E27FC236}">
              <a16:creationId xmlns="" xmlns:a16="http://schemas.microsoft.com/office/drawing/2014/main" id="{00000000-0008-0000-0100-00007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1" name="Text Box 23">
          <a:extLst>
            <a:ext uri="{FF2B5EF4-FFF2-40B4-BE49-F238E27FC236}">
              <a16:creationId xmlns="" xmlns:a16="http://schemas.microsoft.com/office/drawing/2014/main" id="{00000000-0008-0000-0100-00007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2" name="Text Box 24">
          <a:extLst>
            <a:ext uri="{FF2B5EF4-FFF2-40B4-BE49-F238E27FC236}">
              <a16:creationId xmlns="" xmlns:a16="http://schemas.microsoft.com/office/drawing/2014/main" id="{00000000-0008-0000-0100-00007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3" name="Text Box 50">
          <a:extLst>
            <a:ext uri="{FF2B5EF4-FFF2-40B4-BE49-F238E27FC236}">
              <a16:creationId xmlns="" xmlns:a16="http://schemas.microsoft.com/office/drawing/2014/main" id="{00000000-0008-0000-0100-00007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4" name="Text Box 52">
          <a:extLst>
            <a:ext uri="{FF2B5EF4-FFF2-40B4-BE49-F238E27FC236}">
              <a16:creationId xmlns="" xmlns:a16="http://schemas.microsoft.com/office/drawing/2014/main" id="{00000000-0008-0000-0100-00007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5" name="Text Box 24">
          <a:extLst>
            <a:ext uri="{FF2B5EF4-FFF2-40B4-BE49-F238E27FC236}">
              <a16:creationId xmlns="" xmlns:a16="http://schemas.microsoft.com/office/drawing/2014/main" id="{00000000-0008-0000-0100-00007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6" name="Text Box 50">
          <a:extLst>
            <a:ext uri="{FF2B5EF4-FFF2-40B4-BE49-F238E27FC236}">
              <a16:creationId xmlns="" xmlns:a16="http://schemas.microsoft.com/office/drawing/2014/main" id="{00000000-0008-0000-0100-00007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7" name="Text Box 52">
          <a:extLst>
            <a:ext uri="{FF2B5EF4-FFF2-40B4-BE49-F238E27FC236}">
              <a16:creationId xmlns="" xmlns:a16="http://schemas.microsoft.com/office/drawing/2014/main" id="{00000000-0008-0000-0100-00007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8" name="Text Box 23">
          <a:extLst>
            <a:ext uri="{FF2B5EF4-FFF2-40B4-BE49-F238E27FC236}">
              <a16:creationId xmlns="" xmlns:a16="http://schemas.microsoft.com/office/drawing/2014/main" id="{00000000-0008-0000-0100-0000FE01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9" name="Text Box 24">
          <a:extLst>
            <a:ext uri="{FF2B5EF4-FFF2-40B4-BE49-F238E27FC236}">
              <a16:creationId xmlns="" xmlns:a16="http://schemas.microsoft.com/office/drawing/2014/main" id="{00000000-0008-0000-0100-0000FF01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0" name="Text Box 50">
          <a:extLst>
            <a:ext uri="{FF2B5EF4-FFF2-40B4-BE49-F238E27FC236}">
              <a16:creationId xmlns="" xmlns:a16="http://schemas.microsoft.com/office/drawing/2014/main" id="{00000000-0008-0000-0100-00000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1" name="Text Box 52">
          <a:extLst>
            <a:ext uri="{FF2B5EF4-FFF2-40B4-BE49-F238E27FC236}">
              <a16:creationId xmlns="" xmlns:a16="http://schemas.microsoft.com/office/drawing/2014/main" id="{00000000-0008-0000-0100-00000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2" name="Text Box 24">
          <a:extLst>
            <a:ext uri="{FF2B5EF4-FFF2-40B4-BE49-F238E27FC236}">
              <a16:creationId xmlns="" xmlns:a16="http://schemas.microsoft.com/office/drawing/2014/main" id="{00000000-0008-0000-0100-00000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3" name="Text Box 50">
          <a:extLst>
            <a:ext uri="{FF2B5EF4-FFF2-40B4-BE49-F238E27FC236}">
              <a16:creationId xmlns="" xmlns:a16="http://schemas.microsoft.com/office/drawing/2014/main" id="{00000000-0008-0000-0100-00000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4" name="Text Box 52">
          <a:extLst>
            <a:ext uri="{FF2B5EF4-FFF2-40B4-BE49-F238E27FC236}">
              <a16:creationId xmlns="" xmlns:a16="http://schemas.microsoft.com/office/drawing/2014/main" id="{00000000-0008-0000-0100-00000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5" name="Text Box 23">
          <a:extLst>
            <a:ext uri="{FF2B5EF4-FFF2-40B4-BE49-F238E27FC236}">
              <a16:creationId xmlns="" xmlns:a16="http://schemas.microsoft.com/office/drawing/2014/main" id="{00000000-0008-0000-0100-00000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6" name="Text Box 24">
          <a:extLst>
            <a:ext uri="{FF2B5EF4-FFF2-40B4-BE49-F238E27FC236}">
              <a16:creationId xmlns="" xmlns:a16="http://schemas.microsoft.com/office/drawing/2014/main" id="{00000000-0008-0000-0100-00000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7" name="Text Box 50">
          <a:extLst>
            <a:ext uri="{FF2B5EF4-FFF2-40B4-BE49-F238E27FC236}">
              <a16:creationId xmlns="" xmlns:a16="http://schemas.microsoft.com/office/drawing/2014/main" id="{00000000-0008-0000-0100-00000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8" name="Text Box 52">
          <a:extLst>
            <a:ext uri="{FF2B5EF4-FFF2-40B4-BE49-F238E27FC236}">
              <a16:creationId xmlns="" xmlns:a16="http://schemas.microsoft.com/office/drawing/2014/main" id="{00000000-0008-0000-0100-00000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9" name="Text Box 24">
          <a:extLst>
            <a:ext uri="{FF2B5EF4-FFF2-40B4-BE49-F238E27FC236}">
              <a16:creationId xmlns="" xmlns:a16="http://schemas.microsoft.com/office/drawing/2014/main" id="{00000000-0008-0000-0100-00000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0" name="Text Box 50">
          <a:extLst>
            <a:ext uri="{FF2B5EF4-FFF2-40B4-BE49-F238E27FC236}">
              <a16:creationId xmlns="" xmlns:a16="http://schemas.microsoft.com/office/drawing/2014/main" id="{00000000-0008-0000-0100-00000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1" name="Text Box 52">
          <a:extLst>
            <a:ext uri="{FF2B5EF4-FFF2-40B4-BE49-F238E27FC236}">
              <a16:creationId xmlns="" xmlns:a16="http://schemas.microsoft.com/office/drawing/2014/main" id="{00000000-0008-0000-0100-00000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2" name="Text Box 23">
          <a:extLst>
            <a:ext uri="{FF2B5EF4-FFF2-40B4-BE49-F238E27FC236}">
              <a16:creationId xmlns="" xmlns:a16="http://schemas.microsoft.com/office/drawing/2014/main" id="{00000000-0008-0000-0100-00000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3" name="Text Box 24">
          <a:extLst>
            <a:ext uri="{FF2B5EF4-FFF2-40B4-BE49-F238E27FC236}">
              <a16:creationId xmlns="" xmlns:a16="http://schemas.microsoft.com/office/drawing/2014/main" id="{00000000-0008-0000-0100-00000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4" name="Text Box 50">
          <a:extLst>
            <a:ext uri="{FF2B5EF4-FFF2-40B4-BE49-F238E27FC236}">
              <a16:creationId xmlns="" xmlns:a16="http://schemas.microsoft.com/office/drawing/2014/main" id="{00000000-0008-0000-0100-00000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5" name="Text Box 52">
          <a:extLst>
            <a:ext uri="{FF2B5EF4-FFF2-40B4-BE49-F238E27FC236}">
              <a16:creationId xmlns="" xmlns:a16="http://schemas.microsoft.com/office/drawing/2014/main" id="{00000000-0008-0000-0100-00000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6" name="Text Box 24">
          <a:extLst>
            <a:ext uri="{FF2B5EF4-FFF2-40B4-BE49-F238E27FC236}">
              <a16:creationId xmlns="" xmlns:a16="http://schemas.microsoft.com/office/drawing/2014/main" id="{00000000-0008-0000-0100-00001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7" name="Text Box 50">
          <a:extLst>
            <a:ext uri="{FF2B5EF4-FFF2-40B4-BE49-F238E27FC236}">
              <a16:creationId xmlns="" xmlns:a16="http://schemas.microsoft.com/office/drawing/2014/main" id="{00000000-0008-0000-0100-00001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8" name="Text Box 52">
          <a:extLst>
            <a:ext uri="{FF2B5EF4-FFF2-40B4-BE49-F238E27FC236}">
              <a16:creationId xmlns="" xmlns:a16="http://schemas.microsoft.com/office/drawing/2014/main" id="{00000000-0008-0000-0100-00001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9" name="Text Box 23">
          <a:extLst>
            <a:ext uri="{FF2B5EF4-FFF2-40B4-BE49-F238E27FC236}">
              <a16:creationId xmlns="" xmlns:a16="http://schemas.microsoft.com/office/drawing/2014/main" id="{00000000-0008-0000-0100-000013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0" name="Text Box 24">
          <a:extLst>
            <a:ext uri="{FF2B5EF4-FFF2-40B4-BE49-F238E27FC236}">
              <a16:creationId xmlns="" xmlns:a16="http://schemas.microsoft.com/office/drawing/2014/main" id="{00000000-0008-0000-0100-000014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1" name="Text Box 50">
          <a:extLst>
            <a:ext uri="{FF2B5EF4-FFF2-40B4-BE49-F238E27FC236}">
              <a16:creationId xmlns="" xmlns:a16="http://schemas.microsoft.com/office/drawing/2014/main" id="{00000000-0008-0000-0100-00001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2" name="Text Box 52">
          <a:extLst>
            <a:ext uri="{FF2B5EF4-FFF2-40B4-BE49-F238E27FC236}">
              <a16:creationId xmlns="" xmlns:a16="http://schemas.microsoft.com/office/drawing/2014/main" id="{00000000-0008-0000-0100-000016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3" name="Text Box 24">
          <a:extLst>
            <a:ext uri="{FF2B5EF4-FFF2-40B4-BE49-F238E27FC236}">
              <a16:creationId xmlns="" xmlns:a16="http://schemas.microsoft.com/office/drawing/2014/main" id="{00000000-0008-0000-0100-00001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4" name="Text Box 50">
          <a:extLst>
            <a:ext uri="{FF2B5EF4-FFF2-40B4-BE49-F238E27FC236}">
              <a16:creationId xmlns="" xmlns:a16="http://schemas.microsoft.com/office/drawing/2014/main" id="{00000000-0008-0000-0100-000018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5" name="Text Box 52">
          <a:extLst>
            <a:ext uri="{FF2B5EF4-FFF2-40B4-BE49-F238E27FC236}">
              <a16:creationId xmlns="" xmlns:a16="http://schemas.microsoft.com/office/drawing/2014/main" id="{00000000-0008-0000-0100-000019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6" name="Text Box 23">
          <a:extLst>
            <a:ext uri="{FF2B5EF4-FFF2-40B4-BE49-F238E27FC236}">
              <a16:creationId xmlns="" xmlns:a16="http://schemas.microsoft.com/office/drawing/2014/main" id="{00000000-0008-0000-0100-00001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7" name="Text Box 24">
          <a:extLst>
            <a:ext uri="{FF2B5EF4-FFF2-40B4-BE49-F238E27FC236}">
              <a16:creationId xmlns="" xmlns:a16="http://schemas.microsoft.com/office/drawing/2014/main" id="{00000000-0008-0000-0100-00001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8" name="Text Box 50">
          <a:extLst>
            <a:ext uri="{FF2B5EF4-FFF2-40B4-BE49-F238E27FC236}">
              <a16:creationId xmlns="" xmlns:a16="http://schemas.microsoft.com/office/drawing/2014/main" id="{00000000-0008-0000-0100-00001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9" name="Text Box 52">
          <a:extLst>
            <a:ext uri="{FF2B5EF4-FFF2-40B4-BE49-F238E27FC236}">
              <a16:creationId xmlns="" xmlns:a16="http://schemas.microsoft.com/office/drawing/2014/main" id="{00000000-0008-0000-0100-00001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0" name="Text Box 24">
          <a:extLst>
            <a:ext uri="{FF2B5EF4-FFF2-40B4-BE49-F238E27FC236}">
              <a16:creationId xmlns="" xmlns:a16="http://schemas.microsoft.com/office/drawing/2014/main" id="{00000000-0008-0000-0100-00001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1" name="Text Box 50">
          <a:extLst>
            <a:ext uri="{FF2B5EF4-FFF2-40B4-BE49-F238E27FC236}">
              <a16:creationId xmlns="" xmlns:a16="http://schemas.microsoft.com/office/drawing/2014/main" id="{00000000-0008-0000-0100-00001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2" name="Text Box 52">
          <a:extLst>
            <a:ext uri="{FF2B5EF4-FFF2-40B4-BE49-F238E27FC236}">
              <a16:creationId xmlns="" xmlns:a16="http://schemas.microsoft.com/office/drawing/2014/main" id="{00000000-0008-0000-0100-00002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3" name="Text Box 23">
          <a:extLst>
            <a:ext uri="{FF2B5EF4-FFF2-40B4-BE49-F238E27FC236}">
              <a16:creationId xmlns="" xmlns:a16="http://schemas.microsoft.com/office/drawing/2014/main" id="{00000000-0008-0000-0100-000021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4" name="Text Box 24">
          <a:extLst>
            <a:ext uri="{FF2B5EF4-FFF2-40B4-BE49-F238E27FC236}">
              <a16:creationId xmlns="" xmlns:a16="http://schemas.microsoft.com/office/drawing/2014/main" id="{00000000-0008-0000-0100-000022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5" name="Text Box 50">
          <a:extLst>
            <a:ext uri="{FF2B5EF4-FFF2-40B4-BE49-F238E27FC236}">
              <a16:creationId xmlns="" xmlns:a16="http://schemas.microsoft.com/office/drawing/2014/main" id="{00000000-0008-0000-0100-000023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6" name="Text Box 52">
          <a:extLst>
            <a:ext uri="{FF2B5EF4-FFF2-40B4-BE49-F238E27FC236}">
              <a16:creationId xmlns="" xmlns:a16="http://schemas.microsoft.com/office/drawing/2014/main" id="{00000000-0008-0000-0100-000024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7" name="Text Box 24">
          <a:extLst>
            <a:ext uri="{FF2B5EF4-FFF2-40B4-BE49-F238E27FC236}">
              <a16:creationId xmlns="" xmlns:a16="http://schemas.microsoft.com/office/drawing/2014/main" id="{00000000-0008-0000-0100-00002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8" name="Text Box 50">
          <a:extLst>
            <a:ext uri="{FF2B5EF4-FFF2-40B4-BE49-F238E27FC236}">
              <a16:creationId xmlns="" xmlns:a16="http://schemas.microsoft.com/office/drawing/2014/main" id="{00000000-0008-0000-0100-000026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9" name="Text Box 52">
          <a:extLst>
            <a:ext uri="{FF2B5EF4-FFF2-40B4-BE49-F238E27FC236}">
              <a16:creationId xmlns="" xmlns:a16="http://schemas.microsoft.com/office/drawing/2014/main" id="{00000000-0008-0000-0100-00002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0" name="Text Box 23">
          <a:extLst>
            <a:ext uri="{FF2B5EF4-FFF2-40B4-BE49-F238E27FC236}">
              <a16:creationId xmlns="" xmlns:a16="http://schemas.microsoft.com/office/drawing/2014/main" id="{00000000-0008-0000-0100-00002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1" name="Text Box 24">
          <a:extLst>
            <a:ext uri="{FF2B5EF4-FFF2-40B4-BE49-F238E27FC236}">
              <a16:creationId xmlns="" xmlns:a16="http://schemas.microsoft.com/office/drawing/2014/main" id="{00000000-0008-0000-0100-00002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2" name="Text Box 50">
          <a:extLst>
            <a:ext uri="{FF2B5EF4-FFF2-40B4-BE49-F238E27FC236}">
              <a16:creationId xmlns="" xmlns:a16="http://schemas.microsoft.com/office/drawing/2014/main" id="{00000000-0008-0000-0100-00002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3" name="Text Box 52">
          <a:extLst>
            <a:ext uri="{FF2B5EF4-FFF2-40B4-BE49-F238E27FC236}">
              <a16:creationId xmlns="" xmlns:a16="http://schemas.microsoft.com/office/drawing/2014/main" id="{00000000-0008-0000-0100-00002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4" name="Text Box 24">
          <a:extLst>
            <a:ext uri="{FF2B5EF4-FFF2-40B4-BE49-F238E27FC236}">
              <a16:creationId xmlns="" xmlns:a16="http://schemas.microsoft.com/office/drawing/2014/main" id="{00000000-0008-0000-0100-00002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5" name="Text Box 50">
          <a:extLst>
            <a:ext uri="{FF2B5EF4-FFF2-40B4-BE49-F238E27FC236}">
              <a16:creationId xmlns="" xmlns:a16="http://schemas.microsoft.com/office/drawing/2014/main" id="{00000000-0008-0000-0100-00002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6" name="Text Box 52">
          <a:extLst>
            <a:ext uri="{FF2B5EF4-FFF2-40B4-BE49-F238E27FC236}">
              <a16:creationId xmlns="" xmlns:a16="http://schemas.microsoft.com/office/drawing/2014/main" id="{00000000-0008-0000-0100-00002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23">
          <a:extLst>
            <a:ext uri="{FF2B5EF4-FFF2-40B4-BE49-F238E27FC236}">
              <a16:creationId xmlns="" xmlns:a16="http://schemas.microsoft.com/office/drawing/2014/main" id="{00000000-0008-0000-0100-00002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24">
          <a:extLst>
            <a:ext uri="{FF2B5EF4-FFF2-40B4-BE49-F238E27FC236}">
              <a16:creationId xmlns="" xmlns:a16="http://schemas.microsoft.com/office/drawing/2014/main" id="{00000000-0008-0000-0100-00003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50">
          <a:extLst>
            <a:ext uri="{FF2B5EF4-FFF2-40B4-BE49-F238E27FC236}">
              <a16:creationId xmlns="" xmlns:a16="http://schemas.microsoft.com/office/drawing/2014/main" id="{00000000-0008-0000-0100-00003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52">
          <a:extLst>
            <a:ext uri="{FF2B5EF4-FFF2-40B4-BE49-F238E27FC236}">
              <a16:creationId xmlns="" xmlns:a16="http://schemas.microsoft.com/office/drawing/2014/main" id="{00000000-0008-0000-0100-00003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24">
          <a:extLst>
            <a:ext uri="{FF2B5EF4-FFF2-40B4-BE49-F238E27FC236}">
              <a16:creationId xmlns="" xmlns:a16="http://schemas.microsoft.com/office/drawing/2014/main" id="{00000000-0008-0000-0100-00003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0">
          <a:extLst>
            <a:ext uri="{FF2B5EF4-FFF2-40B4-BE49-F238E27FC236}">
              <a16:creationId xmlns="" xmlns:a16="http://schemas.microsoft.com/office/drawing/2014/main" id="{00000000-0008-0000-0100-00003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2">
          <a:extLst>
            <a:ext uri="{FF2B5EF4-FFF2-40B4-BE49-F238E27FC236}">
              <a16:creationId xmlns="" xmlns:a16="http://schemas.microsoft.com/office/drawing/2014/main" id="{00000000-0008-0000-0100-00003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4" name="Text Box 23">
          <a:extLst>
            <a:ext uri="{FF2B5EF4-FFF2-40B4-BE49-F238E27FC236}">
              <a16:creationId xmlns="" xmlns:a16="http://schemas.microsoft.com/office/drawing/2014/main" id="{00000000-0008-0000-0100-00003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5" name="Text Box 24">
          <a:extLst>
            <a:ext uri="{FF2B5EF4-FFF2-40B4-BE49-F238E27FC236}">
              <a16:creationId xmlns="" xmlns:a16="http://schemas.microsoft.com/office/drawing/2014/main" id="{00000000-0008-0000-0100-00003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6" name="Text Box 50">
          <a:extLst>
            <a:ext uri="{FF2B5EF4-FFF2-40B4-BE49-F238E27FC236}">
              <a16:creationId xmlns="" xmlns:a16="http://schemas.microsoft.com/office/drawing/2014/main" id="{00000000-0008-0000-0100-00003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7" name="Text Box 52">
          <a:extLst>
            <a:ext uri="{FF2B5EF4-FFF2-40B4-BE49-F238E27FC236}">
              <a16:creationId xmlns="" xmlns:a16="http://schemas.microsoft.com/office/drawing/2014/main" id="{00000000-0008-0000-0100-00003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8" name="Text Box 24">
          <a:extLst>
            <a:ext uri="{FF2B5EF4-FFF2-40B4-BE49-F238E27FC236}">
              <a16:creationId xmlns="" xmlns:a16="http://schemas.microsoft.com/office/drawing/2014/main" id="{00000000-0008-0000-0100-00003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9" name="Text Box 50">
          <a:extLst>
            <a:ext uri="{FF2B5EF4-FFF2-40B4-BE49-F238E27FC236}">
              <a16:creationId xmlns="" xmlns:a16="http://schemas.microsoft.com/office/drawing/2014/main" id="{00000000-0008-0000-0100-00003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0" name="Text Box 52">
          <a:extLst>
            <a:ext uri="{FF2B5EF4-FFF2-40B4-BE49-F238E27FC236}">
              <a16:creationId xmlns="" xmlns:a16="http://schemas.microsoft.com/office/drawing/2014/main" id="{00000000-0008-0000-0100-00003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1" name="Text Box 23">
          <a:extLst>
            <a:ext uri="{FF2B5EF4-FFF2-40B4-BE49-F238E27FC236}">
              <a16:creationId xmlns="" xmlns:a16="http://schemas.microsoft.com/office/drawing/2014/main" id="{00000000-0008-0000-0100-00003D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2" name="Text Box 24">
          <a:extLst>
            <a:ext uri="{FF2B5EF4-FFF2-40B4-BE49-F238E27FC236}">
              <a16:creationId xmlns="" xmlns:a16="http://schemas.microsoft.com/office/drawing/2014/main" id="{00000000-0008-0000-0100-00003E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3" name="Text Box 50">
          <a:extLst>
            <a:ext uri="{FF2B5EF4-FFF2-40B4-BE49-F238E27FC236}">
              <a16:creationId xmlns="" xmlns:a16="http://schemas.microsoft.com/office/drawing/2014/main" id="{00000000-0008-0000-0100-00003F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4" name="Text Box 52">
          <a:extLst>
            <a:ext uri="{FF2B5EF4-FFF2-40B4-BE49-F238E27FC236}">
              <a16:creationId xmlns="" xmlns:a16="http://schemas.microsoft.com/office/drawing/2014/main" id="{00000000-0008-0000-0100-000040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5" name="Text Box 24">
          <a:extLst>
            <a:ext uri="{FF2B5EF4-FFF2-40B4-BE49-F238E27FC236}">
              <a16:creationId xmlns="" xmlns:a16="http://schemas.microsoft.com/office/drawing/2014/main" id="{00000000-0008-0000-0100-000041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6" name="Text Box 50">
          <a:extLst>
            <a:ext uri="{FF2B5EF4-FFF2-40B4-BE49-F238E27FC236}">
              <a16:creationId xmlns="" xmlns:a16="http://schemas.microsoft.com/office/drawing/2014/main" id="{00000000-0008-0000-0100-000042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7" name="Text Box 52">
          <a:extLst>
            <a:ext uri="{FF2B5EF4-FFF2-40B4-BE49-F238E27FC236}">
              <a16:creationId xmlns="" xmlns:a16="http://schemas.microsoft.com/office/drawing/2014/main" id="{00000000-0008-0000-0100-000043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23">
          <a:extLst>
            <a:ext uri="{FF2B5EF4-FFF2-40B4-BE49-F238E27FC236}">
              <a16:creationId xmlns="" xmlns:a16="http://schemas.microsoft.com/office/drawing/2014/main" id="{00000000-0008-0000-0100-00004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24">
          <a:extLst>
            <a:ext uri="{FF2B5EF4-FFF2-40B4-BE49-F238E27FC236}">
              <a16:creationId xmlns="" xmlns:a16="http://schemas.microsoft.com/office/drawing/2014/main" id="{00000000-0008-0000-0100-00004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50">
          <a:extLst>
            <a:ext uri="{FF2B5EF4-FFF2-40B4-BE49-F238E27FC236}">
              <a16:creationId xmlns="" xmlns:a16="http://schemas.microsoft.com/office/drawing/2014/main" id="{00000000-0008-0000-0100-00004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1" name="Text Box 52">
          <a:extLst>
            <a:ext uri="{FF2B5EF4-FFF2-40B4-BE49-F238E27FC236}">
              <a16:creationId xmlns="" xmlns:a16="http://schemas.microsoft.com/office/drawing/2014/main" id="{00000000-0008-0000-0100-00004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2" name="Text Box 24">
          <a:extLst>
            <a:ext uri="{FF2B5EF4-FFF2-40B4-BE49-F238E27FC236}">
              <a16:creationId xmlns="" xmlns:a16="http://schemas.microsoft.com/office/drawing/2014/main" id="{00000000-0008-0000-0100-00004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3" name="Text Box 50">
          <a:extLst>
            <a:ext uri="{FF2B5EF4-FFF2-40B4-BE49-F238E27FC236}">
              <a16:creationId xmlns="" xmlns:a16="http://schemas.microsoft.com/office/drawing/2014/main" id="{00000000-0008-0000-0100-00004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4" name="Text Box 52">
          <a:extLst>
            <a:ext uri="{FF2B5EF4-FFF2-40B4-BE49-F238E27FC236}">
              <a16:creationId xmlns="" xmlns:a16="http://schemas.microsoft.com/office/drawing/2014/main" id="{00000000-0008-0000-0100-00004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5" name="Text Box 23">
          <a:extLst>
            <a:ext uri="{FF2B5EF4-FFF2-40B4-BE49-F238E27FC236}">
              <a16:creationId xmlns="" xmlns:a16="http://schemas.microsoft.com/office/drawing/2014/main" id="{00000000-0008-0000-0100-00004B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6" name="Text Box 24">
          <a:extLst>
            <a:ext uri="{FF2B5EF4-FFF2-40B4-BE49-F238E27FC236}">
              <a16:creationId xmlns="" xmlns:a16="http://schemas.microsoft.com/office/drawing/2014/main" id="{00000000-0008-0000-0100-00004C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7" name="Text Box 50">
          <a:extLst>
            <a:ext uri="{FF2B5EF4-FFF2-40B4-BE49-F238E27FC236}">
              <a16:creationId xmlns="" xmlns:a16="http://schemas.microsoft.com/office/drawing/2014/main" id="{00000000-0008-0000-0100-00004D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8" name="Text Box 52">
          <a:extLst>
            <a:ext uri="{FF2B5EF4-FFF2-40B4-BE49-F238E27FC236}">
              <a16:creationId xmlns="" xmlns:a16="http://schemas.microsoft.com/office/drawing/2014/main" id="{00000000-0008-0000-0100-00004E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9" name="Text Box 24">
          <a:extLst>
            <a:ext uri="{FF2B5EF4-FFF2-40B4-BE49-F238E27FC236}">
              <a16:creationId xmlns="" xmlns:a16="http://schemas.microsoft.com/office/drawing/2014/main" id="{00000000-0008-0000-0100-00004F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0" name="Text Box 50">
          <a:extLst>
            <a:ext uri="{FF2B5EF4-FFF2-40B4-BE49-F238E27FC236}">
              <a16:creationId xmlns="" xmlns:a16="http://schemas.microsoft.com/office/drawing/2014/main" id="{00000000-0008-0000-0100-000050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1" name="Text Box 52">
          <a:extLst>
            <a:ext uri="{FF2B5EF4-FFF2-40B4-BE49-F238E27FC236}">
              <a16:creationId xmlns="" xmlns:a16="http://schemas.microsoft.com/office/drawing/2014/main" id="{00000000-0008-0000-0100-000051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23">
          <a:extLst>
            <a:ext uri="{FF2B5EF4-FFF2-40B4-BE49-F238E27FC236}">
              <a16:creationId xmlns="" xmlns:a16="http://schemas.microsoft.com/office/drawing/2014/main" id="{00000000-0008-0000-0100-00005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24">
          <a:extLst>
            <a:ext uri="{FF2B5EF4-FFF2-40B4-BE49-F238E27FC236}">
              <a16:creationId xmlns="" xmlns:a16="http://schemas.microsoft.com/office/drawing/2014/main" id="{00000000-0008-0000-0100-00005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50">
          <a:extLst>
            <a:ext uri="{FF2B5EF4-FFF2-40B4-BE49-F238E27FC236}">
              <a16:creationId xmlns="" xmlns:a16="http://schemas.microsoft.com/office/drawing/2014/main" id="{00000000-0008-0000-0100-00005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52">
          <a:extLst>
            <a:ext uri="{FF2B5EF4-FFF2-40B4-BE49-F238E27FC236}">
              <a16:creationId xmlns="" xmlns:a16="http://schemas.microsoft.com/office/drawing/2014/main" id="{00000000-0008-0000-0100-00005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24">
          <a:extLst>
            <a:ext uri="{FF2B5EF4-FFF2-40B4-BE49-F238E27FC236}">
              <a16:creationId xmlns="" xmlns:a16="http://schemas.microsoft.com/office/drawing/2014/main" id="{00000000-0008-0000-0100-00005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50">
          <a:extLst>
            <a:ext uri="{FF2B5EF4-FFF2-40B4-BE49-F238E27FC236}">
              <a16:creationId xmlns="" xmlns:a16="http://schemas.microsoft.com/office/drawing/2014/main" id="{00000000-0008-0000-0100-00005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8" name="Text Box 52">
          <a:extLst>
            <a:ext uri="{FF2B5EF4-FFF2-40B4-BE49-F238E27FC236}">
              <a16:creationId xmlns="" xmlns:a16="http://schemas.microsoft.com/office/drawing/2014/main" id="{00000000-0008-0000-0100-00005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23">
          <a:extLst>
            <a:ext uri="{FF2B5EF4-FFF2-40B4-BE49-F238E27FC236}">
              <a16:creationId xmlns="" xmlns:a16="http://schemas.microsoft.com/office/drawing/2014/main" id="{00000000-0008-0000-0100-00005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24">
          <a:extLst>
            <a:ext uri="{FF2B5EF4-FFF2-40B4-BE49-F238E27FC236}">
              <a16:creationId xmlns="" xmlns:a16="http://schemas.microsoft.com/office/drawing/2014/main" id="{00000000-0008-0000-0100-00005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50">
          <a:extLst>
            <a:ext uri="{FF2B5EF4-FFF2-40B4-BE49-F238E27FC236}">
              <a16:creationId xmlns="" xmlns:a16="http://schemas.microsoft.com/office/drawing/2014/main" id="{00000000-0008-0000-0100-00005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52">
          <a:extLst>
            <a:ext uri="{FF2B5EF4-FFF2-40B4-BE49-F238E27FC236}">
              <a16:creationId xmlns="" xmlns:a16="http://schemas.microsoft.com/office/drawing/2014/main" id="{00000000-0008-0000-0100-00005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24">
          <a:extLst>
            <a:ext uri="{FF2B5EF4-FFF2-40B4-BE49-F238E27FC236}">
              <a16:creationId xmlns="" xmlns:a16="http://schemas.microsoft.com/office/drawing/2014/main" id="{00000000-0008-0000-0100-00005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0">
          <a:extLst>
            <a:ext uri="{FF2B5EF4-FFF2-40B4-BE49-F238E27FC236}">
              <a16:creationId xmlns="" xmlns:a16="http://schemas.microsoft.com/office/drawing/2014/main" id="{00000000-0008-0000-0100-00005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2">
          <a:extLst>
            <a:ext uri="{FF2B5EF4-FFF2-40B4-BE49-F238E27FC236}">
              <a16:creationId xmlns="" xmlns:a16="http://schemas.microsoft.com/office/drawing/2014/main" id="{00000000-0008-0000-0100-00005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6" name="Text Box 23">
          <a:extLst>
            <a:ext uri="{FF2B5EF4-FFF2-40B4-BE49-F238E27FC236}">
              <a16:creationId xmlns="" xmlns:a16="http://schemas.microsoft.com/office/drawing/2014/main" id="{00000000-0008-0000-0100-00006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7" name="Text Box 24">
          <a:extLst>
            <a:ext uri="{FF2B5EF4-FFF2-40B4-BE49-F238E27FC236}">
              <a16:creationId xmlns="" xmlns:a16="http://schemas.microsoft.com/office/drawing/2014/main" id="{00000000-0008-0000-0100-00006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50">
          <a:extLst>
            <a:ext uri="{FF2B5EF4-FFF2-40B4-BE49-F238E27FC236}">
              <a16:creationId xmlns="" xmlns:a16="http://schemas.microsoft.com/office/drawing/2014/main" id="{00000000-0008-0000-0100-00006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9" name="Text Box 52">
          <a:extLst>
            <a:ext uri="{FF2B5EF4-FFF2-40B4-BE49-F238E27FC236}">
              <a16:creationId xmlns="" xmlns:a16="http://schemas.microsoft.com/office/drawing/2014/main" id="{00000000-0008-0000-0100-00006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0" name="Text Box 24">
          <a:extLst>
            <a:ext uri="{FF2B5EF4-FFF2-40B4-BE49-F238E27FC236}">
              <a16:creationId xmlns="" xmlns:a16="http://schemas.microsoft.com/office/drawing/2014/main" id="{00000000-0008-0000-0100-00006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1" name="Text Box 50">
          <a:extLst>
            <a:ext uri="{FF2B5EF4-FFF2-40B4-BE49-F238E27FC236}">
              <a16:creationId xmlns="" xmlns:a16="http://schemas.microsoft.com/office/drawing/2014/main" id="{00000000-0008-0000-0100-00006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2" name="Text Box 52">
          <a:extLst>
            <a:ext uri="{FF2B5EF4-FFF2-40B4-BE49-F238E27FC236}">
              <a16:creationId xmlns="" xmlns:a16="http://schemas.microsoft.com/office/drawing/2014/main" id="{00000000-0008-0000-0100-00006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3" name="Text Box 23">
          <a:extLst>
            <a:ext uri="{FF2B5EF4-FFF2-40B4-BE49-F238E27FC236}">
              <a16:creationId xmlns="" xmlns:a16="http://schemas.microsoft.com/office/drawing/2014/main" id="{00000000-0008-0000-0100-00006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4" name="Text Box 24">
          <a:extLst>
            <a:ext uri="{FF2B5EF4-FFF2-40B4-BE49-F238E27FC236}">
              <a16:creationId xmlns="" xmlns:a16="http://schemas.microsoft.com/office/drawing/2014/main" id="{00000000-0008-0000-0100-000068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5" name="Text Box 50">
          <a:extLst>
            <a:ext uri="{FF2B5EF4-FFF2-40B4-BE49-F238E27FC236}">
              <a16:creationId xmlns="" xmlns:a16="http://schemas.microsoft.com/office/drawing/2014/main" id="{00000000-0008-0000-0100-000069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6" name="Text Box 52">
          <a:extLst>
            <a:ext uri="{FF2B5EF4-FFF2-40B4-BE49-F238E27FC236}">
              <a16:creationId xmlns="" xmlns:a16="http://schemas.microsoft.com/office/drawing/2014/main" id="{00000000-0008-0000-0100-00006A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7" name="Text Box 24">
          <a:extLst>
            <a:ext uri="{FF2B5EF4-FFF2-40B4-BE49-F238E27FC236}">
              <a16:creationId xmlns="" xmlns:a16="http://schemas.microsoft.com/office/drawing/2014/main" id="{00000000-0008-0000-0100-00006B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8" name="Text Box 50">
          <a:extLst>
            <a:ext uri="{FF2B5EF4-FFF2-40B4-BE49-F238E27FC236}">
              <a16:creationId xmlns="" xmlns:a16="http://schemas.microsoft.com/office/drawing/2014/main" id="{00000000-0008-0000-0100-00006C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9" name="Text Box 52">
          <a:extLst>
            <a:ext uri="{FF2B5EF4-FFF2-40B4-BE49-F238E27FC236}">
              <a16:creationId xmlns="" xmlns:a16="http://schemas.microsoft.com/office/drawing/2014/main" id="{00000000-0008-0000-0100-00006D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23">
          <a:extLst>
            <a:ext uri="{FF2B5EF4-FFF2-40B4-BE49-F238E27FC236}">
              <a16:creationId xmlns="" xmlns:a16="http://schemas.microsoft.com/office/drawing/2014/main" id="{00000000-0008-0000-0100-00006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24">
          <a:extLst>
            <a:ext uri="{FF2B5EF4-FFF2-40B4-BE49-F238E27FC236}">
              <a16:creationId xmlns="" xmlns:a16="http://schemas.microsoft.com/office/drawing/2014/main" id="{00000000-0008-0000-0100-00006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50">
          <a:extLst>
            <a:ext uri="{FF2B5EF4-FFF2-40B4-BE49-F238E27FC236}">
              <a16:creationId xmlns="" xmlns:a16="http://schemas.microsoft.com/office/drawing/2014/main" id="{00000000-0008-0000-0100-00007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3" name="Text Box 52">
          <a:extLst>
            <a:ext uri="{FF2B5EF4-FFF2-40B4-BE49-F238E27FC236}">
              <a16:creationId xmlns="" xmlns:a16="http://schemas.microsoft.com/office/drawing/2014/main" id="{00000000-0008-0000-0100-00007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4" name="Text Box 24">
          <a:extLst>
            <a:ext uri="{FF2B5EF4-FFF2-40B4-BE49-F238E27FC236}">
              <a16:creationId xmlns="" xmlns:a16="http://schemas.microsoft.com/office/drawing/2014/main" id="{00000000-0008-0000-0100-00007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5" name="Text Box 50">
          <a:extLst>
            <a:ext uri="{FF2B5EF4-FFF2-40B4-BE49-F238E27FC236}">
              <a16:creationId xmlns="" xmlns:a16="http://schemas.microsoft.com/office/drawing/2014/main" id="{00000000-0008-0000-0100-00007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6" name="Text Box 52">
          <a:extLst>
            <a:ext uri="{FF2B5EF4-FFF2-40B4-BE49-F238E27FC236}">
              <a16:creationId xmlns="" xmlns:a16="http://schemas.microsoft.com/office/drawing/2014/main" id="{00000000-0008-0000-0100-00007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7" name="Text Box 23">
          <a:extLst>
            <a:ext uri="{FF2B5EF4-FFF2-40B4-BE49-F238E27FC236}">
              <a16:creationId xmlns="" xmlns:a16="http://schemas.microsoft.com/office/drawing/2014/main" id="{00000000-0008-0000-0100-00007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8" name="Text Box 24">
          <a:extLst>
            <a:ext uri="{FF2B5EF4-FFF2-40B4-BE49-F238E27FC236}">
              <a16:creationId xmlns="" xmlns:a16="http://schemas.microsoft.com/office/drawing/2014/main" id="{00000000-0008-0000-0100-000076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9" name="Text Box 50">
          <a:extLst>
            <a:ext uri="{FF2B5EF4-FFF2-40B4-BE49-F238E27FC236}">
              <a16:creationId xmlns="" xmlns:a16="http://schemas.microsoft.com/office/drawing/2014/main" id="{00000000-0008-0000-0100-00007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0" name="Text Box 52">
          <a:extLst>
            <a:ext uri="{FF2B5EF4-FFF2-40B4-BE49-F238E27FC236}">
              <a16:creationId xmlns="" xmlns:a16="http://schemas.microsoft.com/office/drawing/2014/main" id="{00000000-0008-0000-0100-000078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1" name="Text Box 24">
          <a:extLst>
            <a:ext uri="{FF2B5EF4-FFF2-40B4-BE49-F238E27FC236}">
              <a16:creationId xmlns="" xmlns:a16="http://schemas.microsoft.com/office/drawing/2014/main" id="{00000000-0008-0000-0100-000079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2" name="Text Box 50">
          <a:extLst>
            <a:ext uri="{FF2B5EF4-FFF2-40B4-BE49-F238E27FC236}">
              <a16:creationId xmlns="" xmlns:a16="http://schemas.microsoft.com/office/drawing/2014/main" id="{00000000-0008-0000-0100-00007A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3" name="Text Box 52">
          <a:extLst>
            <a:ext uri="{FF2B5EF4-FFF2-40B4-BE49-F238E27FC236}">
              <a16:creationId xmlns="" xmlns:a16="http://schemas.microsoft.com/office/drawing/2014/main" id="{00000000-0008-0000-0100-00007B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23">
          <a:extLst>
            <a:ext uri="{FF2B5EF4-FFF2-40B4-BE49-F238E27FC236}">
              <a16:creationId xmlns="" xmlns:a16="http://schemas.microsoft.com/office/drawing/2014/main" id="{00000000-0008-0000-0100-00007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24">
          <a:extLst>
            <a:ext uri="{FF2B5EF4-FFF2-40B4-BE49-F238E27FC236}">
              <a16:creationId xmlns="" xmlns:a16="http://schemas.microsoft.com/office/drawing/2014/main" id="{00000000-0008-0000-0100-00007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50">
          <a:extLst>
            <a:ext uri="{FF2B5EF4-FFF2-40B4-BE49-F238E27FC236}">
              <a16:creationId xmlns="" xmlns:a16="http://schemas.microsoft.com/office/drawing/2014/main" id="{00000000-0008-0000-0100-00007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52">
          <a:extLst>
            <a:ext uri="{FF2B5EF4-FFF2-40B4-BE49-F238E27FC236}">
              <a16:creationId xmlns="" xmlns:a16="http://schemas.microsoft.com/office/drawing/2014/main" id="{00000000-0008-0000-0100-00007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24">
          <a:extLst>
            <a:ext uri="{FF2B5EF4-FFF2-40B4-BE49-F238E27FC236}">
              <a16:creationId xmlns="" xmlns:a16="http://schemas.microsoft.com/office/drawing/2014/main" id="{00000000-0008-0000-0100-00008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50">
          <a:extLst>
            <a:ext uri="{FF2B5EF4-FFF2-40B4-BE49-F238E27FC236}">
              <a16:creationId xmlns="" xmlns:a16="http://schemas.microsoft.com/office/drawing/2014/main" id="{00000000-0008-0000-0100-00008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0" name="Text Box 52">
          <a:extLst>
            <a:ext uri="{FF2B5EF4-FFF2-40B4-BE49-F238E27FC236}">
              <a16:creationId xmlns="" xmlns:a16="http://schemas.microsoft.com/office/drawing/2014/main" id="{00000000-0008-0000-0100-00008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23">
          <a:extLst>
            <a:ext uri="{FF2B5EF4-FFF2-40B4-BE49-F238E27FC236}">
              <a16:creationId xmlns="" xmlns:a16="http://schemas.microsoft.com/office/drawing/2014/main" id="{00000000-0008-0000-0100-00008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24">
          <a:extLst>
            <a:ext uri="{FF2B5EF4-FFF2-40B4-BE49-F238E27FC236}">
              <a16:creationId xmlns="" xmlns:a16="http://schemas.microsoft.com/office/drawing/2014/main" id="{00000000-0008-0000-0100-00008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50">
          <a:extLst>
            <a:ext uri="{FF2B5EF4-FFF2-40B4-BE49-F238E27FC236}">
              <a16:creationId xmlns="" xmlns:a16="http://schemas.microsoft.com/office/drawing/2014/main" id="{00000000-0008-0000-0100-00008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52">
          <a:extLst>
            <a:ext uri="{FF2B5EF4-FFF2-40B4-BE49-F238E27FC236}">
              <a16:creationId xmlns="" xmlns:a16="http://schemas.microsoft.com/office/drawing/2014/main" id="{00000000-0008-0000-0100-00008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24">
          <a:extLst>
            <a:ext uri="{FF2B5EF4-FFF2-40B4-BE49-F238E27FC236}">
              <a16:creationId xmlns="" xmlns:a16="http://schemas.microsoft.com/office/drawing/2014/main" id="{00000000-0008-0000-0100-00008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0">
          <a:extLst>
            <a:ext uri="{FF2B5EF4-FFF2-40B4-BE49-F238E27FC236}">
              <a16:creationId xmlns="" xmlns:a16="http://schemas.microsoft.com/office/drawing/2014/main" id="{00000000-0008-0000-0100-00008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2">
          <a:extLst>
            <a:ext uri="{FF2B5EF4-FFF2-40B4-BE49-F238E27FC236}">
              <a16:creationId xmlns="" xmlns:a16="http://schemas.microsoft.com/office/drawing/2014/main" id="{00000000-0008-0000-0100-00008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8" name="Text Box 23">
          <a:extLst>
            <a:ext uri="{FF2B5EF4-FFF2-40B4-BE49-F238E27FC236}">
              <a16:creationId xmlns="" xmlns:a16="http://schemas.microsoft.com/office/drawing/2014/main" id="{00000000-0008-0000-0100-00008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24">
          <a:extLst>
            <a:ext uri="{FF2B5EF4-FFF2-40B4-BE49-F238E27FC236}">
              <a16:creationId xmlns="" xmlns:a16="http://schemas.microsoft.com/office/drawing/2014/main" id="{00000000-0008-0000-0100-00008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50">
          <a:extLst>
            <a:ext uri="{FF2B5EF4-FFF2-40B4-BE49-F238E27FC236}">
              <a16:creationId xmlns="" xmlns:a16="http://schemas.microsoft.com/office/drawing/2014/main" id="{00000000-0008-0000-0100-00008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1" name="Text Box 52">
          <a:extLst>
            <a:ext uri="{FF2B5EF4-FFF2-40B4-BE49-F238E27FC236}">
              <a16:creationId xmlns="" xmlns:a16="http://schemas.microsoft.com/office/drawing/2014/main" id="{00000000-0008-0000-0100-00008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2" name="Text Box 24">
          <a:extLst>
            <a:ext uri="{FF2B5EF4-FFF2-40B4-BE49-F238E27FC236}">
              <a16:creationId xmlns="" xmlns:a16="http://schemas.microsoft.com/office/drawing/2014/main" id="{00000000-0008-0000-0100-00008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3" name="Text Box 50">
          <a:extLst>
            <a:ext uri="{FF2B5EF4-FFF2-40B4-BE49-F238E27FC236}">
              <a16:creationId xmlns="" xmlns:a16="http://schemas.microsoft.com/office/drawing/2014/main" id="{00000000-0008-0000-0100-00008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4" name="Text Box 52">
          <a:extLst>
            <a:ext uri="{FF2B5EF4-FFF2-40B4-BE49-F238E27FC236}">
              <a16:creationId xmlns="" xmlns:a16="http://schemas.microsoft.com/office/drawing/2014/main" id="{00000000-0008-0000-0100-00009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5" name="Text Box 23">
          <a:extLst>
            <a:ext uri="{FF2B5EF4-FFF2-40B4-BE49-F238E27FC236}">
              <a16:creationId xmlns="" xmlns:a16="http://schemas.microsoft.com/office/drawing/2014/main" id="{00000000-0008-0000-0100-000091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6" name="Text Box 24">
          <a:extLst>
            <a:ext uri="{FF2B5EF4-FFF2-40B4-BE49-F238E27FC236}">
              <a16:creationId xmlns="" xmlns:a16="http://schemas.microsoft.com/office/drawing/2014/main" id="{00000000-0008-0000-0100-000092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7" name="Text Box 50">
          <a:extLst>
            <a:ext uri="{FF2B5EF4-FFF2-40B4-BE49-F238E27FC236}">
              <a16:creationId xmlns="" xmlns:a16="http://schemas.microsoft.com/office/drawing/2014/main" id="{00000000-0008-0000-0100-000093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8" name="Text Box 52">
          <a:extLst>
            <a:ext uri="{FF2B5EF4-FFF2-40B4-BE49-F238E27FC236}">
              <a16:creationId xmlns="" xmlns:a16="http://schemas.microsoft.com/office/drawing/2014/main" id="{00000000-0008-0000-0100-000094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9" name="Text Box 24">
          <a:extLst>
            <a:ext uri="{FF2B5EF4-FFF2-40B4-BE49-F238E27FC236}">
              <a16:creationId xmlns="" xmlns:a16="http://schemas.microsoft.com/office/drawing/2014/main" id="{00000000-0008-0000-0100-00009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0" name="Text Box 50">
          <a:extLst>
            <a:ext uri="{FF2B5EF4-FFF2-40B4-BE49-F238E27FC236}">
              <a16:creationId xmlns="" xmlns:a16="http://schemas.microsoft.com/office/drawing/2014/main" id="{00000000-0008-0000-0100-000096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1" name="Text Box 52">
          <a:extLst>
            <a:ext uri="{FF2B5EF4-FFF2-40B4-BE49-F238E27FC236}">
              <a16:creationId xmlns="" xmlns:a16="http://schemas.microsoft.com/office/drawing/2014/main" id="{00000000-0008-0000-0100-00009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23">
          <a:extLst>
            <a:ext uri="{FF2B5EF4-FFF2-40B4-BE49-F238E27FC236}">
              <a16:creationId xmlns="" xmlns:a16="http://schemas.microsoft.com/office/drawing/2014/main" id="{00000000-0008-0000-0100-00009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24">
          <a:extLst>
            <a:ext uri="{FF2B5EF4-FFF2-40B4-BE49-F238E27FC236}">
              <a16:creationId xmlns="" xmlns:a16="http://schemas.microsoft.com/office/drawing/2014/main" id="{00000000-0008-0000-0100-00009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50">
          <a:extLst>
            <a:ext uri="{FF2B5EF4-FFF2-40B4-BE49-F238E27FC236}">
              <a16:creationId xmlns="" xmlns:a16="http://schemas.microsoft.com/office/drawing/2014/main" id="{00000000-0008-0000-0100-00009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5" name="Text Box 52">
          <a:extLst>
            <a:ext uri="{FF2B5EF4-FFF2-40B4-BE49-F238E27FC236}">
              <a16:creationId xmlns="" xmlns:a16="http://schemas.microsoft.com/office/drawing/2014/main" id="{00000000-0008-0000-0100-00009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6" name="Text Box 24">
          <a:extLst>
            <a:ext uri="{FF2B5EF4-FFF2-40B4-BE49-F238E27FC236}">
              <a16:creationId xmlns="" xmlns:a16="http://schemas.microsoft.com/office/drawing/2014/main" id="{00000000-0008-0000-0100-00009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7" name="Text Box 50">
          <a:extLst>
            <a:ext uri="{FF2B5EF4-FFF2-40B4-BE49-F238E27FC236}">
              <a16:creationId xmlns="" xmlns:a16="http://schemas.microsoft.com/office/drawing/2014/main" id="{00000000-0008-0000-0100-00009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8" name="Text Box 52">
          <a:extLst>
            <a:ext uri="{FF2B5EF4-FFF2-40B4-BE49-F238E27FC236}">
              <a16:creationId xmlns="" xmlns:a16="http://schemas.microsoft.com/office/drawing/2014/main" id="{00000000-0008-0000-0100-00009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9" name="Text Box 23">
          <a:extLst>
            <a:ext uri="{FF2B5EF4-FFF2-40B4-BE49-F238E27FC236}">
              <a16:creationId xmlns="" xmlns:a16="http://schemas.microsoft.com/office/drawing/2014/main" id="{00000000-0008-0000-0100-00009F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0" name="Text Box 24">
          <a:extLst>
            <a:ext uri="{FF2B5EF4-FFF2-40B4-BE49-F238E27FC236}">
              <a16:creationId xmlns="" xmlns:a16="http://schemas.microsoft.com/office/drawing/2014/main" id="{00000000-0008-0000-0100-0000A0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1" name="Text Box 50">
          <a:extLst>
            <a:ext uri="{FF2B5EF4-FFF2-40B4-BE49-F238E27FC236}">
              <a16:creationId xmlns="" xmlns:a16="http://schemas.microsoft.com/office/drawing/2014/main" id="{00000000-0008-0000-0100-0000A1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2" name="Text Box 52">
          <a:extLst>
            <a:ext uri="{FF2B5EF4-FFF2-40B4-BE49-F238E27FC236}">
              <a16:creationId xmlns="" xmlns:a16="http://schemas.microsoft.com/office/drawing/2014/main" id="{00000000-0008-0000-0100-0000A2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3" name="Text Box 24">
          <a:extLst>
            <a:ext uri="{FF2B5EF4-FFF2-40B4-BE49-F238E27FC236}">
              <a16:creationId xmlns="" xmlns:a16="http://schemas.microsoft.com/office/drawing/2014/main" id="{00000000-0008-0000-0100-0000A3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4" name="Text Box 50">
          <a:extLst>
            <a:ext uri="{FF2B5EF4-FFF2-40B4-BE49-F238E27FC236}">
              <a16:creationId xmlns="" xmlns:a16="http://schemas.microsoft.com/office/drawing/2014/main" id="{00000000-0008-0000-0100-0000A4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5" name="Text Box 52">
          <a:extLst>
            <a:ext uri="{FF2B5EF4-FFF2-40B4-BE49-F238E27FC236}">
              <a16:creationId xmlns="" xmlns:a16="http://schemas.microsoft.com/office/drawing/2014/main" id="{00000000-0008-0000-0100-0000A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23">
          <a:extLst>
            <a:ext uri="{FF2B5EF4-FFF2-40B4-BE49-F238E27FC236}">
              <a16:creationId xmlns="" xmlns:a16="http://schemas.microsoft.com/office/drawing/2014/main" id="{00000000-0008-0000-0100-0000A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24">
          <a:extLst>
            <a:ext uri="{FF2B5EF4-FFF2-40B4-BE49-F238E27FC236}">
              <a16:creationId xmlns="" xmlns:a16="http://schemas.microsoft.com/office/drawing/2014/main" id="{00000000-0008-0000-0100-0000A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50">
          <a:extLst>
            <a:ext uri="{FF2B5EF4-FFF2-40B4-BE49-F238E27FC236}">
              <a16:creationId xmlns="" xmlns:a16="http://schemas.microsoft.com/office/drawing/2014/main" id="{00000000-0008-0000-0100-0000A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52">
          <a:extLst>
            <a:ext uri="{FF2B5EF4-FFF2-40B4-BE49-F238E27FC236}">
              <a16:creationId xmlns="" xmlns:a16="http://schemas.microsoft.com/office/drawing/2014/main" id="{00000000-0008-0000-0100-0000A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24">
          <a:extLst>
            <a:ext uri="{FF2B5EF4-FFF2-40B4-BE49-F238E27FC236}">
              <a16:creationId xmlns="" xmlns:a16="http://schemas.microsoft.com/office/drawing/2014/main" id="{00000000-0008-0000-0100-0000A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50">
          <a:extLst>
            <a:ext uri="{FF2B5EF4-FFF2-40B4-BE49-F238E27FC236}">
              <a16:creationId xmlns="" xmlns:a16="http://schemas.microsoft.com/office/drawing/2014/main" id="{00000000-0008-0000-0100-0000A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2" name="Text Box 52">
          <a:extLst>
            <a:ext uri="{FF2B5EF4-FFF2-40B4-BE49-F238E27FC236}">
              <a16:creationId xmlns="" xmlns:a16="http://schemas.microsoft.com/office/drawing/2014/main" id="{00000000-0008-0000-0100-0000A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23">
          <a:extLst>
            <a:ext uri="{FF2B5EF4-FFF2-40B4-BE49-F238E27FC236}">
              <a16:creationId xmlns="" xmlns:a16="http://schemas.microsoft.com/office/drawing/2014/main" id="{00000000-0008-0000-0100-0000A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24">
          <a:extLst>
            <a:ext uri="{FF2B5EF4-FFF2-40B4-BE49-F238E27FC236}">
              <a16:creationId xmlns="" xmlns:a16="http://schemas.microsoft.com/office/drawing/2014/main" id="{00000000-0008-0000-0100-0000A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50">
          <a:extLst>
            <a:ext uri="{FF2B5EF4-FFF2-40B4-BE49-F238E27FC236}">
              <a16:creationId xmlns="" xmlns:a16="http://schemas.microsoft.com/office/drawing/2014/main" id="{00000000-0008-0000-0100-0000A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52">
          <a:extLst>
            <a:ext uri="{FF2B5EF4-FFF2-40B4-BE49-F238E27FC236}">
              <a16:creationId xmlns="" xmlns:a16="http://schemas.microsoft.com/office/drawing/2014/main" id="{00000000-0008-0000-0100-0000B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24">
          <a:extLst>
            <a:ext uri="{FF2B5EF4-FFF2-40B4-BE49-F238E27FC236}">
              <a16:creationId xmlns="" xmlns:a16="http://schemas.microsoft.com/office/drawing/2014/main" id="{00000000-0008-0000-0100-0000B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0">
          <a:extLst>
            <a:ext uri="{FF2B5EF4-FFF2-40B4-BE49-F238E27FC236}">
              <a16:creationId xmlns="" xmlns:a16="http://schemas.microsoft.com/office/drawing/2014/main" id="{00000000-0008-0000-0100-0000B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2">
          <a:extLst>
            <a:ext uri="{FF2B5EF4-FFF2-40B4-BE49-F238E27FC236}">
              <a16:creationId xmlns="" xmlns:a16="http://schemas.microsoft.com/office/drawing/2014/main" id="{00000000-0008-0000-0100-0000B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0" name="Text Box 23">
          <a:extLst>
            <a:ext uri="{FF2B5EF4-FFF2-40B4-BE49-F238E27FC236}">
              <a16:creationId xmlns="" xmlns:a16="http://schemas.microsoft.com/office/drawing/2014/main" id="{00000000-0008-0000-0100-0000B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1" name="Text Box 24">
          <a:extLst>
            <a:ext uri="{FF2B5EF4-FFF2-40B4-BE49-F238E27FC236}">
              <a16:creationId xmlns="" xmlns:a16="http://schemas.microsoft.com/office/drawing/2014/main" id="{00000000-0008-0000-0100-0000B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50">
          <a:extLst>
            <a:ext uri="{FF2B5EF4-FFF2-40B4-BE49-F238E27FC236}">
              <a16:creationId xmlns="" xmlns:a16="http://schemas.microsoft.com/office/drawing/2014/main" id="{00000000-0008-0000-0100-0000B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3" name="Text Box 52">
          <a:extLst>
            <a:ext uri="{FF2B5EF4-FFF2-40B4-BE49-F238E27FC236}">
              <a16:creationId xmlns="" xmlns:a16="http://schemas.microsoft.com/office/drawing/2014/main" id="{00000000-0008-0000-0100-0000B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4" name="Text Box 24">
          <a:extLst>
            <a:ext uri="{FF2B5EF4-FFF2-40B4-BE49-F238E27FC236}">
              <a16:creationId xmlns="" xmlns:a16="http://schemas.microsoft.com/office/drawing/2014/main" id="{00000000-0008-0000-0100-0000B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5" name="Text Box 50">
          <a:extLst>
            <a:ext uri="{FF2B5EF4-FFF2-40B4-BE49-F238E27FC236}">
              <a16:creationId xmlns="" xmlns:a16="http://schemas.microsoft.com/office/drawing/2014/main" id="{00000000-0008-0000-0100-0000B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6" name="Text Box 52">
          <a:extLst>
            <a:ext uri="{FF2B5EF4-FFF2-40B4-BE49-F238E27FC236}">
              <a16:creationId xmlns="" xmlns:a16="http://schemas.microsoft.com/office/drawing/2014/main" id="{00000000-0008-0000-0100-0000B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7" name="Text Box 23">
          <a:extLst>
            <a:ext uri="{FF2B5EF4-FFF2-40B4-BE49-F238E27FC236}">
              <a16:creationId xmlns="" xmlns:a16="http://schemas.microsoft.com/office/drawing/2014/main" id="{00000000-0008-0000-0100-0000BB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8" name="Text Box 24">
          <a:extLst>
            <a:ext uri="{FF2B5EF4-FFF2-40B4-BE49-F238E27FC236}">
              <a16:creationId xmlns="" xmlns:a16="http://schemas.microsoft.com/office/drawing/2014/main" id="{00000000-0008-0000-0100-0000BC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9" name="Text Box 50">
          <a:extLst>
            <a:ext uri="{FF2B5EF4-FFF2-40B4-BE49-F238E27FC236}">
              <a16:creationId xmlns="" xmlns:a16="http://schemas.microsoft.com/office/drawing/2014/main" id="{00000000-0008-0000-0100-0000BD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0" name="Text Box 52">
          <a:extLst>
            <a:ext uri="{FF2B5EF4-FFF2-40B4-BE49-F238E27FC236}">
              <a16:creationId xmlns="" xmlns:a16="http://schemas.microsoft.com/office/drawing/2014/main" id="{00000000-0008-0000-0100-0000BE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1" name="Text Box 24">
          <a:extLst>
            <a:ext uri="{FF2B5EF4-FFF2-40B4-BE49-F238E27FC236}">
              <a16:creationId xmlns="" xmlns:a16="http://schemas.microsoft.com/office/drawing/2014/main" id="{00000000-0008-0000-0100-0000BF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2" name="Text Box 50">
          <a:extLst>
            <a:ext uri="{FF2B5EF4-FFF2-40B4-BE49-F238E27FC236}">
              <a16:creationId xmlns="" xmlns:a16="http://schemas.microsoft.com/office/drawing/2014/main" id="{00000000-0008-0000-0100-0000C0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3" name="Text Box 52">
          <a:extLst>
            <a:ext uri="{FF2B5EF4-FFF2-40B4-BE49-F238E27FC236}">
              <a16:creationId xmlns="" xmlns:a16="http://schemas.microsoft.com/office/drawing/2014/main" id="{00000000-0008-0000-0100-0000C1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23">
          <a:extLst>
            <a:ext uri="{FF2B5EF4-FFF2-40B4-BE49-F238E27FC236}">
              <a16:creationId xmlns="" xmlns:a16="http://schemas.microsoft.com/office/drawing/2014/main" id="{00000000-0008-0000-0100-0000C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7"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8" name="Text Box 24">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9" name="Text Box 50">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0" name="Text Box 52">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1" name="Text Box 23">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2"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3"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4"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5" name="Text Box 24">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6" name="Text Box 50">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7" name="Text Box 52">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23">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24">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50">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4" name="Text Box 52">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23">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24">
          <a:extLst>
            <a:ext uri="{FF2B5EF4-FFF2-40B4-BE49-F238E27FC236}">
              <a16:creationId xmlns="" xmlns:a16="http://schemas.microsoft.com/office/drawing/2014/main" id="{00000000-0008-0000-0100-0000D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0">
          <a:extLst>
            <a:ext uri="{FF2B5EF4-FFF2-40B4-BE49-F238E27FC236}">
              <a16:creationId xmlns="" xmlns:a16="http://schemas.microsoft.com/office/drawing/2014/main" id="{00000000-0008-0000-0100-0000D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2">
          <a:extLst>
            <a:ext uri="{FF2B5EF4-FFF2-40B4-BE49-F238E27FC236}">
              <a16:creationId xmlns="" xmlns:a16="http://schemas.microsoft.com/office/drawing/2014/main" id="{00000000-0008-0000-0100-0000D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2" name="Text Box 23">
          <a:extLst>
            <a:ext uri="{FF2B5EF4-FFF2-40B4-BE49-F238E27FC236}">
              <a16:creationId xmlns="" xmlns:a16="http://schemas.microsoft.com/office/drawing/2014/main" id="{00000000-0008-0000-0100-0000D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3" name="Text Box 24">
          <a:extLst>
            <a:ext uri="{FF2B5EF4-FFF2-40B4-BE49-F238E27FC236}">
              <a16:creationId xmlns="" xmlns:a16="http://schemas.microsoft.com/office/drawing/2014/main" id="{00000000-0008-0000-0100-0000D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50">
          <a:extLst>
            <a:ext uri="{FF2B5EF4-FFF2-40B4-BE49-F238E27FC236}">
              <a16:creationId xmlns="" xmlns:a16="http://schemas.microsoft.com/office/drawing/2014/main" id="{00000000-0008-0000-0100-0000E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5" name="Text Box 52">
          <a:extLst>
            <a:ext uri="{FF2B5EF4-FFF2-40B4-BE49-F238E27FC236}">
              <a16:creationId xmlns="" xmlns:a16="http://schemas.microsoft.com/office/drawing/2014/main" id="{00000000-0008-0000-0100-0000E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6" name="Text Box 24">
          <a:extLst>
            <a:ext uri="{FF2B5EF4-FFF2-40B4-BE49-F238E27FC236}">
              <a16:creationId xmlns="" xmlns:a16="http://schemas.microsoft.com/office/drawing/2014/main" id="{00000000-0008-0000-0100-0000E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7" name="Text Box 50">
          <a:extLst>
            <a:ext uri="{FF2B5EF4-FFF2-40B4-BE49-F238E27FC236}">
              <a16:creationId xmlns="" xmlns:a16="http://schemas.microsoft.com/office/drawing/2014/main" id="{00000000-0008-0000-0100-0000E3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8" name="Text Box 52">
          <a:extLst>
            <a:ext uri="{FF2B5EF4-FFF2-40B4-BE49-F238E27FC236}">
              <a16:creationId xmlns="" xmlns:a16="http://schemas.microsoft.com/office/drawing/2014/main" id="{00000000-0008-0000-0100-0000E4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9" name="Text Box 23">
          <a:extLst>
            <a:ext uri="{FF2B5EF4-FFF2-40B4-BE49-F238E27FC236}">
              <a16:creationId xmlns="" xmlns:a16="http://schemas.microsoft.com/office/drawing/2014/main" id="{00000000-0008-0000-0100-0000E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0" name="Text Box 24">
          <a:extLst>
            <a:ext uri="{FF2B5EF4-FFF2-40B4-BE49-F238E27FC236}">
              <a16:creationId xmlns="" xmlns:a16="http://schemas.microsoft.com/office/drawing/2014/main" id="{00000000-0008-0000-0100-0000E6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1" name="Text Box 50">
          <a:extLst>
            <a:ext uri="{FF2B5EF4-FFF2-40B4-BE49-F238E27FC236}">
              <a16:creationId xmlns="" xmlns:a16="http://schemas.microsoft.com/office/drawing/2014/main" id="{00000000-0008-0000-0100-0000E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2" name="Text Box 52">
          <a:extLst>
            <a:ext uri="{FF2B5EF4-FFF2-40B4-BE49-F238E27FC236}">
              <a16:creationId xmlns="" xmlns:a16="http://schemas.microsoft.com/office/drawing/2014/main" id="{00000000-0008-0000-0100-0000E8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3" name="Text Box 24">
          <a:extLst>
            <a:ext uri="{FF2B5EF4-FFF2-40B4-BE49-F238E27FC236}">
              <a16:creationId xmlns="" xmlns:a16="http://schemas.microsoft.com/office/drawing/2014/main" id="{00000000-0008-0000-0100-0000E9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4" name="Text Box 50">
          <a:extLst>
            <a:ext uri="{FF2B5EF4-FFF2-40B4-BE49-F238E27FC236}">
              <a16:creationId xmlns="" xmlns:a16="http://schemas.microsoft.com/office/drawing/2014/main" id="{00000000-0008-0000-0100-0000EA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5" name="Text Box 52">
          <a:extLst>
            <a:ext uri="{FF2B5EF4-FFF2-40B4-BE49-F238E27FC236}">
              <a16:creationId xmlns="" xmlns:a16="http://schemas.microsoft.com/office/drawing/2014/main" id="{00000000-0008-0000-0100-0000EB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6" name="Text Box 23">
          <a:extLst>
            <a:ext uri="{FF2B5EF4-FFF2-40B4-BE49-F238E27FC236}">
              <a16:creationId xmlns="" xmlns:a16="http://schemas.microsoft.com/office/drawing/2014/main" id="{00000000-0008-0000-0100-0000E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7" name="Text Box 24">
          <a:extLst>
            <a:ext uri="{FF2B5EF4-FFF2-40B4-BE49-F238E27FC236}">
              <a16:creationId xmlns="" xmlns:a16="http://schemas.microsoft.com/office/drawing/2014/main" id="{00000000-0008-0000-0100-0000E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8" name="Text Box 50">
          <a:extLst>
            <a:ext uri="{FF2B5EF4-FFF2-40B4-BE49-F238E27FC236}">
              <a16:creationId xmlns="" xmlns:a16="http://schemas.microsoft.com/office/drawing/2014/main" id="{00000000-0008-0000-0100-0000E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9" name="Text Box 52">
          <a:extLst>
            <a:ext uri="{FF2B5EF4-FFF2-40B4-BE49-F238E27FC236}">
              <a16:creationId xmlns="" xmlns:a16="http://schemas.microsoft.com/office/drawing/2014/main" id="{00000000-0008-0000-0100-0000E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0" name="Text Box 24">
          <a:extLst>
            <a:ext uri="{FF2B5EF4-FFF2-40B4-BE49-F238E27FC236}">
              <a16:creationId xmlns="" xmlns:a16="http://schemas.microsoft.com/office/drawing/2014/main" id="{00000000-0008-0000-0100-0000F0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1" name="Text Box 50">
          <a:extLst>
            <a:ext uri="{FF2B5EF4-FFF2-40B4-BE49-F238E27FC236}">
              <a16:creationId xmlns="" xmlns:a16="http://schemas.microsoft.com/office/drawing/2014/main" id="{00000000-0008-0000-0100-0000F1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2" name="Text Box 52">
          <a:extLst>
            <a:ext uri="{FF2B5EF4-FFF2-40B4-BE49-F238E27FC236}">
              <a16:creationId xmlns="" xmlns:a16="http://schemas.microsoft.com/office/drawing/2014/main" id="{00000000-0008-0000-0100-0000F2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3" name="Text Box 23">
          <a:extLst>
            <a:ext uri="{FF2B5EF4-FFF2-40B4-BE49-F238E27FC236}">
              <a16:creationId xmlns="" xmlns:a16="http://schemas.microsoft.com/office/drawing/2014/main" id="{00000000-0008-0000-0100-0000F3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4" name="Text Box 24">
          <a:extLst>
            <a:ext uri="{FF2B5EF4-FFF2-40B4-BE49-F238E27FC236}">
              <a16:creationId xmlns="" xmlns:a16="http://schemas.microsoft.com/office/drawing/2014/main" id="{00000000-0008-0000-0100-0000F4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5" name="Text Box 50">
          <a:extLst>
            <a:ext uri="{FF2B5EF4-FFF2-40B4-BE49-F238E27FC236}">
              <a16:creationId xmlns="" xmlns:a16="http://schemas.microsoft.com/office/drawing/2014/main" id="{00000000-0008-0000-0100-0000F5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6" name="Text Box 52">
          <a:extLst>
            <a:ext uri="{FF2B5EF4-FFF2-40B4-BE49-F238E27FC236}">
              <a16:creationId xmlns="" xmlns:a16="http://schemas.microsoft.com/office/drawing/2014/main" id="{00000000-0008-0000-0100-0000F6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7" name="Text Box 24">
          <a:extLst>
            <a:ext uri="{FF2B5EF4-FFF2-40B4-BE49-F238E27FC236}">
              <a16:creationId xmlns="" xmlns:a16="http://schemas.microsoft.com/office/drawing/2014/main" id="{00000000-0008-0000-0100-0000F7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8" name="Text Box 50">
          <a:extLst>
            <a:ext uri="{FF2B5EF4-FFF2-40B4-BE49-F238E27FC236}">
              <a16:creationId xmlns="" xmlns:a16="http://schemas.microsoft.com/office/drawing/2014/main" id="{00000000-0008-0000-0100-0000F8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9" name="Text Box 52">
          <a:extLst>
            <a:ext uri="{FF2B5EF4-FFF2-40B4-BE49-F238E27FC236}">
              <a16:creationId xmlns="" xmlns:a16="http://schemas.microsoft.com/office/drawing/2014/main" id="{00000000-0008-0000-0100-0000F902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23">
          <a:extLst>
            <a:ext uri="{FF2B5EF4-FFF2-40B4-BE49-F238E27FC236}">
              <a16:creationId xmlns="" xmlns:a16="http://schemas.microsoft.com/office/drawing/2014/main" id="{00000000-0008-0000-0100-0000FA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24">
          <a:extLst>
            <a:ext uri="{FF2B5EF4-FFF2-40B4-BE49-F238E27FC236}">
              <a16:creationId xmlns="" xmlns:a16="http://schemas.microsoft.com/office/drawing/2014/main" id="{00000000-0008-0000-0100-0000FB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50">
          <a:extLst>
            <a:ext uri="{FF2B5EF4-FFF2-40B4-BE49-F238E27FC236}">
              <a16:creationId xmlns="" xmlns:a16="http://schemas.microsoft.com/office/drawing/2014/main" id="{00000000-0008-0000-0100-0000FC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52">
          <a:extLst>
            <a:ext uri="{FF2B5EF4-FFF2-40B4-BE49-F238E27FC236}">
              <a16:creationId xmlns="" xmlns:a16="http://schemas.microsoft.com/office/drawing/2014/main" id="{00000000-0008-0000-0100-0000FD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24">
          <a:extLst>
            <a:ext uri="{FF2B5EF4-FFF2-40B4-BE49-F238E27FC236}">
              <a16:creationId xmlns="" xmlns:a16="http://schemas.microsoft.com/office/drawing/2014/main" id="{00000000-0008-0000-0100-0000FE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50">
          <a:extLst>
            <a:ext uri="{FF2B5EF4-FFF2-40B4-BE49-F238E27FC236}">
              <a16:creationId xmlns="" xmlns:a16="http://schemas.microsoft.com/office/drawing/2014/main" id="{00000000-0008-0000-0100-0000FF02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6" name="Text Box 52">
          <a:extLst>
            <a:ext uri="{FF2B5EF4-FFF2-40B4-BE49-F238E27FC236}">
              <a16:creationId xmlns="" xmlns:a16="http://schemas.microsoft.com/office/drawing/2014/main" id="{00000000-0008-0000-0100-000000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23">
          <a:extLst>
            <a:ext uri="{FF2B5EF4-FFF2-40B4-BE49-F238E27FC236}">
              <a16:creationId xmlns="" xmlns:a16="http://schemas.microsoft.com/office/drawing/2014/main" id="{00000000-0008-0000-0100-000001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24">
          <a:extLst>
            <a:ext uri="{FF2B5EF4-FFF2-40B4-BE49-F238E27FC236}">
              <a16:creationId xmlns="" xmlns:a16="http://schemas.microsoft.com/office/drawing/2014/main" id="{00000000-0008-0000-0100-000002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50">
          <a:extLst>
            <a:ext uri="{FF2B5EF4-FFF2-40B4-BE49-F238E27FC236}">
              <a16:creationId xmlns="" xmlns:a16="http://schemas.microsoft.com/office/drawing/2014/main" id="{00000000-0008-0000-0100-000003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52">
          <a:extLst>
            <a:ext uri="{FF2B5EF4-FFF2-40B4-BE49-F238E27FC236}">
              <a16:creationId xmlns="" xmlns:a16="http://schemas.microsoft.com/office/drawing/2014/main" id="{00000000-0008-0000-0100-000004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24">
          <a:extLst>
            <a:ext uri="{FF2B5EF4-FFF2-40B4-BE49-F238E27FC236}">
              <a16:creationId xmlns="" xmlns:a16="http://schemas.microsoft.com/office/drawing/2014/main" id="{00000000-0008-0000-0100-000005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0">
          <a:extLst>
            <a:ext uri="{FF2B5EF4-FFF2-40B4-BE49-F238E27FC236}">
              <a16:creationId xmlns="" xmlns:a16="http://schemas.microsoft.com/office/drawing/2014/main" id="{00000000-0008-0000-0100-000006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2">
          <a:extLst>
            <a:ext uri="{FF2B5EF4-FFF2-40B4-BE49-F238E27FC236}">
              <a16:creationId xmlns="" xmlns:a16="http://schemas.microsoft.com/office/drawing/2014/main" id="{00000000-0008-0000-0100-000007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4" name="Text Box 23">
          <a:extLst>
            <a:ext uri="{FF2B5EF4-FFF2-40B4-BE49-F238E27FC236}">
              <a16:creationId xmlns="" xmlns:a16="http://schemas.microsoft.com/office/drawing/2014/main" id="{00000000-0008-0000-0100-000008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5" name="Text Box 24">
          <a:extLst>
            <a:ext uri="{FF2B5EF4-FFF2-40B4-BE49-F238E27FC236}">
              <a16:creationId xmlns="" xmlns:a16="http://schemas.microsoft.com/office/drawing/2014/main" id="{00000000-0008-0000-0100-000009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6" name="Text Box 50">
          <a:extLst>
            <a:ext uri="{FF2B5EF4-FFF2-40B4-BE49-F238E27FC236}">
              <a16:creationId xmlns="" xmlns:a16="http://schemas.microsoft.com/office/drawing/2014/main" id="{00000000-0008-0000-0100-00000A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7" name="Text Box 52">
          <a:extLst>
            <a:ext uri="{FF2B5EF4-FFF2-40B4-BE49-F238E27FC236}">
              <a16:creationId xmlns="" xmlns:a16="http://schemas.microsoft.com/office/drawing/2014/main" id="{00000000-0008-0000-0100-00000B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8" name="Text Box 24">
          <a:extLst>
            <a:ext uri="{FF2B5EF4-FFF2-40B4-BE49-F238E27FC236}">
              <a16:creationId xmlns="" xmlns:a16="http://schemas.microsoft.com/office/drawing/2014/main" id="{00000000-0008-0000-0100-00000C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9" name="Text Box 50">
          <a:extLst>
            <a:ext uri="{FF2B5EF4-FFF2-40B4-BE49-F238E27FC236}">
              <a16:creationId xmlns="" xmlns:a16="http://schemas.microsoft.com/office/drawing/2014/main" id="{00000000-0008-0000-0100-00000D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0" name="Text Box 52">
          <a:extLst>
            <a:ext uri="{FF2B5EF4-FFF2-40B4-BE49-F238E27FC236}">
              <a16:creationId xmlns="" xmlns:a16="http://schemas.microsoft.com/office/drawing/2014/main" id="{00000000-0008-0000-0100-00000E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1" name="Text Box 23">
          <a:extLst>
            <a:ext uri="{FF2B5EF4-FFF2-40B4-BE49-F238E27FC236}">
              <a16:creationId xmlns="" xmlns:a16="http://schemas.microsoft.com/office/drawing/2014/main" id="{00000000-0008-0000-0100-00000F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2" name="Text Box 24">
          <a:extLst>
            <a:ext uri="{FF2B5EF4-FFF2-40B4-BE49-F238E27FC236}">
              <a16:creationId xmlns="" xmlns:a16="http://schemas.microsoft.com/office/drawing/2014/main" id="{00000000-0008-0000-0100-000010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3" name="Text Box 50">
          <a:extLst>
            <a:ext uri="{FF2B5EF4-FFF2-40B4-BE49-F238E27FC236}">
              <a16:creationId xmlns="" xmlns:a16="http://schemas.microsoft.com/office/drawing/2014/main" id="{00000000-0008-0000-0100-000011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4" name="Text Box 52">
          <a:extLst>
            <a:ext uri="{FF2B5EF4-FFF2-40B4-BE49-F238E27FC236}">
              <a16:creationId xmlns="" xmlns:a16="http://schemas.microsoft.com/office/drawing/2014/main" id="{00000000-0008-0000-0100-000012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5" name="Text Box 24">
          <a:extLst>
            <a:ext uri="{FF2B5EF4-FFF2-40B4-BE49-F238E27FC236}">
              <a16:creationId xmlns="" xmlns:a16="http://schemas.microsoft.com/office/drawing/2014/main" id="{00000000-0008-0000-0100-000013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6" name="Text Box 50">
          <a:extLst>
            <a:ext uri="{FF2B5EF4-FFF2-40B4-BE49-F238E27FC236}">
              <a16:creationId xmlns="" xmlns:a16="http://schemas.microsoft.com/office/drawing/2014/main" id="{00000000-0008-0000-0100-000014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7" name="Text Box 52">
          <a:extLst>
            <a:ext uri="{FF2B5EF4-FFF2-40B4-BE49-F238E27FC236}">
              <a16:creationId xmlns="" xmlns:a16="http://schemas.microsoft.com/office/drawing/2014/main" id="{00000000-0008-0000-0100-000015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8" name="Text Box 23">
          <a:extLst>
            <a:ext uri="{FF2B5EF4-FFF2-40B4-BE49-F238E27FC236}">
              <a16:creationId xmlns="" xmlns:a16="http://schemas.microsoft.com/office/drawing/2014/main" id="{00000000-0008-0000-0100-000016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9" name="Text Box 24">
          <a:extLst>
            <a:ext uri="{FF2B5EF4-FFF2-40B4-BE49-F238E27FC236}">
              <a16:creationId xmlns="" xmlns:a16="http://schemas.microsoft.com/office/drawing/2014/main" id="{00000000-0008-0000-0100-000017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0" name="Text Box 50">
          <a:extLst>
            <a:ext uri="{FF2B5EF4-FFF2-40B4-BE49-F238E27FC236}">
              <a16:creationId xmlns="" xmlns:a16="http://schemas.microsoft.com/office/drawing/2014/main" id="{00000000-0008-0000-0100-000018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1" name="Text Box 52">
          <a:extLst>
            <a:ext uri="{FF2B5EF4-FFF2-40B4-BE49-F238E27FC236}">
              <a16:creationId xmlns="" xmlns:a16="http://schemas.microsoft.com/office/drawing/2014/main" id="{00000000-0008-0000-0100-000019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2" name="Text Box 24">
          <a:extLst>
            <a:ext uri="{FF2B5EF4-FFF2-40B4-BE49-F238E27FC236}">
              <a16:creationId xmlns="" xmlns:a16="http://schemas.microsoft.com/office/drawing/2014/main" id="{00000000-0008-0000-0100-00001A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3" name="Text Box 50">
          <a:extLst>
            <a:ext uri="{FF2B5EF4-FFF2-40B4-BE49-F238E27FC236}">
              <a16:creationId xmlns="" xmlns:a16="http://schemas.microsoft.com/office/drawing/2014/main" id="{00000000-0008-0000-0100-00001B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4" name="Text Box 52">
          <a:extLst>
            <a:ext uri="{FF2B5EF4-FFF2-40B4-BE49-F238E27FC236}">
              <a16:creationId xmlns="" xmlns:a16="http://schemas.microsoft.com/office/drawing/2014/main" id="{00000000-0008-0000-0100-00001C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5" name="Text Box 23">
          <a:extLst>
            <a:ext uri="{FF2B5EF4-FFF2-40B4-BE49-F238E27FC236}">
              <a16:creationId xmlns="" xmlns:a16="http://schemas.microsoft.com/office/drawing/2014/main" id="{00000000-0008-0000-0100-00001D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6" name="Text Box 24">
          <a:extLst>
            <a:ext uri="{FF2B5EF4-FFF2-40B4-BE49-F238E27FC236}">
              <a16:creationId xmlns="" xmlns:a16="http://schemas.microsoft.com/office/drawing/2014/main" id="{00000000-0008-0000-0100-00001E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7" name="Text Box 50">
          <a:extLst>
            <a:ext uri="{FF2B5EF4-FFF2-40B4-BE49-F238E27FC236}">
              <a16:creationId xmlns="" xmlns:a16="http://schemas.microsoft.com/office/drawing/2014/main" id="{00000000-0008-0000-0100-00001F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8" name="Text Box 52">
          <a:extLst>
            <a:ext uri="{FF2B5EF4-FFF2-40B4-BE49-F238E27FC236}">
              <a16:creationId xmlns="" xmlns:a16="http://schemas.microsoft.com/office/drawing/2014/main" id="{00000000-0008-0000-0100-000020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9" name="Text Box 24">
          <a:extLst>
            <a:ext uri="{FF2B5EF4-FFF2-40B4-BE49-F238E27FC236}">
              <a16:creationId xmlns="" xmlns:a16="http://schemas.microsoft.com/office/drawing/2014/main" id="{00000000-0008-0000-0100-000021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0" name="Text Box 50">
          <a:extLst>
            <a:ext uri="{FF2B5EF4-FFF2-40B4-BE49-F238E27FC236}">
              <a16:creationId xmlns="" xmlns:a16="http://schemas.microsoft.com/office/drawing/2014/main" id="{00000000-0008-0000-0100-000022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1" name="Text Box 52">
          <a:extLst>
            <a:ext uri="{FF2B5EF4-FFF2-40B4-BE49-F238E27FC236}">
              <a16:creationId xmlns="" xmlns:a16="http://schemas.microsoft.com/office/drawing/2014/main" id="{00000000-0008-0000-0100-000023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23">
          <a:extLst>
            <a:ext uri="{FF2B5EF4-FFF2-40B4-BE49-F238E27FC236}">
              <a16:creationId xmlns="" xmlns:a16="http://schemas.microsoft.com/office/drawing/2014/main" id="{00000000-0008-0000-0100-000024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24">
          <a:extLst>
            <a:ext uri="{FF2B5EF4-FFF2-40B4-BE49-F238E27FC236}">
              <a16:creationId xmlns="" xmlns:a16="http://schemas.microsoft.com/office/drawing/2014/main" id="{00000000-0008-0000-0100-000025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4" name="Text Box 50">
          <a:extLst>
            <a:ext uri="{FF2B5EF4-FFF2-40B4-BE49-F238E27FC236}">
              <a16:creationId xmlns="" xmlns:a16="http://schemas.microsoft.com/office/drawing/2014/main" id="{00000000-0008-0000-0100-000026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5" name="Text Box 52">
          <a:extLst>
            <a:ext uri="{FF2B5EF4-FFF2-40B4-BE49-F238E27FC236}">
              <a16:creationId xmlns="" xmlns:a16="http://schemas.microsoft.com/office/drawing/2014/main" id="{00000000-0008-0000-0100-000027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6" name="Text Box 24">
          <a:extLst>
            <a:ext uri="{FF2B5EF4-FFF2-40B4-BE49-F238E27FC236}">
              <a16:creationId xmlns="" xmlns:a16="http://schemas.microsoft.com/office/drawing/2014/main" id="{00000000-0008-0000-0100-000028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7" name="Text Box 50">
          <a:extLst>
            <a:ext uri="{FF2B5EF4-FFF2-40B4-BE49-F238E27FC236}">
              <a16:creationId xmlns="" xmlns:a16="http://schemas.microsoft.com/office/drawing/2014/main" id="{00000000-0008-0000-0100-000029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8" name="Text Box 52">
          <a:extLst>
            <a:ext uri="{FF2B5EF4-FFF2-40B4-BE49-F238E27FC236}">
              <a16:creationId xmlns="" xmlns:a16="http://schemas.microsoft.com/office/drawing/2014/main" id="{00000000-0008-0000-0100-00002A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9" name="Text Box 23">
          <a:extLst>
            <a:ext uri="{FF2B5EF4-FFF2-40B4-BE49-F238E27FC236}">
              <a16:creationId xmlns="" xmlns:a16="http://schemas.microsoft.com/office/drawing/2014/main" id="{00000000-0008-0000-0100-00002B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0" name="Text Box 24">
          <a:extLst>
            <a:ext uri="{FF2B5EF4-FFF2-40B4-BE49-F238E27FC236}">
              <a16:creationId xmlns="" xmlns:a16="http://schemas.microsoft.com/office/drawing/2014/main" id="{00000000-0008-0000-0100-00002C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1" name="Text Box 50">
          <a:extLst>
            <a:ext uri="{FF2B5EF4-FFF2-40B4-BE49-F238E27FC236}">
              <a16:creationId xmlns="" xmlns:a16="http://schemas.microsoft.com/office/drawing/2014/main" id="{00000000-0008-0000-0100-00002D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2" name="Text Box 52">
          <a:extLst>
            <a:ext uri="{FF2B5EF4-FFF2-40B4-BE49-F238E27FC236}">
              <a16:creationId xmlns="" xmlns:a16="http://schemas.microsoft.com/office/drawing/2014/main" id="{00000000-0008-0000-0100-00002E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3" name="Text Box 24">
          <a:extLst>
            <a:ext uri="{FF2B5EF4-FFF2-40B4-BE49-F238E27FC236}">
              <a16:creationId xmlns="" xmlns:a16="http://schemas.microsoft.com/office/drawing/2014/main" id="{00000000-0008-0000-0100-00002F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4" name="Text Box 50">
          <a:extLst>
            <a:ext uri="{FF2B5EF4-FFF2-40B4-BE49-F238E27FC236}">
              <a16:creationId xmlns="" xmlns:a16="http://schemas.microsoft.com/office/drawing/2014/main" id="{00000000-0008-0000-0100-000030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5" name="Text Box 52">
          <a:extLst>
            <a:ext uri="{FF2B5EF4-FFF2-40B4-BE49-F238E27FC236}">
              <a16:creationId xmlns="" xmlns:a16="http://schemas.microsoft.com/office/drawing/2014/main" id="{00000000-0008-0000-0100-000031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6" name="Text Box 23">
          <a:extLst>
            <a:ext uri="{FF2B5EF4-FFF2-40B4-BE49-F238E27FC236}">
              <a16:creationId xmlns="" xmlns:a16="http://schemas.microsoft.com/office/drawing/2014/main" id="{00000000-0008-0000-0100-000032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7" name="Text Box 24">
          <a:extLst>
            <a:ext uri="{FF2B5EF4-FFF2-40B4-BE49-F238E27FC236}">
              <a16:creationId xmlns="" xmlns:a16="http://schemas.microsoft.com/office/drawing/2014/main" id="{00000000-0008-0000-0100-000033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8" name="Text Box 50">
          <a:extLst>
            <a:ext uri="{FF2B5EF4-FFF2-40B4-BE49-F238E27FC236}">
              <a16:creationId xmlns="" xmlns:a16="http://schemas.microsoft.com/office/drawing/2014/main" id="{00000000-0008-0000-0100-000034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9" name="Text Box 52">
          <a:extLst>
            <a:ext uri="{FF2B5EF4-FFF2-40B4-BE49-F238E27FC236}">
              <a16:creationId xmlns="" xmlns:a16="http://schemas.microsoft.com/office/drawing/2014/main" id="{00000000-0008-0000-0100-000035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0" name="Text Box 24">
          <a:extLst>
            <a:ext uri="{FF2B5EF4-FFF2-40B4-BE49-F238E27FC236}">
              <a16:creationId xmlns="" xmlns:a16="http://schemas.microsoft.com/office/drawing/2014/main" id="{00000000-0008-0000-0100-000036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1" name="Text Box 50">
          <a:extLst>
            <a:ext uri="{FF2B5EF4-FFF2-40B4-BE49-F238E27FC236}">
              <a16:creationId xmlns="" xmlns:a16="http://schemas.microsoft.com/office/drawing/2014/main" id="{00000000-0008-0000-0100-000037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2" name="Text Box 52">
          <a:extLst>
            <a:ext uri="{FF2B5EF4-FFF2-40B4-BE49-F238E27FC236}">
              <a16:creationId xmlns="" xmlns:a16="http://schemas.microsoft.com/office/drawing/2014/main" id="{00000000-0008-0000-0100-000038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3" name="Text Box 23">
          <a:extLst>
            <a:ext uri="{FF2B5EF4-FFF2-40B4-BE49-F238E27FC236}">
              <a16:creationId xmlns="" xmlns:a16="http://schemas.microsoft.com/office/drawing/2014/main" id="{00000000-0008-0000-0100-000039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4" name="Text Box 24">
          <a:extLst>
            <a:ext uri="{FF2B5EF4-FFF2-40B4-BE49-F238E27FC236}">
              <a16:creationId xmlns="" xmlns:a16="http://schemas.microsoft.com/office/drawing/2014/main" id="{00000000-0008-0000-0100-00003A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5" name="Text Box 50">
          <a:extLst>
            <a:ext uri="{FF2B5EF4-FFF2-40B4-BE49-F238E27FC236}">
              <a16:creationId xmlns="" xmlns:a16="http://schemas.microsoft.com/office/drawing/2014/main" id="{00000000-0008-0000-0100-00003B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6" name="Text Box 52">
          <a:extLst>
            <a:ext uri="{FF2B5EF4-FFF2-40B4-BE49-F238E27FC236}">
              <a16:creationId xmlns="" xmlns:a16="http://schemas.microsoft.com/office/drawing/2014/main" id="{00000000-0008-0000-0100-00003C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7" name="Text Box 24">
          <a:extLst>
            <a:ext uri="{FF2B5EF4-FFF2-40B4-BE49-F238E27FC236}">
              <a16:creationId xmlns="" xmlns:a16="http://schemas.microsoft.com/office/drawing/2014/main" id="{00000000-0008-0000-0100-00003D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8" name="Text Box 50">
          <a:extLst>
            <a:ext uri="{FF2B5EF4-FFF2-40B4-BE49-F238E27FC236}">
              <a16:creationId xmlns="" xmlns:a16="http://schemas.microsoft.com/office/drawing/2014/main" id="{00000000-0008-0000-0100-00003E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9" name="Text Box 52">
          <a:extLst>
            <a:ext uri="{FF2B5EF4-FFF2-40B4-BE49-F238E27FC236}">
              <a16:creationId xmlns="" xmlns:a16="http://schemas.microsoft.com/office/drawing/2014/main" id="{00000000-0008-0000-0100-00003F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23">
          <a:extLst>
            <a:ext uri="{FF2B5EF4-FFF2-40B4-BE49-F238E27FC236}">
              <a16:creationId xmlns="" xmlns:a16="http://schemas.microsoft.com/office/drawing/2014/main" id="{00000000-0008-0000-0100-000040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24">
          <a:extLst>
            <a:ext uri="{FF2B5EF4-FFF2-40B4-BE49-F238E27FC236}">
              <a16:creationId xmlns="" xmlns:a16="http://schemas.microsoft.com/office/drawing/2014/main" id="{00000000-0008-0000-0100-000041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50">
          <a:extLst>
            <a:ext uri="{FF2B5EF4-FFF2-40B4-BE49-F238E27FC236}">
              <a16:creationId xmlns="" xmlns:a16="http://schemas.microsoft.com/office/drawing/2014/main" id="{00000000-0008-0000-0100-000042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3" name="Text Box 52">
          <a:extLst>
            <a:ext uri="{FF2B5EF4-FFF2-40B4-BE49-F238E27FC236}">
              <a16:creationId xmlns="" xmlns:a16="http://schemas.microsoft.com/office/drawing/2014/main" id="{00000000-0008-0000-0100-000043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4" name="Text Box 24">
          <a:extLst>
            <a:ext uri="{FF2B5EF4-FFF2-40B4-BE49-F238E27FC236}">
              <a16:creationId xmlns="" xmlns:a16="http://schemas.microsoft.com/office/drawing/2014/main" id="{00000000-0008-0000-0100-000044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5" name="Text Box 50">
          <a:extLst>
            <a:ext uri="{FF2B5EF4-FFF2-40B4-BE49-F238E27FC236}">
              <a16:creationId xmlns="" xmlns:a16="http://schemas.microsoft.com/office/drawing/2014/main" id="{00000000-0008-0000-0100-000045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6" name="Text Box 52">
          <a:extLst>
            <a:ext uri="{FF2B5EF4-FFF2-40B4-BE49-F238E27FC236}">
              <a16:creationId xmlns="" xmlns:a16="http://schemas.microsoft.com/office/drawing/2014/main" id="{00000000-0008-0000-0100-000046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7" name="Text Box 23">
          <a:extLst>
            <a:ext uri="{FF2B5EF4-FFF2-40B4-BE49-F238E27FC236}">
              <a16:creationId xmlns="" xmlns:a16="http://schemas.microsoft.com/office/drawing/2014/main" id="{00000000-0008-0000-0100-000047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8" name="Text Box 24">
          <a:extLst>
            <a:ext uri="{FF2B5EF4-FFF2-40B4-BE49-F238E27FC236}">
              <a16:creationId xmlns="" xmlns:a16="http://schemas.microsoft.com/office/drawing/2014/main" id="{00000000-0008-0000-0100-000048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9" name="Text Box 50">
          <a:extLst>
            <a:ext uri="{FF2B5EF4-FFF2-40B4-BE49-F238E27FC236}">
              <a16:creationId xmlns="" xmlns:a16="http://schemas.microsoft.com/office/drawing/2014/main" id="{00000000-0008-0000-0100-000049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0" name="Text Box 52">
          <a:extLst>
            <a:ext uri="{FF2B5EF4-FFF2-40B4-BE49-F238E27FC236}">
              <a16:creationId xmlns="" xmlns:a16="http://schemas.microsoft.com/office/drawing/2014/main" id="{00000000-0008-0000-0100-00004A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1" name="Text Box 24">
          <a:extLst>
            <a:ext uri="{FF2B5EF4-FFF2-40B4-BE49-F238E27FC236}">
              <a16:creationId xmlns="" xmlns:a16="http://schemas.microsoft.com/office/drawing/2014/main" id="{00000000-0008-0000-0100-00004B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2" name="Text Box 50">
          <a:extLst>
            <a:ext uri="{FF2B5EF4-FFF2-40B4-BE49-F238E27FC236}">
              <a16:creationId xmlns="" xmlns:a16="http://schemas.microsoft.com/office/drawing/2014/main" id="{00000000-0008-0000-0100-00004C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3" name="Text Box 52">
          <a:extLst>
            <a:ext uri="{FF2B5EF4-FFF2-40B4-BE49-F238E27FC236}">
              <a16:creationId xmlns="" xmlns:a16="http://schemas.microsoft.com/office/drawing/2014/main" id="{00000000-0008-0000-0100-00004D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4" name="Text Box 23">
          <a:extLst>
            <a:ext uri="{FF2B5EF4-FFF2-40B4-BE49-F238E27FC236}">
              <a16:creationId xmlns="" xmlns:a16="http://schemas.microsoft.com/office/drawing/2014/main" id="{00000000-0008-0000-0100-00004E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5" name="Text Box 24">
          <a:extLst>
            <a:ext uri="{FF2B5EF4-FFF2-40B4-BE49-F238E27FC236}">
              <a16:creationId xmlns="" xmlns:a16="http://schemas.microsoft.com/office/drawing/2014/main" id="{00000000-0008-0000-0100-00004F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6" name="Text Box 50">
          <a:extLst>
            <a:ext uri="{FF2B5EF4-FFF2-40B4-BE49-F238E27FC236}">
              <a16:creationId xmlns="" xmlns:a16="http://schemas.microsoft.com/office/drawing/2014/main" id="{00000000-0008-0000-0100-000050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7" name="Text Box 52">
          <a:extLst>
            <a:ext uri="{FF2B5EF4-FFF2-40B4-BE49-F238E27FC236}">
              <a16:creationId xmlns="" xmlns:a16="http://schemas.microsoft.com/office/drawing/2014/main" id="{00000000-0008-0000-0100-000051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8" name="Text Box 24">
          <a:extLst>
            <a:ext uri="{FF2B5EF4-FFF2-40B4-BE49-F238E27FC236}">
              <a16:creationId xmlns="" xmlns:a16="http://schemas.microsoft.com/office/drawing/2014/main" id="{00000000-0008-0000-0100-000052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9" name="Text Box 50">
          <a:extLst>
            <a:ext uri="{FF2B5EF4-FFF2-40B4-BE49-F238E27FC236}">
              <a16:creationId xmlns="" xmlns:a16="http://schemas.microsoft.com/office/drawing/2014/main" id="{00000000-0008-0000-0100-000053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0" name="Text Box 52">
          <a:extLst>
            <a:ext uri="{FF2B5EF4-FFF2-40B4-BE49-F238E27FC236}">
              <a16:creationId xmlns="" xmlns:a16="http://schemas.microsoft.com/office/drawing/2014/main" id="{00000000-0008-0000-0100-000054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1" name="Text Box 23">
          <a:extLst>
            <a:ext uri="{FF2B5EF4-FFF2-40B4-BE49-F238E27FC236}">
              <a16:creationId xmlns="" xmlns:a16="http://schemas.microsoft.com/office/drawing/2014/main" id="{00000000-0008-0000-0100-000055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2" name="Text Box 24">
          <a:extLst>
            <a:ext uri="{FF2B5EF4-FFF2-40B4-BE49-F238E27FC236}">
              <a16:creationId xmlns="" xmlns:a16="http://schemas.microsoft.com/office/drawing/2014/main" id="{00000000-0008-0000-0100-000056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3" name="Text Box 50">
          <a:extLst>
            <a:ext uri="{FF2B5EF4-FFF2-40B4-BE49-F238E27FC236}">
              <a16:creationId xmlns="" xmlns:a16="http://schemas.microsoft.com/office/drawing/2014/main" id="{00000000-0008-0000-0100-000057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4" name="Text Box 52">
          <a:extLst>
            <a:ext uri="{FF2B5EF4-FFF2-40B4-BE49-F238E27FC236}">
              <a16:creationId xmlns="" xmlns:a16="http://schemas.microsoft.com/office/drawing/2014/main" id="{00000000-0008-0000-0100-000058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5" name="Text Box 24">
          <a:extLst>
            <a:ext uri="{FF2B5EF4-FFF2-40B4-BE49-F238E27FC236}">
              <a16:creationId xmlns="" xmlns:a16="http://schemas.microsoft.com/office/drawing/2014/main" id="{00000000-0008-0000-0100-000059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6" name="Text Box 50">
          <a:extLst>
            <a:ext uri="{FF2B5EF4-FFF2-40B4-BE49-F238E27FC236}">
              <a16:creationId xmlns="" xmlns:a16="http://schemas.microsoft.com/office/drawing/2014/main" id="{00000000-0008-0000-0100-00005A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7" name="Text Box 52">
          <a:extLst>
            <a:ext uri="{FF2B5EF4-FFF2-40B4-BE49-F238E27FC236}">
              <a16:creationId xmlns="" xmlns:a16="http://schemas.microsoft.com/office/drawing/2014/main" id="{00000000-0008-0000-0100-00005B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8" name="Text Box 23">
          <a:extLst>
            <a:ext uri="{FF2B5EF4-FFF2-40B4-BE49-F238E27FC236}">
              <a16:creationId xmlns="" xmlns:a16="http://schemas.microsoft.com/office/drawing/2014/main" id="{00000000-0008-0000-0100-00005C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9" name="Text Box 24">
          <a:extLst>
            <a:ext uri="{FF2B5EF4-FFF2-40B4-BE49-F238E27FC236}">
              <a16:creationId xmlns="" xmlns:a16="http://schemas.microsoft.com/office/drawing/2014/main" id="{00000000-0008-0000-0100-00005D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0" name="Text Box 50">
          <a:extLst>
            <a:ext uri="{FF2B5EF4-FFF2-40B4-BE49-F238E27FC236}">
              <a16:creationId xmlns="" xmlns:a16="http://schemas.microsoft.com/office/drawing/2014/main" id="{00000000-0008-0000-0100-00005E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1" name="Text Box 52">
          <a:extLst>
            <a:ext uri="{FF2B5EF4-FFF2-40B4-BE49-F238E27FC236}">
              <a16:creationId xmlns="" xmlns:a16="http://schemas.microsoft.com/office/drawing/2014/main" id="{00000000-0008-0000-0100-00005F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2" name="Text Box 24">
          <a:extLst>
            <a:ext uri="{FF2B5EF4-FFF2-40B4-BE49-F238E27FC236}">
              <a16:creationId xmlns="" xmlns:a16="http://schemas.microsoft.com/office/drawing/2014/main" id="{00000000-0008-0000-0100-000060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3" name="Text Box 50">
          <a:extLst>
            <a:ext uri="{FF2B5EF4-FFF2-40B4-BE49-F238E27FC236}">
              <a16:creationId xmlns="" xmlns:a16="http://schemas.microsoft.com/office/drawing/2014/main" id="{00000000-0008-0000-0100-000061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4" name="Text Box 52">
          <a:extLst>
            <a:ext uri="{FF2B5EF4-FFF2-40B4-BE49-F238E27FC236}">
              <a16:creationId xmlns="" xmlns:a16="http://schemas.microsoft.com/office/drawing/2014/main" id="{00000000-0008-0000-0100-000062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5" name="Text Box 23">
          <a:extLst>
            <a:ext uri="{FF2B5EF4-FFF2-40B4-BE49-F238E27FC236}">
              <a16:creationId xmlns="" xmlns:a16="http://schemas.microsoft.com/office/drawing/2014/main" id="{00000000-0008-0000-0100-000063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6" name="Text Box 24">
          <a:extLst>
            <a:ext uri="{FF2B5EF4-FFF2-40B4-BE49-F238E27FC236}">
              <a16:creationId xmlns="" xmlns:a16="http://schemas.microsoft.com/office/drawing/2014/main" id="{00000000-0008-0000-0100-000064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7" name="Text Box 50">
          <a:extLst>
            <a:ext uri="{FF2B5EF4-FFF2-40B4-BE49-F238E27FC236}">
              <a16:creationId xmlns="" xmlns:a16="http://schemas.microsoft.com/office/drawing/2014/main" id="{00000000-0008-0000-0100-000065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8" name="Text Box 52">
          <a:extLst>
            <a:ext uri="{FF2B5EF4-FFF2-40B4-BE49-F238E27FC236}">
              <a16:creationId xmlns="" xmlns:a16="http://schemas.microsoft.com/office/drawing/2014/main" id="{00000000-0008-0000-0100-000066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9" name="Text Box 24">
          <a:extLst>
            <a:ext uri="{FF2B5EF4-FFF2-40B4-BE49-F238E27FC236}">
              <a16:creationId xmlns="" xmlns:a16="http://schemas.microsoft.com/office/drawing/2014/main" id="{00000000-0008-0000-0100-000067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0" name="Text Box 50">
          <a:extLst>
            <a:ext uri="{FF2B5EF4-FFF2-40B4-BE49-F238E27FC236}">
              <a16:creationId xmlns="" xmlns:a16="http://schemas.microsoft.com/office/drawing/2014/main" id="{00000000-0008-0000-0100-000068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1" name="Text Box 52">
          <a:extLst>
            <a:ext uri="{FF2B5EF4-FFF2-40B4-BE49-F238E27FC236}">
              <a16:creationId xmlns="" xmlns:a16="http://schemas.microsoft.com/office/drawing/2014/main" id="{00000000-0008-0000-0100-000069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2" name="Text Box 23">
          <a:extLst>
            <a:ext uri="{FF2B5EF4-FFF2-40B4-BE49-F238E27FC236}">
              <a16:creationId xmlns="" xmlns:a16="http://schemas.microsoft.com/office/drawing/2014/main" id="{00000000-0008-0000-0100-00006A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3" name="Text Box 24">
          <a:extLst>
            <a:ext uri="{FF2B5EF4-FFF2-40B4-BE49-F238E27FC236}">
              <a16:creationId xmlns="" xmlns:a16="http://schemas.microsoft.com/office/drawing/2014/main" id="{00000000-0008-0000-0100-00006B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4" name="Text Box 50">
          <a:extLst>
            <a:ext uri="{FF2B5EF4-FFF2-40B4-BE49-F238E27FC236}">
              <a16:creationId xmlns="" xmlns:a16="http://schemas.microsoft.com/office/drawing/2014/main" id="{00000000-0008-0000-0100-00006C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5" name="Text Box 52">
          <a:extLst>
            <a:ext uri="{FF2B5EF4-FFF2-40B4-BE49-F238E27FC236}">
              <a16:creationId xmlns="" xmlns:a16="http://schemas.microsoft.com/office/drawing/2014/main" id="{00000000-0008-0000-0100-00006D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6" name="Text Box 24">
          <a:extLst>
            <a:ext uri="{FF2B5EF4-FFF2-40B4-BE49-F238E27FC236}">
              <a16:creationId xmlns="" xmlns:a16="http://schemas.microsoft.com/office/drawing/2014/main" id="{00000000-0008-0000-0100-00006E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7" name="Text Box 50">
          <a:extLst>
            <a:ext uri="{FF2B5EF4-FFF2-40B4-BE49-F238E27FC236}">
              <a16:creationId xmlns="" xmlns:a16="http://schemas.microsoft.com/office/drawing/2014/main" id="{00000000-0008-0000-0100-00006F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8" name="Text Box 52">
          <a:extLst>
            <a:ext uri="{FF2B5EF4-FFF2-40B4-BE49-F238E27FC236}">
              <a16:creationId xmlns="" xmlns:a16="http://schemas.microsoft.com/office/drawing/2014/main" id="{00000000-0008-0000-0100-000070030000}"/>
            </a:ext>
          </a:extLst>
        </xdr:cNvPr>
        <xdr:cNvSpPr txBox="1">
          <a:spLocks noChangeArrowheads="1"/>
        </xdr:cNvSpPr>
      </xdr:nvSpPr>
      <xdr:spPr bwMode="auto">
        <a:xfrm>
          <a:off x="560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9" name="Text Box 23">
          <a:extLst>
            <a:ext uri="{FF2B5EF4-FFF2-40B4-BE49-F238E27FC236}">
              <a16:creationId xmlns="" xmlns:a16="http://schemas.microsoft.com/office/drawing/2014/main" id="{00000000-0008-0000-0100-000071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0" name="Text Box 24">
          <a:extLst>
            <a:ext uri="{FF2B5EF4-FFF2-40B4-BE49-F238E27FC236}">
              <a16:creationId xmlns="" xmlns:a16="http://schemas.microsoft.com/office/drawing/2014/main" id="{00000000-0008-0000-0100-000072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1" name="Text Box 50">
          <a:extLst>
            <a:ext uri="{FF2B5EF4-FFF2-40B4-BE49-F238E27FC236}">
              <a16:creationId xmlns="" xmlns:a16="http://schemas.microsoft.com/office/drawing/2014/main" id="{00000000-0008-0000-0100-000073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2" name="Text Box 52">
          <a:extLst>
            <a:ext uri="{FF2B5EF4-FFF2-40B4-BE49-F238E27FC236}">
              <a16:creationId xmlns="" xmlns:a16="http://schemas.microsoft.com/office/drawing/2014/main" id="{00000000-0008-0000-0100-000074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3" name="Text Box 24">
          <a:extLst>
            <a:ext uri="{FF2B5EF4-FFF2-40B4-BE49-F238E27FC236}">
              <a16:creationId xmlns="" xmlns:a16="http://schemas.microsoft.com/office/drawing/2014/main" id="{00000000-0008-0000-0100-000075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4" name="Text Box 50">
          <a:extLst>
            <a:ext uri="{FF2B5EF4-FFF2-40B4-BE49-F238E27FC236}">
              <a16:creationId xmlns="" xmlns:a16="http://schemas.microsoft.com/office/drawing/2014/main" id="{00000000-0008-0000-0100-000076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5" name="Text Box 52">
          <a:extLst>
            <a:ext uri="{FF2B5EF4-FFF2-40B4-BE49-F238E27FC236}">
              <a16:creationId xmlns="" xmlns:a16="http://schemas.microsoft.com/office/drawing/2014/main" id="{00000000-0008-0000-0100-000077030000}"/>
            </a:ext>
          </a:extLst>
        </xdr:cNvPr>
        <xdr:cNvSpPr txBox="1">
          <a:spLocks noChangeArrowheads="1"/>
        </xdr:cNvSpPr>
      </xdr:nvSpPr>
      <xdr:spPr bwMode="auto">
        <a:xfrm>
          <a:off x="560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6" name="Text Box 2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7"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8"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9"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0"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1"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2"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3" name="Text Box 23">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4"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5"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0" name="Text Box 23">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1"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2"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3"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4"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5"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6"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7" name="Text Box 2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8"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9"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0"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1"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2"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3"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4" name="Text Box 2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5"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6"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7"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8"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9"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0"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1" name="Text Box 23">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2"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3"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4"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5"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6"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7"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8" name="Text Box 2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9"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0"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1"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2"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3"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4"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5" name="Text Box 23">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6"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7"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8"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9"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0"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1"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2" name="Text Box 23">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3"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4"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5"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6"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7"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8"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9" name="Text Box 2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0"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1"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2"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3"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4"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5"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6" name="Text Box 2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7"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8"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9"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0"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1"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2"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3" name="Text Box 23">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4"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5"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6"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7"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8"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9"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0" name="Text Box 2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1"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2"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3"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4"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5"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6"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7" name="Text Box 23">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8"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9"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0"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1"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2"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3"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4" name="Text Box 23">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5"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6"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7"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8"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9"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0"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1" name="Text Box 2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2"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3"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4"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5"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6"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7"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8" name="Text Box 23">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9"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0"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1"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2"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3"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4"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5" name="Text Box 23">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6"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7"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8"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9"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0"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1"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2"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3"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4"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5"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6"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7"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8"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9"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0"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1"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2"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3"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4"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5"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6"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7"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8"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9"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0"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1"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2"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3"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4"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5"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6"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7"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8"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9"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 xmlns:a16="http://schemas.microsoft.com/office/drawing/2014/main" id="{32EBE82D-411C-C707-12B7-7BADD1561E5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2"/>
  <sheetViews>
    <sheetView showGridLines="0" zoomScale="90" zoomScaleNormal="90" workbookViewId="0">
      <pane xSplit="3" ySplit="7" topLeftCell="D20" activePane="bottomRight" state="frozen"/>
      <selection pane="topRight" activeCell="D1" sqref="D1"/>
      <selection pane="bottomLeft" activeCell="A8" sqref="A8"/>
      <selection pane="bottomRight" activeCell="N38" sqref="N38"/>
    </sheetView>
  </sheetViews>
  <sheetFormatPr defaultColWidth="9" defaultRowHeight="12" customHeight="1"/>
  <cols>
    <col min="1" max="1" width="5.625" style="6" customWidth="1"/>
    <col min="2" max="2" width="7.625" style="6" customWidth="1"/>
    <col min="3" max="3" width="10.625" style="6" customWidth="1"/>
    <col min="4" max="4" width="10.375" style="6" customWidth="1"/>
    <col min="5" max="5" width="6.625" style="6" customWidth="1"/>
    <col min="6" max="6" width="7.625" style="6" customWidth="1"/>
    <col min="7" max="7" width="6.625" style="6" customWidth="1"/>
    <col min="8" max="8" width="7.625" style="6" customWidth="1"/>
    <col min="9" max="9" width="6.625" style="6" customWidth="1"/>
    <col min="10" max="10" width="7.625" style="6" customWidth="1"/>
    <col min="11" max="11" width="6.625" style="7" customWidth="1"/>
    <col min="12" max="12" width="7.625" style="7" customWidth="1"/>
    <col min="13" max="13" width="6.625" style="20" customWidth="1"/>
    <col min="14" max="14" width="7.625" style="20" customWidth="1"/>
    <col min="15" max="15" width="6.625" style="20" customWidth="1"/>
    <col min="16" max="16" width="10.625" style="20" customWidth="1"/>
    <col min="17" max="17" width="6.625" style="20" customWidth="1"/>
    <col min="18" max="18" width="9.5" style="20" customWidth="1"/>
    <col min="19" max="19" width="6.625" style="20" customWidth="1"/>
    <col min="20" max="20" width="7.625" style="20" customWidth="1"/>
    <col min="21" max="21" width="6.625" style="20" customWidth="1"/>
    <col min="22" max="22" width="7.625" style="20" customWidth="1"/>
    <col min="23" max="23" width="6.625" style="20" customWidth="1"/>
    <col min="24" max="24" width="7.625" style="20" customWidth="1"/>
    <col min="25" max="25" width="6.625" style="20" customWidth="1"/>
    <col min="26" max="26" width="9.875" style="20" customWidth="1"/>
    <col min="27" max="28" width="6.625" style="20" customWidth="1"/>
    <col min="29" max="29" width="7.625" style="20" customWidth="1"/>
    <col min="30" max="30" width="6.625" style="20" customWidth="1"/>
    <col min="31" max="31" width="7.625" style="20" customWidth="1"/>
    <col min="32" max="32" width="6.625" style="20" customWidth="1"/>
    <col min="33" max="33" width="7.625" style="20" customWidth="1"/>
    <col min="34" max="34" width="6.625" style="20" customWidth="1"/>
    <col min="35" max="35" width="7.625" style="20" customWidth="1"/>
    <col min="36" max="36" width="6.625" style="20" customWidth="1"/>
    <col min="37" max="16384" width="9" style="7"/>
  </cols>
  <sheetData>
    <row r="2" spans="1:36" s="3" customFormat="1" ht="15" customHeight="1">
      <c r="A2" s="2"/>
      <c r="B2" s="18" t="s">
        <v>194</v>
      </c>
      <c r="C2" s="2"/>
      <c r="D2" s="2"/>
      <c r="E2" s="2"/>
      <c r="F2" s="2"/>
      <c r="G2" s="2"/>
      <c r="H2" s="2"/>
      <c r="I2" s="2"/>
      <c r="J2" s="2"/>
      <c r="M2" s="19"/>
      <c r="N2" s="19"/>
      <c r="O2" s="19"/>
      <c r="P2" s="19"/>
      <c r="Q2" s="19"/>
      <c r="R2" s="19"/>
      <c r="S2" s="19"/>
      <c r="T2" s="19"/>
      <c r="U2" s="19"/>
      <c r="V2" s="19"/>
      <c r="W2" s="19"/>
      <c r="X2" s="19"/>
      <c r="Y2" s="19"/>
      <c r="Z2" s="19"/>
      <c r="AA2" s="19"/>
      <c r="AB2" s="19"/>
      <c r="AC2" s="19"/>
      <c r="AD2" s="19"/>
      <c r="AE2" s="19"/>
      <c r="AF2" s="19"/>
      <c r="AG2" s="19"/>
      <c r="AH2" s="19"/>
      <c r="AI2" s="19"/>
      <c r="AJ2" s="19"/>
    </row>
    <row r="3" spans="1:36" ht="12" customHeight="1">
      <c r="A3" s="4"/>
      <c r="B3" s="5"/>
      <c r="C3" s="4"/>
      <c r="D3" s="4"/>
      <c r="E3" s="4"/>
      <c r="F3" s="4"/>
      <c r="G3" s="4"/>
      <c r="H3" s="4"/>
    </row>
    <row r="4" spans="1:36" ht="12" customHeight="1">
      <c r="B4" s="10"/>
      <c r="C4" s="10"/>
      <c r="D4" s="10"/>
      <c r="E4" s="10"/>
      <c r="F4" s="10"/>
      <c r="G4" s="10"/>
      <c r="H4" s="10"/>
      <c r="I4" s="10"/>
      <c r="J4" s="11"/>
      <c r="AA4" s="8" t="s">
        <v>168</v>
      </c>
      <c r="AJ4" s="8"/>
    </row>
    <row r="5" spans="1:36" ht="12" customHeight="1">
      <c r="B5" s="221" t="s">
        <v>18</v>
      </c>
      <c r="C5" s="222"/>
      <c r="D5" s="227" t="s">
        <v>4</v>
      </c>
      <c r="E5" s="228"/>
      <c r="F5" s="231"/>
      <c r="G5" s="232"/>
      <c r="H5" s="232"/>
      <c r="I5" s="232"/>
      <c r="J5" s="233" t="s">
        <v>19</v>
      </c>
      <c r="K5" s="234"/>
      <c r="L5" s="231"/>
      <c r="M5" s="232"/>
      <c r="N5" s="237"/>
      <c r="O5" s="237"/>
      <c r="P5" s="232"/>
      <c r="Q5" s="232"/>
      <c r="R5" s="233" t="s">
        <v>20</v>
      </c>
      <c r="S5" s="233"/>
      <c r="T5" s="238" t="s">
        <v>216</v>
      </c>
      <c r="U5" s="238"/>
      <c r="V5" s="238" t="s">
        <v>217</v>
      </c>
      <c r="W5" s="238"/>
      <c r="X5" s="240" t="s">
        <v>0</v>
      </c>
      <c r="Y5" s="240"/>
      <c r="Z5" s="240" t="s">
        <v>1</v>
      </c>
      <c r="AA5" s="243"/>
      <c r="AB5" s="7"/>
      <c r="AC5" s="7"/>
      <c r="AD5" s="7"/>
      <c r="AE5" s="7"/>
      <c r="AF5" s="7"/>
      <c r="AG5" s="7"/>
      <c r="AH5" s="7"/>
      <c r="AI5" s="7"/>
      <c r="AJ5" s="7"/>
    </row>
    <row r="6" spans="1:36" ht="12" customHeight="1">
      <c r="B6" s="223"/>
      <c r="C6" s="224"/>
      <c r="D6" s="229"/>
      <c r="E6" s="230"/>
      <c r="F6" s="239" t="s">
        <v>5</v>
      </c>
      <c r="G6" s="230"/>
      <c r="H6" s="239" t="s">
        <v>21</v>
      </c>
      <c r="I6" s="230"/>
      <c r="J6" s="235"/>
      <c r="K6" s="236"/>
      <c r="L6" s="239" t="s">
        <v>5</v>
      </c>
      <c r="M6" s="230"/>
      <c r="N6" s="245" t="s">
        <v>161</v>
      </c>
      <c r="O6" s="246"/>
      <c r="P6" s="239" t="s">
        <v>22</v>
      </c>
      <c r="Q6" s="230"/>
      <c r="R6" s="235"/>
      <c r="S6" s="236"/>
      <c r="T6" s="239"/>
      <c r="U6" s="230"/>
      <c r="V6" s="239"/>
      <c r="W6" s="230"/>
      <c r="X6" s="241"/>
      <c r="Y6" s="242"/>
      <c r="Z6" s="241"/>
      <c r="AA6" s="244"/>
      <c r="AB6" s="7"/>
      <c r="AC6" s="7"/>
      <c r="AD6" s="7"/>
      <c r="AE6" s="7"/>
      <c r="AF6" s="7"/>
      <c r="AG6" s="7"/>
      <c r="AH6" s="7"/>
      <c r="AI6" s="7"/>
      <c r="AJ6" s="7"/>
    </row>
    <row r="7" spans="1:36" ht="12" customHeight="1">
      <c r="B7" s="225"/>
      <c r="C7" s="226"/>
      <c r="D7" s="21"/>
      <c r="E7" s="22" t="s">
        <v>3</v>
      </c>
      <c r="F7" s="23"/>
      <c r="G7" s="22" t="s">
        <v>3</v>
      </c>
      <c r="H7" s="23"/>
      <c r="I7" s="22" t="s">
        <v>3</v>
      </c>
      <c r="J7" s="23"/>
      <c r="K7" s="22" t="s">
        <v>3</v>
      </c>
      <c r="L7" s="23"/>
      <c r="M7" s="22" t="s">
        <v>3</v>
      </c>
      <c r="N7" s="42"/>
      <c r="O7" s="22" t="s">
        <v>3</v>
      </c>
      <c r="P7" s="23"/>
      <c r="Q7" s="22" t="s">
        <v>3</v>
      </c>
      <c r="R7" s="23"/>
      <c r="S7" s="22" t="s">
        <v>3</v>
      </c>
      <c r="T7" s="24"/>
      <c r="U7" s="22" t="s">
        <v>3</v>
      </c>
      <c r="V7" s="24"/>
      <c r="W7" s="22" t="s">
        <v>3</v>
      </c>
      <c r="X7" s="32"/>
      <c r="Y7" s="22" t="s">
        <v>3</v>
      </c>
      <c r="Z7" s="32"/>
      <c r="AA7" s="25" t="s">
        <v>3</v>
      </c>
      <c r="AB7" s="7"/>
      <c r="AC7" s="7"/>
      <c r="AD7" s="7"/>
      <c r="AE7" s="7"/>
      <c r="AF7" s="7"/>
      <c r="AG7" s="7"/>
      <c r="AH7" s="7"/>
      <c r="AI7" s="7"/>
      <c r="AJ7" s="7"/>
    </row>
    <row r="8" spans="1:36" ht="12" customHeight="1">
      <c r="B8" s="50" t="s">
        <v>29</v>
      </c>
      <c r="C8" s="51" t="s">
        <v>160</v>
      </c>
      <c r="D8" s="93">
        <v>1418816</v>
      </c>
      <c r="E8" s="94" t="s">
        <v>31</v>
      </c>
      <c r="F8" s="94"/>
      <c r="G8" s="94"/>
      <c r="H8" s="94"/>
      <c r="I8" s="94"/>
      <c r="J8" s="94">
        <v>191414</v>
      </c>
      <c r="K8" s="94" t="s">
        <v>31</v>
      </c>
      <c r="L8" s="94"/>
      <c r="M8" s="94"/>
      <c r="N8" s="94"/>
      <c r="O8" s="94"/>
      <c r="P8" s="94"/>
      <c r="Q8" s="94"/>
      <c r="R8" s="94">
        <v>1610230</v>
      </c>
      <c r="S8" s="94" t="s">
        <v>31</v>
      </c>
      <c r="T8" s="131">
        <v>611619</v>
      </c>
      <c r="U8" s="131" t="s">
        <v>31</v>
      </c>
      <c r="V8" s="131">
        <v>816552</v>
      </c>
      <c r="W8" s="131" t="s">
        <v>31</v>
      </c>
      <c r="X8" s="131">
        <f>V8-T8</f>
        <v>204933</v>
      </c>
      <c r="Y8" s="131" t="s">
        <v>31</v>
      </c>
      <c r="Z8" s="131">
        <f>R8+X8</f>
        <v>1815163</v>
      </c>
      <c r="AA8" s="132" t="s">
        <v>31</v>
      </c>
      <c r="AB8" s="7"/>
      <c r="AC8" s="7"/>
      <c r="AD8" s="7"/>
      <c r="AE8" s="7"/>
      <c r="AF8" s="7"/>
      <c r="AG8" s="7"/>
      <c r="AH8" s="7"/>
      <c r="AI8" s="7"/>
      <c r="AJ8" s="7"/>
    </row>
    <row r="9" spans="1:36" ht="12" customHeight="1">
      <c r="B9" s="52" t="s">
        <v>32</v>
      </c>
      <c r="C9" s="53" t="s">
        <v>33</v>
      </c>
      <c r="D9" s="74">
        <v>1404441</v>
      </c>
      <c r="E9" s="75">
        <f>D9/D8*100</f>
        <v>98.986831273399787</v>
      </c>
      <c r="F9" s="80"/>
      <c r="G9" s="75"/>
      <c r="H9" s="80"/>
      <c r="I9" s="75"/>
      <c r="J9" s="80">
        <v>202983</v>
      </c>
      <c r="K9" s="75">
        <f>J9/J8*100</f>
        <v>106.0439675258863</v>
      </c>
      <c r="L9" s="80"/>
      <c r="M9" s="75"/>
      <c r="N9" s="80"/>
      <c r="O9" s="75"/>
      <c r="P9" s="80"/>
      <c r="Q9" s="75"/>
      <c r="R9" s="80">
        <v>1607424</v>
      </c>
      <c r="S9" s="75">
        <f>R9/R8*100</f>
        <v>99.825739180117125</v>
      </c>
      <c r="T9" s="135">
        <v>614200</v>
      </c>
      <c r="U9" s="136">
        <f>T9/T8*100</f>
        <v>100.42199473855456</v>
      </c>
      <c r="V9" s="135">
        <v>826514</v>
      </c>
      <c r="W9" s="136">
        <f>V9/V8*100</f>
        <v>101.22000803378106</v>
      </c>
      <c r="X9" s="135">
        <f t="shared" ref="X9:X30" si="0">V9-T9</f>
        <v>212314</v>
      </c>
      <c r="Y9" s="136">
        <f>X9/X8*100</f>
        <v>103.6016649343932</v>
      </c>
      <c r="Z9" s="135">
        <f t="shared" ref="Z9:Z30" si="1">R9+X9</f>
        <v>1819738</v>
      </c>
      <c r="AA9" s="137">
        <f>Z9/Z8*100</f>
        <v>100.25204348039267</v>
      </c>
      <c r="AB9" s="7"/>
      <c r="AC9" s="7"/>
      <c r="AD9" s="7"/>
      <c r="AE9" s="7"/>
      <c r="AF9" s="7"/>
      <c r="AG9" s="7"/>
      <c r="AH9" s="7"/>
      <c r="AI9" s="7"/>
      <c r="AJ9" s="7"/>
    </row>
    <row r="10" spans="1:36" ht="12" customHeight="1">
      <c r="B10" s="52" t="s">
        <v>34</v>
      </c>
      <c r="C10" s="53" t="s">
        <v>13</v>
      </c>
      <c r="D10" s="70">
        <v>1395687</v>
      </c>
      <c r="E10" s="71">
        <f t="shared" ref="E10:G25" si="2">D10/D9*100</f>
        <v>99.376691509290879</v>
      </c>
      <c r="F10" s="81"/>
      <c r="G10" s="71"/>
      <c r="H10" s="81"/>
      <c r="I10" s="71"/>
      <c r="J10" s="81">
        <v>197813</v>
      </c>
      <c r="K10" s="71">
        <f t="shared" ref="K10:K30" si="3">J10/J9*100</f>
        <v>97.45298867392836</v>
      </c>
      <c r="L10" s="81"/>
      <c r="M10" s="71"/>
      <c r="N10" s="81"/>
      <c r="O10" s="71"/>
      <c r="P10" s="81"/>
      <c r="Q10" s="71"/>
      <c r="R10" s="81">
        <v>1593500</v>
      </c>
      <c r="S10" s="71">
        <f t="shared" ref="S10:U25" si="4">R10/R9*100</f>
        <v>99.133769310399742</v>
      </c>
      <c r="T10" s="118">
        <v>624753</v>
      </c>
      <c r="U10" s="117">
        <f t="shared" si="4"/>
        <v>101.71816997720613</v>
      </c>
      <c r="V10" s="118">
        <v>845792</v>
      </c>
      <c r="W10" s="117">
        <f t="shared" ref="W10:Y25" si="5">V10/V9*100</f>
        <v>102.33244687930272</v>
      </c>
      <c r="X10" s="118">
        <f t="shared" si="0"/>
        <v>221039</v>
      </c>
      <c r="Y10" s="117">
        <f t="shared" si="5"/>
        <v>104.10947935604811</v>
      </c>
      <c r="Z10" s="118">
        <f t="shared" si="1"/>
        <v>1814539</v>
      </c>
      <c r="AA10" s="121">
        <f t="shared" ref="AA10:AA30" si="6">Z10/Z9*100</f>
        <v>99.714299531031386</v>
      </c>
      <c r="AB10" s="7"/>
      <c r="AC10" s="7"/>
      <c r="AD10" s="7"/>
      <c r="AE10" s="7"/>
      <c r="AF10" s="7"/>
      <c r="AG10" s="7"/>
      <c r="AH10" s="7"/>
      <c r="AI10" s="7"/>
      <c r="AJ10" s="7"/>
    </row>
    <row r="11" spans="1:36" ht="12" customHeight="1">
      <c r="B11" s="52" t="s">
        <v>35</v>
      </c>
      <c r="C11" s="53" t="s">
        <v>14</v>
      </c>
      <c r="D11" s="70">
        <v>1373144</v>
      </c>
      <c r="E11" s="71">
        <f t="shared" si="2"/>
        <v>98.384809774684427</v>
      </c>
      <c r="F11" s="81"/>
      <c r="G11" s="71"/>
      <c r="H11" s="81"/>
      <c r="I11" s="71"/>
      <c r="J11" s="81">
        <v>203330</v>
      </c>
      <c r="K11" s="71">
        <f t="shared" si="3"/>
        <v>102.78899768973729</v>
      </c>
      <c r="L11" s="81"/>
      <c r="M11" s="71"/>
      <c r="N11" s="81"/>
      <c r="O11" s="71"/>
      <c r="P11" s="81"/>
      <c r="Q11" s="71"/>
      <c r="R11" s="81">
        <v>1576474</v>
      </c>
      <c r="S11" s="71">
        <f t="shared" si="4"/>
        <v>98.931534358330723</v>
      </c>
      <c r="T11" s="118">
        <v>599620</v>
      </c>
      <c r="U11" s="117">
        <f t="shared" si="4"/>
        <v>95.977130161839966</v>
      </c>
      <c r="V11" s="118">
        <v>808735</v>
      </c>
      <c r="W11" s="117">
        <f t="shared" si="5"/>
        <v>95.618662744504562</v>
      </c>
      <c r="X11" s="118">
        <f t="shared" si="0"/>
        <v>209115</v>
      </c>
      <c r="Y11" s="117">
        <f t="shared" si="5"/>
        <v>94.60547686154932</v>
      </c>
      <c r="Z11" s="118">
        <f t="shared" si="1"/>
        <v>1785589</v>
      </c>
      <c r="AA11" s="121">
        <f t="shared" si="6"/>
        <v>98.40455344305083</v>
      </c>
      <c r="AB11" s="7"/>
      <c r="AC11" s="7"/>
      <c r="AD11" s="7"/>
      <c r="AE11" s="7"/>
      <c r="AF11" s="7"/>
      <c r="AG11" s="7"/>
      <c r="AH11" s="7"/>
      <c r="AI11" s="7"/>
      <c r="AJ11" s="7"/>
    </row>
    <row r="12" spans="1:36" ht="12" customHeight="1">
      <c r="B12" s="52" t="s">
        <v>36</v>
      </c>
      <c r="C12" s="53" t="s">
        <v>6</v>
      </c>
      <c r="D12" s="98">
        <v>1431520</v>
      </c>
      <c r="E12" s="99">
        <f t="shared" si="2"/>
        <v>104.25126570847631</v>
      </c>
      <c r="F12" s="100"/>
      <c r="G12" s="99"/>
      <c r="H12" s="100"/>
      <c r="I12" s="99"/>
      <c r="J12" s="100">
        <v>217088</v>
      </c>
      <c r="K12" s="99">
        <f t="shared" si="3"/>
        <v>106.76634043181035</v>
      </c>
      <c r="L12" s="100"/>
      <c r="M12" s="99"/>
      <c r="N12" s="100"/>
      <c r="O12" s="99"/>
      <c r="P12" s="100"/>
      <c r="Q12" s="99"/>
      <c r="R12" s="100">
        <v>1648608</v>
      </c>
      <c r="S12" s="99">
        <f t="shared" si="4"/>
        <v>104.5756542765691</v>
      </c>
      <c r="T12" s="148">
        <v>621018</v>
      </c>
      <c r="U12" s="149">
        <f t="shared" si="4"/>
        <v>103.56859344251359</v>
      </c>
      <c r="V12" s="148">
        <v>844105</v>
      </c>
      <c r="W12" s="149">
        <f t="shared" si="5"/>
        <v>104.37349688093134</v>
      </c>
      <c r="X12" s="148">
        <f t="shared" si="0"/>
        <v>223087</v>
      </c>
      <c r="Y12" s="149">
        <f t="shared" si="5"/>
        <v>106.68149104559691</v>
      </c>
      <c r="Z12" s="148">
        <f t="shared" si="1"/>
        <v>1871695</v>
      </c>
      <c r="AA12" s="150">
        <f t="shared" si="6"/>
        <v>104.82227433076704</v>
      </c>
      <c r="AB12" s="7"/>
      <c r="AC12" s="7"/>
      <c r="AD12" s="7"/>
      <c r="AE12" s="7"/>
      <c r="AF12" s="7"/>
      <c r="AG12" s="7"/>
      <c r="AH12" s="7"/>
      <c r="AI12" s="7"/>
      <c r="AJ12" s="7"/>
    </row>
    <row r="13" spans="1:36" ht="12" customHeight="1">
      <c r="B13" s="54" t="s">
        <v>37</v>
      </c>
      <c r="C13" s="53" t="s">
        <v>7</v>
      </c>
      <c r="D13" s="101">
        <v>1417181</v>
      </c>
      <c r="E13" s="102">
        <f t="shared" si="2"/>
        <v>98.998337431541302</v>
      </c>
      <c r="F13" s="103"/>
      <c r="G13" s="102"/>
      <c r="H13" s="103"/>
      <c r="I13" s="102"/>
      <c r="J13" s="103">
        <v>218391</v>
      </c>
      <c r="K13" s="102">
        <f t="shared" si="3"/>
        <v>100.60021742334906</v>
      </c>
      <c r="L13" s="103"/>
      <c r="M13" s="102"/>
      <c r="N13" s="103"/>
      <c r="O13" s="102"/>
      <c r="P13" s="103"/>
      <c r="Q13" s="102"/>
      <c r="R13" s="103">
        <v>1635572</v>
      </c>
      <c r="S13" s="102">
        <f t="shared" si="4"/>
        <v>99.209272307304104</v>
      </c>
      <c r="T13" s="151">
        <v>616038</v>
      </c>
      <c r="U13" s="152">
        <f t="shared" si="4"/>
        <v>99.198090876592943</v>
      </c>
      <c r="V13" s="151">
        <v>823917</v>
      </c>
      <c r="W13" s="152">
        <f t="shared" si="5"/>
        <v>97.6083544108849</v>
      </c>
      <c r="X13" s="151">
        <f t="shared" si="0"/>
        <v>207879</v>
      </c>
      <c r="Y13" s="152">
        <f t="shared" si="5"/>
        <v>93.18292863322381</v>
      </c>
      <c r="Z13" s="151">
        <f t="shared" si="1"/>
        <v>1843451</v>
      </c>
      <c r="AA13" s="153">
        <f t="shared" si="6"/>
        <v>98.490993457801622</v>
      </c>
      <c r="AB13" s="7"/>
      <c r="AC13" s="7"/>
      <c r="AD13" s="7"/>
      <c r="AE13" s="7"/>
      <c r="AF13" s="7"/>
      <c r="AG13" s="7"/>
      <c r="AH13" s="7"/>
      <c r="AI13" s="7"/>
      <c r="AJ13" s="7"/>
    </row>
    <row r="14" spans="1:36" ht="12" customHeight="1">
      <c r="B14" s="55" t="s">
        <v>38</v>
      </c>
      <c r="C14" s="56" t="s">
        <v>8</v>
      </c>
      <c r="D14" s="104">
        <v>1417541</v>
      </c>
      <c r="E14" s="105">
        <f t="shared" si="2"/>
        <v>100.02540254208883</v>
      </c>
      <c r="F14" s="106"/>
      <c r="G14" s="105"/>
      <c r="H14" s="106"/>
      <c r="I14" s="105"/>
      <c r="J14" s="106">
        <v>212695</v>
      </c>
      <c r="K14" s="105">
        <f t="shared" si="3"/>
        <v>97.391833912569652</v>
      </c>
      <c r="L14" s="106"/>
      <c r="M14" s="105"/>
      <c r="N14" s="106"/>
      <c r="O14" s="105"/>
      <c r="P14" s="106"/>
      <c r="Q14" s="105"/>
      <c r="R14" s="106">
        <v>1630235.9999999998</v>
      </c>
      <c r="S14" s="105">
        <f t="shared" si="4"/>
        <v>99.673753280197985</v>
      </c>
      <c r="T14" s="154">
        <v>602151</v>
      </c>
      <c r="U14" s="155">
        <f t="shared" si="4"/>
        <v>97.745755943626861</v>
      </c>
      <c r="V14" s="154">
        <v>795678</v>
      </c>
      <c r="W14" s="155">
        <f t="shared" si="5"/>
        <v>96.572591656683869</v>
      </c>
      <c r="X14" s="154">
        <f t="shared" si="0"/>
        <v>193527</v>
      </c>
      <c r="Y14" s="155">
        <f t="shared" si="5"/>
        <v>93.095983721299419</v>
      </c>
      <c r="Z14" s="154">
        <f t="shared" si="1"/>
        <v>1823762.9999999998</v>
      </c>
      <c r="AA14" s="156">
        <f t="shared" si="6"/>
        <v>98.932003074668103</v>
      </c>
      <c r="AB14" s="7"/>
      <c r="AC14" s="7"/>
      <c r="AD14" s="7"/>
      <c r="AE14" s="7"/>
      <c r="AF14" s="7"/>
      <c r="AG14" s="7"/>
      <c r="AH14" s="7"/>
      <c r="AI14" s="7"/>
      <c r="AJ14" s="7"/>
    </row>
    <row r="15" spans="1:36" ht="12" customHeight="1">
      <c r="B15" s="52" t="s">
        <v>39</v>
      </c>
      <c r="C15" s="53" t="s">
        <v>9</v>
      </c>
      <c r="D15" s="98">
        <v>1391287</v>
      </c>
      <c r="E15" s="99">
        <f t="shared" si="2"/>
        <v>98.147919531075289</v>
      </c>
      <c r="F15" s="100"/>
      <c r="G15" s="99"/>
      <c r="H15" s="100"/>
      <c r="I15" s="99"/>
      <c r="J15" s="100">
        <v>213738</v>
      </c>
      <c r="K15" s="99">
        <f t="shared" si="3"/>
        <v>100.49037353957544</v>
      </c>
      <c r="L15" s="100"/>
      <c r="M15" s="99"/>
      <c r="N15" s="100"/>
      <c r="O15" s="99"/>
      <c r="P15" s="100"/>
      <c r="Q15" s="99"/>
      <c r="R15" s="100">
        <v>1605025</v>
      </c>
      <c r="S15" s="99">
        <f t="shared" si="4"/>
        <v>98.453536788538614</v>
      </c>
      <c r="T15" s="148">
        <v>584837</v>
      </c>
      <c r="U15" s="149">
        <f t="shared" si="4"/>
        <v>97.124641493578849</v>
      </c>
      <c r="V15" s="148">
        <v>771899</v>
      </c>
      <c r="W15" s="149">
        <f t="shared" si="5"/>
        <v>97.011479518096522</v>
      </c>
      <c r="X15" s="148">
        <f t="shared" si="0"/>
        <v>187062</v>
      </c>
      <c r="Y15" s="149">
        <f t="shared" si="5"/>
        <v>96.659380861585205</v>
      </c>
      <c r="Z15" s="148">
        <f t="shared" si="1"/>
        <v>1792087</v>
      </c>
      <c r="AA15" s="150">
        <f t="shared" si="6"/>
        <v>98.263151516946024</v>
      </c>
      <c r="AB15" s="7"/>
      <c r="AC15" s="7"/>
      <c r="AD15" s="7"/>
      <c r="AE15" s="7"/>
      <c r="AF15" s="7"/>
      <c r="AG15" s="7"/>
      <c r="AH15" s="7"/>
      <c r="AI15" s="7"/>
      <c r="AJ15" s="7"/>
    </row>
    <row r="16" spans="1:36" ht="12" customHeight="1">
      <c r="B16" s="52" t="s">
        <v>40</v>
      </c>
      <c r="C16" s="53" t="s">
        <v>10</v>
      </c>
      <c r="D16" s="107">
        <f>SUM(月次!D8:D19)</f>
        <v>1349712</v>
      </c>
      <c r="E16" s="99">
        <f>D16/D15*100</f>
        <v>97.011759615377699</v>
      </c>
      <c r="F16" s="100"/>
      <c r="G16" s="99"/>
      <c r="H16" s="100"/>
      <c r="I16" s="99"/>
      <c r="J16" s="108">
        <f>SUM(月次!J8:J19)</f>
        <v>209280</v>
      </c>
      <c r="K16" s="99">
        <f t="shared" si="3"/>
        <v>97.914268871234881</v>
      </c>
      <c r="L16" s="100"/>
      <c r="M16" s="99"/>
      <c r="N16" s="100"/>
      <c r="O16" s="99"/>
      <c r="P16" s="100"/>
      <c r="Q16" s="99"/>
      <c r="R16" s="108">
        <f>SUM(月次!R8:R19)</f>
        <v>1558992</v>
      </c>
      <c r="S16" s="99">
        <f t="shared" si="4"/>
        <v>97.131944985280612</v>
      </c>
      <c r="T16" s="157">
        <f>SUM(月次!T8:T19)</f>
        <v>536777</v>
      </c>
      <c r="U16" s="149">
        <f t="shared" si="4"/>
        <v>91.78232567364924</v>
      </c>
      <c r="V16" s="157">
        <f>SUM(月次!V8:V19)</f>
        <v>707995</v>
      </c>
      <c r="W16" s="149">
        <f t="shared" si="5"/>
        <v>91.721196685058544</v>
      </c>
      <c r="X16" s="148">
        <f t="shared" si="0"/>
        <v>171218</v>
      </c>
      <c r="Y16" s="149">
        <f t="shared" si="5"/>
        <v>91.530080935732542</v>
      </c>
      <c r="Z16" s="148">
        <f t="shared" si="1"/>
        <v>1730210</v>
      </c>
      <c r="AA16" s="150">
        <f t="shared" si="6"/>
        <v>96.547210040583963</v>
      </c>
      <c r="AB16" s="7"/>
      <c r="AC16" s="7"/>
      <c r="AD16" s="7"/>
      <c r="AE16" s="7"/>
      <c r="AF16" s="7"/>
      <c r="AG16" s="7"/>
      <c r="AH16" s="7"/>
      <c r="AI16" s="7"/>
      <c r="AJ16" s="7"/>
    </row>
    <row r="17" spans="1:36" ht="12" customHeight="1">
      <c r="B17" s="52" t="s">
        <v>41</v>
      </c>
      <c r="C17" s="53" t="s">
        <v>11</v>
      </c>
      <c r="D17" s="98">
        <f>SUM(月次!D20:D31)</f>
        <v>1347079</v>
      </c>
      <c r="E17" s="99">
        <f t="shared" si="2"/>
        <v>99.804921346183477</v>
      </c>
      <c r="F17" s="100"/>
      <c r="G17" s="99"/>
      <c r="H17" s="100"/>
      <c r="I17" s="99"/>
      <c r="J17" s="100">
        <f>SUM(月次!J20:J31)</f>
        <v>205163</v>
      </c>
      <c r="K17" s="99">
        <f t="shared" si="3"/>
        <v>98.032779051987774</v>
      </c>
      <c r="L17" s="100"/>
      <c r="M17" s="99"/>
      <c r="N17" s="100"/>
      <c r="O17" s="99"/>
      <c r="P17" s="100"/>
      <c r="Q17" s="99"/>
      <c r="R17" s="100">
        <f>SUM(月次!R20:R31)</f>
        <v>1552242</v>
      </c>
      <c r="S17" s="99">
        <f t="shared" si="4"/>
        <v>99.567027925736625</v>
      </c>
      <c r="T17" s="148">
        <f>SUM(月次!T20:T31)</f>
        <v>512629</v>
      </c>
      <c r="U17" s="149">
        <f t="shared" si="4"/>
        <v>95.501297559321657</v>
      </c>
      <c r="V17" s="148">
        <f>SUM(月次!V20:V31)</f>
        <v>685545</v>
      </c>
      <c r="W17" s="149">
        <f t="shared" si="5"/>
        <v>96.829073651650077</v>
      </c>
      <c r="X17" s="148">
        <f t="shared" si="0"/>
        <v>172916</v>
      </c>
      <c r="Y17" s="149">
        <f t="shared" si="5"/>
        <v>100.99171816047378</v>
      </c>
      <c r="Z17" s="148">
        <f t="shared" si="1"/>
        <v>1725158</v>
      </c>
      <c r="AA17" s="150">
        <f t="shared" si="6"/>
        <v>99.708012322203672</v>
      </c>
      <c r="AB17" s="7"/>
      <c r="AC17" s="7"/>
      <c r="AD17" s="7"/>
      <c r="AE17" s="7"/>
      <c r="AF17" s="7"/>
      <c r="AG17" s="7"/>
      <c r="AH17" s="7"/>
      <c r="AI17" s="7"/>
      <c r="AJ17" s="7"/>
    </row>
    <row r="18" spans="1:36" ht="12" customHeight="1">
      <c r="B18" s="52" t="s">
        <v>23</v>
      </c>
      <c r="C18" s="51" t="s">
        <v>12</v>
      </c>
      <c r="D18" s="101">
        <f>SUM(月次!D32:D43)</f>
        <v>1370274</v>
      </c>
      <c r="E18" s="102">
        <f t="shared" si="2"/>
        <v>101.72187377280768</v>
      </c>
      <c r="F18" s="103"/>
      <c r="G18" s="102"/>
      <c r="H18" s="103"/>
      <c r="I18" s="102"/>
      <c r="J18" s="103">
        <f>SUM(月次!J32:J43)</f>
        <v>194978</v>
      </c>
      <c r="K18" s="102">
        <f t="shared" si="3"/>
        <v>95.035654577092359</v>
      </c>
      <c r="L18" s="103"/>
      <c r="M18" s="102"/>
      <c r="N18" s="103"/>
      <c r="O18" s="102"/>
      <c r="P18" s="103"/>
      <c r="Q18" s="102"/>
      <c r="R18" s="103">
        <f>SUM(月次!R32:R43)</f>
        <v>1565252</v>
      </c>
      <c r="S18" s="102">
        <f t="shared" si="4"/>
        <v>100.83814250612984</v>
      </c>
      <c r="T18" s="151">
        <f>SUM(月次!T32:T43)</f>
        <v>530902</v>
      </c>
      <c r="U18" s="152">
        <f t="shared" si="4"/>
        <v>103.56456618724263</v>
      </c>
      <c r="V18" s="151">
        <f>SUM(月次!V32:V43)</f>
        <v>702251</v>
      </c>
      <c r="W18" s="152">
        <f t="shared" si="5"/>
        <v>102.43689327469386</v>
      </c>
      <c r="X18" s="151">
        <f t="shared" si="0"/>
        <v>171349</v>
      </c>
      <c r="Y18" s="152">
        <f t="shared" si="5"/>
        <v>99.093779638668494</v>
      </c>
      <c r="Z18" s="151">
        <f t="shared" si="1"/>
        <v>1736601</v>
      </c>
      <c r="AA18" s="153">
        <f t="shared" si="6"/>
        <v>100.66330156426253</v>
      </c>
      <c r="AB18" s="7"/>
      <c r="AC18" s="7"/>
      <c r="AD18" s="7"/>
      <c r="AE18" s="7"/>
      <c r="AF18" s="7"/>
      <c r="AG18" s="7"/>
      <c r="AH18" s="7"/>
      <c r="AI18" s="7"/>
      <c r="AJ18" s="7"/>
    </row>
    <row r="19" spans="1:36" ht="12" customHeight="1">
      <c r="B19" s="55" t="s">
        <v>24</v>
      </c>
      <c r="C19" s="53" t="s">
        <v>42</v>
      </c>
      <c r="D19" s="104">
        <f>SUM(月次!D44:D55)</f>
        <v>1321957</v>
      </c>
      <c r="E19" s="105">
        <f t="shared" si="2"/>
        <v>96.47391689545303</v>
      </c>
      <c r="F19" s="106"/>
      <c r="G19" s="105"/>
      <c r="H19" s="109"/>
      <c r="I19" s="105"/>
      <c r="J19" s="106">
        <f>SUM(月次!J44:J55)</f>
        <v>169706</v>
      </c>
      <c r="K19" s="105">
        <f t="shared" si="3"/>
        <v>87.03853768117429</v>
      </c>
      <c r="L19" s="106"/>
      <c r="M19" s="105"/>
      <c r="N19" s="106"/>
      <c r="O19" s="105"/>
      <c r="P19" s="106"/>
      <c r="Q19" s="105"/>
      <c r="R19" s="106">
        <f>SUM(月次!R44:R55)</f>
        <v>1491663</v>
      </c>
      <c r="S19" s="105">
        <f t="shared" si="4"/>
        <v>95.298584509075852</v>
      </c>
      <c r="T19" s="154">
        <f>SUM(月次!T44:T55)</f>
        <v>498736</v>
      </c>
      <c r="U19" s="155">
        <f t="shared" si="4"/>
        <v>93.941254694840097</v>
      </c>
      <c r="V19" s="154">
        <f>SUM(月次!V44:V55)</f>
        <v>673146</v>
      </c>
      <c r="W19" s="155">
        <f t="shared" si="5"/>
        <v>95.855470479928115</v>
      </c>
      <c r="X19" s="154">
        <f t="shared" si="0"/>
        <v>174410</v>
      </c>
      <c r="Y19" s="155">
        <f t="shared" si="5"/>
        <v>101.78641252648104</v>
      </c>
      <c r="Z19" s="154">
        <f t="shared" si="1"/>
        <v>1666073</v>
      </c>
      <c r="AA19" s="156">
        <f t="shared" si="6"/>
        <v>95.938733192022809</v>
      </c>
      <c r="AB19" s="7"/>
      <c r="AC19" s="7"/>
      <c r="AD19" s="7"/>
      <c r="AE19" s="7"/>
      <c r="AF19" s="7"/>
      <c r="AG19" s="7"/>
      <c r="AH19" s="7"/>
      <c r="AI19" s="7"/>
      <c r="AJ19" s="7"/>
    </row>
    <row r="20" spans="1:36" ht="12" customHeight="1">
      <c r="B20" s="52" t="s">
        <v>43</v>
      </c>
      <c r="C20" s="53" t="s">
        <v>44</v>
      </c>
      <c r="D20" s="98">
        <f>SUM(月次!D56:D67)</f>
        <v>1338257</v>
      </c>
      <c r="E20" s="99">
        <f t="shared" si="2"/>
        <v>101.23302043863755</v>
      </c>
      <c r="F20" s="100"/>
      <c r="G20" s="99"/>
      <c r="H20" s="108"/>
      <c r="I20" s="99"/>
      <c r="J20" s="100">
        <f>SUM(月次!J56:J67)</f>
        <v>136046</v>
      </c>
      <c r="K20" s="99">
        <f t="shared" si="3"/>
        <v>80.165698325339122</v>
      </c>
      <c r="L20" s="100"/>
      <c r="M20" s="99"/>
      <c r="N20" s="100"/>
      <c r="O20" s="99"/>
      <c r="P20" s="100"/>
      <c r="Q20" s="99"/>
      <c r="R20" s="100">
        <f>SUM(月次!R56:R67)</f>
        <v>1474303</v>
      </c>
      <c r="S20" s="99">
        <f t="shared" si="4"/>
        <v>98.836198256576722</v>
      </c>
      <c r="T20" s="148">
        <f>SUM(月次!T56:T67)</f>
        <v>487169</v>
      </c>
      <c r="U20" s="149">
        <f t="shared" si="4"/>
        <v>97.680736902890501</v>
      </c>
      <c r="V20" s="148">
        <f>SUM(月次!V56:V67)</f>
        <v>678561</v>
      </c>
      <c r="W20" s="149">
        <f t="shared" si="5"/>
        <v>100.80443172803521</v>
      </c>
      <c r="X20" s="148">
        <f t="shared" si="0"/>
        <v>191392</v>
      </c>
      <c r="Y20" s="149">
        <f t="shared" si="5"/>
        <v>109.7368270167995</v>
      </c>
      <c r="Z20" s="148">
        <f t="shared" si="1"/>
        <v>1665695</v>
      </c>
      <c r="AA20" s="150">
        <f t="shared" si="6"/>
        <v>99.977311918505379</v>
      </c>
      <c r="AB20" s="7"/>
      <c r="AC20" s="7"/>
      <c r="AD20" s="7"/>
      <c r="AE20" s="7"/>
      <c r="AF20" s="7"/>
      <c r="AG20" s="7"/>
      <c r="AH20" s="7"/>
      <c r="AI20" s="7"/>
      <c r="AJ20" s="7"/>
    </row>
    <row r="21" spans="1:36" ht="12" customHeight="1">
      <c r="B21" s="52" t="s">
        <v>45</v>
      </c>
      <c r="C21" s="53" t="s">
        <v>46</v>
      </c>
      <c r="D21" s="98">
        <f>SUM(月次!D68:D79)</f>
        <v>1335603</v>
      </c>
      <c r="E21" s="99">
        <f t="shared" si="2"/>
        <v>99.801682337548016</v>
      </c>
      <c r="F21" s="100">
        <f>SUM(月次!F68:F79)</f>
        <v>119423</v>
      </c>
      <c r="G21" s="100" t="s">
        <v>30</v>
      </c>
      <c r="H21" s="108"/>
      <c r="I21" s="99"/>
      <c r="J21" s="100">
        <f>SUM(月次!J68:J79)</f>
        <v>142785</v>
      </c>
      <c r="K21" s="99">
        <f t="shared" si="3"/>
        <v>104.95347161989328</v>
      </c>
      <c r="L21" s="100">
        <f>SUM(月次!L68:L79)</f>
        <v>13418</v>
      </c>
      <c r="M21" s="100" t="s">
        <v>30</v>
      </c>
      <c r="N21" s="100">
        <f>J21-P21</f>
        <v>103003</v>
      </c>
      <c r="O21" s="100" t="s">
        <v>30</v>
      </c>
      <c r="P21" s="100">
        <f>SUM(月次!P68:P79)</f>
        <v>39782</v>
      </c>
      <c r="Q21" s="100" t="s">
        <v>30</v>
      </c>
      <c r="R21" s="100">
        <f>SUM(月次!R68:R79)</f>
        <v>1478388</v>
      </c>
      <c r="S21" s="99">
        <f t="shared" si="4"/>
        <v>100.27708008462304</v>
      </c>
      <c r="T21" s="148">
        <f>SUM(月次!T68:T79)</f>
        <v>442808</v>
      </c>
      <c r="U21" s="149">
        <f t="shared" si="4"/>
        <v>90.894125036691577</v>
      </c>
      <c r="V21" s="148">
        <f>SUM(月次!V68:V79)</f>
        <v>643233</v>
      </c>
      <c r="W21" s="149">
        <f t="shared" si="5"/>
        <v>94.793688408263961</v>
      </c>
      <c r="X21" s="148">
        <f t="shared" si="0"/>
        <v>200425</v>
      </c>
      <c r="Y21" s="149">
        <f t="shared" si="5"/>
        <v>104.71963300451431</v>
      </c>
      <c r="Z21" s="148">
        <f t="shared" si="1"/>
        <v>1678813</v>
      </c>
      <c r="AA21" s="150">
        <f t="shared" si="6"/>
        <v>100.78753913531588</v>
      </c>
      <c r="AB21" s="7"/>
      <c r="AC21" s="7"/>
      <c r="AD21" s="7"/>
      <c r="AE21" s="7"/>
      <c r="AF21" s="7"/>
      <c r="AG21" s="7"/>
      <c r="AH21" s="7"/>
      <c r="AI21" s="7"/>
      <c r="AJ21" s="7"/>
    </row>
    <row r="22" spans="1:36" ht="12" customHeight="1">
      <c r="B22" s="52" t="s">
        <v>47</v>
      </c>
      <c r="C22" s="53" t="s">
        <v>48</v>
      </c>
      <c r="D22" s="98">
        <f>SUM(月次!D80:D91)</f>
        <v>1329460</v>
      </c>
      <c r="E22" s="99">
        <f t="shared" si="2"/>
        <v>99.540057936377806</v>
      </c>
      <c r="F22" s="100">
        <f>SUM(月次!F80:F91)</f>
        <v>115048</v>
      </c>
      <c r="G22" s="110">
        <f>F22/F21*100</f>
        <v>96.336551585540477</v>
      </c>
      <c r="H22" s="108"/>
      <c r="I22" s="99"/>
      <c r="J22" s="100">
        <f>SUM(月次!J80:J91)</f>
        <v>156610</v>
      </c>
      <c r="K22" s="99">
        <f t="shared" si="3"/>
        <v>109.6823896067514</v>
      </c>
      <c r="L22" s="100">
        <f>SUM(月次!L80:L91)</f>
        <v>12679</v>
      </c>
      <c r="M22" s="110">
        <f t="shared" ref="M22:Q30" si="7">L22/L21*100</f>
        <v>94.492472797734379</v>
      </c>
      <c r="N22" s="100">
        <f>J22-P22</f>
        <v>109359</v>
      </c>
      <c r="O22" s="110">
        <f t="shared" si="7"/>
        <v>106.17069405745463</v>
      </c>
      <c r="P22" s="100">
        <f>SUM(月次!P80:P91)</f>
        <v>47251</v>
      </c>
      <c r="Q22" s="110">
        <f t="shared" si="7"/>
        <v>118.77482278417375</v>
      </c>
      <c r="R22" s="100">
        <f>SUM(月次!R80:R91)</f>
        <v>1486070</v>
      </c>
      <c r="S22" s="99">
        <f t="shared" si="4"/>
        <v>100.51962001856076</v>
      </c>
      <c r="T22" s="148">
        <f>SUM(月次!T80:T91)</f>
        <v>424874</v>
      </c>
      <c r="U22" s="149">
        <f t="shared" si="4"/>
        <v>95.949937670502791</v>
      </c>
      <c r="V22" s="148">
        <f>SUM(月次!V80:V91)</f>
        <v>630576</v>
      </c>
      <c r="W22" s="149">
        <f t="shared" si="5"/>
        <v>98.032283791409952</v>
      </c>
      <c r="X22" s="148">
        <f t="shared" si="0"/>
        <v>205702</v>
      </c>
      <c r="Y22" s="149">
        <f t="shared" si="5"/>
        <v>102.63290507671199</v>
      </c>
      <c r="Z22" s="148">
        <f t="shared" si="1"/>
        <v>1691772</v>
      </c>
      <c r="AA22" s="150">
        <f t="shared" si="6"/>
        <v>100.77191444193009</v>
      </c>
      <c r="AB22" s="7"/>
      <c r="AC22" s="7"/>
      <c r="AD22" s="7"/>
      <c r="AE22" s="7"/>
      <c r="AF22" s="7"/>
      <c r="AG22" s="7"/>
      <c r="AH22" s="7"/>
      <c r="AI22" s="7"/>
      <c r="AJ22" s="7"/>
    </row>
    <row r="23" spans="1:36" ht="12" customHeight="1">
      <c r="B23" s="50" t="s">
        <v>49</v>
      </c>
      <c r="C23" s="53" t="s">
        <v>50</v>
      </c>
      <c r="D23" s="101">
        <f>SUM(月次!D92:D103)</f>
        <v>1264335</v>
      </c>
      <c r="E23" s="102">
        <f t="shared" si="2"/>
        <v>95.101394551171154</v>
      </c>
      <c r="F23" s="103">
        <f>SUM(月次!F92:F103)</f>
        <v>107151</v>
      </c>
      <c r="G23" s="111">
        <f t="shared" ref="G23" si="8">F23/F22*100</f>
        <v>93.135908490369232</v>
      </c>
      <c r="H23" s="112"/>
      <c r="I23" s="102"/>
      <c r="J23" s="103">
        <f>SUM(月次!J92:J103)</f>
        <v>155087</v>
      </c>
      <c r="K23" s="102">
        <f t="shared" si="3"/>
        <v>99.027520592554751</v>
      </c>
      <c r="L23" s="103">
        <f>SUM(月次!L92:L103)</f>
        <v>14651</v>
      </c>
      <c r="M23" s="111">
        <f t="shared" si="7"/>
        <v>115.55327707232432</v>
      </c>
      <c r="N23" s="100">
        <f t="shared" ref="N23:N30" si="9">J23-P23</f>
        <v>110248</v>
      </c>
      <c r="O23" s="111">
        <f t="shared" si="7"/>
        <v>100.81291891842463</v>
      </c>
      <c r="P23" s="103">
        <f>SUM(月次!P92:P103)</f>
        <v>44839</v>
      </c>
      <c r="Q23" s="111">
        <f t="shared" si="7"/>
        <v>94.895346130240625</v>
      </c>
      <c r="R23" s="103">
        <f>SUM(月次!R92:R103)</f>
        <v>1419422</v>
      </c>
      <c r="S23" s="102">
        <f t="shared" si="4"/>
        <v>95.51515069949599</v>
      </c>
      <c r="T23" s="151">
        <f>SUM(月次!T92:T103)</f>
        <v>398092</v>
      </c>
      <c r="U23" s="152">
        <f t="shared" si="4"/>
        <v>93.696484134119757</v>
      </c>
      <c r="V23" s="151">
        <f>SUM(月次!V92:V103)</f>
        <v>602101</v>
      </c>
      <c r="W23" s="152">
        <f t="shared" si="5"/>
        <v>95.484287381695466</v>
      </c>
      <c r="X23" s="151">
        <f t="shared" si="0"/>
        <v>204009</v>
      </c>
      <c r="Y23" s="152">
        <f t="shared" si="5"/>
        <v>99.176964735393923</v>
      </c>
      <c r="Z23" s="151">
        <f t="shared" si="1"/>
        <v>1623431</v>
      </c>
      <c r="AA23" s="153">
        <f t="shared" si="6"/>
        <v>95.960389461464075</v>
      </c>
      <c r="AB23" s="7"/>
      <c r="AC23" s="7"/>
      <c r="AD23" s="7"/>
      <c r="AE23" s="7"/>
      <c r="AF23" s="7"/>
      <c r="AG23" s="7"/>
      <c r="AH23" s="7"/>
      <c r="AI23" s="7"/>
      <c r="AJ23" s="7"/>
    </row>
    <row r="24" spans="1:36" ht="12" customHeight="1">
      <c r="B24" s="52" t="s">
        <v>51</v>
      </c>
      <c r="C24" s="56" t="s">
        <v>52</v>
      </c>
      <c r="D24" s="104">
        <f>SUM(月次!D104:D115)</f>
        <v>1220127</v>
      </c>
      <c r="E24" s="105">
        <f t="shared" si="2"/>
        <v>96.503458339759646</v>
      </c>
      <c r="F24" s="106">
        <f>SUM(月次!F104:F115)</f>
        <v>109315</v>
      </c>
      <c r="G24" s="105">
        <f t="shared" si="2"/>
        <v>102.01957984526508</v>
      </c>
      <c r="H24" s="109"/>
      <c r="I24" s="105"/>
      <c r="J24" s="106">
        <f>SUM(月次!J104:J115)</f>
        <v>159273</v>
      </c>
      <c r="K24" s="105">
        <f t="shared" si="3"/>
        <v>102.69913016564895</v>
      </c>
      <c r="L24" s="106">
        <f>SUM(月次!L104:L115)</f>
        <v>19558</v>
      </c>
      <c r="M24" s="105">
        <f t="shared" si="7"/>
        <v>133.49259436215959</v>
      </c>
      <c r="N24" s="106">
        <f t="shared" si="9"/>
        <v>114791</v>
      </c>
      <c r="O24" s="105">
        <f t="shared" ref="O24:O30" si="10">N24/N23*100</f>
        <v>104.12070967273783</v>
      </c>
      <c r="P24" s="106">
        <f>SUM(月次!P104:P115)</f>
        <v>44482</v>
      </c>
      <c r="Q24" s="105">
        <f t="shared" si="7"/>
        <v>99.203818104774868</v>
      </c>
      <c r="R24" s="106">
        <f>SUM(月次!R104:R115)</f>
        <v>1379400</v>
      </c>
      <c r="S24" s="105">
        <f t="shared" si="4"/>
        <v>97.180401600087919</v>
      </c>
      <c r="T24" s="154">
        <f>SUM(月次!T104:T115)</f>
        <v>429116</v>
      </c>
      <c r="U24" s="155">
        <f t="shared" si="4"/>
        <v>107.79317343729591</v>
      </c>
      <c r="V24" s="154">
        <f>SUM(月次!V104:V115)</f>
        <v>639501</v>
      </c>
      <c r="W24" s="155">
        <f t="shared" si="5"/>
        <v>106.21158244214841</v>
      </c>
      <c r="X24" s="154">
        <f t="shared" si="0"/>
        <v>210385</v>
      </c>
      <c r="Y24" s="155">
        <f t="shared" si="5"/>
        <v>103.12535231288815</v>
      </c>
      <c r="Z24" s="154">
        <f t="shared" si="1"/>
        <v>1589785</v>
      </c>
      <c r="AA24" s="156">
        <f t="shared" si="6"/>
        <v>97.927475821269894</v>
      </c>
      <c r="AB24" s="7"/>
      <c r="AC24" s="7"/>
      <c r="AD24" s="7"/>
      <c r="AE24" s="7"/>
      <c r="AF24" s="7"/>
      <c r="AG24" s="7"/>
      <c r="AH24" s="7"/>
      <c r="AI24" s="7"/>
      <c r="AJ24" s="7"/>
    </row>
    <row r="25" spans="1:36" ht="12" customHeight="1">
      <c r="B25" s="52" t="s">
        <v>25</v>
      </c>
      <c r="C25" s="53" t="s">
        <v>53</v>
      </c>
      <c r="D25" s="98">
        <f>SUM(月次!D116:D127)</f>
        <v>1187473</v>
      </c>
      <c r="E25" s="99">
        <f t="shared" si="2"/>
        <v>97.323721219184563</v>
      </c>
      <c r="F25" s="100">
        <f>SUM(月次!F116:F127)</f>
        <v>115509</v>
      </c>
      <c r="G25" s="99">
        <f t="shared" si="2"/>
        <v>105.66619402643735</v>
      </c>
      <c r="H25" s="100">
        <f>SUM(月次!H116:H127)</f>
        <v>120737</v>
      </c>
      <c r="I25" s="100" t="s">
        <v>30</v>
      </c>
      <c r="J25" s="100">
        <f>SUM(月次!J116:J127)</f>
        <v>161334</v>
      </c>
      <c r="K25" s="99">
        <f t="shared" si="3"/>
        <v>101.29400463355371</v>
      </c>
      <c r="L25" s="100">
        <f>SUM(月次!L116:L127)</f>
        <v>21393</v>
      </c>
      <c r="M25" s="99">
        <f t="shared" si="7"/>
        <v>109.38234993353105</v>
      </c>
      <c r="N25" s="100">
        <f t="shared" si="9"/>
        <v>107441</v>
      </c>
      <c r="O25" s="99">
        <f t="shared" si="10"/>
        <v>93.597059002883498</v>
      </c>
      <c r="P25" s="100">
        <f>SUM(月次!P116:P127)</f>
        <v>53893</v>
      </c>
      <c r="Q25" s="99">
        <f t="shared" si="7"/>
        <v>121.15687244278585</v>
      </c>
      <c r="R25" s="100">
        <f>SUM(月次!R116:R127)</f>
        <v>1348807</v>
      </c>
      <c r="S25" s="99">
        <f t="shared" si="4"/>
        <v>97.782151660142091</v>
      </c>
      <c r="T25" s="148">
        <f>SUM(月次!T116:T127)</f>
        <v>530265</v>
      </c>
      <c r="U25" s="149">
        <f t="shared" si="4"/>
        <v>123.57148183707902</v>
      </c>
      <c r="V25" s="148">
        <f>SUM(月次!V116:V127)</f>
        <v>777859</v>
      </c>
      <c r="W25" s="149">
        <f t="shared" si="5"/>
        <v>121.63530627786352</v>
      </c>
      <c r="X25" s="148">
        <f t="shared" si="0"/>
        <v>247594</v>
      </c>
      <c r="Y25" s="149">
        <f t="shared" si="5"/>
        <v>117.68614682605698</v>
      </c>
      <c r="Z25" s="148">
        <f t="shared" si="1"/>
        <v>1596401</v>
      </c>
      <c r="AA25" s="150">
        <f t="shared" si="6"/>
        <v>100.4161569017194</v>
      </c>
      <c r="AB25" s="7"/>
      <c r="AC25" s="7"/>
      <c r="AD25" s="7"/>
      <c r="AE25" s="7"/>
      <c r="AF25" s="7"/>
      <c r="AG25" s="7"/>
      <c r="AH25" s="7"/>
      <c r="AI25" s="7"/>
      <c r="AJ25" s="7"/>
    </row>
    <row r="26" spans="1:36" ht="12" customHeight="1">
      <c r="B26" s="52" t="s">
        <v>2</v>
      </c>
      <c r="C26" s="53" t="s">
        <v>54</v>
      </c>
      <c r="D26" s="98">
        <f>SUM(月次!D128:D139)</f>
        <v>1132125</v>
      </c>
      <c r="E26" s="99">
        <f t="shared" ref="E26:G30" si="11">D26/D25*100</f>
        <v>95.339009813275752</v>
      </c>
      <c r="F26" s="100">
        <f>SUM(月次!F128:F139)</f>
        <v>110986</v>
      </c>
      <c r="G26" s="99">
        <f t="shared" si="11"/>
        <v>96.084287804413506</v>
      </c>
      <c r="H26" s="100">
        <f>SUM(月次!H128:H139)</f>
        <v>118076</v>
      </c>
      <c r="I26" s="99">
        <f>H26/H25*100</f>
        <v>97.796036012158666</v>
      </c>
      <c r="J26" s="100">
        <f>SUM(月次!J128:J139)</f>
        <v>153365</v>
      </c>
      <c r="K26" s="99">
        <f t="shared" si="3"/>
        <v>95.060557601001648</v>
      </c>
      <c r="L26" s="100">
        <f>SUM(月次!L128:L139)</f>
        <v>12399</v>
      </c>
      <c r="M26" s="99">
        <f t="shared" si="7"/>
        <v>57.958210629645215</v>
      </c>
      <c r="N26" s="100">
        <f t="shared" si="9"/>
        <v>76568</v>
      </c>
      <c r="O26" s="99">
        <f t="shared" si="10"/>
        <v>71.265159482878971</v>
      </c>
      <c r="P26" s="100">
        <f>SUM(月次!P128:P139)</f>
        <v>76797</v>
      </c>
      <c r="Q26" s="99">
        <f t="shared" si="7"/>
        <v>142.49902584751266</v>
      </c>
      <c r="R26" s="100">
        <f>SUM(月次!R128:R139)</f>
        <v>1285490</v>
      </c>
      <c r="S26" s="99">
        <f t="shared" ref="S26:U30" si="12">R26/R25*100</f>
        <v>95.305703484634947</v>
      </c>
      <c r="T26" s="148">
        <f>SUM(月次!T128:T139)</f>
        <v>511604</v>
      </c>
      <c r="U26" s="149">
        <f t="shared" si="12"/>
        <v>96.480816195675743</v>
      </c>
      <c r="V26" s="148">
        <f>SUM(月次!V128:V139)</f>
        <v>787373</v>
      </c>
      <c r="W26" s="149">
        <f t="shared" ref="W26:Y30" si="13">V26/V25*100</f>
        <v>101.22310084475463</v>
      </c>
      <c r="X26" s="148">
        <f t="shared" si="0"/>
        <v>275769</v>
      </c>
      <c r="Y26" s="149">
        <f t="shared" si="13"/>
        <v>111.37951646647335</v>
      </c>
      <c r="Z26" s="148">
        <f t="shared" si="1"/>
        <v>1561259</v>
      </c>
      <c r="AA26" s="150">
        <f t="shared" si="6"/>
        <v>97.798673390958797</v>
      </c>
      <c r="AB26" s="7"/>
      <c r="AC26" s="7"/>
      <c r="AD26" s="7"/>
      <c r="AE26" s="7"/>
      <c r="AF26" s="7"/>
      <c r="AG26" s="7"/>
      <c r="AH26" s="7"/>
      <c r="AI26" s="7"/>
      <c r="AJ26" s="7"/>
    </row>
    <row r="27" spans="1:36" s="31" customFormat="1" ht="12" customHeight="1">
      <c r="A27" s="1"/>
      <c r="B27" s="52" t="s">
        <v>26</v>
      </c>
      <c r="C27" s="53" t="s">
        <v>55</v>
      </c>
      <c r="D27" s="107">
        <f>SUM(月次!D140:D151)</f>
        <v>1002587</v>
      </c>
      <c r="E27" s="110">
        <f t="shared" si="11"/>
        <v>88.557977255161759</v>
      </c>
      <c r="F27" s="108">
        <f>SUM(月次!F140:F151)</f>
        <v>110288</v>
      </c>
      <c r="G27" s="110">
        <f t="shared" si="11"/>
        <v>99.371091849422456</v>
      </c>
      <c r="H27" s="108">
        <f>SUM(月次!H140:H151)</f>
        <v>128430</v>
      </c>
      <c r="I27" s="110">
        <f t="shared" ref="I27:I30" si="14">H27/H26*100</f>
        <v>108.76892848673737</v>
      </c>
      <c r="J27" s="108">
        <f>SUM(月次!J140:J151)</f>
        <v>233228</v>
      </c>
      <c r="K27" s="110">
        <f t="shared" si="3"/>
        <v>152.07381084341279</v>
      </c>
      <c r="L27" s="108">
        <f>SUM(月次!L140:L151)</f>
        <v>10737</v>
      </c>
      <c r="M27" s="110">
        <f t="shared" si="7"/>
        <v>86.595693201064606</v>
      </c>
      <c r="N27" s="108">
        <f t="shared" si="9"/>
        <v>89451</v>
      </c>
      <c r="O27" s="110">
        <f t="shared" si="10"/>
        <v>116.82556681642463</v>
      </c>
      <c r="P27" s="108">
        <f>SUM(月次!P140:P151)</f>
        <v>143777</v>
      </c>
      <c r="Q27" s="110">
        <f t="shared" si="7"/>
        <v>187.21694857872052</v>
      </c>
      <c r="R27" s="108">
        <f>SUM(月次!R140:R151)</f>
        <v>1235815</v>
      </c>
      <c r="S27" s="110">
        <f t="shared" si="12"/>
        <v>96.135714785801525</v>
      </c>
      <c r="T27" s="157">
        <f>SUM(月次!T140:T151)</f>
        <v>575895</v>
      </c>
      <c r="U27" s="158">
        <f t="shared" si="12"/>
        <v>112.56655538267879</v>
      </c>
      <c r="V27" s="157">
        <f>SUM(月次!V140:V151)</f>
        <v>847808</v>
      </c>
      <c r="W27" s="158">
        <f t="shared" si="13"/>
        <v>107.67552354474942</v>
      </c>
      <c r="X27" s="157">
        <f t="shared" si="0"/>
        <v>271913</v>
      </c>
      <c r="Y27" s="158">
        <f t="shared" si="13"/>
        <v>98.601728258071063</v>
      </c>
      <c r="Z27" s="157">
        <f t="shared" si="1"/>
        <v>1507728</v>
      </c>
      <c r="AA27" s="159">
        <f t="shared" si="6"/>
        <v>96.571292783580432</v>
      </c>
    </row>
    <row r="28" spans="1:36" s="31" customFormat="1" ht="12" customHeight="1">
      <c r="A28" s="1"/>
      <c r="B28" s="50" t="s">
        <v>56</v>
      </c>
      <c r="C28" s="51" t="s">
        <v>57</v>
      </c>
      <c r="D28" s="113">
        <f>SUM(月次!D152:D163)</f>
        <v>976692</v>
      </c>
      <c r="E28" s="111">
        <f t="shared" si="11"/>
        <v>97.417181750810656</v>
      </c>
      <c r="F28" s="112">
        <f>SUM(月次!F152:F163)</f>
        <v>94932</v>
      </c>
      <c r="G28" s="111">
        <f t="shared" si="11"/>
        <v>86.076454374002608</v>
      </c>
      <c r="H28" s="112">
        <f>SUM(月次!H152:H163)</f>
        <v>123755</v>
      </c>
      <c r="I28" s="111">
        <f t="shared" si="14"/>
        <v>96.359884762127223</v>
      </c>
      <c r="J28" s="112">
        <f>SUM(月次!J152:J163)</f>
        <v>233824</v>
      </c>
      <c r="K28" s="111">
        <f t="shared" si="3"/>
        <v>100.25554393126039</v>
      </c>
      <c r="L28" s="112">
        <f>SUM(月次!L152:L163)</f>
        <v>16904</v>
      </c>
      <c r="M28" s="111">
        <f t="shared" si="7"/>
        <v>157.43690043773867</v>
      </c>
      <c r="N28" s="112">
        <f t="shared" si="9"/>
        <v>101337</v>
      </c>
      <c r="O28" s="111">
        <f t="shared" si="10"/>
        <v>113.28772176946038</v>
      </c>
      <c r="P28" s="112">
        <f>SUM(月次!P152:P163)</f>
        <v>132487</v>
      </c>
      <c r="Q28" s="111">
        <f t="shared" si="7"/>
        <v>92.147561849252654</v>
      </c>
      <c r="R28" s="112">
        <f>SUM(月次!R152:R163)</f>
        <v>1210516</v>
      </c>
      <c r="S28" s="111">
        <f t="shared" si="12"/>
        <v>97.952848929653712</v>
      </c>
      <c r="T28" s="160">
        <f>SUM(月次!T152:T163)</f>
        <v>553056</v>
      </c>
      <c r="U28" s="161">
        <f t="shared" si="12"/>
        <v>96.034172896100856</v>
      </c>
      <c r="V28" s="160">
        <f>SUM(月次!V152:V163)</f>
        <v>819794</v>
      </c>
      <c r="W28" s="161">
        <f t="shared" si="13"/>
        <v>96.695714123952598</v>
      </c>
      <c r="X28" s="160">
        <f t="shared" si="0"/>
        <v>266738</v>
      </c>
      <c r="Y28" s="161">
        <f t="shared" si="13"/>
        <v>98.096817732142256</v>
      </c>
      <c r="Z28" s="160">
        <f t="shared" si="1"/>
        <v>1477254</v>
      </c>
      <c r="AA28" s="162">
        <f t="shared" si="6"/>
        <v>97.97881315462736</v>
      </c>
    </row>
    <row r="29" spans="1:36" s="31" customFormat="1" ht="12" customHeight="1">
      <c r="A29" s="1"/>
      <c r="B29" s="52" t="s">
        <v>27</v>
      </c>
      <c r="C29" s="56" t="s">
        <v>58</v>
      </c>
      <c r="D29" s="114">
        <f>SUM(月次!D164:D175)</f>
        <v>977047</v>
      </c>
      <c r="E29" s="115">
        <f t="shared" si="11"/>
        <v>100.03634718007315</v>
      </c>
      <c r="F29" s="109">
        <f>SUM(月次!F164:F175)</f>
        <v>99480</v>
      </c>
      <c r="G29" s="115">
        <f t="shared" si="11"/>
        <v>104.79079762356214</v>
      </c>
      <c r="H29" s="109">
        <f>SUM(月次!H164:H175)</f>
        <v>122279</v>
      </c>
      <c r="I29" s="115">
        <f t="shared" si="14"/>
        <v>98.807320916326617</v>
      </c>
      <c r="J29" s="109">
        <f>SUM(月次!J164:J175)</f>
        <v>189001</v>
      </c>
      <c r="K29" s="115">
        <f t="shared" si="3"/>
        <v>80.83045367455864</v>
      </c>
      <c r="L29" s="109">
        <f>SUM(月次!L164:L175)</f>
        <v>21747</v>
      </c>
      <c r="M29" s="115">
        <f t="shared" si="7"/>
        <v>128.65002366303833</v>
      </c>
      <c r="N29" s="108">
        <f t="shared" si="9"/>
        <v>83359</v>
      </c>
      <c r="O29" s="115">
        <f t="shared" si="10"/>
        <v>82.259194568617573</v>
      </c>
      <c r="P29" s="109">
        <f>SUM(月次!P164:P175)</f>
        <v>105642</v>
      </c>
      <c r="Q29" s="115">
        <f t="shared" si="7"/>
        <v>79.737634635851066</v>
      </c>
      <c r="R29" s="109">
        <f>SUM(月次!R164:R175)</f>
        <v>1166048</v>
      </c>
      <c r="S29" s="115">
        <f t="shared" si="12"/>
        <v>96.326525217345321</v>
      </c>
      <c r="T29" s="163">
        <f>SUM(月次!T164:T175)</f>
        <v>565307</v>
      </c>
      <c r="U29" s="164">
        <f t="shared" si="12"/>
        <v>102.21514638662271</v>
      </c>
      <c r="V29" s="163">
        <f>SUM(月次!V164:V175)</f>
        <v>862451</v>
      </c>
      <c r="W29" s="164">
        <f t="shared" si="13"/>
        <v>105.20338036140787</v>
      </c>
      <c r="X29" s="163">
        <f t="shared" si="0"/>
        <v>297144</v>
      </c>
      <c r="Y29" s="164">
        <f t="shared" si="13"/>
        <v>111.39920071380907</v>
      </c>
      <c r="Z29" s="163">
        <f t="shared" si="1"/>
        <v>1463192</v>
      </c>
      <c r="AA29" s="165">
        <f t="shared" si="6"/>
        <v>99.048098702051234</v>
      </c>
    </row>
    <row r="30" spans="1:36" s="31" customFormat="1" ht="12" customHeight="1">
      <c r="A30" s="1"/>
      <c r="B30" s="52" t="s">
        <v>28</v>
      </c>
      <c r="C30" s="53" t="s">
        <v>59</v>
      </c>
      <c r="D30" s="107">
        <f>SUM(月次!D176:D187)</f>
        <v>946163</v>
      </c>
      <c r="E30" s="110">
        <f t="shared" si="11"/>
        <v>96.839046637469849</v>
      </c>
      <c r="F30" s="108">
        <f>SUM(月次!F176:F187)</f>
        <v>99688</v>
      </c>
      <c r="G30" s="110">
        <f t="shared" si="11"/>
        <v>100.20908725371933</v>
      </c>
      <c r="H30" s="108">
        <f>SUM(月次!H176:H187)</f>
        <v>123264</v>
      </c>
      <c r="I30" s="110">
        <f t="shared" si="14"/>
        <v>100.80553488334057</v>
      </c>
      <c r="J30" s="108">
        <f>SUM(月次!J176:J187)</f>
        <v>173461</v>
      </c>
      <c r="K30" s="110">
        <f t="shared" si="3"/>
        <v>91.777821281368873</v>
      </c>
      <c r="L30" s="108">
        <f>SUM(月次!L176:L187)</f>
        <v>25687</v>
      </c>
      <c r="M30" s="110">
        <f t="shared" si="7"/>
        <v>118.117441486182</v>
      </c>
      <c r="N30" s="108">
        <f t="shared" si="9"/>
        <v>75115</v>
      </c>
      <c r="O30" s="110">
        <f t="shared" si="10"/>
        <v>90.110246044218371</v>
      </c>
      <c r="P30" s="108">
        <f>SUM(月次!P176:P187)</f>
        <v>98346</v>
      </c>
      <c r="Q30" s="110">
        <f t="shared" si="7"/>
        <v>93.093655932299654</v>
      </c>
      <c r="R30" s="108">
        <f>SUM(月次!R176:R187)</f>
        <v>1119624</v>
      </c>
      <c r="S30" s="110">
        <f t="shared" si="12"/>
        <v>96.018688767529298</v>
      </c>
      <c r="T30" s="157">
        <f>SUM(月次!T176:T187)</f>
        <v>567865</v>
      </c>
      <c r="U30" s="158">
        <f t="shared" si="12"/>
        <v>100.45249749251293</v>
      </c>
      <c r="V30" s="157">
        <f>SUM(月次!V176:V187)</f>
        <v>880718</v>
      </c>
      <c r="W30" s="158">
        <f t="shared" si="13"/>
        <v>102.11803337233071</v>
      </c>
      <c r="X30" s="157">
        <f t="shared" si="0"/>
        <v>312853</v>
      </c>
      <c r="Y30" s="158">
        <f t="shared" si="13"/>
        <v>105.28666235899094</v>
      </c>
      <c r="Z30" s="157">
        <f t="shared" si="1"/>
        <v>1432477</v>
      </c>
      <c r="AA30" s="159">
        <f t="shared" si="6"/>
        <v>97.900822311767698</v>
      </c>
    </row>
    <row r="31" spans="1:36" s="69" customFormat="1" ht="12" customHeight="1">
      <c r="A31" s="68"/>
      <c r="B31" s="52" t="s">
        <v>169</v>
      </c>
      <c r="C31" s="53" t="s">
        <v>170</v>
      </c>
      <c r="D31" s="107">
        <f>SUM(月次!D188:D199)</f>
        <v>940537</v>
      </c>
      <c r="E31" s="110">
        <f t="shared" ref="E31" si="15">D31/D30*100</f>
        <v>99.405387866572667</v>
      </c>
      <c r="F31" s="108">
        <f>SUM(月次!F188:F199)</f>
        <v>103676</v>
      </c>
      <c r="G31" s="110">
        <f t="shared" ref="G31" si="16">F31/F30*100</f>
        <v>104.00048150228713</v>
      </c>
      <c r="H31" s="108">
        <f>SUM(月次!H188:H199)</f>
        <v>122965</v>
      </c>
      <c r="I31" s="110">
        <f>H31/H30*100</f>
        <v>99.757431204569059</v>
      </c>
      <c r="J31" s="108">
        <f>SUM(月次!J188:J199)</f>
        <v>163392</v>
      </c>
      <c r="K31" s="110">
        <f t="shared" ref="K31" si="17">J31/J30*100</f>
        <v>94.195236969693468</v>
      </c>
      <c r="L31" s="108">
        <f>SUM(月次!L188:L199)</f>
        <v>27138</v>
      </c>
      <c r="M31" s="110">
        <f t="shared" ref="M31" si="18">L31/L30*100</f>
        <v>105.64877175224822</v>
      </c>
      <c r="N31" s="108">
        <f t="shared" ref="N31" si="19">J31-P31</f>
        <v>71297</v>
      </c>
      <c r="O31" s="110">
        <f t="shared" ref="O31" si="20">N31/N30*100</f>
        <v>94.917127071823202</v>
      </c>
      <c r="P31" s="108">
        <f>SUM(月次!P188:P199)</f>
        <v>92095</v>
      </c>
      <c r="Q31" s="110">
        <f t="shared" ref="Q31" si="21">P31/P30*100</f>
        <v>93.643869603237547</v>
      </c>
      <c r="R31" s="108">
        <f>SUM(月次!R188:R199)</f>
        <v>1103929</v>
      </c>
      <c r="S31" s="110">
        <f t="shared" ref="S31" si="22">R31/R30*100</f>
        <v>98.598190106678672</v>
      </c>
      <c r="T31" s="157">
        <f>SUM(月次!T188:T199)</f>
        <v>579474</v>
      </c>
      <c r="U31" s="158">
        <f t="shared" ref="U31" si="23">T31/T30*100</f>
        <v>102.04432391501501</v>
      </c>
      <c r="V31" s="157">
        <f>SUM(月次!V188:V199)</f>
        <v>899323</v>
      </c>
      <c r="W31" s="158">
        <f t="shared" ref="W31" si="24">V31/V30*100</f>
        <v>102.1124809530406</v>
      </c>
      <c r="X31" s="157">
        <f t="shared" ref="X31" si="25">V31-T31</f>
        <v>319849</v>
      </c>
      <c r="Y31" s="158">
        <f t="shared" ref="Y31" si="26">X31/X30*100</f>
        <v>102.23619399526297</v>
      </c>
      <c r="Z31" s="157">
        <f t="shared" ref="Z31" si="27">R31+X31</f>
        <v>1423778</v>
      </c>
      <c r="AA31" s="159">
        <f t="shared" ref="AA31" si="28">Z31/Z30*100</f>
        <v>99.39273021486558</v>
      </c>
      <c r="AB31" s="31"/>
      <c r="AC31" s="31"/>
    </row>
    <row r="32" spans="1:36" s="69" customFormat="1" ht="12" customHeight="1">
      <c r="A32" s="68"/>
      <c r="B32" s="52" t="s">
        <v>188</v>
      </c>
      <c r="C32" s="53" t="s">
        <v>189</v>
      </c>
      <c r="D32" s="76">
        <f>SUM(月次!D200:D211)</f>
        <v>923028</v>
      </c>
      <c r="E32" s="77">
        <f t="shared" ref="E32" si="29">D32/D31*100</f>
        <v>98.138403911807828</v>
      </c>
      <c r="F32" s="85">
        <f>SUM(月次!F200:F211)</f>
        <v>92499</v>
      </c>
      <c r="G32" s="77">
        <f t="shared" ref="G32" si="30">F32/F31*100</f>
        <v>89.219298584050307</v>
      </c>
      <c r="H32" s="85">
        <f>SUM(月次!H200:H211)</f>
        <v>123074</v>
      </c>
      <c r="I32" s="77">
        <f t="shared" ref="I32" si="31">H32/H31*100</f>
        <v>100.08864310982798</v>
      </c>
      <c r="J32" s="85">
        <f>SUM(月次!J200:J211)</f>
        <v>159114</v>
      </c>
      <c r="K32" s="77">
        <f t="shared" ref="K32" si="32">J32/J31*100</f>
        <v>97.381756756756758</v>
      </c>
      <c r="L32" s="85">
        <f>SUM(月次!L200:L211)</f>
        <v>30389</v>
      </c>
      <c r="M32" s="77">
        <f t="shared" ref="M32" si="33">L32/L31*100</f>
        <v>111.97951212322207</v>
      </c>
      <c r="N32" s="85">
        <f t="shared" ref="N32" si="34">J32-P32</f>
        <v>70028</v>
      </c>
      <c r="O32" s="77">
        <f t="shared" ref="O32" si="35">N32/N31*100</f>
        <v>98.220121463736206</v>
      </c>
      <c r="P32" s="85">
        <f>SUM(月次!P200:P211)</f>
        <v>89086</v>
      </c>
      <c r="Q32" s="77">
        <f t="shared" ref="Q32" si="36">P32/P31*100</f>
        <v>96.732721646126279</v>
      </c>
      <c r="R32" s="85">
        <f>SUM(月次!R200:R211)</f>
        <v>1082142</v>
      </c>
      <c r="S32" s="77">
        <f t="shared" ref="S32" si="37">R32/R31*100</f>
        <v>98.026412930541724</v>
      </c>
      <c r="T32" s="120">
        <f>SUM(月次!T200:T211)</f>
        <v>584815</v>
      </c>
      <c r="U32" s="119">
        <f t="shared" ref="U32" si="38">T32/T31*100</f>
        <v>100.92169795366142</v>
      </c>
      <c r="V32" s="120">
        <f>SUM(月次!V200:V211)</f>
        <v>910880</v>
      </c>
      <c r="W32" s="119">
        <f t="shared" ref="W32" si="39">V32/V31*100</f>
        <v>101.28507777517089</v>
      </c>
      <c r="X32" s="120">
        <f t="shared" ref="X32" si="40">V32-T32</f>
        <v>326065</v>
      </c>
      <c r="Y32" s="119">
        <f t="shared" ref="Y32" si="41">X32/X31*100</f>
        <v>101.94341704992043</v>
      </c>
      <c r="Z32" s="120">
        <f t="shared" ref="Z32" si="42">R32+X32</f>
        <v>1408207</v>
      </c>
      <c r="AA32" s="140">
        <f t="shared" ref="AA32" si="43">Z32/Z31*100</f>
        <v>98.906360401691842</v>
      </c>
      <c r="AB32" s="31"/>
      <c r="AC32" s="31"/>
    </row>
    <row r="33" spans="1:36" s="69" customFormat="1" ht="12" customHeight="1">
      <c r="A33" s="68"/>
      <c r="B33" s="52" t="s">
        <v>197</v>
      </c>
      <c r="C33" s="46" t="s">
        <v>198</v>
      </c>
      <c r="D33" s="185">
        <f>SUM(月次!D212:D223)</f>
        <v>954459</v>
      </c>
      <c r="E33" s="77">
        <f t="shared" ref="E33:E34" si="44">D33/D32*100</f>
        <v>103.40520547589023</v>
      </c>
      <c r="F33" s="85">
        <f>SUM(月次!F212:F223)</f>
        <v>94635</v>
      </c>
      <c r="G33" s="77">
        <f t="shared" ref="G33:G34" si="45">F33/F32*100</f>
        <v>102.30921415366652</v>
      </c>
      <c r="H33" s="85">
        <f>SUM(月次!H212:H223)</f>
        <v>123044</v>
      </c>
      <c r="I33" s="77">
        <f t="shared" ref="I33:I34" si="46">H33/H32*100</f>
        <v>99.975624421079999</v>
      </c>
      <c r="J33" s="85">
        <f>SUM(月次!J212:J223)</f>
        <v>151256</v>
      </c>
      <c r="K33" s="77">
        <f t="shared" ref="K33:K34" si="47">J33/J32*100</f>
        <v>95.061402516434754</v>
      </c>
      <c r="L33" s="85">
        <f>SUM(月次!L212:L223)</f>
        <v>28204</v>
      </c>
      <c r="M33" s="77">
        <f t="shared" ref="M33:M34" si="48">L33/L32*100</f>
        <v>92.809898318470502</v>
      </c>
      <c r="N33" s="85">
        <f t="shared" ref="N33" si="49">J33-P33</f>
        <v>60676</v>
      </c>
      <c r="O33" s="77">
        <f t="shared" ref="O33:O34" si="50">N33/N32*100</f>
        <v>86.6453418632547</v>
      </c>
      <c r="P33" s="85">
        <f>SUM(月次!P212:P223)</f>
        <v>90580</v>
      </c>
      <c r="Q33" s="77">
        <f t="shared" ref="Q33:Q34" si="51">P33/P32*100</f>
        <v>101.67703118335092</v>
      </c>
      <c r="R33" s="85">
        <f>SUM(月次!R212:R223)</f>
        <v>1105715</v>
      </c>
      <c r="S33" s="77">
        <f t="shared" ref="S33:S34" si="52">R33/R32*100</f>
        <v>102.17836476174107</v>
      </c>
      <c r="T33" s="120">
        <f>SUM(月次!T212:T223)</f>
        <v>626633</v>
      </c>
      <c r="U33" s="119">
        <f t="shared" ref="U33:U34" si="53">T33/T32*100</f>
        <v>107.15063738105212</v>
      </c>
      <c r="V33" s="120">
        <f>SUM(月次!V212:V223)</f>
        <v>939008</v>
      </c>
      <c r="W33" s="119">
        <f t="shared" ref="W33:W34" si="54">V33/V32*100</f>
        <v>103.08800281046899</v>
      </c>
      <c r="X33" s="120">
        <f t="shared" ref="X33:X34" si="55">V33-T33</f>
        <v>312375</v>
      </c>
      <c r="Y33" s="119">
        <f t="shared" ref="Y33:Y34" si="56">X33/X32*100</f>
        <v>95.80145063100916</v>
      </c>
      <c r="Z33" s="120">
        <f t="shared" ref="Z33:Z34" si="57">R33+X33</f>
        <v>1418090</v>
      </c>
      <c r="AA33" s="140">
        <f t="shared" ref="AA33:AA34" si="58">Z33/Z32*100</f>
        <v>100.70181443495167</v>
      </c>
      <c r="AB33" s="31"/>
      <c r="AC33" s="31"/>
    </row>
    <row r="34" spans="1:36" s="69" customFormat="1" ht="12" customHeight="1">
      <c r="A34" s="68"/>
      <c r="B34" s="166" t="s">
        <v>204</v>
      </c>
      <c r="C34" s="187" t="s">
        <v>205</v>
      </c>
      <c r="D34" s="186">
        <f>SUM(月次!D224:D235)</f>
        <v>972855</v>
      </c>
      <c r="E34" s="179">
        <f t="shared" si="44"/>
        <v>101.92737456506775</v>
      </c>
      <c r="F34" s="180">
        <f>SUM(月次!F224:F235)</f>
        <v>91166</v>
      </c>
      <c r="G34" s="179">
        <f t="shared" si="45"/>
        <v>96.334337190257301</v>
      </c>
      <c r="H34" s="180">
        <f>SUM(月次!H224:H235)</f>
        <v>123633</v>
      </c>
      <c r="I34" s="179">
        <f t="shared" si="46"/>
        <v>100.47869054972205</v>
      </c>
      <c r="J34" s="180">
        <f>SUM(月次!J224:J235)</f>
        <v>150513</v>
      </c>
      <c r="K34" s="179">
        <f t="shared" si="47"/>
        <v>99.508779816998995</v>
      </c>
      <c r="L34" s="180">
        <f>SUM(月次!L224:L235)</f>
        <v>33407</v>
      </c>
      <c r="M34" s="179">
        <f t="shared" si="48"/>
        <v>118.44773790951638</v>
      </c>
      <c r="N34" s="180">
        <f t="shared" ref="N34:N39" si="59">J34-P34</f>
        <v>63818</v>
      </c>
      <c r="O34" s="179">
        <f t="shared" si="50"/>
        <v>105.17832421385719</v>
      </c>
      <c r="P34" s="180">
        <f>SUM(月次!P224:P235)</f>
        <v>86695</v>
      </c>
      <c r="Q34" s="179">
        <f t="shared" si="51"/>
        <v>95.710973724884084</v>
      </c>
      <c r="R34" s="180">
        <f>SUM(月次!R224:R235)</f>
        <v>1123368</v>
      </c>
      <c r="S34" s="179">
        <f t="shared" si="52"/>
        <v>101.59652351645767</v>
      </c>
      <c r="T34" s="168">
        <f>SUM(月次!T224:T235)</f>
        <v>623465</v>
      </c>
      <c r="U34" s="167">
        <f t="shared" si="53"/>
        <v>99.4944409247518</v>
      </c>
      <c r="V34" s="168">
        <f>SUM(月次!V224:V235)</f>
        <v>948021</v>
      </c>
      <c r="W34" s="167">
        <f t="shared" si="54"/>
        <v>100.95984272764449</v>
      </c>
      <c r="X34" s="168">
        <f t="shared" si="55"/>
        <v>324556</v>
      </c>
      <c r="Y34" s="167">
        <f t="shared" si="56"/>
        <v>103.89947979191676</v>
      </c>
      <c r="Z34" s="168">
        <f t="shared" si="57"/>
        <v>1447924</v>
      </c>
      <c r="AA34" s="169">
        <f t="shared" si="58"/>
        <v>102.10381569575979</v>
      </c>
    </row>
    <row r="35" spans="1:36" s="170" customFormat="1" ht="12" customHeight="1">
      <c r="A35" s="4"/>
      <c r="B35" s="52" t="s">
        <v>210</v>
      </c>
      <c r="C35" s="46" t="s">
        <v>211</v>
      </c>
      <c r="D35" s="185">
        <f>SUM(月次!D236:D247)</f>
        <v>989109</v>
      </c>
      <c r="E35" s="77">
        <f t="shared" ref="E35" si="60">D35/D34*100</f>
        <v>101.67075257875018</v>
      </c>
      <c r="F35" s="85">
        <f>SUM(月次!F236:F247)</f>
        <v>98554</v>
      </c>
      <c r="G35" s="77">
        <f t="shared" ref="G35" si="61">F35/F34*100</f>
        <v>108.10389838316917</v>
      </c>
      <c r="H35" s="85">
        <f>SUM(月次!H236:H247)</f>
        <v>122594</v>
      </c>
      <c r="I35" s="77">
        <f t="shared" ref="I35" si="62">H35/H34*100</f>
        <v>99.159609489375811</v>
      </c>
      <c r="J35" s="85">
        <f>SUM(月次!J236:J247)</f>
        <v>137800</v>
      </c>
      <c r="K35" s="77">
        <f t="shared" ref="K35" si="63">J35/J34*100</f>
        <v>91.553553513649987</v>
      </c>
      <c r="L35" s="85">
        <f>SUM(月次!L236:L247)</f>
        <v>29906</v>
      </c>
      <c r="M35" s="77">
        <f t="shared" ref="M35" si="64">L35/L34*100</f>
        <v>89.520160445415627</v>
      </c>
      <c r="N35" s="85">
        <f t="shared" si="59"/>
        <v>58831</v>
      </c>
      <c r="O35" s="77">
        <f t="shared" ref="O35" si="65">N35/N34*100</f>
        <v>92.185590272336952</v>
      </c>
      <c r="P35" s="85">
        <f>SUM(月次!P236:P247)</f>
        <v>78969</v>
      </c>
      <c r="Q35" s="77">
        <f t="shared" ref="Q35" si="66">P35/P34*100</f>
        <v>91.088298056404639</v>
      </c>
      <c r="R35" s="85">
        <f>SUM(月次!R236:R247)</f>
        <v>1126909</v>
      </c>
      <c r="S35" s="77">
        <f t="shared" ref="S35" si="67">R35/R34*100</f>
        <v>100.31521282429266</v>
      </c>
      <c r="T35" s="63">
        <f>SUM(月次!T236:T247)</f>
        <v>622747</v>
      </c>
      <c r="U35" s="176">
        <f t="shared" ref="U35" si="68">T35/T34*100</f>
        <v>99.884837160065118</v>
      </c>
      <c r="V35" s="63">
        <f>SUM(月次!V236:V247)</f>
        <v>947953</v>
      </c>
      <c r="W35" s="176">
        <f t="shared" ref="W35" si="69">V35/V34*100</f>
        <v>99.992827163111357</v>
      </c>
      <c r="X35" s="63">
        <f t="shared" ref="X35" si="70">V35-T35</f>
        <v>325206</v>
      </c>
      <c r="Y35" s="176">
        <f t="shared" ref="Y35" si="71">X35/X34*100</f>
        <v>100.20027360455515</v>
      </c>
      <c r="Z35" s="63">
        <f t="shared" ref="Z35" si="72">R35+X35</f>
        <v>1452115</v>
      </c>
      <c r="AA35" s="177">
        <f t="shared" ref="AA35" si="73">Z35/Z34*100</f>
        <v>100.28944889372646</v>
      </c>
      <c r="AB35" s="64"/>
      <c r="AC35" s="64"/>
      <c r="AD35" s="64"/>
      <c r="AE35" s="64"/>
      <c r="AF35" s="64"/>
      <c r="AG35" s="64"/>
      <c r="AH35" s="64"/>
      <c r="AI35" s="64"/>
      <c r="AJ35" s="64"/>
    </row>
    <row r="36" spans="1:36" s="170" customFormat="1" ht="12" customHeight="1">
      <c r="A36" s="4"/>
      <c r="B36" s="52" t="s">
        <v>258</v>
      </c>
      <c r="C36" s="46" t="s">
        <v>259</v>
      </c>
      <c r="D36" s="185">
        <f>SUM(月次!D248:D259)</f>
        <v>1008902</v>
      </c>
      <c r="E36" s="77">
        <f t="shared" ref="E36" si="74">D36/D35*100</f>
        <v>102.00109391381535</v>
      </c>
      <c r="F36" s="85">
        <f>SUM(月次!F248:F259)</f>
        <v>116687</v>
      </c>
      <c r="G36" s="77">
        <f t="shared" ref="G36" si="75">F36/F35*100</f>
        <v>118.39905026685878</v>
      </c>
      <c r="H36" s="85">
        <f>SUM(月次!H248:H259)</f>
        <v>122412</v>
      </c>
      <c r="I36" s="77">
        <f t="shared" ref="I36" si="76">H36/H35*100</f>
        <v>99.851542489844519</v>
      </c>
      <c r="J36" s="85">
        <f>SUM(月次!J248:J259)</f>
        <v>128941</v>
      </c>
      <c r="K36" s="77">
        <f t="shared" ref="K36" si="77">J36/J35*100</f>
        <v>93.571117561683607</v>
      </c>
      <c r="L36" s="85">
        <f>SUM(月次!L248:L259)</f>
        <v>29638</v>
      </c>
      <c r="M36" s="77">
        <f t="shared" ref="M36" si="78">L36/L35*100</f>
        <v>99.10385875743998</v>
      </c>
      <c r="N36" s="85">
        <f t="shared" si="59"/>
        <v>62150</v>
      </c>
      <c r="O36" s="77">
        <f t="shared" ref="O36" si="79">N36/N35*100</f>
        <v>105.6415835188931</v>
      </c>
      <c r="P36" s="85">
        <f>SUM(月次!P248:P259)</f>
        <v>66791</v>
      </c>
      <c r="Q36" s="77">
        <f t="shared" ref="Q36" si="80">P36/P35*100</f>
        <v>84.578758753434897</v>
      </c>
      <c r="R36" s="85">
        <f>SUM(月次!R248:R259)</f>
        <v>1137843</v>
      </c>
      <c r="S36" s="77">
        <f t="shared" ref="S36" si="81">R36/R35*100</f>
        <v>100.97026467975677</v>
      </c>
      <c r="T36" s="63">
        <f>SUM(月次!T248:T259)</f>
        <v>617877</v>
      </c>
      <c r="U36" s="176">
        <f t="shared" ref="U36" si="82">T36/T35*100</f>
        <v>99.217980977828873</v>
      </c>
      <c r="V36" s="63">
        <f>SUM(月次!V248:V259)</f>
        <v>950990</v>
      </c>
      <c r="W36" s="176">
        <f t="shared" ref="W36" si="83">V36/V35*100</f>
        <v>100.32037453333658</v>
      </c>
      <c r="X36" s="63">
        <f t="shared" ref="X36" si="84">V36-T36</f>
        <v>333113</v>
      </c>
      <c r="Y36" s="176">
        <f t="shared" ref="Y36" si="85">X36/X35*100</f>
        <v>102.43138195482248</v>
      </c>
      <c r="Z36" s="63">
        <f t="shared" ref="Z36" si="86">R36+X36</f>
        <v>1470956</v>
      </c>
      <c r="AA36" s="177">
        <f t="shared" ref="AA36" si="87">Z36/Z35*100</f>
        <v>101.29748676929857</v>
      </c>
      <c r="AB36" s="64"/>
      <c r="AC36" s="64"/>
      <c r="AD36" s="64"/>
      <c r="AE36" s="64"/>
      <c r="AF36" s="64"/>
      <c r="AG36" s="64"/>
      <c r="AH36" s="64"/>
      <c r="AI36" s="64"/>
      <c r="AJ36" s="64"/>
    </row>
    <row r="37" spans="1:36" s="170" customFormat="1" ht="12" customHeight="1">
      <c r="A37" s="4"/>
      <c r="B37" s="52" t="s">
        <v>260</v>
      </c>
      <c r="C37" s="46" t="s">
        <v>261</v>
      </c>
      <c r="D37" s="76">
        <f>SUM(月次!D260:D271)</f>
        <v>1014195</v>
      </c>
      <c r="E37" s="77">
        <f t="shared" ref="E37" si="88">D37/D36*100</f>
        <v>100.5246297460011</v>
      </c>
      <c r="F37" s="85">
        <f>SUM(月次!F260:F271)</f>
        <v>108625</v>
      </c>
      <c r="G37" s="77">
        <f t="shared" ref="G37" si="89">F37/F36*100</f>
        <v>93.090918439929041</v>
      </c>
      <c r="H37" s="85">
        <f>SUM(月次!H260:H271)</f>
        <v>112601</v>
      </c>
      <c r="I37" s="77">
        <f t="shared" ref="I37" si="90">H37/H36*100</f>
        <v>91.985262882723916</v>
      </c>
      <c r="J37" s="85">
        <f>SUM(月次!J260:J271)</f>
        <v>147082</v>
      </c>
      <c r="K37" s="77">
        <f t="shared" ref="K37" si="91">J37/J36*100</f>
        <v>114.06922545970637</v>
      </c>
      <c r="L37" s="85">
        <f>SUM(月次!L260:L271)</f>
        <v>30391</v>
      </c>
      <c r="M37" s="77">
        <f t="shared" ref="M37" si="92">L37/L36*100</f>
        <v>102.54065726432282</v>
      </c>
      <c r="N37" s="85">
        <f t="shared" si="59"/>
        <v>73315</v>
      </c>
      <c r="O37" s="77">
        <f t="shared" ref="O37" si="93">N37/N36*100</f>
        <v>117.9646017699115</v>
      </c>
      <c r="P37" s="85">
        <f>SUM(月次!P260:P271)</f>
        <v>73767</v>
      </c>
      <c r="Q37" s="77">
        <f t="shared" ref="Q37" si="94">P37/P36*100</f>
        <v>110.44452096839395</v>
      </c>
      <c r="R37" s="85">
        <f>SUM(月次!R260:R271)</f>
        <v>1161277</v>
      </c>
      <c r="S37" s="77">
        <f t="shared" ref="S37" si="95">R37/R36*100</f>
        <v>102.05951084639973</v>
      </c>
      <c r="T37" s="63">
        <f>SUM(月次!T260:T271)</f>
        <v>631778</v>
      </c>
      <c r="U37" s="176">
        <f t="shared" ref="U37" si="96">T37/T36*100</f>
        <v>102.24980052664203</v>
      </c>
      <c r="V37" s="63">
        <f>SUM(月次!V260:V271)</f>
        <v>962207</v>
      </c>
      <c r="W37" s="176">
        <f t="shared" ref="W37" si="97">V37/V36*100</f>
        <v>101.17950767095343</v>
      </c>
      <c r="X37" s="63">
        <f t="shared" ref="X37" si="98">V37-T37</f>
        <v>330429</v>
      </c>
      <c r="Y37" s="176">
        <f t="shared" ref="Y37" si="99">X37/X36*100</f>
        <v>99.194267410758513</v>
      </c>
      <c r="Z37" s="63">
        <f t="shared" ref="Z37" si="100">R37+X37</f>
        <v>1491706</v>
      </c>
      <c r="AA37" s="177">
        <f t="shared" ref="AA37" si="101">Z37/Z36*100</f>
        <v>101.41064722534188</v>
      </c>
      <c r="AB37" s="64"/>
      <c r="AC37" s="64"/>
      <c r="AD37" s="64"/>
      <c r="AE37" s="64"/>
      <c r="AF37" s="64"/>
      <c r="AG37" s="64"/>
      <c r="AH37" s="64"/>
      <c r="AI37" s="64"/>
      <c r="AJ37" s="64"/>
    </row>
    <row r="38" spans="1:36" s="170" customFormat="1" ht="12" customHeight="1">
      <c r="A38" s="4"/>
      <c r="B38" s="52" t="s">
        <v>262</v>
      </c>
      <c r="C38" s="46" t="s">
        <v>263</v>
      </c>
      <c r="D38" s="190">
        <f>SUM(月次!D272:D283)</f>
        <v>1054850</v>
      </c>
      <c r="E38" s="176">
        <f t="shared" ref="E38" si="102">D38/D37*100</f>
        <v>104.00859795207036</v>
      </c>
      <c r="F38" s="190">
        <f>SUM(月次!F272:F283)</f>
        <v>94846</v>
      </c>
      <c r="G38" s="176">
        <f t="shared" ref="G38" si="103">F38/F37*100</f>
        <v>87.315074798619108</v>
      </c>
      <c r="H38" s="190">
        <f>SUM(月次!H272:H283)</f>
        <v>108506</v>
      </c>
      <c r="I38" s="176">
        <f t="shared" ref="I38" si="104">H38/H37*100</f>
        <v>96.363264979884718</v>
      </c>
      <c r="J38" s="190">
        <f>SUM(月次!J272:J283)</f>
        <v>134070</v>
      </c>
      <c r="K38" s="176">
        <f t="shared" ref="K38" si="105">J38/J37*100</f>
        <v>91.153234250282154</v>
      </c>
      <c r="L38" s="190">
        <f>SUM(月次!L272:L283)</f>
        <v>19827</v>
      </c>
      <c r="M38" s="176">
        <f t="shared" ref="M38" si="106">L38/L37*100</f>
        <v>65.239709124411831</v>
      </c>
      <c r="N38" s="63">
        <f t="shared" si="59"/>
        <v>63364</v>
      </c>
      <c r="O38" s="176">
        <f t="shared" ref="O38" si="107">N38/N37*100</f>
        <v>86.427061310782236</v>
      </c>
      <c r="P38" s="190">
        <f>SUM(月次!P272:P283)</f>
        <v>70706</v>
      </c>
      <c r="Q38" s="176">
        <f t="shared" ref="Q38" si="108">P38/P37*100</f>
        <v>95.850448032317971</v>
      </c>
      <c r="R38" s="190">
        <f>SUM(月次!R272:R283)</f>
        <v>1188920</v>
      </c>
      <c r="S38" s="176">
        <f t="shared" ref="S38" si="109">R38/R37*100</f>
        <v>102.38039675288498</v>
      </c>
      <c r="T38" s="190">
        <f>SUM(月次!T272:T283)</f>
        <v>657973</v>
      </c>
      <c r="U38" s="176">
        <f t="shared" ref="U38" si="110">T38/T37*100</f>
        <v>104.14623491163036</v>
      </c>
      <c r="V38" s="190">
        <f>SUM(月次!V272:V283)</f>
        <v>975127</v>
      </c>
      <c r="W38" s="176">
        <f t="shared" ref="W38" si="111">V38/V37*100</f>
        <v>101.34274641527239</v>
      </c>
      <c r="X38" s="63">
        <f t="shared" ref="X38" si="112">V38-T38</f>
        <v>317154</v>
      </c>
      <c r="Y38" s="176">
        <f t="shared" ref="Y38" si="113">X38/X37*100</f>
        <v>95.982495483144632</v>
      </c>
      <c r="Z38" s="63">
        <f t="shared" ref="Z38" si="114">R38+X38</f>
        <v>1506074</v>
      </c>
      <c r="AA38" s="177">
        <f t="shared" ref="AA38" si="115">Z38/Z37*100</f>
        <v>100.96319247894692</v>
      </c>
      <c r="AB38" s="64"/>
      <c r="AC38" s="64"/>
      <c r="AD38" s="64"/>
      <c r="AE38" s="64"/>
      <c r="AF38" s="64"/>
      <c r="AG38" s="64"/>
      <c r="AH38" s="64"/>
      <c r="AI38" s="64"/>
      <c r="AJ38" s="64"/>
    </row>
    <row r="39" spans="1:36" s="170" customFormat="1" ht="12" customHeight="1">
      <c r="A39" s="4"/>
      <c r="B39" s="55" t="s">
        <v>302</v>
      </c>
      <c r="C39" s="47" t="s">
        <v>303</v>
      </c>
      <c r="D39" s="215">
        <f>SUM(月次!D284:D295)</f>
        <v>1048138</v>
      </c>
      <c r="E39" s="216">
        <f t="shared" ref="E39" si="116">D39/D38*100</f>
        <v>99.3637010001422</v>
      </c>
      <c r="F39" s="215">
        <f>SUM(月次!F284:F295)</f>
        <v>95654</v>
      </c>
      <c r="G39" s="216">
        <f t="shared" ref="G39" si="117">F39/F38*100</f>
        <v>100.85190730236384</v>
      </c>
      <c r="H39" s="215">
        <f>SUM(月次!H284:H295)</f>
        <v>117845</v>
      </c>
      <c r="I39" s="216">
        <f t="shared" ref="I39" si="118">H39/H38*100</f>
        <v>108.60689731443422</v>
      </c>
      <c r="J39" s="215">
        <f>SUM(月次!J284:J295)</f>
        <v>128562</v>
      </c>
      <c r="K39" s="216">
        <f t="shared" ref="K39" si="119">J39/J38*100</f>
        <v>95.891698366524949</v>
      </c>
      <c r="L39" s="215">
        <f>SUM(月次!L284:L295)</f>
        <v>21069</v>
      </c>
      <c r="M39" s="216">
        <f t="shared" ref="M39" si="120">L39/L38*100</f>
        <v>106.26418520199728</v>
      </c>
      <c r="N39" s="217">
        <f t="shared" si="59"/>
        <v>68291</v>
      </c>
      <c r="O39" s="216">
        <f t="shared" ref="O39" si="121">N39/N38*100</f>
        <v>107.77570860425479</v>
      </c>
      <c r="P39" s="215">
        <f>SUM(月次!P284:P295)</f>
        <v>60271</v>
      </c>
      <c r="Q39" s="216">
        <f t="shared" ref="Q39" si="122">P39/P38*100</f>
        <v>85.241705088677051</v>
      </c>
      <c r="R39" s="215">
        <f>SUM(月次!R284:R295)</f>
        <v>1176700</v>
      </c>
      <c r="S39" s="216">
        <f t="shared" ref="S39" si="123">R39/R38*100</f>
        <v>98.972176429028025</v>
      </c>
      <c r="T39" s="215">
        <f>SUM(月次!T284:T295)</f>
        <v>650696</v>
      </c>
      <c r="U39" s="216">
        <f t="shared" ref="U39" si="124">T39/T38*100</f>
        <v>98.894027566480688</v>
      </c>
      <c r="V39" s="215">
        <f>SUM(月次!V284:V295)</f>
        <v>961860</v>
      </c>
      <c r="W39" s="216">
        <f t="shared" ref="W39" si="125">V39/V38*100</f>
        <v>98.639459270433491</v>
      </c>
      <c r="X39" s="217">
        <f t="shared" ref="X39" si="126">V39-T39</f>
        <v>311164</v>
      </c>
      <c r="Y39" s="216">
        <f t="shared" ref="Y39" si="127">X39/X38*100</f>
        <v>98.11132762002056</v>
      </c>
      <c r="Z39" s="217">
        <f t="shared" ref="Z39" si="128">R39+X39</f>
        <v>1487864</v>
      </c>
      <c r="AA39" s="218">
        <f t="shared" ref="AA39" si="129">Z39/Z38*100</f>
        <v>98.790896064867994</v>
      </c>
      <c r="AB39" s="64"/>
      <c r="AC39" s="64"/>
      <c r="AD39" s="64"/>
      <c r="AE39" s="64"/>
      <c r="AF39" s="64"/>
      <c r="AG39" s="64"/>
      <c r="AH39" s="64"/>
      <c r="AI39" s="64"/>
      <c r="AJ39" s="64"/>
    </row>
    <row r="40" spans="1:36" s="170" customFormat="1" ht="12" customHeight="1">
      <c r="A40" s="4"/>
      <c r="B40" s="213" t="s">
        <v>305</v>
      </c>
      <c r="C40" s="214" t="s">
        <v>306</v>
      </c>
      <c r="D40" s="192">
        <f>SUM(月次!D296:D307)</f>
        <v>991862</v>
      </c>
      <c r="E40" s="207">
        <f t="shared" ref="E40" si="130">D40/D39*100</f>
        <v>94.630859676874607</v>
      </c>
      <c r="F40" s="192">
        <f>SUM(月次!F296:F307)</f>
        <v>82218</v>
      </c>
      <c r="G40" s="207">
        <f t="shared" ref="G40" si="131">F40/F39*100</f>
        <v>85.953540886946698</v>
      </c>
      <c r="H40" s="192">
        <f>SUM(月次!H296:H307)</f>
        <v>120187</v>
      </c>
      <c r="I40" s="207">
        <f t="shared" ref="I40" si="132">H40/H39*100</f>
        <v>101.98735627307056</v>
      </c>
      <c r="J40" s="192">
        <f>SUM(月次!J296:J307)</f>
        <v>135923</v>
      </c>
      <c r="K40" s="207">
        <f t="shared" ref="K40" si="133">J40/J39*100</f>
        <v>105.72564210264308</v>
      </c>
      <c r="L40" s="192">
        <f>SUM(月次!L296:L307)</f>
        <v>36827</v>
      </c>
      <c r="M40" s="207">
        <f t="shared" ref="M40" si="134">L40/L39*100</f>
        <v>174.79234894869239</v>
      </c>
      <c r="N40" s="210">
        <f t="shared" ref="N40" si="135">J40-P40</f>
        <v>80780</v>
      </c>
      <c r="O40" s="207">
        <f t="shared" ref="O40" si="136">N40/N39*100</f>
        <v>118.28791495218989</v>
      </c>
      <c r="P40" s="192">
        <f>SUM(月次!P296:P307)</f>
        <v>55143</v>
      </c>
      <c r="Q40" s="207">
        <f t="shared" ref="Q40" si="137">P40/P39*100</f>
        <v>91.491762207363408</v>
      </c>
      <c r="R40" s="192">
        <f>SUM(月次!R296:R307)</f>
        <v>1127785</v>
      </c>
      <c r="S40" s="207">
        <f t="shared" ref="S40" si="138">R40/R39*100</f>
        <v>95.843035608056425</v>
      </c>
      <c r="T40" s="192">
        <f>SUM(月次!T296:T307)</f>
        <v>609582</v>
      </c>
      <c r="U40" s="207">
        <f t="shared" ref="U40" si="139">T40/T39*100</f>
        <v>93.68153484883878</v>
      </c>
      <c r="V40" s="192">
        <f>SUM(月次!V296:V307)</f>
        <v>945052</v>
      </c>
      <c r="W40" s="207">
        <f t="shared" ref="W40" si="140">V40/V39*100</f>
        <v>98.252552346495335</v>
      </c>
      <c r="X40" s="210">
        <f t="shared" ref="X40" si="141">V40-T40</f>
        <v>335470</v>
      </c>
      <c r="Y40" s="207">
        <f t="shared" ref="Y40" si="142">X40/X39*100</f>
        <v>107.81131493360414</v>
      </c>
      <c r="Z40" s="210">
        <f t="shared" ref="Z40" si="143">R40+X40</f>
        <v>1463255</v>
      </c>
      <c r="AA40" s="211">
        <f t="shared" ref="AA40" si="144">Z40/Z39*100</f>
        <v>98.346018184457719</v>
      </c>
      <c r="AB40" s="64"/>
      <c r="AC40" s="64"/>
      <c r="AD40" s="64"/>
      <c r="AE40" s="64"/>
      <c r="AF40" s="64"/>
      <c r="AG40" s="64"/>
      <c r="AH40" s="64"/>
      <c r="AI40" s="64"/>
      <c r="AJ40" s="64"/>
    </row>
    <row r="41" spans="1:36" ht="12" customHeight="1">
      <c r="B41" s="15" t="s">
        <v>17</v>
      </c>
      <c r="C41" s="9"/>
      <c r="D41" s="128"/>
      <c r="E41" s="128"/>
      <c r="F41" s="128"/>
      <c r="G41" s="128"/>
      <c r="H41" s="128"/>
      <c r="I41" s="128"/>
      <c r="J41" s="128"/>
      <c r="K41" s="129"/>
      <c r="L41" s="129"/>
      <c r="M41" s="130"/>
      <c r="N41" s="130"/>
      <c r="O41" s="130"/>
      <c r="P41" s="130"/>
      <c r="Q41" s="130"/>
      <c r="R41" s="130"/>
      <c r="S41" s="130"/>
      <c r="T41" s="130"/>
      <c r="U41" s="130"/>
      <c r="V41" s="130"/>
      <c r="W41" s="130"/>
      <c r="X41" s="130"/>
      <c r="Y41" s="130"/>
      <c r="Z41" s="130"/>
    </row>
    <row r="42" spans="1:36" ht="12" customHeight="1">
      <c r="B42" s="16" t="s">
        <v>165</v>
      </c>
      <c r="D42" s="43"/>
      <c r="E42" s="43"/>
      <c r="F42" s="43"/>
      <c r="G42" s="43"/>
      <c r="H42" s="43"/>
      <c r="I42" s="43"/>
      <c r="J42" s="43"/>
      <c r="K42" s="43"/>
      <c r="L42" s="43"/>
      <c r="M42" s="43"/>
      <c r="N42" s="43"/>
      <c r="O42" s="43"/>
      <c r="P42" s="43"/>
      <c r="Q42" s="43"/>
      <c r="R42" s="43"/>
      <c r="S42" s="43"/>
      <c r="T42" s="43"/>
      <c r="U42" s="43"/>
      <c r="V42" s="43"/>
      <c r="W42" s="43"/>
      <c r="X42" s="43"/>
      <c r="Y42" s="43"/>
      <c r="Z42" s="43"/>
    </row>
    <row r="43" spans="1:36" ht="12" customHeight="1">
      <c r="B43" s="17" t="s">
        <v>196</v>
      </c>
      <c r="Q43" s="64"/>
      <c r="R43" s="65"/>
      <c r="S43" s="64"/>
    </row>
    <row r="44" spans="1:36" ht="12" customHeight="1">
      <c r="B44" s="30" t="s">
        <v>158</v>
      </c>
      <c r="Q44" s="64"/>
      <c r="R44" s="65"/>
      <c r="S44" s="64"/>
    </row>
    <row r="45" spans="1:36" ht="12" customHeight="1">
      <c r="B45" s="175" t="s">
        <v>219</v>
      </c>
      <c r="K45" s="6"/>
      <c r="L45" s="6"/>
      <c r="M45" s="6"/>
      <c r="N45" s="6"/>
      <c r="O45" s="6"/>
      <c r="P45" s="6"/>
      <c r="Q45" s="6"/>
      <c r="R45" s="6"/>
      <c r="S45" s="6"/>
      <c r="T45" s="6"/>
      <c r="U45" s="6"/>
      <c r="V45" s="6"/>
      <c r="W45" s="6"/>
    </row>
    <row r="46" spans="1:36" ht="12" customHeight="1">
      <c r="B46" s="175" t="s">
        <v>220</v>
      </c>
      <c r="Q46" s="64"/>
      <c r="R46" s="65"/>
      <c r="S46" s="64"/>
      <c r="AA46" s="173" t="s">
        <v>304</v>
      </c>
    </row>
    <row r="47" spans="1:36" ht="12" customHeight="1">
      <c r="B47" s="116" t="s">
        <v>221</v>
      </c>
      <c r="D47" s="57">
        <v>989800</v>
      </c>
      <c r="E47" s="57"/>
      <c r="F47" s="57">
        <v>94226</v>
      </c>
      <c r="G47" s="57"/>
      <c r="H47" s="57">
        <v>122591</v>
      </c>
      <c r="I47" s="57"/>
      <c r="J47" s="57">
        <v>137620</v>
      </c>
      <c r="K47" s="57"/>
      <c r="L47" s="57">
        <v>30143</v>
      </c>
      <c r="M47" s="57"/>
      <c r="N47" s="57">
        <v>59200</v>
      </c>
      <c r="O47" s="57"/>
      <c r="P47" s="57">
        <v>78420</v>
      </c>
      <c r="Q47" s="171"/>
      <c r="R47" s="172">
        <v>1127420</v>
      </c>
      <c r="S47" s="171"/>
      <c r="T47" s="57">
        <v>623393</v>
      </c>
      <c r="U47" s="57"/>
      <c r="V47" s="57">
        <v>948313</v>
      </c>
      <c r="W47" s="57"/>
      <c r="X47" s="6"/>
      <c r="Y47" s="6"/>
      <c r="Z47" s="6"/>
      <c r="AA47" s="6"/>
    </row>
    <row r="48" spans="1:36" ht="12" customHeight="1">
      <c r="B48" s="116" t="s">
        <v>218</v>
      </c>
      <c r="D48" s="59">
        <f>D35-D47</f>
        <v>-691</v>
      </c>
      <c r="E48" s="57"/>
      <c r="F48" s="59">
        <f t="shared" ref="F48" si="145">F35-F47</f>
        <v>4328</v>
      </c>
      <c r="G48" s="57"/>
      <c r="H48" s="59">
        <f t="shared" ref="H48" si="146">H35-H47</f>
        <v>3</v>
      </c>
      <c r="I48" s="57"/>
      <c r="J48" s="59">
        <f t="shared" ref="J48" si="147">J35-J47</f>
        <v>180</v>
      </c>
      <c r="K48" s="57"/>
      <c r="L48" s="59">
        <f t="shared" ref="L48" si="148">L35-L47</f>
        <v>-237</v>
      </c>
      <c r="M48" s="57"/>
      <c r="N48" s="59">
        <f t="shared" ref="N48" si="149">N35-N47</f>
        <v>-369</v>
      </c>
      <c r="O48" s="57"/>
      <c r="P48" s="59">
        <f t="shared" ref="P48" si="150">P35-P47</f>
        <v>549</v>
      </c>
      <c r="Q48" s="57"/>
      <c r="R48" s="59">
        <f t="shared" ref="R48" si="151">R35-R47</f>
        <v>-511</v>
      </c>
      <c r="S48" s="57"/>
      <c r="T48" s="59">
        <f t="shared" ref="T48" si="152">T35-T47</f>
        <v>-646</v>
      </c>
      <c r="U48" s="57"/>
      <c r="V48" s="59">
        <f t="shared" ref="V48" si="153">V35-V47</f>
        <v>-360</v>
      </c>
      <c r="W48" s="57"/>
      <c r="X48" s="6"/>
      <c r="Y48" s="6"/>
      <c r="Z48" s="6"/>
      <c r="AA48" s="6"/>
    </row>
    <row r="49" spans="11:27" ht="12" customHeight="1">
      <c r="K49" s="6"/>
      <c r="L49" s="6"/>
      <c r="M49" s="6"/>
      <c r="N49" s="6"/>
      <c r="O49" s="6"/>
      <c r="P49" s="6"/>
      <c r="Q49" s="4"/>
      <c r="R49" s="65"/>
      <c r="S49" s="4"/>
      <c r="T49" s="6"/>
      <c r="U49" s="6"/>
      <c r="V49" s="6"/>
      <c r="W49" s="6"/>
      <c r="X49" s="6"/>
      <c r="Y49" s="6"/>
      <c r="Z49" s="6"/>
      <c r="AA49" s="6"/>
    </row>
    <row r="50" spans="11:27" ht="12" customHeight="1">
      <c r="K50" s="6"/>
      <c r="L50" s="6"/>
      <c r="M50" s="6"/>
      <c r="N50" s="6"/>
      <c r="O50" s="6"/>
      <c r="P50" s="6"/>
      <c r="Q50" s="4"/>
      <c r="R50" s="65"/>
      <c r="S50" s="4"/>
      <c r="T50" s="6"/>
      <c r="U50" s="6"/>
      <c r="V50" s="6"/>
      <c r="W50" s="6"/>
      <c r="X50" s="6"/>
      <c r="Y50" s="6"/>
      <c r="Z50" s="6"/>
      <c r="AA50" s="6"/>
    </row>
    <row r="51" spans="11:27" ht="12" customHeight="1">
      <c r="Q51" s="64"/>
      <c r="R51" s="65"/>
      <c r="S51" s="64"/>
    </row>
    <row r="52" spans="11:27" ht="12" customHeight="1">
      <c r="Q52" s="64"/>
      <c r="R52" s="65"/>
      <c r="S52" s="64"/>
    </row>
    <row r="53" spans="11:27" ht="12" customHeight="1">
      <c r="Q53" s="64"/>
      <c r="R53" s="65"/>
      <c r="S53" s="64"/>
    </row>
    <row r="54" spans="11:27" ht="12" customHeight="1">
      <c r="Q54" s="64"/>
      <c r="R54" s="66"/>
      <c r="S54" s="64"/>
    </row>
    <row r="55" spans="11:27" ht="12" customHeight="1">
      <c r="Q55" s="64"/>
      <c r="R55" s="67"/>
      <c r="S55" s="64"/>
    </row>
    <row r="56" spans="11:27" ht="12" customHeight="1">
      <c r="Q56" s="64"/>
      <c r="R56" s="64"/>
      <c r="S56" s="64"/>
    </row>
    <row r="145" spans="2:9" ht="12" customHeight="1">
      <c r="B145" s="9"/>
      <c r="C145" s="9"/>
      <c r="D145" s="9"/>
      <c r="E145" s="9"/>
      <c r="F145" s="9"/>
      <c r="G145" s="9"/>
      <c r="H145" s="9"/>
      <c r="I145" s="9"/>
    </row>
    <row r="146" spans="2:9" ht="12" customHeight="1">
      <c r="B146" s="9"/>
      <c r="C146" s="9"/>
      <c r="D146" s="9"/>
      <c r="E146" s="9"/>
      <c r="F146" s="9"/>
      <c r="G146" s="9"/>
      <c r="H146" s="9"/>
      <c r="I146" s="9"/>
    </row>
    <row r="147" spans="2:9" ht="12" customHeight="1">
      <c r="B147" s="9"/>
      <c r="C147" s="9"/>
      <c r="D147" s="9"/>
      <c r="E147" s="9"/>
      <c r="F147" s="9"/>
      <c r="G147" s="9"/>
      <c r="H147" s="9"/>
      <c r="I147" s="9"/>
    </row>
    <row r="150" spans="2:9" ht="12" customHeight="1">
      <c r="B150" s="9"/>
      <c r="C150" s="9"/>
      <c r="D150" s="9"/>
      <c r="E150" s="9"/>
      <c r="F150" s="9"/>
      <c r="G150" s="9"/>
      <c r="H150" s="9"/>
      <c r="I150" s="9"/>
    </row>
    <row r="151" spans="2:9" ht="12" customHeight="1">
      <c r="B151" s="9"/>
      <c r="C151" s="9"/>
      <c r="D151" s="9"/>
      <c r="E151" s="9"/>
      <c r="F151" s="9"/>
      <c r="G151" s="9"/>
      <c r="H151" s="9"/>
      <c r="I151" s="9"/>
    </row>
    <row r="152" spans="2:9" ht="12" customHeight="1">
      <c r="B152" s="9"/>
      <c r="C152" s="9"/>
      <c r="D152" s="9"/>
      <c r="E152" s="9"/>
      <c r="F152" s="9"/>
      <c r="G152" s="9"/>
      <c r="H152" s="9"/>
      <c r="I152" s="9"/>
    </row>
    <row r="153" spans="2:9" ht="12" customHeight="1">
      <c r="B153" s="9"/>
      <c r="C153" s="9"/>
      <c r="D153" s="9"/>
      <c r="E153" s="9"/>
      <c r="F153" s="9"/>
      <c r="G153" s="9"/>
      <c r="H153" s="9"/>
      <c r="I153" s="9"/>
    </row>
    <row r="154" spans="2:9" ht="12" customHeight="1">
      <c r="B154" s="9"/>
      <c r="C154" s="9"/>
      <c r="D154" s="9"/>
      <c r="E154" s="9"/>
      <c r="F154" s="9"/>
      <c r="G154" s="9"/>
      <c r="H154" s="9"/>
      <c r="I154" s="9"/>
    </row>
    <row r="155" spans="2:9" ht="12" customHeight="1">
      <c r="B155" s="9"/>
      <c r="C155" s="9"/>
      <c r="D155" s="9"/>
      <c r="E155" s="9"/>
      <c r="F155" s="9"/>
      <c r="G155" s="9"/>
      <c r="H155" s="9"/>
      <c r="I155" s="9"/>
    </row>
    <row r="156" spans="2:9" ht="12" customHeight="1">
      <c r="B156" s="9"/>
      <c r="C156" s="9"/>
      <c r="D156" s="9"/>
      <c r="E156" s="9"/>
      <c r="F156" s="9"/>
      <c r="G156" s="9"/>
      <c r="H156" s="9"/>
      <c r="I156" s="9"/>
    </row>
    <row r="167" spans="2:9" ht="12" customHeight="1">
      <c r="B167" s="9"/>
      <c r="C167" s="9"/>
      <c r="D167" s="9"/>
      <c r="E167" s="9"/>
      <c r="F167" s="9"/>
      <c r="G167" s="9"/>
      <c r="H167" s="9"/>
      <c r="I167" s="9"/>
    </row>
    <row r="168" spans="2:9" ht="12" customHeight="1">
      <c r="B168" s="9"/>
      <c r="C168" s="9"/>
      <c r="D168" s="9"/>
      <c r="E168" s="9"/>
      <c r="F168" s="9"/>
      <c r="G168" s="9"/>
      <c r="H168" s="9"/>
      <c r="I168" s="9"/>
    </row>
    <row r="169" spans="2:9" ht="12" customHeight="1">
      <c r="B169" s="9"/>
      <c r="C169" s="9"/>
      <c r="D169" s="9"/>
      <c r="E169" s="9"/>
      <c r="F169" s="9"/>
      <c r="G169" s="9"/>
      <c r="H169" s="9"/>
      <c r="I169" s="9"/>
    </row>
    <row r="172" spans="2:9" ht="12" customHeight="1">
      <c r="B172" s="9"/>
      <c r="C172" s="9"/>
      <c r="D172" s="9"/>
      <c r="E172" s="9"/>
      <c r="F172" s="9"/>
      <c r="G172" s="9"/>
      <c r="H172" s="9"/>
      <c r="I172" s="9"/>
    </row>
    <row r="173" spans="2:9" ht="12" customHeight="1">
      <c r="B173" s="9"/>
      <c r="C173" s="9"/>
      <c r="D173" s="9"/>
      <c r="E173" s="9"/>
      <c r="F173" s="9"/>
      <c r="G173" s="9"/>
      <c r="H173" s="9"/>
      <c r="I173" s="9"/>
    </row>
    <row r="174" spans="2:9" ht="12" customHeight="1">
      <c r="B174" s="9"/>
      <c r="C174" s="9"/>
      <c r="D174" s="9"/>
      <c r="E174" s="9"/>
      <c r="F174" s="9"/>
      <c r="G174" s="9"/>
      <c r="H174" s="9"/>
      <c r="I174" s="9"/>
    </row>
    <row r="175" spans="2:9" ht="12" customHeight="1">
      <c r="B175" s="9"/>
      <c r="C175" s="9"/>
      <c r="D175" s="9"/>
      <c r="E175" s="9"/>
      <c r="F175" s="9"/>
      <c r="G175" s="9"/>
      <c r="H175" s="9"/>
      <c r="I175" s="9"/>
    </row>
    <row r="176" spans="2:9" ht="12" customHeight="1">
      <c r="B176" s="9"/>
      <c r="C176" s="9"/>
      <c r="D176" s="9"/>
      <c r="E176" s="9"/>
      <c r="F176" s="9"/>
      <c r="G176" s="9"/>
      <c r="H176" s="9"/>
      <c r="I176" s="9"/>
    </row>
    <row r="177" spans="1:9" ht="12" customHeight="1">
      <c r="B177" s="9"/>
      <c r="C177" s="9"/>
      <c r="D177" s="9"/>
      <c r="E177" s="9"/>
      <c r="F177" s="9"/>
      <c r="G177" s="9"/>
      <c r="H177" s="9"/>
      <c r="I177" s="9"/>
    </row>
    <row r="178" spans="1:9" ht="12" customHeight="1">
      <c r="B178" s="9"/>
      <c r="C178" s="9"/>
      <c r="D178" s="9"/>
      <c r="E178" s="9"/>
      <c r="F178" s="9"/>
      <c r="G178" s="9"/>
      <c r="H178" s="9"/>
      <c r="I178" s="9"/>
    </row>
    <row r="189" spans="1:9" ht="12" customHeight="1">
      <c r="B189" s="9"/>
      <c r="C189" s="9"/>
      <c r="D189" s="9"/>
      <c r="E189" s="9"/>
      <c r="F189" s="9"/>
      <c r="G189" s="9"/>
      <c r="H189" s="9"/>
      <c r="I189" s="9"/>
    </row>
    <row r="190" spans="1:9" ht="12" customHeight="1">
      <c r="B190" s="9"/>
      <c r="C190" s="9"/>
      <c r="D190" s="9"/>
      <c r="E190" s="9"/>
      <c r="F190" s="9"/>
      <c r="G190" s="9"/>
      <c r="H190" s="9"/>
      <c r="I190" s="9"/>
    </row>
    <row r="191" spans="1:9" ht="12" customHeight="1">
      <c r="B191" s="9"/>
      <c r="C191" s="9"/>
      <c r="D191" s="9"/>
      <c r="E191" s="9"/>
      <c r="F191" s="9"/>
      <c r="G191" s="9"/>
      <c r="H191" s="9"/>
      <c r="I191" s="9"/>
    </row>
    <row r="192" spans="1:9" ht="12" customHeight="1">
      <c r="A192" s="9"/>
    </row>
    <row r="193" spans="1:10" ht="12" customHeight="1">
      <c r="A193" s="9"/>
      <c r="J193" s="9"/>
    </row>
    <row r="194" spans="1:10" ht="12" customHeight="1">
      <c r="A194" s="9"/>
      <c r="B194" s="9"/>
      <c r="C194" s="9"/>
      <c r="D194" s="9"/>
      <c r="E194" s="9"/>
      <c r="F194" s="9"/>
      <c r="G194" s="9"/>
      <c r="H194" s="9"/>
      <c r="I194" s="9"/>
      <c r="J194" s="9"/>
    </row>
    <row r="195" spans="1:10" ht="12" customHeight="1">
      <c r="B195" s="9"/>
      <c r="C195" s="9"/>
      <c r="D195" s="9"/>
      <c r="E195" s="9"/>
      <c r="F195" s="9"/>
      <c r="G195" s="9"/>
      <c r="H195" s="9"/>
      <c r="I195" s="9"/>
      <c r="J195" s="9"/>
    </row>
    <row r="196" spans="1:10" ht="12" customHeight="1">
      <c r="B196" s="9"/>
      <c r="C196" s="9"/>
      <c r="D196" s="9"/>
      <c r="E196" s="9"/>
      <c r="F196" s="9"/>
      <c r="G196" s="9"/>
      <c r="H196" s="9"/>
      <c r="I196" s="9"/>
    </row>
    <row r="197" spans="1:10" ht="12" customHeight="1">
      <c r="A197" s="9"/>
      <c r="B197" s="9"/>
      <c r="C197" s="9"/>
      <c r="D197" s="9"/>
      <c r="E197" s="9"/>
      <c r="F197" s="9"/>
      <c r="G197" s="9"/>
      <c r="H197" s="9"/>
      <c r="I197" s="9"/>
    </row>
    <row r="198" spans="1:10" ht="12" customHeight="1">
      <c r="A198" s="9"/>
      <c r="B198" s="9"/>
      <c r="C198" s="9"/>
      <c r="D198" s="9"/>
      <c r="E198" s="9"/>
      <c r="F198" s="9"/>
      <c r="G198" s="9"/>
      <c r="H198" s="9"/>
      <c r="I198" s="9"/>
      <c r="J198" s="9"/>
    </row>
    <row r="199" spans="1:10" ht="12" customHeight="1">
      <c r="A199" s="9"/>
      <c r="B199" s="9"/>
      <c r="C199" s="9"/>
      <c r="D199" s="9"/>
      <c r="E199" s="9"/>
      <c r="F199" s="9"/>
      <c r="G199" s="9"/>
      <c r="H199" s="9"/>
      <c r="I199" s="9"/>
      <c r="J199" s="9"/>
    </row>
    <row r="200" spans="1:10" ht="12" customHeight="1">
      <c r="A200" s="9"/>
      <c r="B200" s="9"/>
      <c r="C200" s="9"/>
      <c r="D200" s="9"/>
      <c r="E200" s="9"/>
      <c r="F200" s="9"/>
      <c r="G200" s="9"/>
      <c r="H200" s="9"/>
      <c r="I200" s="9"/>
      <c r="J200" s="9"/>
    </row>
    <row r="201" spans="1:10" ht="12" customHeight="1">
      <c r="A201" s="9"/>
      <c r="J201" s="9"/>
    </row>
    <row r="202" spans="1:10" ht="12" customHeight="1">
      <c r="A202" s="9"/>
      <c r="J202" s="9"/>
    </row>
    <row r="203" spans="1:10" ht="12" customHeight="1">
      <c r="A203" s="9"/>
      <c r="J203" s="9"/>
    </row>
    <row r="204" spans="1:10" ht="12" customHeight="1">
      <c r="J204" s="9"/>
    </row>
    <row r="211" spans="1:10" ht="12" customHeight="1">
      <c r="B211" s="9"/>
      <c r="C211" s="9"/>
      <c r="D211" s="9"/>
      <c r="E211" s="9"/>
      <c r="F211" s="9"/>
      <c r="G211" s="9"/>
      <c r="H211" s="9"/>
      <c r="I211" s="9"/>
    </row>
    <row r="212" spans="1:10" ht="12" customHeight="1">
      <c r="B212" s="9"/>
      <c r="C212" s="9"/>
      <c r="D212" s="9"/>
      <c r="E212" s="9"/>
      <c r="F212" s="9"/>
      <c r="G212" s="9"/>
      <c r="H212" s="9"/>
      <c r="I212" s="9"/>
    </row>
    <row r="213" spans="1:10" ht="12" customHeight="1">
      <c r="B213" s="9"/>
      <c r="C213" s="9"/>
      <c r="D213" s="9"/>
      <c r="E213" s="9"/>
      <c r="F213" s="9"/>
      <c r="G213" s="9"/>
      <c r="H213" s="9"/>
      <c r="I213" s="9"/>
    </row>
    <row r="214" spans="1:10" ht="12" customHeight="1">
      <c r="A214" s="9"/>
    </row>
    <row r="215" spans="1:10" ht="12" customHeight="1">
      <c r="A215" s="9"/>
      <c r="J215" s="9"/>
    </row>
    <row r="216" spans="1:10" ht="12" customHeight="1">
      <c r="A216" s="9"/>
      <c r="B216" s="9"/>
      <c r="C216" s="9"/>
      <c r="D216" s="9"/>
      <c r="E216" s="9"/>
      <c r="F216" s="9"/>
      <c r="G216" s="9"/>
      <c r="H216" s="9"/>
      <c r="I216" s="9"/>
      <c r="J216" s="9"/>
    </row>
    <row r="217" spans="1:10" ht="12" customHeight="1">
      <c r="B217" s="9"/>
      <c r="C217" s="9"/>
      <c r="D217" s="9"/>
      <c r="E217" s="9"/>
      <c r="F217" s="9"/>
      <c r="G217" s="9"/>
      <c r="H217" s="9"/>
      <c r="I217" s="9"/>
      <c r="J217" s="9"/>
    </row>
    <row r="218" spans="1:10" ht="12" customHeight="1">
      <c r="B218" s="9"/>
      <c r="C218" s="9"/>
      <c r="D218" s="9"/>
      <c r="E218" s="9"/>
      <c r="F218" s="9"/>
      <c r="G218" s="9"/>
      <c r="H218" s="9"/>
      <c r="I218" s="9"/>
    </row>
    <row r="219" spans="1:10" ht="12" customHeight="1">
      <c r="A219" s="9"/>
      <c r="B219" s="9"/>
      <c r="C219" s="9"/>
      <c r="D219" s="9"/>
      <c r="E219" s="9"/>
      <c r="F219" s="9"/>
      <c r="G219" s="9"/>
      <c r="H219" s="9"/>
      <c r="I219" s="9"/>
    </row>
    <row r="220" spans="1:10" ht="12" customHeight="1">
      <c r="A220" s="9"/>
      <c r="B220" s="9"/>
      <c r="C220" s="9"/>
      <c r="D220" s="9"/>
      <c r="E220" s="9"/>
      <c r="F220" s="9"/>
      <c r="G220" s="9"/>
      <c r="H220" s="9"/>
      <c r="I220" s="9"/>
      <c r="J220" s="9"/>
    </row>
    <row r="221" spans="1:10" ht="12" customHeight="1">
      <c r="A221" s="9"/>
      <c r="B221" s="9"/>
      <c r="C221" s="9"/>
      <c r="D221" s="9"/>
      <c r="E221" s="9"/>
      <c r="F221" s="9"/>
      <c r="G221" s="9"/>
      <c r="H221" s="9"/>
      <c r="I221" s="9"/>
      <c r="J221" s="9"/>
    </row>
    <row r="222" spans="1:10" ht="12" customHeight="1">
      <c r="A222" s="9"/>
      <c r="B222" s="9"/>
      <c r="C222" s="9"/>
      <c r="D222" s="9"/>
      <c r="E222" s="9"/>
      <c r="F222" s="9"/>
      <c r="G222" s="9"/>
      <c r="H222" s="9"/>
      <c r="I222" s="9"/>
      <c r="J222" s="9"/>
    </row>
    <row r="223" spans="1:10" ht="12" customHeight="1">
      <c r="A223" s="9"/>
      <c r="J223" s="9"/>
    </row>
    <row r="224" spans="1:10" ht="12" customHeight="1">
      <c r="A224" s="9"/>
      <c r="J224" s="9"/>
    </row>
    <row r="225" spans="1:10" ht="12" customHeight="1">
      <c r="A225" s="9"/>
      <c r="J225" s="9"/>
    </row>
    <row r="226" spans="1:10" ht="12" customHeight="1">
      <c r="J226" s="9"/>
    </row>
    <row r="233" spans="1:10" ht="12" customHeight="1">
      <c r="B233" s="9"/>
      <c r="C233" s="9"/>
      <c r="D233" s="9"/>
      <c r="E233" s="9"/>
      <c r="F233" s="9"/>
      <c r="G233" s="9"/>
      <c r="H233" s="9"/>
      <c r="I233" s="9"/>
    </row>
    <row r="234" spans="1:10" ht="12" customHeight="1">
      <c r="B234" s="9"/>
      <c r="C234" s="9"/>
      <c r="D234" s="9"/>
      <c r="E234" s="9"/>
      <c r="F234" s="9"/>
      <c r="G234" s="9"/>
      <c r="H234" s="9"/>
      <c r="I234" s="9"/>
    </row>
    <row r="235" spans="1:10" ht="12" customHeight="1">
      <c r="B235" s="9"/>
      <c r="C235" s="9"/>
      <c r="D235" s="9"/>
      <c r="E235" s="9"/>
      <c r="F235" s="9"/>
      <c r="G235" s="9"/>
      <c r="H235" s="9"/>
      <c r="I235" s="9"/>
    </row>
    <row r="236" spans="1:10" ht="12" customHeight="1">
      <c r="A236" s="9"/>
    </row>
    <row r="237" spans="1:10" ht="12" customHeight="1">
      <c r="A237" s="9"/>
      <c r="J237" s="9"/>
    </row>
    <row r="238" spans="1:10" ht="12" customHeight="1">
      <c r="A238" s="9"/>
      <c r="B238" s="9"/>
      <c r="C238" s="9"/>
      <c r="D238" s="9"/>
      <c r="E238" s="9"/>
      <c r="F238" s="9"/>
      <c r="G238" s="9"/>
      <c r="H238" s="9"/>
      <c r="I238" s="9"/>
      <c r="J238" s="9"/>
    </row>
    <row r="239" spans="1:10" ht="12" customHeight="1">
      <c r="B239" s="9"/>
      <c r="C239" s="9"/>
      <c r="D239" s="9"/>
      <c r="E239" s="9"/>
      <c r="F239" s="9"/>
      <c r="G239" s="9"/>
      <c r="H239" s="9"/>
      <c r="I239" s="9"/>
      <c r="J239" s="9"/>
    </row>
    <row r="240" spans="1:10" ht="12" customHeight="1">
      <c r="B240" s="9"/>
      <c r="C240" s="9"/>
      <c r="D240" s="9"/>
      <c r="E240" s="9"/>
      <c r="F240" s="9"/>
      <c r="G240" s="9"/>
      <c r="H240" s="9"/>
      <c r="I240" s="9"/>
    </row>
    <row r="241" spans="1:10" ht="12" customHeight="1">
      <c r="A241" s="9"/>
      <c r="B241" s="9"/>
      <c r="C241" s="9"/>
      <c r="D241" s="9"/>
      <c r="E241" s="9"/>
      <c r="F241" s="9"/>
      <c r="G241" s="9"/>
      <c r="H241" s="9"/>
      <c r="I241" s="9"/>
    </row>
    <row r="242" spans="1:10" ht="12" customHeight="1">
      <c r="A242" s="9"/>
      <c r="B242" s="9"/>
      <c r="C242" s="9"/>
      <c r="D242" s="9"/>
      <c r="E242" s="9"/>
      <c r="F242" s="9"/>
      <c r="G242" s="9"/>
      <c r="H242" s="9"/>
      <c r="I242" s="9"/>
      <c r="J242" s="9"/>
    </row>
    <row r="243" spans="1:10" ht="12" customHeight="1">
      <c r="A243" s="9"/>
      <c r="B243" s="9"/>
      <c r="C243" s="9"/>
      <c r="D243" s="9"/>
      <c r="E243" s="9"/>
      <c r="F243" s="9"/>
      <c r="G243" s="9"/>
      <c r="H243" s="9"/>
      <c r="I243" s="9"/>
      <c r="J243" s="9"/>
    </row>
    <row r="244" spans="1:10" ht="12" customHeight="1">
      <c r="A244" s="9"/>
      <c r="B244" s="9"/>
      <c r="C244" s="9"/>
      <c r="D244" s="9"/>
      <c r="E244" s="9"/>
      <c r="F244" s="9"/>
      <c r="G244" s="9"/>
      <c r="H244" s="9"/>
      <c r="I244" s="9"/>
      <c r="J244" s="9"/>
    </row>
    <row r="245" spans="1:10" ht="12" customHeight="1">
      <c r="A245" s="9"/>
      <c r="J245" s="9"/>
    </row>
    <row r="246" spans="1:10" ht="12" customHeight="1">
      <c r="A246" s="9"/>
      <c r="J246" s="9"/>
    </row>
    <row r="247" spans="1:10" ht="12" customHeight="1">
      <c r="A247" s="9"/>
      <c r="J247" s="9"/>
    </row>
    <row r="248" spans="1:10" ht="12" customHeight="1">
      <c r="J248" s="9"/>
    </row>
    <row r="258" spans="1:10" ht="12" customHeight="1">
      <c r="A258" s="9"/>
    </row>
    <row r="259" spans="1:10" ht="12" customHeight="1">
      <c r="A259" s="9"/>
      <c r="J259" s="9"/>
    </row>
    <row r="260" spans="1:10" ht="12" customHeight="1">
      <c r="A260" s="9"/>
      <c r="J260" s="9"/>
    </row>
    <row r="261" spans="1:10" ht="12" customHeight="1">
      <c r="J261" s="9"/>
    </row>
    <row r="263" spans="1:10" ht="12" customHeight="1">
      <c r="A263" s="9"/>
    </row>
    <row r="264" spans="1:10" ht="12" customHeight="1">
      <c r="A264" s="9"/>
      <c r="J264" s="9"/>
    </row>
    <row r="265" spans="1:10" ht="12" customHeight="1">
      <c r="A265" s="9"/>
      <c r="J265" s="9"/>
    </row>
    <row r="266" spans="1:10" ht="12" customHeight="1">
      <c r="A266" s="9"/>
      <c r="J266" s="9"/>
    </row>
    <row r="267" spans="1:10" ht="12" customHeight="1">
      <c r="A267" s="9"/>
      <c r="J267" s="9"/>
    </row>
    <row r="268" spans="1:10" ht="12" customHeight="1">
      <c r="A268" s="9"/>
      <c r="J268" s="9"/>
    </row>
    <row r="269" spans="1:10" ht="12" customHeight="1">
      <c r="A269" s="9"/>
      <c r="J269" s="9"/>
    </row>
    <row r="270" spans="1:10" ht="12" customHeight="1">
      <c r="J270" s="9"/>
    </row>
    <row r="280" spans="1:10" ht="12" customHeight="1">
      <c r="A280" s="9"/>
    </row>
    <row r="281" spans="1:10" ht="12" customHeight="1">
      <c r="A281" s="9"/>
      <c r="J281" s="9"/>
    </row>
    <row r="282" spans="1:10" ht="12" customHeight="1">
      <c r="A282" s="9"/>
      <c r="J282" s="9"/>
    </row>
    <row r="283" spans="1:10" ht="12" customHeight="1">
      <c r="J283" s="9"/>
    </row>
    <row r="285" spans="1:10" ht="12" customHeight="1">
      <c r="A285" s="9"/>
    </row>
    <row r="286" spans="1:10" ht="12" customHeight="1">
      <c r="A286" s="9"/>
      <c r="J286" s="9"/>
    </row>
    <row r="287" spans="1:10" ht="12" customHeight="1">
      <c r="A287" s="9"/>
      <c r="J287" s="9"/>
    </row>
    <row r="288" spans="1:10" ht="12" customHeight="1">
      <c r="A288" s="9"/>
      <c r="J288" s="9"/>
    </row>
    <row r="289" spans="1:10" ht="12" customHeight="1">
      <c r="A289" s="9"/>
      <c r="J289" s="9"/>
    </row>
    <row r="290" spans="1:10" ht="12" customHeight="1">
      <c r="A290" s="9"/>
      <c r="J290" s="9"/>
    </row>
    <row r="291" spans="1:10" ht="12" customHeight="1">
      <c r="A291" s="9"/>
      <c r="J291" s="9"/>
    </row>
    <row r="292" spans="1:10" ht="12" customHeight="1">
      <c r="J292" s="9"/>
    </row>
  </sheetData>
  <mergeCells count="15">
    <mergeCell ref="T5:U6"/>
    <mergeCell ref="V5:W6"/>
    <mergeCell ref="X5:Y6"/>
    <mergeCell ref="Z5:AA6"/>
    <mergeCell ref="F6:G6"/>
    <mergeCell ref="H6:I6"/>
    <mergeCell ref="L6:M6"/>
    <mergeCell ref="P6:Q6"/>
    <mergeCell ref="R5:S6"/>
    <mergeCell ref="N6:O6"/>
    <mergeCell ref="B5:C7"/>
    <mergeCell ref="D5:E6"/>
    <mergeCell ref="F5:I5"/>
    <mergeCell ref="J5:K6"/>
    <mergeCell ref="L5:Q5"/>
  </mergeCells>
  <phoneticPr fontId="2"/>
  <pageMargins left="0.59055118110236227" right="0" top="0.59055118110236227" bottom="0" header="0" footer="0"/>
  <pageSetup paperSize="9" scale="71" orientation="landscape" horizontalDpi="4294967294" r:id="rId1"/>
  <headerFooter alignWithMargins="0"/>
  <ignoredErrors>
    <ignoredError sqref="B9:C30 B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1"/>
  <sheetViews>
    <sheetView showGridLines="0" tabSelected="1" zoomScale="90" zoomScaleNormal="90" zoomScaleSheetLayoutView="85" workbookViewId="0">
      <pane xSplit="3" ySplit="7" topLeftCell="D298" activePane="bottomRight" state="frozen"/>
      <selection pane="topRight" activeCell="D1" sqref="D1"/>
      <selection pane="bottomLeft" activeCell="A8" sqref="A8"/>
      <selection pane="bottomRight" activeCell="U328" sqref="U328"/>
    </sheetView>
  </sheetViews>
  <sheetFormatPr defaultColWidth="9" defaultRowHeight="12" customHeight="1"/>
  <cols>
    <col min="1" max="1" width="7.375" style="6" customWidth="1"/>
    <col min="2" max="2" width="7.625" style="6" customWidth="1"/>
    <col min="3" max="3" width="10.625" style="33" customWidth="1"/>
    <col min="4" max="4" width="8.75" style="6" customWidth="1"/>
    <col min="5" max="5" width="10.625" style="6" customWidth="1"/>
    <col min="6" max="6" width="7.625" style="6" customWidth="1"/>
    <col min="7" max="7" width="10.625" style="6" customWidth="1"/>
    <col min="8" max="8" width="7.625" style="6" customWidth="1"/>
    <col min="9" max="9" width="10.625" style="6" customWidth="1"/>
    <col min="10" max="10" width="7.625" style="6" customWidth="1"/>
    <col min="11" max="11" width="10.625" style="7" customWidth="1"/>
    <col min="12" max="12" width="7.625" style="7" customWidth="1"/>
    <col min="13" max="13" width="10.625" style="20" customWidth="1"/>
    <col min="14" max="14" width="7.625" style="20" customWidth="1"/>
    <col min="15" max="17" width="10.625" style="20" customWidth="1"/>
    <col min="18" max="18" width="8.625" style="20" customWidth="1"/>
    <col min="19" max="19" width="10.625" style="20" customWidth="1"/>
    <col min="20" max="20" width="7.625" style="20" customWidth="1"/>
    <col min="21" max="21" width="10.625" style="20" customWidth="1"/>
    <col min="22" max="22" width="7.625" style="20" customWidth="1"/>
    <col min="23" max="23" width="10.625" style="20" customWidth="1"/>
    <col min="24" max="24" width="7.625" style="20" customWidth="1"/>
    <col min="25" max="25" width="10.625" style="20" customWidth="1"/>
    <col min="26" max="26" width="9.625" style="20" customWidth="1"/>
    <col min="27" max="27" width="10.625" style="20" customWidth="1"/>
    <col min="28" max="28" width="7.125" style="6" customWidth="1"/>
    <col min="29" max="16384" width="9" style="7"/>
  </cols>
  <sheetData>
    <row r="1" spans="1:29" s="3" customFormat="1" ht="12" customHeight="1">
      <c r="A1" s="2"/>
      <c r="B1" s="6"/>
      <c r="C1" s="33"/>
      <c r="D1" s="6"/>
      <c r="E1" s="6"/>
      <c r="F1" s="6"/>
      <c r="G1" s="6"/>
      <c r="H1" s="6"/>
      <c r="I1" s="6"/>
      <c r="J1" s="6"/>
      <c r="K1" s="7"/>
      <c r="L1" s="7"/>
      <c r="M1" s="20"/>
      <c r="N1" s="20"/>
      <c r="O1" s="20"/>
      <c r="P1" s="20"/>
      <c r="Q1" s="20"/>
      <c r="R1" s="20"/>
      <c r="S1" s="20"/>
      <c r="T1" s="20"/>
      <c r="U1" s="20"/>
      <c r="V1" s="20"/>
      <c r="W1" s="20"/>
      <c r="X1" s="20"/>
      <c r="Y1" s="20"/>
      <c r="Z1" s="20"/>
      <c r="AA1" s="20"/>
      <c r="AB1" s="2"/>
    </row>
    <row r="2" spans="1:29" s="3" customFormat="1" ht="15" customHeight="1">
      <c r="A2" s="2"/>
      <c r="B2" s="18" t="s">
        <v>195</v>
      </c>
      <c r="C2" s="34"/>
      <c r="D2" s="2"/>
      <c r="E2" s="2"/>
      <c r="F2" s="2"/>
      <c r="G2" s="2"/>
      <c r="H2" s="2"/>
      <c r="I2" s="2"/>
      <c r="J2" s="2"/>
      <c r="M2" s="19"/>
      <c r="N2" s="19"/>
      <c r="O2" s="19"/>
      <c r="P2" s="19"/>
      <c r="Q2" s="19"/>
      <c r="R2" s="19"/>
      <c r="S2" s="19"/>
      <c r="T2" s="19"/>
      <c r="U2" s="19"/>
      <c r="V2" s="19"/>
      <c r="W2" s="19"/>
      <c r="X2" s="19"/>
      <c r="Y2" s="19"/>
      <c r="Z2" s="19"/>
      <c r="AA2" s="19"/>
      <c r="AB2" s="2"/>
    </row>
    <row r="3" spans="1:29" s="3" customFormat="1" ht="12" customHeight="1">
      <c r="A3" s="2"/>
      <c r="B3" s="5"/>
      <c r="C3" s="35"/>
      <c r="D3" s="4"/>
      <c r="E3" s="4"/>
      <c r="F3" s="4"/>
      <c r="G3" s="4"/>
      <c r="H3" s="4"/>
      <c r="I3" s="6"/>
      <c r="J3" s="6"/>
      <c r="K3" s="7"/>
      <c r="L3" s="7"/>
      <c r="M3" s="20"/>
      <c r="N3" s="20"/>
      <c r="O3" s="20"/>
      <c r="P3" s="20"/>
      <c r="Q3" s="20"/>
      <c r="R3" s="20"/>
      <c r="S3" s="20"/>
      <c r="T3" s="20"/>
      <c r="U3" s="20"/>
      <c r="V3" s="20"/>
      <c r="W3" s="20"/>
      <c r="X3" s="20"/>
      <c r="Y3" s="20"/>
      <c r="Z3" s="20"/>
      <c r="AA3" s="20"/>
      <c r="AB3" s="2"/>
    </row>
    <row r="4" spans="1:29" ht="12" customHeight="1">
      <c r="A4" s="7"/>
      <c r="B4" s="10"/>
      <c r="C4" s="36"/>
      <c r="D4" s="10"/>
      <c r="E4" s="10"/>
      <c r="F4" s="10"/>
      <c r="G4" s="10"/>
      <c r="H4" s="10"/>
      <c r="I4" s="10"/>
      <c r="J4" s="11"/>
      <c r="AA4" s="8" t="s">
        <v>62</v>
      </c>
      <c r="AB4" s="7"/>
    </row>
    <row r="5" spans="1:29" ht="12" customHeight="1">
      <c r="A5" s="7"/>
      <c r="B5" s="221" t="s">
        <v>60</v>
      </c>
      <c r="C5" s="222"/>
      <c r="D5" s="227" t="s">
        <v>4</v>
      </c>
      <c r="E5" s="228"/>
      <c r="F5" s="231"/>
      <c r="G5" s="232"/>
      <c r="H5" s="232"/>
      <c r="I5" s="232"/>
      <c r="J5" s="233" t="s">
        <v>19</v>
      </c>
      <c r="K5" s="234"/>
      <c r="L5" s="231"/>
      <c r="M5" s="232"/>
      <c r="N5" s="237"/>
      <c r="O5" s="237"/>
      <c r="P5" s="232"/>
      <c r="Q5" s="232"/>
      <c r="R5" s="233" t="s">
        <v>20</v>
      </c>
      <c r="S5" s="233"/>
      <c r="T5" s="238" t="s">
        <v>216</v>
      </c>
      <c r="U5" s="238"/>
      <c r="V5" s="238" t="s">
        <v>217</v>
      </c>
      <c r="W5" s="238"/>
      <c r="X5" s="240" t="s">
        <v>0</v>
      </c>
      <c r="Y5" s="240"/>
      <c r="Z5" s="240" t="s">
        <v>1</v>
      </c>
      <c r="AA5" s="243"/>
      <c r="AB5" s="7"/>
    </row>
    <row r="6" spans="1:29" ht="12" customHeight="1">
      <c r="A6" s="7"/>
      <c r="B6" s="223"/>
      <c r="C6" s="224"/>
      <c r="D6" s="229"/>
      <c r="E6" s="230"/>
      <c r="F6" s="239" t="s">
        <v>5</v>
      </c>
      <c r="G6" s="230"/>
      <c r="H6" s="239" t="s">
        <v>21</v>
      </c>
      <c r="I6" s="230"/>
      <c r="J6" s="235"/>
      <c r="K6" s="236"/>
      <c r="L6" s="239" t="s">
        <v>5</v>
      </c>
      <c r="M6" s="230"/>
      <c r="N6" s="245" t="s">
        <v>161</v>
      </c>
      <c r="O6" s="246"/>
      <c r="P6" s="239" t="s">
        <v>61</v>
      </c>
      <c r="Q6" s="230"/>
      <c r="R6" s="235"/>
      <c r="S6" s="236"/>
      <c r="T6" s="239"/>
      <c r="U6" s="230"/>
      <c r="V6" s="239"/>
      <c r="W6" s="230"/>
      <c r="X6" s="241"/>
      <c r="Y6" s="242"/>
      <c r="Z6" s="241"/>
      <c r="AA6" s="244"/>
      <c r="AB6" s="7"/>
    </row>
    <row r="7" spans="1:29" ht="12" customHeight="1">
      <c r="A7" s="7"/>
      <c r="B7" s="225"/>
      <c r="C7" s="226"/>
      <c r="D7" s="21"/>
      <c r="E7" s="22" t="s">
        <v>164</v>
      </c>
      <c r="F7" s="23"/>
      <c r="G7" s="22" t="s">
        <v>166</v>
      </c>
      <c r="H7" s="23"/>
      <c r="I7" s="22" t="s">
        <v>164</v>
      </c>
      <c r="J7" s="23"/>
      <c r="K7" s="22" t="s">
        <v>167</v>
      </c>
      <c r="L7" s="23"/>
      <c r="M7" s="22" t="s">
        <v>166</v>
      </c>
      <c r="N7" s="42"/>
      <c r="O7" s="22" t="s">
        <v>166</v>
      </c>
      <c r="P7" s="23"/>
      <c r="Q7" s="22" t="s">
        <v>167</v>
      </c>
      <c r="R7" s="23"/>
      <c r="S7" s="22" t="s">
        <v>167</v>
      </c>
      <c r="T7" s="24"/>
      <c r="U7" s="22" t="s">
        <v>167</v>
      </c>
      <c r="V7" s="24"/>
      <c r="W7" s="22" t="s">
        <v>167</v>
      </c>
      <c r="X7" s="32"/>
      <c r="Y7" s="22" t="s">
        <v>167</v>
      </c>
      <c r="Z7" s="32"/>
      <c r="AA7" s="25" t="s">
        <v>167</v>
      </c>
      <c r="AB7" s="7"/>
    </row>
    <row r="8" spans="1:29" ht="12" hidden="1" customHeight="1">
      <c r="A8" s="7"/>
      <c r="B8" s="44" t="s">
        <v>63</v>
      </c>
      <c r="C8" s="45" t="s">
        <v>159</v>
      </c>
      <c r="D8" s="93">
        <v>113381</v>
      </c>
      <c r="E8" s="94" t="s">
        <v>64</v>
      </c>
      <c r="F8" s="94"/>
      <c r="G8" s="94"/>
      <c r="H8" s="94"/>
      <c r="I8" s="94"/>
      <c r="J8" s="94">
        <v>17359</v>
      </c>
      <c r="K8" s="94" t="s">
        <v>64</v>
      </c>
      <c r="L8" s="94"/>
      <c r="M8" s="94"/>
      <c r="N8" s="94"/>
      <c r="O8" s="94"/>
      <c r="P8" s="94"/>
      <c r="Q8" s="94"/>
      <c r="R8" s="94">
        <v>130740</v>
      </c>
      <c r="S8" s="94" t="s">
        <v>64</v>
      </c>
      <c r="T8" s="131">
        <v>47502</v>
      </c>
      <c r="U8" s="131" t="s">
        <v>64</v>
      </c>
      <c r="V8" s="131">
        <v>62025</v>
      </c>
      <c r="W8" s="131" t="s">
        <v>64</v>
      </c>
      <c r="X8" s="131">
        <f>V8-T8</f>
        <v>14523</v>
      </c>
      <c r="Y8" s="131" t="s">
        <v>64</v>
      </c>
      <c r="Z8" s="131">
        <f>R8+X8</f>
        <v>145263</v>
      </c>
      <c r="AA8" s="132" t="s">
        <v>64</v>
      </c>
      <c r="AB8" s="7"/>
      <c r="AC8" s="95"/>
    </row>
    <row r="9" spans="1:29" ht="12" hidden="1" customHeight="1">
      <c r="A9" s="7"/>
      <c r="B9" s="27" t="s">
        <v>65</v>
      </c>
      <c r="C9" s="46" t="s">
        <v>66</v>
      </c>
      <c r="D9" s="70">
        <v>118400</v>
      </c>
      <c r="E9" s="81" t="s">
        <v>64</v>
      </c>
      <c r="F9" s="81"/>
      <c r="G9" s="81"/>
      <c r="H9" s="81"/>
      <c r="I9" s="81"/>
      <c r="J9" s="81">
        <v>17772</v>
      </c>
      <c r="K9" s="81" t="s">
        <v>64</v>
      </c>
      <c r="L9" s="81"/>
      <c r="M9" s="81"/>
      <c r="N9" s="81"/>
      <c r="O9" s="81"/>
      <c r="P9" s="81"/>
      <c r="Q9" s="81"/>
      <c r="R9" s="81">
        <v>136172</v>
      </c>
      <c r="S9" s="81" t="s">
        <v>64</v>
      </c>
      <c r="T9" s="118">
        <v>49228</v>
      </c>
      <c r="U9" s="118" t="s">
        <v>64</v>
      </c>
      <c r="V9" s="118">
        <v>64268</v>
      </c>
      <c r="W9" s="118" t="s">
        <v>64</v>
      </c>
      <c r="X9" s="118">
        <f t="shared" ref="X9:X72" si="0">V9-T9</f>
        <v>15040</v>
      </c>
      <c r="Y9" s="118" t="s">
        <v>64</v>
      </c>
      <c r="Z9" s="118">
        <f t="shared" ref="Z9:Z72" si="1">R9+X9</f>
        <v>151212</v>
      </c>
      <c r="AA9" s="133" t="s">
        <v>64</v>
      </c>
      <c r="AB9" s="7"/>
      <c r="AC9" s="95"/>
    </row>
    <row r="10" spans="1:29" ht="12" hidden="1" customHeight="1">
      <c r="A10" s="7"/>
      <c r="B10" s="27" t="s">
        <v>67</v>
      </c>
      <c r="C10" s="46" t="s">
        <v>68</v>
      </c>
      <c r="D10" s="70">
        <v>117514</v>
      </c>
      <c r="E10" s="81" t="s">
        <v>64</v>
      </c>
      <c r="F10" s="81"/>
      <c r="G10" s="81"/>
      <c r="H10" s="81"/>
      <c r="I10" s="81"/>
      <c r="J10" s="81">
        <v>17292</v>
      </c>
      <c r="K10" s="81" t="s">
        <v>64</v>
      </c>
      <c r="L10" s="81"/>
      <c r="M10" s="81"/>
      <c r="N10" s="81"/>
      <c r="O10" s="81"/>
      <c r="P10" s="81"/>
      <c r="Q10" s="81"/>
      <c r="R10" s="81">
        <v>134806</v>
      </c>
      <c r="S10" s="81" t="s">
        <v>64</v>
      </c>
      <c r="T10" s="118">
        <v>47878</v>
      </c>
      <c r="U10" s="118" t="s">
        <v>64</v>
      </c>
      <c r="V10" s="118">
        <v>62469</v>
      </c>
      <c r="W10" s="118" t="s">
        <v>64</v>
      </c>
      <c r="X10" s="118">
        <f t="shared" si="0"/>
        <v>14591</v>
      </c>
      <c r="Y10" s="118" t="s">
        <v>64</v>
      </c>
      <c r="Z10" s="118">
        <f t="shared" si="1"/>
        <v>149397</v>
      </c>
      <c r="AA10" s="133" t="s">
        <v>64</v>
      </c>
      <c r="AB10" s="7"/>
      <c r="AC10" s="95"/>
    </row>
    <row r="11" spans="1:29" ht="12" hidden="1" customHeight="1">
      <c r="A11" s="7"/>
      <c r="B11" s="27" t="s">
        <v>69</v>
      </c>
      <c r="C11" s="46" t="s">
        <v>70</v>
      </c>
      <c r="D11" s="70">
        <v>116480</v>
      </c>
      <c r="E11" s="81" t="s">
        <v>64</v>
      </c>
      <c r="F11" s="81"/>
      <c r="G11" s="81"/>
      <c r="H11" s="81"/>
      <c r="I11" s="81"/>
      <c r="J11" s="81">
        <v>19086</v>
      </c>
      <c r="K11" s="81" t="s">
        <v>64</v>
      </c>
      <c r="L11" s="81"/>
      <c r="M11" s="81"/>
      <c r="N11" s="81"/>
      <c r="O11" s="81"/>
      <c r="P11" s="81"/>
      <c r="Q11" s="81"/>
      <c r="R11" s="81">
        <v>135566</v>
      </c>
      <c r="S11" s="81" t="s">
        <v>64</v>
      </c>
      <c r="T11" s="118">
        <v>47367</v>
      </c>
      <c r="U11" s="118" t="s">
        <v>64</v>
      </c>
      <c r="V11" s="118">
        <v>62831</v>
      </c>
      <c r="W11" s="118" t="s">
        <v>64</v>
      </c>
      <c r="X11" s="118">
        <f t="shared" si="0"/>
        <v>15464</v>
      </c>
      <c r="Y11" s="118" t="s">
        <v>64</v>
      </c>
      <c r="Z11" s="118">
        <f t="shared" si="1"/>
        <v>151030</v>
      </c>
      <c r="AA11" s="133" t="s">
        <v>64</v>
      </c>
      <c r="AB11" s="7"/>
      <c r="AC11" s="95"/>
    </row>
    <row r="12" spans="1:29" ht="12" hidden="1" customHeight="1">
      <c r="A12" s="7"/>
      <c r="B12" s="27" t="s">
        <v>71</v>
      </c>
      <c r="C12" s="46" t="s">
        <v>72</v>
      </c>
      <c r="D12" s="70">
        <v>106294</v>
      </c>
      <c r="E12" s="81" t="s">
        <v>64</v>
      </c>
      <c r="F12" s="81"/>
      <c r="G12" s="81"/>
      <c r="H12" s="81"/>
      <c r="I12" s="81"/>
      <c r="J12" s="81">
        <v>18612</v>
      </c>
      <c r="K12" s="81" t="s">
        <v>64</v>
      </c>
      <c r="L12" s="81"/>
      <c r="M12" s="81"/>
      <c r="N12" s="81"/>
      <c r="O12" s="81"/>
      <c r="P12" s="81"/>
      <c r="Q12" s="81"/>
      <c r="R12" s="81">
        <v>124906</v>
      </c>
      <c r="S12" s="81" t="s">
        <v>64</v>
      </c>
      <c r="T12" s="118">
        <v>43374</v>
      </c>
      <c r="U12" s="118" t="s">
        <v>64</v>
      </c>
      <c r="V12" s="118">
        <v>58328</v>
      </c>
      <c r="W12" s="118" t="s">
        <v>64</v>
      </c>
      <c r="X12" s="118">
        <f t="shared" si="0"/>
        <v>14954</v>
      </c>
      <c r="Y12" s="118" t="s">
        <v>64</v>
      </c>
      <c r="Z12" s="118">
        <f t="shared" si="1"/>
        <v>139860</v>
      </c>
      <c r="AA12" s="133" t="s">
        <v>64</v>
      </c>
      <c r="AB12" s="7"/>
      <c r="AC12" s="95"/>
    </row>
    <row r="13" spans="1:29" ht="12" hidden="1" customHeight="1">
      <c r="A13" s="7"/>
      <c r="B13" s="27" t="s">
        <v>73</v>
      </c>
      <c r="C13" s="46" t="s">
        <v>74</v>
      </c>
      <c r="D13" s="70">
        <v>121818</v>
      </c>
      <c r="E13" s="81" t="s">
        <v>64</v>
      </c>
      <c r="F13" s="81"/>
      <c r="G13" s="81"/>
      <c r="H13" s="81"/>
      <c r="I13" s="81"/>
      <c r="J13" s="81">
        <v>18145</v>
      </c>
      <c r="K13" s="81" t="s">
        <v>64</v>
      </c>
      <c r="L13" s="81"/>
      <c r="M13" s="81"/>
      <c r="N13" s="81"/>
      <c r="O13" s="81"/>
      <c r="P13" s="81"/>
      <c r="Q13" s="81"/>
      <c r="R13" s="81">
        <v>139963</v>
      </c>
      <c r="S13" s="81" t="s">
        <v>64</v>
      </c>
      <c r="T13" s="118">
        <v>47384</v>
      </c>
      <c r="U13" s="118" t="s">
        <v>64</v>
      </c>
      <c r="V13" s="118">
        <v>62457</v>
      </c>
      <c r="W13" s="118" t="s">
        <v>64</v>
      </c>
      <c r="X13" s="118">
        <f t="shared" si="0"/>
        <v>15073</v>
      </c>
      <c r="Y13" s="118" t="s">
        <v>64</v>
      </c>
      <c r="Z13" s="118">
        <f t="shared" si="1"/>
        <v>155036</v>
      </c>
      <c r="AA13" s="133" t="s">
        <v>64</v>
      </c>
      <c r="AB13" s="7"/>
      <c r="AC13" s="95"/>
    </row>
    <row r="14" spans="1:29" ht="12" hidden="1" customHeight="1">
      <c r="A14" s="7"/>
      <c r="B14" s="27" t="s">
        <v>75</v>
      </c>
      <c r="C14" s="46" t="s">
        <v>76</v>
      </c>
      <c r="D14" s="70">
        <v>121893</v>
      </c>
      <c r="E14" s="81" t="s">
        <v>64</v>
      </c>
      <c r="F14" s="81"/>
      <c r="G14" s="81"/>
      <c r="H14" s="81"/>
      <c r="I14" s="81"/>
      <c r="J14" s="81">
        <v>18105</v>
      </c>
      <c r="K14" s="81" t="s">
        <v>64</v>
      </c>
      <c r="L14" s="81"/>
      <c r="M14" s="81"/>
      <c r="N14" s="81"/>
      <c r="O14" s="81"/>
      <c r="P14" s="81"/>
      <c r="Q14" s="81"/>
      <c r="R14" s="81">
        <v>139998</v>
      </c>
      <c r="S14" s="81" t="s">
        <v>64</v>
      </c>
      <c r="T14" s="118">
        <v>43422</v>
      </c>
      <c r="U14" s="118" t="s">
        <v>64</v>
      </c>
      <c r="V14" s="118">
        <v>58210</v>
      </c>
      <c r="W14" s="118" t="s">
        <v>64</v>
      </c>
      <c r="X14" s="118">
        <f t="shared" si="0"/>
        <v>14788</v>
      </c>
      <c r="Y14" s="118" t="s">
        <v>64</v>
      </c>
      <c r="Z14" s="118">
        <f t="shared" si="1"/>
        <v>154786</v>
      </c>
      <c r="AA14" s="133" t="s">
        <v>64</v>
      </c>
      <c r="AB14" s="7"/>
      <c r="AC14" s="95"/>
    </row>
    <row r="15" spans="1:29" ht="12" hidden="1" customHeight="1">
      <c r="A15" s="7"/>
      <c r="B15" s="27" t="s">
        <v>77</v>
      </c>
      <c r="C15" s="46" t="s">
        <v>78</v>
      </c>
      <c r="D15" s="70">
        <v>111863</v>
      </c>
      <c r="E15" s="81" t="s">
        <v>64</v>
      </c>
      <c r="F15" s="81"/>
      <c r="G15" s="81"/>
      <c r="H15" s="81"/>
      <c r="I15" s="81"/>
      <c r="J15" s="81">
        <v>17273</v>
      </c>
      <c r="K15" s="81" t="s">
        <v>64</v>
      </c>
      <c r="L15" s="81"/>
      <c r="M15" s="81"/>
      <c r="N15" s="81"/>
      <c r="O15" s="81"/>
      <c r="P15" s="81"/>
      <c r="Q15" s="81"/>
      <c r="R15" s="81">
        <v>129136</v>
      </c>
      <c r="S15" s="81" t="s">
        <v>64</v>
      </c>
      <c r="T15" s="118">
        <v>42985</v>
      </c>
      <c r="U15" s="118" t="s">
        <v>64</v>
      </c>
      <c r="V15" s="118">
        <v>57055</v>
      </c>
      <c r="W15" s="118" t="s">
        <v>64</v>
      </c>
      <c r="X15" s="118">
        <f t="shared" si="0"/>
        <v>14070</v>
      </c>
      <c r="Y15" s="118" t="s">
        <v>64</v>
      </c>
      <c r="Z15" s="118">
        <f t="shared" si="1"/>
        <v>143206</v>
      </c>
      <c r="AA15" s="133" t="s">
        <v>64</v>
      </c>
      <c r="AB15" s="7"/>
      <c r="AC15" s="95"/>
    </row>
    <row r="16" spans="1:29" s="12" customFormat="1" ht="12" hidden="1" customHeight="1">
      <c r="B16" s="27" t="s">
        <v>79</v>
      </c>
      <c r="C16" s="46" t="s">
        <v>80</v>
      </c>
      <c r="D16" s="70">
        <v>106983</v>
      </c>
      <c r="E16" s="81" t="s">
        <v>64</v>
      </c>
      <c r="F16" s="81"/>
      <c r="G16" s="81"/>
      <c r="H16" s="81"/>
      <c r="I16" s="81"/>
      <c r="J16" s="81">
        <v>17057</v>
      </c>
      <c r="K16" s="81" t="s">
        <v>64</v>
      </c>
      <c r="L16" s="81"/>
      <c r="M16" s="81"/>
      <c r="N16" s="81"/>
      <c r="O16" s="81"/>
      <c r="P16" s="81"/>
      <c r="Q16" s="81"/>
      <c r="R16" s="81">
        <v>124040</v>
      </c>
      <c r="S16" s="81" t="s">
        <v>64</v>
      </c>
      <c r="T16" s="118">
        <v>42778</v>
      </c>
      <c r="U16" s="118" t="s">
        <v>64</v>
      </c>
      <c r="V16" s="118">
        <v>56727</v>
      </c>
      <c r="W16" s="118" t="s">
        <v>64</v>
      </c>
      <c r="X16" s="118">
        <f t="shared" si="0"/>
        <v>13949</v>
      </c>
      <c r="Y16" s="118" t="s">
        <v>64</v>
      </c>
      <c r="Z16" s="118">
        <f t="shared" si="1"/>
        <v>137989</v>
      </c>
      <c r="AA16" s="133" t="s">
        <v>64</v>
      </c>
      <c r="AC16" s="95"/>
    </row>
    <row r="17" spans="1:29" s="12" customFormat="1" ht="12" hidden="1" customHeight="1">
      <c r="B17" s="27" t="s">
        <v>81</v>
      </c>
      <c r="C17" s="46" t="s">
        <v>82</v>
      </c>
      <c r="D17" s="70">
        <v>105550</v>
      </c>
      <c r="E17" s="81" t="s">
        <v>64</v>
      </c>
      <c r="F17" s="81"/>
      <c r="G17" s="81"/>
      <c r="H17" s="81"/>
      <c r="I17" s="81"/>
      <c r="J17" s="81">
        <v>16342</v>
      </c>
      <c r="K17" s="81" t="s">
        <v>64</v>
      </c>
      <c r="L17" s="81"/>
      <c r="M17" s="81"/>
      <c r="N17" s="81"/>
      <c r="O17" s="81"/>
      <c r="P17" s="81"/>
      <c r="Q17" s="81"/>
      <c r="R17" s="81">
        <v>121892</v>
      </c>
      <c r="S17" s="81" t="s">
        <v>64</v>
      </c>
      <c r="T17" s="118">
        <v>40685</v>
      </c>
      <c r="U17" s="118" t="s">
        <v>64</v>
      </c>
      <c r="V17" s="118">
        <v>53443</v>
      </c>
      <c r="W17" s="118" t="s">
        <v>64</v>
      </c>
      <c r="X17" s="118">
        <f t="shared" si="0"/>
        <v>12758</v>
      </c>
      <c r="Y17" s="118" t="s">
        <v>64</v>
      </c>
      <c r="Z17" s="118">
        <f t="shared" si="1"/>
        <v>134650</v>
      </c>
      <c r="AA17" s="133" t="s">
        <v>64</v>
      </c>
      <c r="AC17" s="95"/>
    </row>
    <row r="18" spans="1:29" s="12" customFormat="1" ht="12" hidden="1" customHeight="1">
      <c r="A18" s="6"/>
      <c r="B18" s="27" t="s">
        <v>83</v>
      </c>
      <c r="C18" s="46" t="s">
        <v>84</v>
      </c>
      <c r="D18" s="70">
        <v>103225</v>
      </c>
      <c r="E18" s="81" t="s">
        <v>64</v>
      </c>
      <c r="F18" s="81"/>
      <c r="G18" s="81"/>
      <c r="H18" s="81"/>
      <c r="I18" s="81"/>
      <c r="J18" s="81">
        <v>15380</v>
      </c>
      <c r="K18" s="81" t="s">
        <v>64</v>
      </c>
      <c r="L18" s="81"/>
      <c r="M18" s="81"/>
      <c r="N18" s="81"/>
      <c r="O18" s="81"/>
      <c r="P18" s="81"/>
      <c r="Q18" s="81"/>
      <c r="R18" s="81">
        <v>118605</v>
      </c>
      <c r="S18" s="81" t="s">
        <v>64</v>
      </c>
      <c r="T18" s="118">
        <v>40742</v>
      </c>
      <c r="U18" s="118" t="s">
        <v>64</v>
      </c>
      <c r="V18" s="118">
        <v>53248</v>
      </c>
      <c r="W18" s="118" t="s">
        <v>64</v>
      </c>
      <c r="X18" s="118">
        <f t="shared" si="0"/>
        <v>12506</v>
      </c>
      <c r="Y18" s="118" t="s">
        <v>64</v>
      </c>
      <c r="Z18" s="118">
        <f t="shared" si="1"/>
        <v>131111</v>
      </c>
      <c r="AA18" s="133" t="s">
        <v>64</v>
      </c>
      <c r="AB18" s="6"/>
      <c r="AC18" s="95"/>
    </row>
    <row r="19" spans="1:29" s="12" customFormat="1" ht="12" hidden="1" customHeight="1">
      <c r="A19" s="6"/>
      <c r="B19" s="28" t="s">
        <v>85</v>
      </c>
      <c r="C19" s="46" t="s">
        <v>86</v>
      </c>
      <c r="D19" s="70">
        <v>106311</v>
      </c>
      <c r="E19" s="81" t="s">
        <v>64</v>
      </c>
      <c r="F19" s="81"/>
      <c r="G19" s="81"/>
      <c r="H19" s="81"/>
      <c r="I19" s="81"/>
      <c r="J19" s="81">
        <v>16857</v>
      </c>
      <c r="K19" s="81" t="s">
        <v>64</v>
      </c>
      <c r="L19" s="81"/>
      <c r="M19" s="81"/>
      <c r="N19" s="81"/>
      <c r="O19" s="81"/>
      <c r="P19" s="81"/>
      <c r="Q19" s="81"/>
      <c r="R19" s="81">
        <v>123168</v>
      </c>
      <c r="S19" s="81" t="s">
        <v>64</v>
      </c>
      <c r="T19" s="118">
        <v>43432</v>
      </c>
      <c r="U19" s="118" t="s">
        <v>64</v>
      </c>
      <c r="V19" s="118">
        <v>56934</v>
      </c>
      <c r="W19" s="118" t="s">
        <v>64</v>
      </c>
      <c r="X19" s="134">
        <f t="shared" si="0"/>
        <v>13502</v>
      </c>
      <c r="Y19" s="118" t="s">
        <v>64</v>
      </c>
      <c r="Z19" s="134">
        <f t="shared" si="1"/>
        <v>136670</v>
      </c>
      <c r="AA19" s="133" t="s">
        <v>64</v>
      </c>
      <c r="AB19" s="6"/>
      <c r="AC19" s="95"/>
    </row>
    <row r="20" spans="1:29" s="12" customFormat="1" ht="12" hidden="1" customHeight="1">
      <c r="A20" s="6"/>
      <c r="B20" s="26" t="s">
        <v>87</v>
      </c>
      <c r="C20" s="47" t="s">
        <v>88</v>
      </c>
      <c r="D20" s="74">
        <v>108722</v>
      </c>
      <c r="E20" s="75">
        <f>D20/D8*100</f>
        <v>95.890845908926536</v>
      </c>
      <c r="F20" s="80"/>
      <c r="G20" s="75"/>
      <c r="H20" s="80"/>
      <c r="I20" s="75"/>
      <c r="J20" s="80">
        <v>16861</v>
      </c>
      <c r="K20" s="75">
        <f>J20/J8*100</f>
        <v>97.131171150411888</v>
      </c>
      <c r="L20" s="80"/>
      <c r="M20" s="75"/>
      <c r="N20" s="80"/>
      <c r="O20" s="75"/>
      <c r="P20" s="80"/>
      <c r="Q20" s="75"/>
      <c r="R20" s="80">
        <v>125583</v>
      </c>
      <c r="S20" s="75">
        <f>R20/R8*100</f>
        <v>96.055530059660398</v>
      </c>
      <c r="T20" s="135">
        <v>43256</v>
      </c>
      <c r="U20" s="136">
        <f>T20/T8*100</f>
        <v>91.061428992463476</v>
      </c>
      <c r="V20" s="135">
        <v>56985</v>
      </c>
      <c r="W20" s="136">
        <f>V20/V8*100</f>
        <v>91.874244256348248</v>
      </c>
      <c r="X20" s="135">
        <f t="shared" si="0"/>
        <v>13729</v>
      </c>
      <c r="Y20" s="136">
        <f>X20/X8*100</f>
        <v>94.532810025476834</v>
      </c>
      <c r="Z20" s="135">
        <f t="shared" si="1"/>
        <v>139312</v>
      </c>
      <c r="AA20" s="137">
        <f>Z20/Z8*100</f>
        <v>95.903292648506493</v>
      </c>
      <c r="AB20" s="6"/>
      <c r="AC20" s="95"/>
    </row>
    <row r="21" spans="1:29" s="12" customFormat="1" ht="12" hidden="1" customHeight="1">
      <c r="A21" s="6"/>
      <c r="B21" s="27" t="s">
        <v>65</v>
      </c>
      <c r="C21" s="46" t="s">
        <v>66</v>
      </c>
      <c r="D21" s="70">
        <v>116562</v>
      </c>
      <c r="E21" s="71">
        <f t="shared" ref="E21:E84" si="2">D21/D9*100</f>
        <v>98.44763513513513</v>
      </c>
      <c r="F21" s="81"/>
      <c r="G21" s="71"/>
      <c r="H21" s="81"/>
      <c r="I21" s="71"/>
      <c r="J21" s="81">
        <v>17773</v>
      </c>
      <c r="K21" s="71">
        <f t="shared" ref="K21:K84" si="3">J21/J9*100</f>
        <v>100.00562682871934</v>
      </c>
      <c r="L21" s="81"/>
      <c r="M21" s="71"/>
      <c r="N21" s="81"/>
      <c r="O21" s="71"/>
      <c r="P21" s="81"/>
      <c r="Q21" s="71"/>
      <c r="R21" s="81">
        <v>134335</v>
      </c>
      <c r="S21" s="71">
        <f t="shared" ref="S21:S84" si="4">R21/R9*100</f>
        <v>98.650970831007839</v>
      </c>
      <c r="T21" s="118">
        <v>45404</v>
      </c>
      <c r="U21" s="117">
        <f t="shared" ref="U21:U84" si="5">T21/T9*100</f>
        <v>92.232063053546767</v>
      </c>
      <c r="V21" s="118">
        <v>60178</v>
      </c>
      <c r="W21" s="117">
        <f t="shared" ref="W21:W84" si="6">V21/V9*100</f>
        <v>93.636024148876587</v>
      </c>
      <c r="X21" s="118">
        <f t="shared" si="0"/>
        <v>14774</v>
      </c>
      <c r="Y21" s="117">
        <f t="shared" ref="Y21:Y84" si="7">X21/X9*100</f>
        <v>98.231382978723403</v>
      </c>
      <c r="Z21" s="118">
        <f t="shared" si="1"/>
        <v>149109</v>
      </c>
      <c r="AA21" s="121">
        <f t="shared" ref="AA21:AA84" si="8">Z21/Z9*100</f>
        <v>98.609237362114115</v>
      </c>
      <c r="AB21" s="6"/>
      <c r="AC21" s="95"/>
    </row>
    <row r="22" spans="1:29" s="12" customFormat="1" ht="12" hidden="1" customHeight="1">
      <c r="A22" s="6"/>
      <c r="B22" s="27" t="s">
        <v>67</v>
      </c>
      <c r="C22" s="46" t="s">
        <v>68</v>
      </c>
      <c r="D22" s="70">
        <v>118010</v>
      </c>
      <c r="E22" s="71">
        <f t="shared" si="2"/>
        <v>100.4220773695049</v>
      </c>
      <c r="F22" s="81"/>
      <c r="G22" s="71"/>
      <c r="H22" s="81"/>
      <c r="I22" s="71"/>
      <c r="J22" s="81">
        <v>17490</v>
      </c>
      <c r="K22" s="71">
        <f t="shared" si="3"/>
        <v>101.14503816793894</v>
      </c>
      <c r="L22" s="81"/>
      <c r="M22" s="71"/>
      <c r="N22" s="81"/>
      <c r="O22" s="71"/>
      <c r="P22" s="81"/>
      <c r="Q22" s="71"/>
      <c r="R22" s="81">
        <v>135500</v>
      </c>
      <c r="S22" s="71">
        <f t="shared" si="4"/>
        <v>100.5148138806878</v>
      </c>
      <c r="T22" s="118">
        <v>45692</v>
      </c>
      <c r="U22" s="117">
        <f t="shared" si="5"/>
        <v>95.434228664522323</v>
      </c>
      <c r="V22" s="118">
        <v>60480</v>
      </c>
      <c r="W22" s="117">
        <f t="shared" si="6"/>
        <v>96.81602074629015</v>
      </c>
      <c r="X22" s="118">
        <f t="shared" si="0"/>
        <v>14788</v>
      </c>
      <c r="Y22" s="117">
        <f t="shared" si="7"/>
        <v>101.35014735110686</v>
      </c>
      <c r="Z22" s="118">
        <f t="shared" si="1"/>
        <v>150288</v>
      </c>
      <c r="AA22" s="121">
        <f t="shared" si="8"/>
        <v>100.59639751802246</v>
      </c>
      <c r="AB22" s="6"/>
      <c r="AC22" s="95"/>
    </row>
    <row r="23" spans="1:29" s="12" customFormat="1" ht="12" hidden="1" customHeight="1">
      <c r="A23" s="6"/>
      <c r="B23" s="27" t="s">
        <v>69</v>
      </c>
      <c r="C23" s="46" t="s">
        <v>70</v>
      </c>
      <c r="D23" s="70">
        <v>114035</v>
      </c>
      <c r="E23" s="71">
        <f t="shared" si="2"/>
        <v>97.900927197802204</v>
      </c>
      <c r="F23" s="81"/>
      <c r="G23" s="71"/>
      <c r="H23" s="81"/>
      <c r="I23" s="71"/>
      <c r="J23" s="81">
        <v>18222</v>
      </c>
      <c r="K23" s="71">
        <f t="shared" si="3"/>
        <v>95.47312165985538</v>
      </c>
      <c r="L23" s="81"/>
      <c r="M23" s="71"/>
      <c r="N23" s="81"/>
      <c r="O23" s="71"/>
      <c r="P23" s="81"/>
      <c r="Q23" s="71"/>
      <c r="R23" s="81">
        <v>132257</v>
      </c>
      <c r="S23" s="71">
        <f t="shared" si="4"/>
        <v>97.559122493840633</v>
      </c>
      <c r="T23" s="118">
        <v>44796</v>
      </c>
      <c r="U23" s="117">
        <f t="shared" si="5"/>
        <v>94.572170498448287</v>
      </c>
      <c r="V23" s="118">
        <v>59885</v>
      </c>
      <c r="W23" s="117">
        <f t="shared" si="6"/>
        <v>95.311231716827677</v>
      </c>
      <c r="X23" s="118">
        <f t="shared" si="0"/>
        <v>15089</v>
      </c>
      <c r="Y23" s="117">
        <f t="shared" si="7"/>
        <v>97.575012933264361</v>
      </c>
      <c r="Z23" s="118">
        <f t="shared" si="1"/>
        <v>147346</v>
      </c>
      <c r="AA23" s="121">
        <f t="shared" si="8"/>
        <v>97.560749519962926</v>
      </c>
      <c r="AB23" s="6"/>
      <c r="AC23" s="95"/>
    </row>
    <row r="24" spans="1:29" s="12" customFormat="1" ht="12" hidden="1" customHeight="1">
      <c r="A24" s="6"/>
      <c r="B24" s="27" t="s">
        <v>71</v>
      </c>
      <c r="C24" s="46" t="s">
        <v>72</v>
      </c>
      <c r="D24" s="70">
        <v>111029</v>
      </c>
      <c r="E24" s="71">
        <f t="shared" si="2"/>
        <v>104.45462584906015</v>
      </c>
      <c r="F24" s="81"/>
      <c r="G24" s="71"/>
      <c r="H24" s="81"/>
      <c r="I24" s="71"/>
      <c r="J24" s="81">
        <v>19723</v>
      </c>
      <c r="K24" s="71">
        <f t="shared" si="3"/>
        <v>105.9692671394799</v>
      </c>
      <c r="L24" s="81"/>
      <c r="M24" s="71"/>
      <c r="N24" s="81"/>
      <c r="O24" s="71"/>
      <c r="P24" s="81"/>
      <c r="Q24" s="71"/>
      <c r="R24" s="81">
        <v>130752</v>
      </c>
      <c r="S24" s="71">
        <f t="shared" si="4"/>
        <v>104.68031960033946</v>
      </c>
      <c r="T24" s="118">
        <v>45478</v>
      </c>
      <c r="U24" s="117">
        <f t="shared" si="5"/>
        <v>104.85083229584544</v>
      </c>
      <c r="V24" s="118">
        <v>60712</v>
      </c>
      <c r="W24" s="117">
        <f t="shared" si="6"/>
        <v>104.08723083253327</v>
      </c>
      <c r="X24" s="118">
        <f t="shared" si="0"/>
        <v>15234</v>
      </c>
      <c r="Y24" s="117">
        <f t="shared" si="7"/>
        <v>101.8724087200749</v>
      </c>
      <c r="Z24" s="118">
        <f t="shared" si="1"/>
        <v>145986</v>
      </c>
      <c r="AA24" s="121">
        <f t="shared" si="8"/>
        <v>104.38009438009439</v>
      </c>
      <c r="AB24" s="6"/>
      <c r="AC24" s="95"/>
    </row>
    <row r="25" spans="1:29" s="12" customFormat="1" ht="12" hidden="1" customHeight="1">
      <c r="A25" s="6"/>
      <c r="B25" s="27" t="s">
        <v>73</v>
      </c>
      <c r="C25" s="46" t="s">
        <v>74</v>
      </c>
      <c r="D25" s="70">
        <v>122865</v>
      </c>
      <c r="E25" s="71">
        <f t="shared" si="2"/>
        <v>100.85947889474463</v>
      </c>
      <c r="F25" s="81"/>
      <c r="G25" s="71"/>
      <c r="H25" s="81"/>
      <c r="I25" s="71"/>
      <c r="J25" s="81">
        <v>19388</v>
      </c>
      <c r="K25" s="71">
        <f t="shared" si="3"/>
        <v>106.85037200330669</v>
      </c>
      <c r="L25" s="81"/>
      <c r="M25" s="71"/>
      <c r="N25" s="81"/>
      <c r="O25" s="71"/>
      <c r="P25" s="81"/>
      <c r="Q25" s="71"/>
      <c r="R25" s="81">
        <v>142253</v>
      </c>
      <c r="S25" s="71">
        <f t="shared" si="4"/>
        <v>101.6361466959125</v>
      </c>
      <c r="T25" s="118">
        <v>45785</v>
      </c>
      <c r="U25" s="117">
        <f t="shared" si="5"/>
        <v>96.625443187573865</v>
      </c>
      <c r="V25" s="118">
        <v>61462</v>
      </c>
      <c r="W25" s="117">
        <f t="shared" si="6"/>
        <v>98.406903949917549</v>
      </c>
      <c r="X25" s="118">
        <f t="shared" si="0"/>
        <v>15677</v>
      </c>
      <c r="Y25" s="117">
        <f t="shared" si="7"/>
        <v>104.00716512970212</v>
      </c>
      <c r="Z25" s="118">
        <f t="shared" si="1"/>
        <v>157930</v>
      </c>
      <c r="AA25" s="121">
        <f t="shared" si="8"/>
        <v>101.86666322660543</v>
      </c>
      <c r="AB25" s="6"/>
      <c r="AC25" s="95"/>
    </row>
    <row r="26" spans="1:29" s="12" customFormat="1" ht="12" hidden="1" customHeight="1">
      <c r="A26" s="6"/>
      <c r="B26" s="27" t="s">
        <v>75</v>
      </c>
      <c r="C26" s="46" t="s">
        <v>76</v>
      </c>
      <c r="D26" s="70">
        <v>120815</v>
      </c>
      <c r="E26" s="71">
        <f t="shared" si="2"/>
        <v>99.11561779593579</v>
      </c>
      <c r="F26" s="81"/>
      <c r="G26" s="71"/>
      <c r="H26" s="81"/>
      <c r="I26" s="71"/>
      <c r="J26" s="81">
        <v>17752</v>
      </c>
      <c r="K26" s="71">
        <f t="shared" si="3"/>
        <v>98.050262358464508</v>
      </c>
      <c r="L26" s="81"/>
      <c r="M26" s="71"/>
      <c r="N26" s="81"/>
      <c r="O26" s="71"/>
      <c r="P26" s="81"/>
      <c r="Q26" s="71"/>
      <c r="R26" s="81">
        <v>138567</v>
      </c>
      <c r="S26" s="71">
        <f t="shared" si="4"/>
        <v>98.977842540607725</v>
      </c>
      <c r="T26" s="118">
        <v>44971</v>
      </c>
      <c r="U26" s="117">
        <f t="shared" si="5"/>
        <v>103.5673161070425</v>
      </c>
      <c r="V26" s="118">
        <v>60344</v>
      </c>
      <c r="W26" s="117">
        <f t="shared" si="6"/>
        <v>103.6660367634427</v>
      </c>
      <c r="X26" s="118">
        <f t="shared" si="0"/>
        <v>15373</v>
      </c>
      <c r="Y26" s="117">
        <f t="shared" si="7"/>
        <v>103.9559101974574</v>
      </c>
      <c r="Z26" s="118">
        <f t="shared" si="1"/>
        <v>153940</v>
      </c>
      <c r="AA26" s="121">
        <f t="shared" si="8"/>
        <v>99.453438941506334</v>
      </c>
      <c r="AB26" s="6"/>
      <c r="AC26" s="95"/>
    </row>
    <row r="27" spans="1:29" s="12" customFormat="1" ht="12" hidden="1" customHeight="1">
      <c r="A27" s="6"/>
      <c r="B27" s="27" t="s">
        <v>77</v>
      </c>
      <c r="C27" s="46" t="s">
        <v>78</v>
      </c>
      <c r="D27" s="70">
        <v>113256</v>
      </c>
      <c r="E27" s="71">
        <f t="shared" si="2"/>
        <v>101.24527323601191</v>
      </c>
      <c r="F27" s="81"/>
      <c r="G27" s="71"/>
      <c r="H27" s="81"/>
      <c r="I27" s="71"/>
      <c r="J27" s="81">
        <v>16181</v>
      </c>
      <c r="K27" s="71">
        <f t="shared" si="3"/>
        <v>93.677994557980654</v>
      </c>
      <c r="L27" s="81"/>
      <c r="M27" s="71"/>
      <c r="N27" s="81"/>
      <c r="O27" s="71"/>
      <c r="P27" s="81"/>
      <c r="Q27" s="71"/>
      <c r="R27" s="81">
        <v>129437</v>
      </c>
      <c r="S27" s="71">
        <f t="shared" si="4"/>
        <v>100.23308759757154</v>
      </c>
      <c r="T27" s="118">
        <v>41129</v>
      </c>
      <c r="U27" s="117">
        <f t="shared" si="5"/>
        <v>95.68221472606723</v>
      </c>
      <c r="V27" s="118">
        <v>55518</v>
      </c>
      <c r="W27" s="117">
        <f t="shared" si="6"/>
        <v>97.306108141267202</v>
      </c>
      <c r="X27" s="118">
        <f t="shared" si="0"/>
        <v>14389</v>
      </c>
      <c r="Y27" s="117">
        <f t="shared" si="7"/>
        <v>102.26723525230987</v>
      </c>
      <c r="Z27" s="118">
        <f t="shared" si="1"/>
        <v>143826</v>
      </c>
      <c r="AA27" s="121">
        <f t="shared" si="8"/>
        <v>100.43294275379525</v>
      </c>
      <c r="AB27" s="6"/>
      <c r="AC27" s="95"/>
    </row>
    <row r="28" spans="1:29" s="12" customFormat="1" ht="12" hidden="1" customHeight="1">
      <c r="A28" s="6"/>
      <c r="B28" s="27" t="s">
        <v>79</v>
      </c>
      <c r="C28" s="46" t="s">
        <v>80</v>
      </c>
      <c r="D28" s="70">
        <v>108247</v>
      </c>
      <c r="E28" s="71">
        <f t="shared" si="2"/>
        <v>101.18149612555266</v>
      </c>
      <c r="F28" s="81"/>
      <c r="G28" s="71"/>
      <c r="H28" s="81"/>
      <c r="I28" s="71"/>
      <c r="J28" s="81">
        <v>15708</v>
      </c>
      <c r="K28" s="71">
        <f t="shared" si="3"/>
        <v>92.091223544585802</v>
      </c>
      <c r="L28" s="81"/>
      <c r="M28" s="71"/>
      <c r="N28" s="81"/>
      <c r="O28" s="71"/>
      <c r="P28" s="81"/>
      <c r="Q28" s="71"/>
      <c r="R28" s="81">
        <v>123955</v>
      </c>
      <c r="S28" s="71">
        <f t="shared" si="4"/>
        <v>99.931473718155445</v>
      </c>
      <c r="T28" s="118">
        <v>40344</v>
      </c>
      <c r="U28" s="117">
        <f t="shared" si="5"/>
        <v>94.31015942774323</v>
      </c>
      <c r="V28" s="118">
        <v>54885</v>
      </c>
      <c r="W28" s="117">
        <f t="shared" si="6"/>
        <v>96.752869004177896</v>
      </c>
      <c r="X28" s="118">
        <f t="shared" si="0"/>
        <v>14541</v>
      </c>
      <c r="Y28" s="117">
        <f t="shared" si="7"/>
        <v>104.24403183023874</v>
      </c>
      <c r="Z28" s="118">
        <f t="shared" si="1"/>
        <v>138496</v>
      </c>
      <c r="AA28" s="121">
        <f t="shared" si="8"/>
        <v>100.36742059149641</v>
      </c>
      <c r="AB28" s="6"/>
      <c r="AC28" s="95"/>
    </row>
    <row r="29" spans="1:29" s="12" customFormat="1" ht="12" hidden="1" customHeight="1">
      <c r="A29" s="6"/>
      <c r="B29" s="27" t="s">
        <v>89</v>
      </c>
      <c r="C29" s="46" t="s">
        <v>90</v>
      </c>
      <c r="D29" s="70">
        <v>103192</v>
      </c>
      <c r="E29" s="71">
        <f t="shared" si="2"/>
        <v>97.765987683562301</v>
      </c>
      <c r="F29" s="81"/>
      <c r="G29" s="71"/>
      <c r="H29" s="81"/>
      <c r="I29" s="71"/>
      <c r="J29" s="81">
        <v>15059</v>
      </c>
      <c r="K29" s="71">
        <f t="shared" si="3"/>
        <v>92.149063762085433</v>
      </c>
      <c r="L29" s="81"/>
      <c r="M29" s="71"/>
      <c r="N29" s="81"/>
      <c r="O29" s="71"/>
      <c r="P29" s="81"/>
      <c r="Q29" s="71"/>
      <c r="R29" s="81">
        <v>118251</v>
      </c>
      <c r="S29" s="71">
        <f t="shared" si="4"/>
        <v>97.012929478554781</v>
      </c>
      <c r="T29" s="118">
        <v>37891</v>
      </c>
      <c r="U29" s="117">
        <f t="shared" si="5"/>
        <v>93.13260415386506</v>
      </c>
      <c r="V29" s="118">
        <v>50596</v>
      </c>
      <c r="W29" s="117">
        <f t="shared" si="6"/>
        <v>94.672828995378254</v>
      </c>
      <c r="X29" s="118">
        <f t="shared" si="0"/>
        <v>12705</v>
      </c>
      <c r="Y29" s="117">
        <f t="shared" si="7"/>
        <v>99.584574384699792</v>
      </c>
      <c r="Z29" s="118">
        <f t="shared" si="1"/>
        <v>130956</v>
      </c>
      <c r="AA29" s="121">
        <f t="shared" si="8"/>
        <v>97.256591162272557</v>
      </c>
      <c r="AB29" s="6"/>
      <c r="AC29" s="95"/>
    </row>
    <row r="30" spans="1:29" s="12" customFormat="1" ht="12" hidden="1" customHeight="1">
      <c r="A30" s="6"/>
      <c r="B30" s="27" t="s">
        <v>83</v>
      </c>
      <c r="C30" s="46" t="s">
        <v>84</v>
      </c>
      <c r="D30" s="70">
        <v>105258</v>
      </c>
      <c r="E30" s="71">
        <f t="shared" si="2"/>
        <v>101.96948413659482</v>
      </c>
      <c r="F30" s="81"/>
      <c r="G30" s="71"/>
      <c r="H30" s="81"/>
      <c r="I30" s="71"/>
      <c r="J30" s="81">
        <v>14850</v>
      </c>
      <c r="K30" s="71">
        <f t="shared" si="3"/>
        <v>96.553966189856951</v>
      </c>
      <c r="L30" s="81"/>
      <c r="M30" s="71"/>
      <c r="N30" s="81"/>
      <c r="O30" s="71"/>
      <c r="P30" s="81"/>
      <c r="Q30" s="71"/>
      <c r="R30" s="81">
        <v>120108</v>
      </c>
      <c r="S30" s="71">
        <f t="shared" si="4"/>
        <v>101.26723156696598</v>
      </c>
      <c r="T30" s="118">
        <v>37926</v>
      </c>
      <c r="U30" s="117">
        <f t="shared" si="5"/>
        <v>93.088213637033036</v>
      </c>
      <c r="V30" s="118">
        <v>50705</v>
      </c>
      <c r="W30" s="117">
        <f t="shared" si="6"/>
        <v>95.224233774038453</v>
      </c>
      <c r="X30" s="118">
        <f t="shared" si="0"/>
        <v>12779</v>
      </c>
      <c r="Y30" s="117">
        <f t="shared" si="7"/>
        <v>102.18295218295219</v>
      </c>
      <c r="Z30" s="118">
        <f t="shared" si="1"/>
        <v>132887</v>
      </c>
      <c r="AA30" s="121">
        <f t="shared" si="8"/>
        <v>101.35457741913341</v>
      </c>
      <c r="AB30" s="6"/>
      <c r="AC30" s="95"/>
    </row>
    <row r="31" spans="1:29" s="12" customFormat="1" ht="12" hidden="1" customHeight="1">
      <c r="A31" s="6"/>
      <c r="B31" s="28" t="s">
        <v>85</v>
      </c>
      <c r="C31" s="48" t="s">
        <v>86</v>
      </c>
      <c r="D31" s="72">
        <v>105088</v>
      </c>
      <c r="E31" s="73">
        <f t="shared" si="2"/>
        <v>98.849601640469942</v>
      </c>
      <c r="F31" s="97"/>
      <c r="G31" s="73"/>
      <c r="H31" s="97"/>
      <c r="I31" s="73"/>
      <c r="J31" s="82">
        <v>16156</v>
      </c>
      <c r="K31" s="73">
        <f t="shared" si="3"/>
        <v>95.841490182120197</v>
      </c>
      <c r="L31" s="91"/>
      <c r="M31" s="73"/>
      <c r="N31" s="96"/>
      <c r="O31" s="73"/>
      <c r="P31" s="96"/>
      <c r="Q31" s="73"/>
      <c r="R31" s="82">
        <v>121244</v>
      </c>
      <c r="S31" s="73">
        <f t="shared" si="4"/>
        <v>98.437905949597294</v>
      </c>
      <c r="T31" s="134">
        <v>39957</v>
      </c>
      <c r="U31" s="138">
        <f t="shared" si="5"/>
        <v>91.998986922085095</v>
      </c>
      <c r="V31" s="134">
        <v>53795</v>
      </c>
      <c r="W31" s="138">
        <f t="shared" si="6"/>
        <v>94.486598517581768</v>
      </c>
      <c r="X31" s="134">
        <f t="shared" si="0"/>
        <v>13838</v>
      </c>
      <c r="Y31" s="138">
        <f t="shared" si="7"/>
        <v>102.48852021922679</v>
      </c>
      <c r="Z31" s="134">
        <f t="shared" si="1"/>
        <v>135082</v>
      </c>
      <c r="AA31" s="139">
        <f t="shared" si="8"/>
        <v>98.838077120070238</v>
      </c>
      <c r="AB31" s="6"/>
      <c r="AC31" s="95"/>
    </row>
    <row r="32" spans="1:29" s="12" customFormat="1" ht="12" hidden="1" customHeight="1">
      <c r="A32" s="6"/>
      <c r="B32" s="26" t="s">
        <v>91</v>
      </c>
      <c r="C32" s="46" t="s">
        <v>92</v>
      </c>
      <c r="D32" s="74">
        <v>107506</v>
      </c>
      <c r="E32" s="75">
        <f t="shared" si="2"/>
        <v>98.881551112010442</v>
      </c>
      <c r="F32" s="80"/>
      <c r="G32" s="75"/>
      <c r="H32" s="80"/>
      <c r="I32" s="75"/>
      <c r="J32" s="80">
        <v>16203</v>
      </c>
      <c r="K32" s="75">
        <f t="shared" si="3"/>
        <v>96.09750311369433</v>
      </c>
      <c r="L32" s="80"/>
      <c r="M32" s="75"/>
      <c r="N32" s="80"/>
      <c r="O32" s="75"/>
      <c r="P32" s="80"/>
      <c r="Q32" s="75"/>
      <c r="R32" s="80">
        <v>123709</v>
      </c>
      <c r="S32" s="75">
        <f t="shared" si="4"/>
        <v>98.507759808254306</v>
      </c>
      <c r="T32" s="135">
        <v>40105</v>
      </c>
      <c r="U32" s="136">
        <f t="shared" si="5"/>
        <v>92.715461438875536</v>
      </c>
      <c r="V32" s="135">
        <v>53566</v>
      </c>
      <c r="W32" s="136">
        <f t="shared" si="6"/>
        <v>94.00017548477669</v>
      </c>
      <c r="X32" s="135">
        <f t="shared" si="0"/>
        <v>13461</v>
      </c>
      <c r="Y32" s="136">
        <f t="shared" si="7"/>
        <v>98.047927744191128</v>
      </c>
      <c r="Z32" s="135">
        <f t="shared" si="1"/>
        <v>137170</v>
      </c>
      <c r="AA32" s="137">
        <f t="shared" si="8"/>
        <v>98.462444010566202</v>
      </c>
      <c r="AB32" s="6"/>
      <c r="AC32" s="95"/>
    </row>
    <row r="33" spans="1:29" s="12" customFormat="1" ht="12" hidden="1" customHeight="1">
      <c r="A33" s="6"/>
      <c r="B33" s="27" t="s">
        <v>65</v>
      </c>
      <c r="C33" s="46" t="s">
        <v>66</v>
      </c>
      <c r="D33" s="70">
        <v>115282</v>
      </c>
      <c r="E33" s="71">
        <f t="shared" si="2"/>
        <v>98.901871965134433</v>
      </c>
      <c r="F33" s="81"/>
      <c r="G33" s="71"/>
      <c r="H33" s="81"/>
      <c r="I33" s="71"/>
      <c r="J33" s="81">
        <v>17204</v>
      </c>
      <c r="K33" s="71">
        <f t="shared" si="3"/>
        <v>96.798514600798967</v>
      </c>
      <c r="L33" s="81"/>
      <c r="M33" s="71"/>
      <c r="N33" s="81"/>
      <c r="O33" s="71"/>
      <c r="P33" s="81"/>
      <c r="Q33" s="71"/>
      <c r="R33" s="81">
        <v>132486</v>
      </c>
      <c r="S33" s="71">
        <f t="shared" si="4"/>
        <v>98.623590278036261</v>
      </c>
      <c r="T33" s="118">
        <v>42324</v>
      </c>
      <c r="U33" s="117">
        <f t="shared" si="5"/>
        <v>93.216456699850241</v>
      </c>
      <c r="V33" s="118">
        <v>55838</v>
      </c>
      <c r="W33" s="117">
        <f t="shared" si="6"/>
        <v>92.788062082488622</v>
      </c>
      <c r="X33" s="118">
        <f t="shared" si="0"/>
        <v>13514</v>
      </c>
      <c r="Y33" s="117">
        <f t="shared" si="7"/>
        <v>91.471503993502097</v>
      </c>
      <c r="Z33" s="118">
        <f t="shared" si="1"/>
        <v>146000</v>
      </c>
      <c r="AA33" s="121">
        <f t="shared" si="8"/>
        <v>97.914948125197</v>
      </c>
      <c r="AB33" s="6"/>
      <c r="AC33" s="95"/>
    </row>
    <row r="34" spans="1:29" s="12" customFormat="1" ht="12" hidden="1" customHeight="1">
      <c r="A34" s="6"/>
      <c r="B34" s="27" t="s">
        <v>67</v>
      </c>
      <c r="C34" s="46" t="s">
        <v>68</v>
      </c>
      <c r="D34" s="70">
        <v>114257</v>
      </c>
      <c r="E34" s="71">
        <f t="shared" si="2"/>
        <v>96.819761037200237</v>
      </c>
      <c r="F34" s="81"/>
      <c r="G34" s="71"/>
      <c r="H34" s="81"/>
      <c r="I34" s="71"/>
      <c r="J34" s="81">
        <v>17363</v>
      </c>
      <c r="K34" s="71">
        <f t="shared" si="3"/>
        <v>99.273870783304744</v>
      </c>
      <c r="L34" s="81"/>
      <c r="M34" s="71"/>
      <c r="N34" s="81"/>
      <c r="O34" s="71"/>
      <c r="P34" s="81"/>
      <c r="Q34" s="71"/>
      <c r="R34" s="81">
        <v>131620</v>
      </c>
      <c r="S34" s="71">
        <f t="shared" si="4"/>
        <v>97.136531365313644</v>
      </c>
      <c r="T34" s="118">
        <v>43072</v>
      </c>
      <c r="U34" s="117">
        <f t="shared" si="5"/>
        <v>94.265954652893285</v>
      </c>
      <c r="V34" s="118">
        <v>56926</v>
      </c>
      <c r="W34" s="117">
        <f t="shared" si="6"/>
        <v>94.123677248677254</v>
      </c>
      <c r="X34" s="118">
        <f t="shared" si="0"/>
        <v>13854</v>
      </c>
      <c r="Y34" s="117">
        <f t="shared" si="7"/>
        <v>93.684068163375713</v>
      </c>
      <c r="Z34" s="118">
        <f t="shared" si="1"/>
        <v>145474</v>
      </c>
      <c r="AA34" s="121">
        <f t="shared" si="8"/>
        <v>96.79681677845204</v>
      </c>
      <c r="AB34" s="6"/>
      <c r="AC34" s="95"/>
    </row>
    <row r="35" spans="1:29" s="12" customFormat="1" ht="12" hidden="1" customHeight="1">
      <c r="A35" s="6"/>
      <c r="B35" s="27" t="s">
        <v>69</v>
      </c>
      <c r="C35" s="46" t="s">
        <v>70</v>
      </c>
      <c r="D35" s="70">
        <v>118572</v>
      </c>
      <c r="E35" s="71">
        <f t="shared" si="2"/>
        <v>103.9786030604639</v>
      </c>
      <c r="F35" s="81"/>
      <c r="G35" s="71"/>
      <c r="H35" s="81"/>
      <c r="I35" s="71"/>
      <c r="J35" s="81">
        <v>18072</v>
      </c>
      <c r="K35" s="71">
        <f t="shared" si="3"/>
        <v>99.176819229502797</v>
      </c>
      <c r="L35" s="81"/>
      <c r="M35" s="71"/>
      <c r="N35" s="81"/>
      <c r="O35" s="71"/>
      <c r="P35" s="81"/>
      <c r="Q35" s="71"/>
      <c r="R35" s="81">
        <v>136644</v>
      </c>
      <c r="S35" s="71">
        <f t="shared" si="4"/>
        <v>103.31702669801976</v>
      </c>
      <c r="T35" s="118">
        <v>48432</v>
      </c>
      <c r="U35" s="117">
        <f t="shared" si="5"/>
        <v>108.11679614251273</v>
      </c>
      <c r="V35" s="118">
        <v>64347</v>
      </c>
      <c r="W35" s="117">
        <f t="shared" si="6"/>
        <v>107.45094764966186</v>
      </c>
      <c r="X35" s="118">
        <f t="shared" si="0"/>
        <v>15915</v>
      </c>
      <c r="Y35" s="117">
        <f t="shared" si="7"/>
        <v>105.47418649347206</v>
      </c>
      <c r="Z35" s="118">
        <f t="shared" si="1"/>
        <v>152559</v>
      </c>
      <c r="AA35" s="121">
        <f t="shared" si="8"/>
        <v>103.53793112809306</v>
      </c>
      <c r="AB35" s="6"/>
      <c r="AC35" s="95"/>
    </row>
    <row r="36" spans="1:29" s="12" customFormat="1" ht="12" hidden="1" customHeight="1">
      <c r="A36" s="6"/>
      <c r="B36" s="27" t="s">
        <v>71</v>
      </c>
      <c r="C36" s="46" t="s">
        <v>72</v>
      </c>
      <c r="D36" s="70">
        <v>114428</v>
      </c>
      <c r="E36" s="71">
        <f t="shared" si="2"/>
        <v>103.06136234677427</v>
      </c>
      <c r="F36" s="81"/>
      <c r="G36" s="71"/>
      <c r="H36" s="81"/>
      <c r="I36" s="71"/>
      <c r="J36" s="81">
        <v>18343</v>
      </c>
      <c r="K36" s="71">
        <f t="shared" si="3"/>
        <v>93.00309283577549</v>
      </c>
      <c r="L36" s="81"/>
      <c r="M36" s="71"/>
      <c r="N36" s="81"/>
      <c r="O36" s="71"/>
      <c r="P36" s="81"/>
      <c r="Q36" s="71"/>
      <c r="R36" s="81">
        <v>132771</v>
      </c>
      <c r="S36" s="71">
        <f t="shared" si="4"/>
        <v>101.54414464023496</v>
      </c>
      <c r="T36" s="118">
        <v>47472</v>
      </c>
      <c r="U36" s="117">
        <f t="shared" si="5"/>
        <v>104.38453757860944</v>
      </c>
      <c r="V36" s="118">
        <v>62267</v>
      </c>
      <c r="W36" s="117">
        <f t="shared" si="6"/>
        <v>102.56127289497958</v>
      </c>
      <c r="X36" s="118">
        <f t="shared" si="0"/>
        <v>14795</v>
      </c>
      <c r="Y36" s="117">
        <f t="shared" si="7"/>
        <v>97.118288039910723</v>
      </c>
      <c r="Z36" s="118">
        <f t="shared" si="1"/>
        <v>147566</v>
      </c>
      <c r="AA36" s="121">
        <f t="shared" si="8"/>
        <v>101.08229556258819</v>
      </c>
      <c r="AB36" s="6"/>
      <c r="AC36" s="95"/>
    </row>
    <row r="37" spans="1:29" s="12" customFormat="1" ht="12" hidden="1" customHeight="1">
      <c r="A37" s="6"/>
      <c r="B37" s="27" t="s">
        <v>73</v>
      </c>
      <c r="C37" s="46" t="s">
        <v>74</v>
      </c>
      <c r="D37" s="70">
        <v>124589</v>
      </c>
      <c r="E37" s="71">
        <f t="shared" si="2"/>
        <v>101.40316607658812</v>
      </c>
      <c r="F37" s="81"/>
      <c r="G37" s="71"/>
      <c r="H37" s="81"/>
      <c r="I37" s="71"/>
      <c r="J37" s="81">
        <v>17571</v>
      </c>
      <c r="K37" s="71">
        <f t="shared" si="3"/>
        <v>90.628223643490827</v>
      </c>
      <c r="L37" s="81"/>
      <c r="M37" s="71"/>
      <c r="N37" s="81"/>
      <c r="O37" s="71"/>
      <c r="P37" s="81"/>
      <c r="Q37" s="71"/>
      <c r="R37" s="81">
        <v>142160</v>
      </c>
      <c r="S37" s="71">
        <f t="shared" si="4"/>
        <v>99.934623522878255</v>
      </c>
      <c r="T37" s="118">
        <v>48400</v>
      </c>
      <c r="U37" s="117">
        <f t="shared" si="5"/>
        <v>105.71147755815223</v>
      </c>
      <c r="V37" s="118">
        <v>63433</v>
      </c>
      <c r="W37" s="117">
        <f t="shared" si="6"/>
        <v>103.20685952295727</v>
      </c>
      <c r="X37" s="118">
        <f t="shared" si="0"/>
        <v>15033</v>
      </c>
      <c r="Y37" s="117">
        <f t="shared" si="7"/>
        <v>95.892071187089371</v>
      </c>
      <c r="Z37" s="118">
        <f t="shared" si="1"/>
        <v>157193</v>
      </c>
      <c r="AA37" s="121">
        <f t="shared" si="8"/>
        <v>99.5333375546128</v>
      </c>
      <c r="AB37" s="6"/>
      <c r="AC37" s="95"/>
    </row>
    <row r="38" spans="1:29" s="12" customFormat="1" ht="12" hidden="1" customHeight="1">
      <c r="A38" s="6"/>
      <c r="B38" s="27" t="s">
        <v>75</v>
      </c>
      <c r="C38" s="46" t="s">
        <v>76</v>
      </c>
      <c r="D38" s="70">
        <v>124488</v>
      </c>
      <c r="E38" s="71">
        <f t="shared" si="2"/>
        <v>103.04018540744113</v>
      </c>
      <c r="F38" s="81"/>
      <c r="G38" s="71"/>
      <c r="H38" s="81"/>
      <c r="I38" s="71"/>
      <c r="J38" s="81">
        <v>17096</v>
      </c>
      <c r="K38" s="71">
        <f t="shared" si="3"/>
        <v>96.304641730509246</v>
      </c>
      <c r="L38" s="81"/>
      <c r="M38" s="71"/>
      <c r="N38" s="81"/>
      <c r="O38" s="71"/>
      <c r="P38" s="81"/>
      <c r="Q38" s="71"/>
      <c r="R38" s="81">
        <v>141584</v>
      </c>
      <c r="S38" s="71">
        <f t="shared" si="4"/>
        <v>102.17728607821488</v>
      </c>
      <c r="T38" s="118">
        <v>47786</v>
      </c>
      <c r="U38" s="117">
        <f t="shared" si="5"/>
        <v>106.25958951324186</v>
      </c>
      <c r="V38" s="118">
        <v>63374</v>
      </c>
      <c r="W38" s="117">
        <f t="shared" si="6"/>
        <v>105.021211719475</v>
      </c>
      <c r="X38" s="118">
        <f t="shared" si="0"/>
        <v>15588</v>
      </c>
      <c r="Y38" s="117">
        <f t="shared" si="7"/>
        <v>101.39855590971183</v>
      </c>
      <c r="Z38" s="118">
        <f t="shared" si="1"/>
        <v>157172</v>
      </c>
      <c r="AA38" s="121">
        <f t="shared" si="8"/>
        <v>102.09951929323114</v>
      </c>
      <c r="AB38" s="6"/>
      <c r="AC38" s="95"/>
    </row>
    <row r="39" spans="1:29" s="12" customFormat="1" ht="12" hidden="1" customHeight="1">
      <c r="A39" s="6"/>
      <c r="B39" s="27" t="s">
        <v>77</v>
      </c>
      <c r="C39" s="46" t="s">
        <v>78</v>
      </c>
      <c r="D39" s="70">
        <v>115195</v>
      </c>
      <c r="E39" s="71">
        <f t="shared" si="2"/>
        <v>101.71205057568693</v>
      </c>
      <c r="F39" s="81"/>
      <c r="G39" s="71"/>
      <c r="H39" s="81"/>
      <c r="I39" s="71"/>
      <c r="J39" s="81">
        <v>16219</v>
      </c>
      <c r="K39" s="71">
        <f t="shared" si="3"/>
        <v>100.23484333477535</v>
      </c>
      <c r="L39" s="81"/>
      <c r="M39" s="71"/>
      <c r="N39" s="81"/>
      <c r="O39" s="71"/>
      <c r="P39" s="81"/>
      <c r="Q39" s="71"/>
      <c r="R39" s="81">
        <v>131414</v>
      </c>
      <c r="S39" s="71">
        <f t="shared" si="4"/>
        <v>101.52738397830605</v>
      </c>
      <c r="T39" s="118">
        <v>43278</v>
      </c>
      <c r="U39" s="117">
        <f t="shared" si="5"/>
        <v>105.22502370590094</v>
      </c>
      <c r="V39" s="118">
        <v>58480</v>
      </c>
      <c r="W39" s="117">
        <f t="shared" si="6"/>
        <v>105.33520659966138</v>
      </c>
      <c r="X39" s="118">
        <f t="shared" si="0"/>
        <v>15202</v>
      </c>
      <c r="Y39" s="117">
        <f t="shared" si="7"/>
        <v>105.65014941969559</v>
      </c>
      <c r="Z39" s="118">
        <f t="shared" si="1"/>
        <v>146616</v>
      </c>
      <c r="AA39" s="121">
        <f t="shared" si="8"/>
        <v>101.93984397814025</v>
      </c>
      <c r="AB39" s="6"/>
      <c r="AC39" s="95"/>
    </row>
    <row r="40" spans="1:29" s="12" customFormat="1" ht="12" hidden="1" customHeight="1">
      <c r="A40" s="6"/>
      <c r="B40" s="27" t="s">
        <v>79</v>
      </c>
      <c r="C40" s="46" t="s">
        <v>80</v>
      </c>
      <c r="D40" s="70">
        <v>109296</v>
      </c>
      <c r="E40" s="71">
        <f t="shared" si="2"/>
        <v>100.96907997450275</v>
      </c>
      <c r="F40" s="81"/>
      <c r="G40" s="71"/>
      <c r="H40" s="81"/>
      <c r="I40" s="71"/>
      <c r="J40" s="81">
        <v>15259</v>
      </c>
      <c r="K40" s="71">
        <f t="shared" si="3"/>
        <v>97.141583906289782</v>
      </c>
      <c r="L40" s="81"/>
      <c r="M40" s="71"/>
      <c r="N40" s="81"/>
      <c r="O40" s="71"/>
      <c r="P40" s="81"/>
      <c r="Q40" s="71"/>
      <c r="R40" s="81">
        <v>124555</v>
      </c>
      <c r="S40" s="71">
        <f t="shared" si="4"/>
        <v>100.48404662982533</v>
      </c>
      <c r="T40" s="118">
        <v>43632</v>
      </c>
      <c r="U40" s="117">
        <f t="shared" si="5"/>
        <v>108.14991076740034</v>
      </c>
      <c r="V40" s="118">
        <v>58501</v>
      </c>
      <c r="W40" s="117">
        <f t="shared" si="6"/>
        <v>106.58832103489114</v>
      </c>
      <c r="X40" s="118">
        <f t="shared" si="0"/>
        <v>14869</v>
      </c>
      <c r="Y40" s="117">
        <f t="shared" si="7"/>
        <v>102.25569080530911</v>
      </c>
      <c r="Z40" s="118">
        <f t="shared" si="1"/>
        <v>139424</v>
      </c>
      <c r="AA40" s="121">
        <f t="shared" si="8"/>
        <v>100.67005545286507</v>
      </c>
      <c r="AB40" s="6"/>
      <c r="AC40" s="95"/>
    </row>
    <row r="41" spans="1:29" s="12" customFormat="1" ht="12" hidden="1" customHeight="1">
      <c r="A41" s="6"/>
      <c r="B41" s="27" t="s">
        <v>93</v>
      </c>
      <c r="C41" s="46" t="s">
        <v>94</v>
      </c>
      <c r="D41" s="70">
        <v>110001</v>
      </c>
      <c r="E41" s="71">
        <f t="shared" si="2"/>
        <v>106.59837971935808</v>
      </c>
      <c r="F41" s="81"/>
      <c r="G41" s="71"/>
      <c r="H41" s="81"/>
      <c r="I41" s="71"/>
      <c r="J41" s="81">
        <v>14648</v>
      </c>
      <c r="K41" s="71">
        <f t="shared" si="3"/>
        <v>97.27073510857295</v>
      </c>
      <c r="L41" s="81"/>
      <c r="M41" s="71"/>
      <c r="N41" s="81"/>
      <c r="O41" s="71"/>
      <c r="P41" s="81"/>
      <c r="Q41" s="71"/>
      <c r="R41" s="81">
        <v>124649</v>
      </c>
      <c r="S41" s="71">
        <f t="shared" si="4"/>
        <v>105.41052506955543</v>
      </c>
      <c r="T41" s="118">
        <v>42545</v>
      </c>
      <c r="U41" s="117">
        <f t="shared" si="5"/>
        <v>112.28260008973108</v>
      </c>
      <c r="V41" s="118">
        <v>55947</v>
      </c>
      <c r="W41" s="117">
        <f t="shared" si="6"/>
        <v>110.5759348565104</v>
      </c>
      <c r="X41" s="118">
        <f t="shared" si="0"/>
        <v>13402</v>
      </c>
      <c r="Y41" s="117">
        <f t="shared" si="7"/>
        <v>105.48602912239275</v>
      </c>
      <c r="Z41" s="118">
        <f t="shared" si="1"/>
        <v>138051</v>
      </c>
      <c r="AA41" s="121">
        <f t="shared" si="8"/>
        <v>105.4178502703198</v>
      </c>
      <c r="AB41" s="6"/>
      <c r="AC41" s="95"/>
    </row>
    <row r="42" spans="1:29" s="12" customFormat="1" ht="12" hidden="1" customHeight="1">
      <c r="A42" s="6"/>
      <c r="B42" s="27" t="s">
        <v>83</v>
      </c>
      <c r="C42" s="46" t="s">
        <v>84</v>
      </c>
      <c r="D42" s="70">
        <v>105414</v>
      </c>
      <c r="E42" s="71">
        <f t="shared" si="2"/>
        <v>100.14820726215585</v>
      </c>
      <c r="F42" s="81"/>
      <c r="G42" s="71"/>
      <c r="H42" s="81"/>
      <c r="I42" s="71"/>
      <c r="J42" s="81">
        <v>12830</v>
      </c>
      <c r="K42" s="71">
        <f t="shared" si="3"/>
        <v>86.397306397306394</v>
      </c>
      <c r="L42" s="81"/>
      <c r="M42" s="71"/>
      <c r="N42" s="81"/>
      <c r="O42" s="71"/>
      <c r="P42" s="81"/>
      <c r="Q42" s="71"/>
      <c r="R42" s="81">
        <v>118244</v>
      </c>
      <c r="S42" s="71">
        <f t="shared" si="4"/>
        <v>98.448063409598035</v>
      </c>
      <c r="T42" s="118">
        <v>40523</v>
      </c>
      <c r="U42" s="117">
        <f t="shared" si="5"/>
        <v>106.84754521963823</v>
      </c>
      <c r="V42" s="118">
        <v>53000</v>
      </c>
      <c r="W42" s="117">
        <f t="shared" si="6"/>
        <v>104.5261808500148</v>
      </c>
      <c r="X42" s="118">
        <f t="shared" si="0"/>
        <v>12477</v>
      </c>
      <c r="Y42" s="117">
        <f t="shared" si="7"/>
        <v>97.636747789341896</v>
      </c>
      <c r="Z42" s="118">
        <f t="shared" si="1"/>
        <v>130721</v>
      </c>
      <c r="AA42" s="121">
        <f t="shared" si="8"/>
        <v>98.370043721357249</v>
      </c>
      <c r="AB42" s="6"/>
      <c r="AC42" s="95"/>
    </row>
    <row r="43" spans="1:29" s="12" customFormat="1" ht="12" hidden="1" customHeight="1">
      <c r="A43" s="6"/>
      <c r="B43" s="28" t="s">
        <v>85</v>
      </c>
      <c r="C43" s="46" t="s">
        <v>86</v>
      </c>
      <c r="D43" s="72">
        <v>111246</v>
      </c>
      <c r="E43" s="73">
        <f t="shared" si="2"/>
        <v>105.85985079171742</v>
      </c>
      <c r="F43" s="97"/>
      <c r="G43" s="73"/>
      <c r="H43" s="97"/>
      <c r="I43" s="73"/>
      <c r="J43" s="82">
        <v>14170</v>
      </c>
      <c r="K43" s="73">
        <f t="shared" si="3"/>
        <v>87.707353305273585</v>
      </c>
      <c r="L43" s="91"/>
      <c r="M43" s="73"/>
      <c r="N43" s="96"/>
      <c r="O43" s="73"/>
      <c r="P43" s="96"/>
      <c r="Q43" s="73"/>
      <c r="R43" s="82">
        <v>125416</v>
      </c>
      <c r="S43" s="73">
        <f t="shared" si="4"/>
        <v>103.44099501831019</v>
      </c>
      <c r="T43" s="134">
        <v>43333</v>
      </c>
      <c r="U43" s="138">
        <f t="shared" si="5"/>
        <v>108.44908276397128</v>
      </c>
      <c r="V43" s="134">
        <v>56572</v>
      </c>
      <c r="W43" s="138">
        <f t="shared" si="6"/>
        <v>105.16218979459057</v>
      </c>
      <c r="X43" s="134">
        <f t="shared" si="0"/>
        <v>13239</v>
      </c>
      <c r="Y43" s="138">
        <f t="shared" si="7"/>
        <v>95.671339788986856</v>
      </c>
      <c r="Z43" s="134">
        <f t="shared" si="1"/>
        <v>138655</v>
      </c>
      <c r="AA43" s="139">
        <f t="shared" si="8"/>
        <v>102.64506003760678</v>
      </c>
      <c r="AB43" s="6"/>
      <c r="AC43" s="95"/>
    </row>
    <row r="44" spans="1:29" s="10" customFormat="1" ht="12" hidden="1" customHeight="1">
      <c r="A44" s="9"/>
      <c r="B44" s="26" t="s">
        <v>95</v>
      </c>
      <c r="C44" s="47" t="s">
        <v>96</v>
      </c>
      <c r="D44" s="74">
        <v>111990</v>
      </c>
      <c r="E44" s="75">
        <f t="shared" si="2"/>
        <v>104.17092999460496</v>
      </c>
      <c r="F44" s="80"/>
      <c r="G44" s="75"/>
      <c r="H44" s="80"/>
      <c r="I44" s="75"/>
      <c r="J44" s="80">
        <v>14460</v>
      </c>
      <c r="K44" s="75">
        <f t="shared" si="3"/>
        <v>89.242732827254216</v>
      </c>
      <c r="L44" s="80"/>
      <c r="M44" s="75"/>
      <c r="N44" s="80"/>
      <c r="O44" s="75"/>
      <c r="P44" s="80"/>
      <c r="Q44" s="75"/>
      <c r="R44" s="80">
        <v>126450</v>
      </c>
      <c r="S44" s="75">
        <f t="shared" si="4"/>
        <v>102.21568358001439</v>
      </c>
      <c r="T44" s="135">
        <v>42459</v>
      </c>
      <c r="U44" s="136">
        <f t="shared" si="5"/>
        <v>105.86959232015958</v>
      </c>
      <c r="V44" s="135">
        <v>55510</v>
      </c>
      <c r="W44" s="136">
        <f t="shared" si="6"/>
        <v>103.6291677556659</v>
      </c>
      <c r="X44" s="135">
        <f t="shared" si="0"/>
        <v>13051</v>
      </c>
      <c r="Y44" s="136">
        <f t="shared" si="7"/>
        <v>96.954163880840952</v>
      </c>
      <c r="Z44" s="135">
        <f t="shared" si="1"/>
        <v>139501</v>
      </c>
      <c r="AA44" s="137">
        <f t="shared" si="8"/>
        <v>101.69935117008093</v>
      </c>
      <c r="AB44" s="9"/>
      <c r="AC44" s="95"/>
    </row>
    <row r="45" spans="1:29" s="12" customFormat="1" ht="12" hidden="1" customHeight="1">
      <c r="A45" s="6"/>
      <c r="B45" s="27" t="s">
        <v>65</v>
      </c>
      <c r="C45" s="46" t="s">
        <v>66</v>
      </c>
      <c r="D45" s="70">
        <v>119985</v>
      </c>
      <c r="E45" s="71">
        <f t="shared" si="2"/>
        <v>104.07956142329245</v>
      </c>
      <c r="F45" s="81"/>
      <c r="G45" s="71"/>
      <c r="H45" s="81"/>
      <c r="I45" s="71"/>
      <c r="J45" s="81">
        <v>15318</v>
      </c>
      <c r="K45" s="71">
        <f t="shared" si="3"/>
        <v>89.037433155080208</v>
      </c>
      <c r="L45" s="81"/>
      <c r="M45" s="71"/>
      <c r="N45" s="81"/>
      <c r="O45" s="71"/>
      <c r="P45" s="81"/>
      <c r="Q45" s="71"/>
      <c r="R45" s="81">
        <v>135303</v>
      </c>
      <c r="S45" s="71">
        <f t="shared" si="4"/>
        <v>102.12626239753635</v>
      </c>
      <c r="T45" s="118">
        <v>44197</v>
      </c>
      <c r="U45" s="117">
        <f t="shared" si="5"/>
        <v>104.42538512427937</v>
      </c>
      <c r="V45" s="118">
        <v>58110</v>
      </c>
      <c r="W45" s="117">
        <f t="shared" si="6"/>
        <v>104.06891364303878</v>
      </c>
      <c r="X45" s="118">
        <f t="shared" si="0"/>
        <v>13913</v>
      </c>
      <c r="Y45" s="117">
        <f t="shared" si="7"/>
        <v>102.95249371022643</v>
      </c>
      <c r="Z45" s="118">
        <f t="shared" si="1"/>
        <v>149216</v>
      </c>
      <c r="AA45" s="121">
        <f t="shared" si="8"/>
        <v>102.2027397260274</v>
      </c>
      <c r="AB45" s="6"/>
      <c r="AC45" s="95"/>
    </row>
    <row r="46" spans="1:29" s="12" customFormat="1" ht="12" hidden="1" customHeight="1">
      <c r="A46" s="6"/>
      <c r="B46" s="27" t="s">
        <v>67</v>
      </c>
      <c r="C46" s="46" t="s">
        <v>68</v>
      </c>
      <c r="D46" s="70">
        <v>119403</v>
      </c>
      <c r="E46" s="71">
        <f t="shared" si="2"/>
        <v>104.50388160025206</v>
      </c>
      <c r="F46" s="81"/>
      <c r="G46" s="71"/>
      <c r="H46" s="81"/>
      <c r="I46" s="71"/>
      <c r="J46" s="81">
        <v>15011</v>
      </c>
      <c r="K46" s="71">
        <f t="shared" si="3"/>
        <v>86.453953809825492</v>
      </c>
      <c r="L46" s="81"/>
      <c r="M46" s="71"/>
      <c r="N46" s="81"/>
      <c r="O46" s="71"/>
      <c r="P46" s="81"/>
      <c r="Q46" s="71"/>
      <c r="R46" s="81">
        <v>134414</v>
      </c>
      <c r="S46" s="71">
        <f t="shared" si="4"/>
        <v>102.12277769335967</v>
      </c>
      <c r="T46" s="118">
        <v>43764</v>
      </c>
      <c r="U46" s="117">
        <f t="shared" si="5"/>
        <v>101.60661218424963</v>
      </c>
      <c r="V46" s="118">
        <v>57216</v>
      </c>
      <c r="W46" s="117">
        <f t="shared" si="6"/>
        <v>100.50943329937112</v>
      </c>
      <c r="X46" s="118">
        <f t="shared" si="0"/>
        <v>13452</v>
      </c>
      <c r="Y46" s="117">
        <f t="shared" si="7"/>
        <v>97.098310957124298</v>
      </c>
      <c r="Z46" s="118">
        <f t="shared" si="1"/>
        <v>147866</v>
      </c>
      <c r="AA46" s="121">
        <f t="shared" si="8"/>
        <v>101.64428007753963</v>
      </c>
      <c r="AB46" s="6"/>
      <c r="AC46" s="95"/>
    </row>
    <row r="47" spans="1:29" s="12" customFormat="1" ht="12" hidden="1" customHeight="1">
      <c r="A47" s="6"/>
      <c r="B47" s="27" t="s">
        <v>69</v>
      </c>
      <c r="C47" s="46" t="s">
        <v>70</v>
      </c>
      <c r="D47" s="70">
        <v>118056</v>
      </c>
      <c r="E47" s="71">
        <f t="shared" si="2"/>
        <v>99.564821374354821</v>
      </c>
      <c r="F47" s="81"/>
      <c r="G47" s="71"/>
      <c r="H47" s="81"/>
      <c r="I47" s="71"/>
      <c r="J47" s="81">
        <v>16739</v>
      </c>
      <c r="K47" s="71">
        <f t="shared" si="3"/>
        <v>92.623948649845062</v>
      </c>
      <c r="L47" s="81"/>
      <c r="M47" s="71"/>
      <c r="N47" s="81"/>
      <c r="O47" s="71"/>
      <c r="P47" s="81"/>
      <c r="Q47" s="71"/>
      <c r="R47" s="81">
        <v>134795</v>
      </c>
      <c r="S47" s="71">
        <f t="shared" si="4"/>
        <v>98.646848745645627</v>
      </c>
      <c r="T47" s="118">
        <v>44807</v>
      </c>
      <c r="U47" s="117">
        <f t="shared" si="5"/>
        <v>92.515279154278161</v>
      </c>
      <c r="V47" s="118">
        <v>63151</v>
      </c>
      <c r="W47" s="117">
        <f t="shared" si="6"/>
        <v>98.141327490015072</v>
      </c>
      <c r="X47" s="118">
        <f t="shared" si="0"/>
        <v>18344</v>
      </c>
      <c r="Y47" s="117">
        <f t="shared" si="7"/>
        <v>115.26233113415016</v>
      </c>
      <c r="Z47" s="118">
        <f t="shared" si="1"/>
        <v>153139</v>
      </c>
      <c r="AA47" s="121">
        <f t="shared" si="8"/>
        <v>100.38018078251693</v>
      </c>
      <c r="AB47" s="6"/>
      <c r="AC47" s="95"/>
    </row>
    <row r="48" spans="1:29" ht="12" hidden="1" customHeight="1">
      <c r="B48" s="27" t="s">
        <v>71</v>
      </c>
      <c r="C48" s="46" t="s">
        <v>72</v>
      </c>
      <c r="D48" s="70">
        <v>104893</v>
      </c>
      <c r="E48" s="71">
        <f t="shared" si="2"/>
        <v>91.667249274653059</v>
      </c>
      <c r="F48" s="81"/>
      <c r="G48" s="71"/>
      <c r="H48" s="81"/>
      <c r="I48" s="71"/>
      <c r="J48" s="81">
        <v>15563</v>
      </c>
      <c r="K48" s="71">
        <f t="shared" si="3"/>
        <v>84.844354794744589</v>
      </c>
      <c r="L48" s="81"/>
      <c r="M48" s="71"/>
      <c r="N48" s="81"/>
      <c r="O48" s="71"/>
      <c r="P48" s="81"/>
      <c r="Q48" s="71"/>
      <c r="R48" s="81">
        <v>120456</v>
      </c>
      <c r="S48" s="71">
        <f t="shared" si="4"/>
        <v>90.724631131798361</v>
      </c>
      <c r="T48" s="118">
        <v>41108</v>
      </c>
      <c r="U48" s="117">
        <f t="shared" si="5"/>
        <v>86.594202898550719</v>
      </c>
      <c r="V48" s="118">
        <v>58408</v>
      </c>
      <c r="W48" s="117">
        <f t="shared" si="6"/>
        <v>93.802495703984462</v>
      </c>
      <c r="X48" s="118">
        <f t="shared" si="0"/>
        <v>17300</v>
      </c>
      <c r="Y48" s="117">
        <f t="shared" si="7"/>
        <v>116.93139574180466</v>
      </c>
      <c r="Z48" s="118">
        <f t="shared" si="1"/>
        <v>137756</v>
      </c>
      <c r="AA48" s="121">
        <f t="shared" si="8"/>
        <v>93.352127183768616</v>
      </c>
      <c r="AC48" s="95"/>
    </row>
    <row r="49" spans="2:29" ht="12" hidden="1" customHeight="1">
      <c r="B49" s="27" t="s">
        <v>73</v>
      </c>
      <c r="C49" s="46" t="s">
        <v>74</v>
      </c>
      <c r="D49" s="70">
        <v>113406</v>
      </c>
      <c r="E49" s="71">
        <f t="shared" si="2"/>
        <v>91.024087198709353</v>
      </c>
      <c r="F49" s="81"/>
      <c r="G49" s="71"/>
      <c r="H49" s="81"/>
      <c r="I49" s="71"/>
      <c r="J49" s="81">
        <v>14656</v>
      </c>
      <c r="K49" s="71">
        <f t="shared" si="3"/>
        <v>83.410164475556314</v>
      </c>
      <c r="L49" s="81"/>
      <c r="M49" s="71"/>
      <c r="N49" s="81"/>
      <c r="O49" s="71"/>
      <c r="P49" s="81"/>
      <c r="Q49" s="71"/>
      <c r="R49" s="81">
        <v>128062</v>
      </c>
      <c r="S49" s="71">
        <f t="shared" si="4"/>
        <v>90.08300506471582</v>
      </c>
      <c r="T49" s="118">
        <v>42747</v>
      </c>
      <c r="U49" s="117">
        <f t="shared" si="5"/>
        <v>88.320247933884303</v>
      </c>
      <c r="V49" s="118">
        <v>58904</v>
      </c>
      <c r="W49" s="117">
        <f t="shared" si="6"/>
        <v>92.860183185408232</v>
      </c>
      <c r="X49" s="118">
        <f t="shared" si="0"/>
        <v>16157</v>
      </c>
      <c r="Y49" s="117">
        <f t="shared" si="7"/>
        <v>107.47688418811947</v>
      </c>
      <c r="Z49" s="118">
        <f t="shared" si="1"/>
        <v>144219</v>
      </c>
      <c r="AA49" s="121">
        <f t="shared" si="8"/>
        <v>91.746451814012076</v>
      </c>
      <c r="AC49" s="95"/>
    </row>
    <row r="50" spans="2:29" ht="12" hidden="1" customHeight="1">
      <c r="B50" s="27" t="s">
        <v>75</v>
      </c>
      <c r="C50" s="46" t="s">
        <v>76</v>
      </c>
      <c r="D50" s="70">
        <v>115395</v>
      </c>
      <c r="E50" s="71">
        <f t="shared" si="2"/>
        <v>92.69568151147098</v>
      </c>
      <c r="F50" s="81"/>
      <c r="G50" s="71"/>
      <c r="H50" s="81"/>
      <c r="I50" s="71"/>
      <c r="J50" s="81">
        <v>14278</v>
      </c>
      <c r="K50" s="71">
        <f t="shared" si="3"/>
        <v>83.516612072999536</v>
      </c>
      <c r="L50" s="81"/>
      <c r="M50" s="71"/>
      <c r="N50" s="81"/>
      <c r="O50" s="71"/>
      <c r="P50" s="81"/>
      <c r="Q50" s="71"/>
      <c r="R50" s="81">
        <v>129673</v>
      </c>
      <c r="S50" s="71">
        <f t="shared" si="4"/>
        <v>91.587326251553847</v>
      </c>
      <c r="T50" s="118">
        <v>42063</v>
      </c>
      <c r="U50" s="117">
        <f t="shared" si="5"/>
        <v>88.023688946553378</v>
      </c>
      <c r="V50" s="118">
        <v>57302</v>
      </c>
      <c r="W50" s="117">
        <f t="shared" si="6"/>
        <v>90.418783728342859</v>
      </c>
      <c r="X50" s="118">
        <f t="shared" si="0"/>
        <v>15239</v>
      </c>
      <c r="Y50" s="117">
        <f t="shared" si="7"/>
        <v>97.76109828072876</v>
      </c>
      <c r="Z50" s="118">
        <f t="shared" si="1"/>
        <v>144912</v>
      </c>
      <c r="AA50" s="121">
        <f t="shared" si="8"/>
        <v>92.199628432545239</v>
      </c>
      <c r="AC50" s="95"/>
    </row>
    <row r="51" spans="2:29" ht="12" hidden="1" customHeight="1">
      <c r="B51" s="27" t="s">
        <v>77</v>
      </c>
      <c r="C51" s="46" t="s">
        <v>78</v>
      </c>
      <c r="D51" s="70">
        <v>107002</v>
      </c>
      <c r="E51" s="71">
        <f t="shared" si="2"/>
        <v>92.887712140283867</v>
      </c>
      <c r="F51" s="81"/>
      <c r="G51" s="71"/>
      <c r="H51" s="81"/>
      <c r="I51" s="71"/>
      <c r="J51" s="81">
        <v>12254</v>
      </c>
      <c r="K51" s="71">
        <f t="shared" si="3"/>
        <v>75.553363339293426</v>
      </c>
      <c r="L51" s="81"/>
      <c r="M51" s="71"/>
      <c r="N51" s="81"/>
      <c r="O51" s="71"/>
      <c r="P51" s="81"/>
      <c r="Q51" s="71"/>
      <c r="R51" s="81">
        <v>119256</v>
      </c>
      <c r="S51" s="71">
        <f t="shared" si="4"/>
        <v>90.748322096580267</v>
      </c>
      <c r="T51" s="118">
        <v>40634</v>
      </c>
      <c r="U51" s="117">
        <f t="shared" si="5"/>
        <v>93.890660381718192</v>
      </c>
      <c r="V51" s="118">
        <v>53433</v>
      </c>
      <c r="W51" s="117">
        <f t="shared" si="6"/>
        <v>91.36969904240766</v>
      </c>
      <c r="X51" s="118">
        <f t="shared" si="0"/>
        <v>12799</v>
      </c>
      <c r="Y51" s="117">
        <f t="shared" si="7"/>
        <v>84.192869359294832</v>
      </c>
      <c r="Z51" s="118">
        <f t="shared" si="1"/>
        <v>132055</v>
      </c>
      <c r="AA51" s="121">
        <f t="shared" si="8"/>
        <v>90.068614612320616</v>
      </c>
      <c r="AC51" s="95"/>
    </row>
    <row r="52" spans="2:29" ht="12" hidden="1" customHeight="1">
      <c r="B52" s="27" t="s">
        <v>79</v>
      </c>
      <c r="C52" s="46" t="s">
        <v>80</v>
      </c>
      <c r="D52" s="70">
        <v>101758</v>
      </c>
      <c r="E52" s="71">
        <f t="shared" si="2"/>
        <v>93.103132777045815</v>
      </c>
      <c r="F52" s="81"/>
      <c r="G52" s="71"/>
      <c r="H52" s="81"/>
      <c r="I52" s="71"/>
      <c r="J52" s="81">
        <v>13150</v>
      </c>
      <c r="K52" s="71">
        <f t="shared" si="3"/>
        <v>86.178648666360829</v>
      </c>
      <c r="L52" s="81"/>
      <c r="M52" s="71"/>
      <c r="N52" s="81"/>
      <c r="O52" s="71"/>
      <c r="P52" s="81"/>
      <c r="Q52" s="71"/>
      <c r="R52" s="81">
        <v>114908</v>
      </c>
      <c r="S52" s="71">
        <f t="shared" si="4"/>
        <v>92.25482718477781</v>
      </c>
      <c r="T52" s="118">
        <v>39283</v>
      </c>
      <c r="U52" s="117">
        <f t="shared" si="5"/>
        <v>90.032544921158788</v>
      </c>
      <c r="V52" s="118">
        <v>52980</v>
      </c>
      <c r="W52" s="117">
        <f t="shared" si="6"/>
        <v>90.562554486248104</v>
      </c>
      <c r="X52" s="118">
        <f t="shared" si="0"/>
        <v>13697</v>
      </c>
      <c r="Y52" s="117">
        <f t="shared" si="7"/>
        <v>92.117829040285159</v>
      </c>
      <c r="Z52" s="118">
        <f t="shared" si="1"/>
        <v>128605</v>
      </c>
      <c r="AA52" s="121">
        <f t="shared" si="8"/>
        <v>92.240216892357125</v>
      </c>
      <c r="AC52" s="95"/>
    </row>
    <row r="53" spans="2:29" ht="12" hidden="1" customHeight="1">
      <c r="B53" s="27" t="s">
        <v>97</v>
      </c>
      <c r="C53" s="46" t="s">
        <v>98</v>
      </c>
      <c r="D53" s="70">
        <v>104111</v>
      </c>
      <c r="E53" s="71">
        <f t="shared" si="2"/>
        <v>94.645503222697982</v>
      </c>
      <c r="F53" s="81"/>
      <c r="G53" s="71"/>
      <c r="H53" s="81"/>
      <c r="I53" s="71"/>
      <c r="J53" s="81">
        <v>13589</v>
      </c>
      <c r="K53" s="71">
        <f t="shared" si="3"/>
        <v>92.770344074276352</v>
      </c>
      <c r="L53" s="81"/>
      <c r="M53" s="71"/>
      <c r="N53" s="81"/>
      <c r="O53" s="71"/>
      <c r="P53" s="81"/>
      <c r="Q53" s="71"/>
      <c r="R53" s="81">
        <v>117700</v>
      </c>
      <c r="S53" s="71">
        <f t="shared" si="4"/>
        <v>94.425145809432891</v>
      </c>
      <c r="T53" s="118">
        <v>39407</v>
      </c>
      <c r="U53" s="117">
        <f t="shared" si="5"/>
        <v>92.624280173933485</v>
      </c>
      <c r="V53" s="118">
        <v>52771</v>
      </c>
      <c r="W53" s="117">
        <f t="shared" si="6"/>
        <v>94.323198741666218</v>
      </c>
      <c r="X53" s="118">
        <f t="shared" si="0"/>
        <v>13364</v>
      </c>
      <c r="Y53" s="117">
        <f t="shared" si="7"/>
        <v>99.716460229816448</v>
      </c>
      <c r="Z53" s="118">
        <f t="shared" si="1"/>
        <v>131064</v>
      </c>
      <c r="AA53" s="121">
        <f t="shared" si="8"/>
        <v>94.938826955255664</v>
      </c>
      <c r="AC53" s="95"/>
    </row>
    <row r="54" spans="2:29" ht="12" hidden="1" customHeight="1">
      <c r="B54" s="27" t="s">
        <v>83</v>
      </c>
      <c r="C54" s="46" t="s">
        <v>84</v>
      </c>
      <c r="D54" s="70">
        <v>101614</v>
      </c>
      <c r="E54" s="71">
        <f t="shared" si="2"/>
        <v>96.395165727512477</v>
      </c>
      <c r="F54" s="81"/>
      <c r="G54" s="71"/>
      <c r="H54" s="81"/>
      <c r="I54" s="71"/>
      <c r="J54" s="81">
        <v>11529</v>
      </c>
      <c r="K54" s="71">
        <f t="shared" si="3"/>
        <v>89.859703819173802</v>
      </c>
      <c r="L54" s="81"/>
      <c r="M54" s="71"/>
      <c r="N54" s="81"/>
      <c r="O54" s="71"/>
      <c r="P54" s="81"/>
      <c r="Q54" s="71"/>
      <c r="R54" s="81">
        <v>113143</v>
      </c>
      <c r="S54" s="71">
        <f t="shared" si="4"/>
        <v>95.686039037921589</v>
      </c>
      <c r="T54" s="118">
        <v>38120</v>
      </c>
      <c r="U54" s="117">
        <f t="shared" si="5"/>
        <v>94.070034301507789</v>
      </c>
      <c r="V54" s="118">
        <v>50819</v>
      </c>
      <c r="W54" s="117">
        <f t="shared" si="6"/>
        <v>95.884905660377356</v>
      </c>
      <c r="X54" s="118">
        <f t="shared" si="0"/>
        <v>12699</v>
      </c>
      <c r="Y54" s="117">
        <f t="shared" si="7"/>
        <v>101.77927386390959</v>
      </c>
      <c r="Z54" s="118">
        <f t="shared" si="1"/>
        <v>125842</v>
      </c>
      <c r="AA54" s="121">
        <f t="shared" si="8"/>
        <v>96.267623411693606</v>
      </c>
      <c r="AC54" s="95"/>
    </row>
    <row r="55" spans="2:29" ht="12" hidden="1" customHeight="1">
      <c r="B55" s="28" t="s">
        <v>85</v>
      </c>
      <c r="C55" s="48" t="s">
        <v>86</v>
      </c>
      <c r="D55" s="72">
        <v>104344</v>
      </c>
      <c r="E55" s="73">
        <f t="shared" si="2"/>
        <v>93.795731981374615</v>
      </c>
      <c r="F55" s="97"/>
      <c r="G55" s="73"/>
      <c r="H55" s="97"/>
      <c r="I55" s="73"/>
      <c r="J55" s="82">
        <v>13159</v>
      </c>
      <c r="K55" s="73">
        <f t="shared" si="3"/>
        <v>92.865208186309104</v>
      </c>
      <c r="L55" s="91"/>
      <c r="M55" s="73"/>
      <c r="N55" s="96"/>
      <c r="O55" s="73"/>
      <c r="P55" s="96"/>
      <c r="Q55" s="73"/>
      <c r="R55" s="82">
        <v>117503</v>
      </c>
      <c r="S55" s="73">
        <f t="shared" si="4"/>
        <v>93.690597690884729</v>
      </c>
      <c r="T55" s="134">
        <v>40147</v>
      </c>
      <c r="U55" s="138">
        <f t="shared" si="5"/>
        <v>92.647635751044248</v>
      </c>
      <c r="V55" s="134">
        <v>54542</v>
      </c>
      <c r="W55" s="138">
        <f t="shared" si="6"/>
        <v>96.411652407551443</v>
      </c>
      <c r="X55" s="134">
        <f t="shared" si="0"/>
        <v>14395</v>
      </c>
      <c r="Y55" s="138">
        <f t="shared" si="7"/>
        <v>108.73177732457134</v>
      </c>
      <c r="Z55" s="134">
        <f t="shared" si="1"/>
        <v>131898</v>
      </c>
      <c r="AA55" s="139">
        <f t="shared" si="8"/>
        <v>95.12675345281454</v>
      </c>
      <c r="AC55" s="95"/>
    </row>
    <row r="56" spans="2:29" ht="12" hidden="1" customHeight="1">
      <c r="B56" s="26" t="s">
        <v>99</v>
      </c>
      <c r="C56" s="46" t="s">
        <v>100</v>
      </c>
      <c r="D56" s="74">
        <v>107980</v>
      </c>
      <c r="E56" s="75">
        <f t="shared" si="2"/>
        <v>96.419323153853014</v>
      </c>
      <c r="F56" s="80"/>
      <c r="G56" s="75"/>
      <c r="H56" s="80"/>
      <c r="I56" s="75"/>
      <c r="J56" s="80">
        <v>13227</v>
      </c>
      <c r="K56" s="75">
        <f t="shared" si="3"/>
        <v>91.473029045643145</v>
      </c>
      <c r="L56" s="80"/>
      <c r="M56" s="75"/>
      <c r="N56" s="80"/>
      <c r="O56" s="75"/>
      <c r="P56" s="80"/>
      <c r="Q56" s="75"/>
      <c r="R56" s="80">
        <v>121207</v>
      </c>
      <c r="S56" s="75">
        <f t="shared" si="4"/>
        <v>95.853697113483591</v>
      </c>
      <c r="T56" s="135">
        <v>41403</v>
      </c>
      <c r="U56" s="136">
        <f t="shared" si="5"/>
        <v>97.51289479262347</v>
      </c>
      <c r="V56" s="135">
        <v>56010</v>
      </c>
      <c r="W56" s="136">
        <f t="shared" si="6"/>
        <v>100.90073860565664</v>
      </c>
      <c r="X56" s="135">
        <f t="shared" si="0"/>
        <v>14607</v>
      </c>
      <c r="Y56" s="136">
        <f t="shared" si="7"/>
        <v>111.92245804919163</v>
      </c>
      <c r="Z56" s="135">
        <f t="shared" si="1"/>
        <v>135814</v>
      </c>
      <c r="AA56" s="137">
        <f t="shared" si="8"/>
        <v>97.357008193489648</v>
      </c>
      <c r="AC56" s="95"/>
    </row>
    <row r="57" spans="2:29" ht="12" hidden="1" customHeight="1">
      <c r="B57" s="27" t="s">
        <v>65</v>
      </c>
      <c r="C57" s="46" t="s">
        <v>66</v>
      </c>
      <c r="D57" s="70">
        <v>115439</v>
      </c>
      <c r="E57" s="71">
        <f t="shared" si="2"/>
        <v>96.21119306579989</v>
      </c>
      <c r="F57" s="81"/>
      <c r="G57" s="71"/>
      <c r="H57" s="81"/>
      <c r="I57" s="71"/>
      <c r="J57" s="81">
        <v>13283</v>
      </c>
      <c r="K57" s="71">
        <f t="shared" si="3"/>
        <v>86.714975845410621</v>
      </c>
      <c r="L57" s="81"/>
      <c r="M57" s="71"/>
      <c r="N57" s="81"/>
      <c r="O57" s="71"/>
      <c r="P57" s="81"/>
      <c r="Q57" s="71"/>
      <c r="R57" s="81">
        <v>128722</v>
      </c>
      <c r="S57" s="71">
        <f t="shared" si="4"/>
        <v>95.136101934177361</v>
      </c>
      <c r="T57" s="118">
        <v>43337</v>
      </c>
      <c r="U57" s="117">
        <f t="shared" si="5"/>
        <v>98.054166572391793</v>
      </c>
      <c r="V57" s="118">
        <v>56690</v>
      </c>
      <c r="W57" s="117">
        <f t="shared" si="6"/>
        <v>97.556358630184135</v>
      </c>
      <c r="X57" s="118">
        <f t="shared" si="0"/>
        <v>13353</v>
      </c>
      <c r="Y57" s="117">
        <f t="shared" si="7"/>
        <v>95.974987421835692</v>
      </c>
      <c r="Z57" s="118">
        <f t="shared" si="1"/>
        <v>142075</v>
      </c>
      <c r="AA57" s="121">
        <f t="shared" si="8"/>
        <v>95.214320180141542</v>
      </c>
      <c r="AC57" s="95"/>
    </row>
    <row r="58" spans="2:29" ht="12" hidden="1" customHeight="1">
      <c r="B58" s="27" t="s">
        <v>67</v>
      </c>
      <c r="C58" s="46" t="s">
        <v>68</v>
      </c>
      <c r="D58" s="70">
        <v>113388</v>
      </c>
      <c r="E58" s="71">
        <f t="shared" si="2"/>
        <v>94.962438129695244</v>
      </c>
      <c r="F58" s="81"/>
      <c r="G58" s="71"/>
      <c r="H58" s="81"/>
      <c r="I58" s="71"/>
      <c r="J58" s="81">
        <v>13211</v>
      </c>
      <c r="K58" s="71">
        <f t="shared" si="3"/>
        <v>88.008793551395641</v>
      </c>
      <c r="L58" s="81"/>
      <c r="M58" s="71"/>
      <c r="N58" s="81"/>
      <c r="O58" s="71"/>
      <c r="P58" s="81"/>
      <c r="Q58" s="71"/>
      <c r="R58" s="81">
        <v>126599</v>
      </c>
      <c r="S58" s="71">
        <f t="shared" si="4"/>
        <v>94.185873495320422</v>
      </c>
      <c r="T58" s="118">
        <v>42639</v>
      </c>
      <c r="U58" s="117">
        <f t="shared" si="5"/>
        <v>97.429394022484232</v>
      </c>
      <c r="V58" s="118">
        <v>57215</v>
      </c>
      <c r="W58" s="117">
        <f t="shared" si="6"/>
        <v>99.998252237136469</v>
      </c>
      <c r="X58" s="118">
        <f t="shared" si="0"/>
        <v>14576</v>
      </c>
      <c r="Y58" s="117">
        <f t="shared" si="7"/>
        <v>108.35563484983646</v>
      </c>
      <c r="Z58" s="118">
        <f t="shared" si="1"/>
        <v>141175</v>
      </c>
      <c r="AA58" s="121">
        <f t="shared" si="8"/>
        <v>95.474957055712608</v>
      </c>
      <c r="AC58" s="95"/>
    </row>
    <row r="59" spans="2:29" ht="12" hidden="1" customHeight="1">
      <c r="B59" s="27" t="s">
        <v>69</v>
      </c>
      <c r="C59" s="46" t="s">
        <v>70</v>
      </c>
      <c r="D59" s="70">
        <v>117598</v>
      </c>
      <c r="E59" s="71">
        <f t="shared" si="2"/>
        <v>99.612048519346757</v>
      </c>
      <c r="F59" s="81"/>
      <c r="G59" s="71"/>
      <c r="H59" s="81"/>
      <c r="I59" s="71"/>
      <c r="J59" s="81">
        <v>13947</v>
      </c>
      <c r="K59" s="71">
        <f t="shared" si="3"/>
        <v>83.320389509528653</v>
      </c>
      <c r="L59" s="81"/>
      <c r="M59" s="71"/>
      <c r="N59" s="81"/>
      <c r="O59" s="71"/>
      <c r="P59" s="81"/>
      <c r="Q59" s="71"/>
      <c r="R59" s="81">
        <v>131545</v>
      </c>
      <c r="S59" s="71">
        <f t="shared" si="4"/>
        <v>97.588931340183237</v>
      </c>
      <c r="T59" s="118">
        <v>44118</v>
      </c>
      <c r="U59" s="117">
        <f t="shared" si="5"/>
        <v>98.462293838016379</v>
      </c>
      <c r="V59" s="118">
        <v>60433</v>
      </c>
      <c r="W59" s="117">
        <f t="shared" si="6"/>
        <v>95.696030149958034</v>
      </c>
      <c r="X59" s="118">
        <f t="shared" si="0"/>
        <v>16315</v>
      </c>
      <c r="Y59" s="117">
        <f t="shared" si="7"/>
        <v>88.939162668992594</v>
      </c>
      <c r="Z59" s="118">
        <f t="shared" si="1"/>
        <v>147860</v>
      </c>
      <c r="AA59" s="121">
        <f t="shared" si="8"/>
        <v>96.552804968035574</v>
      </c>
      <c r="AC59" s="95"/>
    </row>
    <row r="60" spans="2:29" ht="12" hidden="1" customHeight="1">
      <c r="B60" s="27" t="s">
        <v>71</v>
      </c>
      <c r="C60" s="46" t="s">
        <v>72</v>
      </c>
      <c r="D60" s="70">
        <v>108510</v>
      </c>
      <c r="E60" s="71">
        <f t="shared" si="2"/>
        <v>103.44827586206897</v>
      </c>
      <c r="F60" s="81"/>
      <c r="G60" s="71"/>
      <c r="H60" s="81"/>
      <c r="I60" s="71"/>
      <c r="J60" s="81">
        <v>13343</v>
      </c>
      <c r="K60" s="71">
        <f t="shared" si="3"/>
        <v>85.735398059500099</v>
      </c>
      <c r="L60" s="81"/>
      <c r="M60" s="71"/>
      <c r="N60" s="81"/>
      <c r="O60" s="71"/>
      <c r="P60" s="81"/>
      <c r="Q60" s="71"/>
      <c r="R60" s="81">
        <v>121853</v>
      </c>
      <c r="S60" s="71">
        <f t="shared" si="4"/>
        <v>101.15975958026166</v>
      </c>
      <c r="T60" s="118">
        <v>41657</v>
      </c>
      <c r="U60" s="117">
        <f t="shared" si="5"/>
        <v>101.33550647075995</v>
      </c>
      <c r="V60" s="118">
        <v>57171</v>
      </c>
      <c r="W60" s="117">
        <f t="shared" si="6"/>
        <v>97.882139432954389</v>
      </c>
      <c r="X60" s="118">
        <f t="shared" si="0"/>
        <v>15514</v>
      </c>
      <c r="Y60" s="117">
        <f t="shared" si="7"/>
        <v>89.676300578034684</v>
      </c>
      <c r="Z60" s="118">
        <f t="shared" si="1"/>
        <v>137367</v>
      </c>
      <c r="AA60" s="121">
        <f t="shared" si="8"/>
        <v>99.717616655535878</v>
      </c>
      <c r="AC60" s="95"/>
    </row>
    <row r="61" spans="2:29" ht="12" hidden="1" customHeight="1">
      <c r="B61" s="27" t="s">
        <v>73</v>
      </c>
      <c r="C61" s="46" t="s">
        <v>74</v>
      </c>
      <c r="D61" s="70">
        <v>117125</v>
      </c>
      <c r="E61" s="71">
        <f t="shared" si="2"/>
        <v>103.27936793467718</v>
      </c>
      <c r="F61" s="81"/>
      <c r="G61" s="71"/>
      <c r="H61" s="81"/>
      <c r="I61" s="71"/>
      <c r="J61" s="81">
        <v>11535</v>
      </c>
      <c r="K61" s="71">
        <f t="shared" si="3"/>
        <v>78.704967248908304</v>
      </c>
      <c r="L61" s="81"/>
      <c r="M61" s="71"/>
      <c r="N61" s="81"/>
      <c r="O61" s="71"/>
      <c r="P61" s="81"/>
      <c r="Q61" s="71"/>
      <c r="R61" s="81">
        <v>128660</v>
      </c>
      <c r="S61" s="71">
        <f t="shared" si="4"/>
        <v>100.46696131561275</v>
      </c>
      <c r="T61" s="118">
        <v>41846</v>
      </c>
      <c r="U61" s="117">
        <f t="shared" si="5"/>
        <v>97.892249748520371</v>
      </c>
      <c r="V61" s="118">
        <v>59904</v>
      </c>
      <c r="W61" s="117">
        <f t="shared" si="6"/>
        <v>101.69767757707456</v>
      </c>
      <c r="X61" s="118">
        <f t="shared" si="0"/>
        <v>18058</v>
      </c>
      <c r="Y61" s="117">
        <f t="shared" si="7"/>
        <v>111.76579810608405</v>
      </c>
      <c r="Z61" s="118">
        <f t="shared" si="1"/>
        <v>146718</v>
      </c>
      <c r="AA61" s="121">
        <f t="shared" si="8"/>
        <v>101.73278139496182</v>
      </c>
      <c r="AC61" s="95"/>
    </row>
    <row r="62" spans="2:29" ht="12" hidden="1" customHeight="1">
      <c r="B62" s="27" t="s">
        <v>75</v>
      </c>
      <c r="C62" s="46" t="s">
        <v>76</v>
      </c>
      <c r="D62" s="70">
        <v>121281</v>
      </c>
      <c r="E62" s="71">
        <f t="shared" si="2"/>
        <v>105.100740933316</v>
      </c>
      <c r="F62" s="81"/>
      <c r="G62" s="71"/>
      <c r="H62" s="81"/>
      <c r="I62" s="71"/>
      <c r="J62" s="81">
        <v>11126</v>
      </c>
      <c r="K62" s="71">
        <f t="shared" si="3"/>
        <v>77.924079002661443</v>
      </c>
      <c r="L62" s="81"/>
      <c r="M62" s="71"/>
      <c r="N62" s="81"/>
      <c r="O62" s="71"/>
      <c r="P62" s="81"/>
      <c r="Q62" s="71"/>
      <c r="R62" s="81">
        <v>132407</v>
      </c>
      <c r="S62" s="71">
        <f t="shared" si="4"/>
        <v>102.10838031047327</v>
      </c>
      <c r="T62" s="118">
        <v>42916</v>
      </c>
      <c r="U62" s="117">
        <f t="shared" si="5"/>
        <v>102.02791051517961</v>
      </c>
      <c r="V62" s="118">
        <v>61531</v>
      </c>
      <c r="W62" s="117">
        <f t="shared" si="6"/>
        <v>107.38019615371191</v>
      </c>
      <c r="X62" s="118">
        <f t="shared" si="0"/>
        <v>18615</v>
      </c>
      <c r="Y62" s="117">
        <f t="shared" si="7"/>
        <v>122.1536846249754</v>
      </c>
      <c r="Z62" s="118">
        <f t="shared" si="1"/>
        <v>151022</v>
      </c>
      <c r="AA62" s="121">
        <f t="shared" si="8"/>
        <v>104.21635199293364</v>
      </c>
      <c r="AC62" s="95"/>
    </row>
    <row r="63" spans="2:29" ht="12" hidden="1" customHeight="1">
      <c r="B63" s="27" t="s">
        <v>77</v>
      </c>
      <c r="C63" s="46" t="s">
        <v>78</v>
      </c>
      <c r="D63" s="70">
        <v>111714</v>
      </c>
      <c r="E63" s="71">
        <f t="shared" si="2"/>
        <v>104.40365600642978</v>
      </c>
      <c r="F63" s="81"/>
      <c r="G63" s="71"/>
      <c r="H63" s="81"/>
      <c r="I63" s="71"/>
      <c r="J63" s="81">
        <v>8676</v>
      </c>
      <c r="K63" s="71">
        <f t="shared" si="3"/>
        <v>70.801370980904196</v>
      </c>
      <c r="L63" s="81"/>
      <c r="M63" s="71"/>
      <c r="N63" s="81"/>
      <c r="O63" s="71"/>
      <c r="P63" s="81"/>
      <c r="Q63" s="71"/>
      <c r="R63" s="81">
        <v>120390</v>
      </c>
      <c r="S63" s="71">
        <f t="shared" si="4"/>
        <v>100.95089555242505</v>
      </c>
      <c r="T63" s="118">
        <v>38512</v>
      </c>
      <c r="U63" s="117">
        <f t="shared" si="5"/>
        <v>94.777772308903877</v>
      </c>
      <c r="V63" s="118">
        <v>55494</v>
      </c>
      <c r="W63" s="117">
        <f t="shared" si="6"/>
        <v>103.85716691931952</v>
      </c>
      <c r="X63" s="118">
        <f t="shared" si="0"/>
        <v>16982</v>
      </c>
      <c r="Y63" s="117">
        <f t="shared" si="7"/>
        <v>132.68224080006249</v>
      </c>
      <c r="Z63" s="118">
        <f t="shared" si="1"/>
        <v>137372</v>
      </c>
      <c r="AA63" s="121">
        <f t="shared" si="8"/>
        <v>104.02635265609025</v>
      </c>
      <c r="AC63" s="95"/>
    </row>
    <row r="64" spans="2:29" ht="12" hidden="1" customHeight="1">
      <c r="B64" s="27" t="s">
        <v>79</v>
      </c>
      <c r="C64" s="46" t="s">
        <v>80</v>
      </c>
      <c r="D64" s="70">
        <v>104309</v>
      </c>
      <c r="E64" s="71">
        <f t="shared" si="2"/>
        <v>102.50692820220524</v>
      </c>
      <c r="F64" s="81"/>
      <c r="G64" s="71"/>
      <c r="H64" s="81"/>
      <c r="I64" s="71"/>
      <c r="J64" s="81">
        <v>9203</v>
      </c>
      <c r="K64" s="71">
        <f t="shared" si="3"/>
        <v>69.98479087452472</v>
      </c>
      <c r="L64" s="81"/>
      <c r="M64" s="71"/>
      <c r="N64" s="81"/>
      <c r="O64" s="71"/>
      <c r="P64" s="81"/>
      <c r="Q64" s="71"/>
      <c r="R64" s="81">
        <v>113512</v>
      </c>
      <c r="S64" s="71">
        <f t="shared" si="4"/>
        <v>98.785115048560584</v>
      </c>
      <c r="T64" s="118">
        <v>37050</v>
      </c>
      <c r="U64" s="117">
        <f t="shared" si="5"/>
        <v>94.315607260137966</v>
      </c>
      <c r="V64" s="118">
        <v>54725</v>
      </c>
      <c r="W64" s="117">
        <f t="shared" si="6"/>
        <v>103.29369573423935</v>
      </c>
      <c r="X64" s="118">
        <f t="shared" si="0"/>
        <v>17675</v>
      </c>
      <c r="Y64" s="117">
        <f t="shared" si="7"/>
        <v>129.04285609987591</v>
      </c>
      <c r="Z64" s="118">
        <f t="shared" si="1"/>
        <v>131187</v>
      </c>
      <c r="AA64" s="121">
        <f t="shared" si="8"/>
        <v>102.00769798996929</v>
      </c>
      <c r="AC64" s="95"/>
    </row>
    <row r="65" spans="2:29" ht="12" hidden="1" customHeight="1">
      <c r="B65" s="27" t="s">
        <v>101</v>
      </c>
      <c r="C65" s="46" t="s">
        <v>102</v>
      </c>
      <c r="D65" s="70">
        <v>109180</v>
      </c>
      <c r="E65" s="71">
        <f t="shared" si="2"/>
        <v>104.86884190911623</v>
      </c>
      <c r="F65" s="81"/>
      <c r="G65" s="71"/>
      <c r="H65" s="81"/>
      <c r="I65" s="71"/>
      <c r="J65" s="81">
        <v>9751</v>
      </c>
      <c r="K65" s="71">
        <f t="shared" si="3"/>
        <v>71.756567812201041</v>
      </c>
      <c r="L65" s="81"/>
      <c r="M65" s="71"/>
      <c r="N65" s="81"/>
      <c r="O65" s="71"/>
      <c r="P65" s="81"/>
      <c r="Q65" s="71"/>
      <c r="R65" s="81">
        <v>118931</v>
      </c>
      <c r="S65" s="71">
        <f t="shared" si="4"/>
        <v>101.04587935429056</v>
      </c>
      <c r="T65" s="118">
        <v>38721</v>
      </c>
      <c r="U65" s="117">
        <f t="shared" si="5"/>
        <v>98.259192529246079</v>
      </c>
      <c r="V65" s="118">
        <v>53939</v>
      </c>
      <c r="W65" s="117">
        <f t="shared" si="6"/>
        <v>102.2133368706297</v>
      </c>
      <c r="X65" s="118">
        <f t="shared" si="0"/>
        <v>15218</v>
      </c>
      <c r="Y65" s="117">
        <f t="shared" si="7"/>
        <v>113.87309188865609</v>
      </c>
      <c r="Z65" s="118">
        <f t="shared" si="1"/>
        <v>134149</v>
      </c>
      <c r="AA65" s="121">
        <f t="shared" si="8"/>
        <v>102.3538118781664</v>
      </c>
      <c r="AC65" s="95"/>
    </row>
    <row r="66" spans="2:29" ht="12" hidden="1" customHeight="1">
      <c r="B66" s="27" t="s">
        <v>83</v>
      </c>
      <c r="C66" s="46" t="s">
        <v>84</v>
      </c>
      <c r="D66" s="70">
        <v>103992</v>
      </c>
      <c r="E66" s="71">
        <f t="shared" si="2"/>
        <v>102.3402287086425</v>
      </c>
      <c r="F66" s="81"/>
      <c r="G66" s="71"/>
      <c r="H66" s="81"/>
      <c r="I66" s="71"/>
      <c r="J66" s="81">
        <v>8807</v>
      </c>
      <c r="K66" s="71">
        <f t="shared" si="3"/>
        <v>76.389973111284576</v>
      </c>
      <c r="L66" s="81"/>
      <c r="M66" s="71"/>
      <c r="N66" s="81"/>
      <c r="O66" s="71"/>
      <c r="P66" s="81"/>
      <c r="Q66" s="71"/>
      <c r="R66" s="81">
        <v>112799</v>
      </c>
      <c r="S66" s="71">
        <f t="shared" si="4"/>
        <v>99.69595997984851</v>
      </c>
      <c r="T66" s="118">
        <v>36445</v>
      </c>
      <c r="U66" s="117">
        <f t="shared" si="5"/>
        <v>95.605981112277021</v>
      </c>
      <c r="V66" s="118">
        <v>50799</v>
      </c>
      <c r="W66" s="117">
        <f t="shared" si="6"/>
        <v>99.960644640783954</v>
      </c>
      <c r="X66" s="118">
        <f t="shared" si="0"/>
        <v>14354</v>
      </c>
      <c r="Y66" s="117">
        <f t="shared" si="7"/>
        <v>113.03252224584612</v>
      </c>
      <c r="Z66" s="118">
        <f t="shared" si="1"/>
        <v>127153</v>
      </c>
      <c r="AA66" s="121">
        <f t="shared" si="8"/>
        <v>101.04178255272484</v>
      </c>
      <c r="AC66" s="95"/>
    </row>
    <row r="67" spans="2:29" ht="12" hidden="1" customHeight="1">
      <c r="B67" s="28" t="s">
        <v>85</v>
      </c>
      <c r="C67" s="46" t="s">
        <v>86</v>
      </c>
      <c r="D67" s="72">
        <v>107741</v>
      </c>
      <c r="E67" s="73">
        <f t="shared" si="2"/>
        <v>103.25557770451583</v>
      </c>
      <c r="F67" s="97"/>
      <c r="G67" s="73"/>
      <c r="H67" s="97"/>
      <c r="I67" s="73"/>
      <c r="J67" s="82">
        <v>9937</v>
      </c>
      <c r="K67" s="73">
        <f t="shared" si="3"/>
        <v>75.514856752032827</v>
      </c>
      <c r="L67" s="91"/>
      <c r="M67" s="73"/>
      <c r="N67" s="96"/>
      <c r="O67" s="73"/>
      <c r="P67" s="96"/>
      <c r="Q67" s="73"/>
      <c r="R67" s="82">
        <v>117678</v>
      </c>
      <c r="S67" s="73">
        <f t="shared" si="4"/>
        <v>100.14893236768422</v>
      </c>
      <c r="T67" s="134">
        <v>38525</v>
      </c>
      <c r="U67" s="138">
        <f t="shared" si="5"/>
        <v>95.959847560216204</v>
      </c>
      <c r="V67" s="134">
        <v>54650</v>
      </c>
      <c r="W67" s="138">
        <f t="shared" si="6"/>
        <v>100.19801254079425</v>
      </c>
      <c r="X67" s="134">
        <f t="shared" si="0"/>
        <v>16125</v>
      </c>
      <c r="Y67" s="138">
        <f t="shared" si="7"/>
        <v>112.01806182702327</v>
      </c>
      <c r="Z67" s="134">
        <f t="shared" si="1"/>
        <v>133803</v>
      </c>
      <c r="AA67" s="139">
        <f t="shared" si="8"/>
        <v>101.44429786653323</v>
      </c>
      <c r="AC67" s="95"/>
    </row>
    <row r="68" spans="2:29" ht="12" hidden="1" customHeight="1">
      <c r="B68" s="26" t="s">
        <v>103</v>
      </c>
      <c r="C68" s="47" t="s">
        <v>104</v>
      </c>
      <c r="D68" s="74">
        <v>112537</v>
      </c>
      <c r="E68" s="75">
        <f t="shared" si="2"/>
        <v>104.22022596777181</v>
      </c>
      <c r="F68" s="80">
        <v>10026</v>
      </c>
      <c r="G68" s="80" t="s">
        <v>64</v>
      </c>
      <c r="H68" s="80"/>
      <c r="I68" s="75"/>
      <c r="J68" s="80">
        <v>12033</v>
      </c>
      <c r="K68" s="75">
        <f t="shared" si="3"/>
        <v>90.97300975277841</v>
      </c>
      <c r="L68" s="80">
        <v>1235</v>
      </c>
      <c r="M68" s="80" t="s">
        <v>64</v>
      </c>
      <c r="N68" s="80">
        <f>J68-P68</f>
        <v>8558</v>
      </c>
      <c r="O68" s="80" t="s">
        <v>30</v>
      </c>
      <c r="P68" s="80">
        <v>3475</v>
      </c>
      <c r="Q68" s="80" t="s">
        <v>30</v>
      </c>
      <c r="R68" s="80">
        <v>124570</v>
      </c>
      <c r="S68" s="75">
        <f t="shared" si="4"/>
        <v>102.77459222652156</v>
      </c>
      <c r="T68" s="135">
        <v>38216</v>
      </c>
      <c r="U68" s="136">
        <f t="shared" si="5"/>
        <v>92.30249015771804</v>
      </c>
      <c r="V68" s="135">
        <v>54395</v>
      </c>
      <c r="W68" s="136">
        <f t="shared" si="6"/>
        <v>97.116586323870735</v>
      </c>
      <c r="X68" s="135">
        <f t="shared" si="0"/>
        <v>16179</v>
      </c>
      <c r="Y68" s="136">
        <f t="shared" si="7"/>
        <v>110.76196344218525</v>
      </c>
      <c r="Z68" s="135">
        <f t="shared" si="1"/>
        <v>140749</v>
      </c>
      <c r="AA68" s="137">
        <f t="shared" si="8"/>
        <v>103.63364601587466</v>
      </c>
      <c r="AC68" s="95"/>
    </row>
    <row r="69" spans="2:29" ht="12" hidden="1" customHeight="1">
      <c r="B69" s="27" t="s">
        <v>65</v>
      </c>
      <c r="C69" s="46" t="s">
        <v>66</v>
      </c>
      <c r="D69" s="70">
        <v>117629</v>
      </c>
      <c r="E69" s="71">
        <f t="shared" si="2"/>
        <v>101.89710583078508</v>
      </c>
      <c r="F69" s="81">
        <v>8766</v>
      </c>
      <c r="G69" s="81" t="s">
        <v>64</v>
      </c>
      <c r="H69" s="81"/>
      <c r="I69" s="71"/>
      <c r="J69" s="81">
        <v>12278</v>
      </c>
      <c r="K69" s="71">
        <f t="shared" si="3"/>
        <v>92.433938116389371</v>
      </c>
      <c r="L69" s="81">
        <v>1165</v>
      </c>
      <c r="M69" s="81" t="s">
        <v>64</v>
      </c>
      <c r="N69" s="81">
        <f t="shared" ref="N69:N79" si="9">J69-P69</f>
        <v>8760</v>
      </c>
      <c r="O69" s="81" t="s">
        <v>30</v>
      </c>
      <c r="P69" s="81">
        <v>3518</v>
      </c>
      <c r="Q69" s="81" t="s">
        <v>30</v>
      </c>
      <c r="R69" s="81">
        <v>129907</v>
      </c>
      <c r="S69" s="71">
        <f t="shared" si="4"/>
        <v>100.92058855518093</v>
      </c>
      <c r="T69" s="118">
        <v>39406</v>
      </c>
      <c r="U69" s="117">
        <f t="shared" si="5"/>
        <v>90.929229065232946</v>
      </c>
      <c r="V69" s="118">
        <v>55727</v>
      </c>
      <c r="W69" s="117">
        <f t="shared" si="6"/>
        <v>98.30128770506262</v>
      </c>
      <c r="X69" s="118">
        <f t="shared" si="0"/>
        <v>16321</v>
      </c>
      <c r="Y69" s="117">
        <f t="shared" si="7"/>
        <v>122.22721485808432</v>
      </c>
      <c r="Z69" s="118">
        <f t="shared" si="1"/>
        <v>146228</v>
      </c>
      <c r="AA69" s="121">
        <f t="shared" si="8"/>
        <v>102.92310399436917</v>
      </c>
      <c r="AC69" s="95"/>
    </row>
    <row r="70" spans="2:29" ht="12" hidden="1" customHeight="1">
      <c r="B70" s="27" t="s">
        <v>67</v>
      </c>
      <c r="C70" s="46" t="s">
        <v>68</v>
      </c>
      <c r="D70" s="70">
        <v>118003</v>
      </c>
      <c r="E70" s="71">
        <f t="shared" si="2"/>
        <v>104.07009560094542</v>
      </c>
      <c r="F70" s="81">
        <v>8849</v>
      </c>
      <c r="G70" s="81" t="s">
        <v>64</v>
      </c>
      <c r="H70" s="81"/>
      <c r="I70" s="71"/>
      <c r="J70" s="81">
        <v>12429</v>
      </c>
      <c r="K70" s="71">
        <f t="shared" si="3"/>
        <v>94.08069033381274</v>
      </c>
      <c r="L70" s="81">
        <v>1115</v>
      </c>
      <c r="M70" s="81" t="s">
        <v>64</v>
      </c>
      <c r="N70" s="81">
        <f t="shared" si="9"/>
        <v>9050</v>
      </c>
      <c r="O70" s="81" t="s">
        <v>30</v>
      </c>
      <c r="P70" s="81">
        <v>3379</v>
      </c>
      <c r="Q70" s="81" t="s">
        <v>30</v>
      </c>
      <c r="R70" s="81">
        <v>130432</v>
      </c>
      <c r="S70" s="71">
        <f t="shared" si="4"/>
        <v>103.02767004478707</v>
      </c>
      <c r="T70" s="118">
        <v>40186</v>
      </c>
      <c r="U70" s="117">
        <f t="shared" si="5"/>
        <v>94.2470508220174</v>
      </c>
      <c r="V70" s="118">
        <v>57634</v>
      </c>
      <c r="W70" s="117">
        <f t="shared" si="6"/>
        <v>100.73232543913309</v>
      </c>
      <c r="X70" s="118">
        <f t="shared" si="0"/>
        <v>17448</v>
      </c>
      <c r="Y70" s="117">
        <f t="shared" si="7"/>
        <v>119.70362239297476</v>
      </c>
      <c r="Z70" s="118">
        <f t="shared" si="1"/>
        <v>147880</v>
      </c>
      <c r="AA70" s="121">
        <f t="shared" si="8"/>
        <v>104.74942447317159</v>
      </c>
      <c r="AC70" s="95"/>
    </row>
    <row r="71" spans="2:29" ht="12" hidden="1" customHeight="1">
      <c r="B71" s="27" t="s">
        <v>69</v>
      </c>
      <c r="C71" s="46" t="s">
        <v>70</v>
      </c>
      <c r="D71" s="70">
        <v>109905</v>
      </c>
      <c r="E71" s="71">
        <f t="shared" si="2"/>
        <v>93.458222078606781</v>
      </c>
      <c r="F71" s="81">
        <v>9028</v>
      </c>
      <c r="G71" s="81" t="s">
        <v>64</v>
      </c>
      <c r="H71" s="81"/>
      <c r="I71" s="71"/>
      <c r="J71" s="81">
        <v>12222</v>
      </c>
      <c r="K71" s="71">
        <f t="shared" si="3"/>
        <v>87.631748763174883</v>
      </c>
      <c r="L71" s="81">
        <v>1078</v>
      </c>
      <c r="M71" s="81" t="s">
        <v>64</v>
      </c>
      <c r="N71" s="81">
        <f t="shared" si="9"/>
        <v>8748</v>
      </c>
      <c r="O71" s="81" t="s">
        <v>30</v>
      </c>
      <c r="P71" s="81">
        <v>3474</v>
      </c>
      <c r="Q71" s="81" t="s">
        <v>30</v>
      </c>
      <c r="R71" s="81">
        <v>122127</v>
      </c>
      <c r="S71" s="71">
        <f t="shared" si="4"/>
        <v>92.840472841993233</v>
      </c>
      <c r="T71" s="118">
        <v>37725</v>
      </c>
      <c r="U71" s="117">
        <f t="shared" si="5"/>
        <v>85.509315925472592</v>
      </c>
      <c r="V71" s="118">
        <v>55835</v>
      </c>
      <c r="W71" s="117">
        <f t="shared" si="6"/>
        <v>92.391574139956646</v>
      </c>
      <c r="X71" s="118">
        <f t="shared" si="0"/>
        <v>18110</v>
      </c>
      <c r="Y71" s="117">
        <f t="shared" si="7"/>
        <v>111.00214526509346</v>
      </c>
      <c r="Z71" s="118">
        <f t="shared" si="1"/>
        <v>140237</v>
      </c>
      <c r="AA71" s="121">
        <f t="shared" si="8"/>
        <v>94.844447450290815</v>
      </c>
      <c r="AC71" s="95"/>
    </row>
    <row r="72" spans="2:29" ht="12" hidden="1" customHeight="1">
      <c r="B72" s="27" t="s">
        <v>71</v>
      </c>
      <c r="C72" s="46" t="s">
        <v>72</v>
      </c>
      <c r="D72" s="70">
        <v>105470</v>
      </c>
      <c r="E72" s="71">
        <f t="shared" si="2"/>
        <v>97.19841489263662</v>
      </c>
      <c r="F72" s="81">
        <v>9610</v>
      </c>
      <c r="G72" s="81" t="s">
        <v>64</v>
      </c>
      <c r="H72" s="81"/>
      <c r="I72" s="71"/>
      <c r="J72" s="81">
        <v>12196</v>
      </c>
      <c r="K72" s="71">
        <f t="shared" si="3"/>
        <v>91.403732294086794</v>
      </c>
      <c r="L72" s="81">
        <v>1113</v>
      </c>
      <c r="M72" s="81" t="s">
        <v>64</v>
      </c>
      <c r="N72" s="81">
        <f t="shared" si="9"/>
        <v>8650</v>
      </c>
      <c r="O72" s="81" t="s">
        <v>30</v>
      </c>
      <c r="P72" s="81">
        <v>3546</v>
      </c>
      <c r="Q72" s="81" t="s">
        <v>30</v>
      </c>
      <c r="R72" s="81">
        <v>117666</v>
      </c>
      <c r="S72" s="71">
        <f t="shared" si="4"/>
        <v>96.563892559067071</v>
      </c>
      <c r="T72" s="118">
        <v>36609</v>
      </c>
      <c r="U72" s="117">
        <f t="shared" si="5"/>
        <v>87.881988621360151</v>
      </c>
      <c r="V72" s="118">
        <v>53859</v>
      </c>
      <c r="W72" s="117">
        <f t="shared" si="6"/>
        <v>94.206853124836016</v>
      </c>
      <c r="X72" s="118">
        <f t="shared" si="0"/>
        <v>17250</v>
      </c>
      <c r="Y72" s="117">
        <f t="shared" si="7"/>
        <v>111.18989299987108</v>
      </c>
      <c r="Z72" s="118">
        <f t="shared" si="1"/>
        <v>134916</v>
      </c>
      <c r="AA72" s="121">
        <f t="shared" si="8"/>
        <v>98.215728668457487</v>
      </c>
      <c r="AC72" s="95"/>
    </row>
    <row r="73" spans="2:29" ht="12" hidden="1" customHeight="1">
      <c r="B73" s="27" t="s">
        <v>73</v>
      </c>
      <c r="C73" s="46" t="s">
        <v>74</v>
      </c>
      <c r="D73" s="70">
        <v>116382</v>
      </c>
      <c r="E73" s="71">
        <f t="shared" si="2"/>
        <v>99.365635005336188</v>
      </c>
      <c r="F73" s="81">
        <v>10026</v>
      </c>
      <c r="G73" s="81" t="s">
        <v>64</v>
      </c>
      <c r="H73" s="81"/>
      <c r="I73" s="71"/>
      <c r="J73" s="81">
        <v>12020</v>
      </c>
      <c r="K73" s="71">
        <f t="shared" si="3"/>
        <v>104.20459471174685</v>
      </c>
      <c r="L73" s="81">
        <v>838</v>
      </c>
      <c r="M73" s="81" t="s">
        <v>64</v>
      </c>
      <c r="N73" s="81">
        <f t="shared" si="9"/>
        <v>8373</v>
      </c>
      <c r="O73" s="81" t="s">
        <v>30</v>
      </c>
      <c r="P73" s="81">
        <v>3647</v>
      </c>
      <c r="Q73" s="81" t="s">
        <v>30</v>
      </c>
      <c r="R73" s="81">
        <v>128402</v>
      </c>
      <c r="S73" s="71">
        <f t="shared" si="4"/>
        <v>99.799471475205976</v>
      </c>
      <c r="T73" s="118">
        <v>37424</v>
      </c>
      <c r="U73" s="117">
        <f t="shared" si="5"/>
        <v>89.432681737800507</v>
      </c>
      <c r="V73" s="118">
        <v>56310</v>
      </c>
      <c r="W73" s="117">
        <f t="shared" si="6"/>
        <v>94.000400641025635</v>
      </c>
      <c r="X73" s="118">
        <f t="shared" ref="X73:X136" si="10">V73-T73</f>
        <v>18886</v>
      </c>
      <c r="Y73" s="117">
        <f t="shared" si="7"/>
        <v>104.58522538487097</v>
      </c>
      <c r="Z73" s="118">
        <f t="shared" ref="Z73:Z136" si="11">R73+X73</f>
        <v>147288</v>
      </c>
      <c r="AA73" s="121">
        <f t="shared" si="8"/>
        <v>100.38850038850038</v>
      </c>
      <c r="AC73" s="95"/>
    </row>
    <row r="74" spans="2:29" ht="12" hidden="1" customHeight="1">
      <c r="B74" s="27" t="s">
        <v>75</v>
      </c>
      <c r="C74" s="46" t="s">
        <v>76</v>
      </c>
      <c r="D74" s="70">
        <v>116989</v>
      </c>
      <c r="E74" s="71">
        <f t="shared" si="2"/>
        <v>96.461110973689202</v>
      </c>
      <c r="F74" s="81">
        <v>11946</v>
      </c>
      <c r="G74" s="81" t="s">
        <v>64</v>
      </c>
      <c r="H74" s="81"/>
      <c r="I74" s="71"/>
      <c r="J74" s="81">
        <v>11785</v>
      </c>
      <c r="K74" s="71">
        <f t="shared" si="3"/>
        <v>105.92306309545209</v>
      </c>
      <c r="L74" s="81">
        <v>1235</v>
      </c>
      <c r="M74" s="81" t="s">
        <v>64</v>
      </c>
      <c r="N74" s="81">
        <f t="shared" si="9"/>
        <v>8377</v>
      </c>
      <c r="O74" s="81" t="s">
        <v>30</v>
      </c>
      <c r="P74" s="81">
        <v>3408</v>
      </c>
      <c r="Q74" s="81" t="s">
        <v>30</v>
      </c>
      <c r="R74" s="81">
        <v>128774</v>
      </c>
      <c r="S74" s="71">
        <f t="shared" si="4"/>
        <v>97.256187361695382</v>
      </c>
      <c r="T74" s="118">
        <v>38327</v>
      </c>
      <c r="U74" s="117">
        <f t="shared" si="5"/>
        <v>89.307018361450275</v>
      </c>
      <c r="V74" s="118">
        <v>55981</v>
      </c>
      <c r="W74" s="117">
        <f t="shared" si="6"/>
        <v>90.980156343956708</v>
      </c>
      <c r="X74" s="118">
        <f t="shared" si="10"/>
        <v>17654</v>
      </c>
      <c r="Y74" s="117">
        <f t="shared" si="7"/>
        <v>94.83749664249261</v>
      </c>
      <c r="Z74" s="118">
        <f t="shared" si="11"/>
        <v>146428</v>
      </c>
      <c r="AA74" s="121">
        <f t="shared" si="8"/>
        <v>96.958059090728497</v>
      </c>
      <c r="AC74" s="95"/>
    </row>
    <row r="75" spans="2:29" ht="12" hidden="1" customHeight="1">
      <c r="B75" s="27" t="s">
        <v>77</v>
      </c>
      <c r="C75" s="46" t="s">
        <v>78</v>
      </c>
      <c r="D75" s="70">
        <v>108450</v>
      </c>
      <c r="E75" s="71">
        <f t="shared" si="2"/>
        <v>97.078253397067513</v>
      </c>
      <c r="F75" s="81">
        <v>10864</v>
      </c>
      <c r="G75" s="81" t="s">
        <v>64</v>
      </c>
      <c r="H75" s="81"/>
      <c r="I75" s="71"/>
      <c r="J75" s="81">
        <v>11031</v>
      </c>
      <c r="K75" s="71">
        <f t="shared" si="3"/>
        <v>127.14384508990318</v>
      </c>
      <c r="L75" s="81">
        <v>1201</v>
      </c>
      <c r="M75" s="81" t="s">
        <v>64</v>
      </c>
      <c r="N75" s="81">
        <f t="shared" si="9"/>
        <v>7972</v>
      </c>
      <c r="O75" s="81" t="s">
        <v>30</v>
      </c>
      <c r="P75" s="81">
        <v>3059</v>
      </c>
      <c r="Q75" s="81" t="s">
        <v>30</v>
      </c>
      <c r="R75" s="81">
        <v>119481</v>
      </c>
      <c r="S75" s="71">
        <f t="shared" si="4"/>
        <v>99.244953899825575</v>
      </c>
      <c r="T75" s="118">
        <v>34270</v>
      </c>
      <c r="U75" s="117">
        <f t="shared" si="5"/>
        <v>88.985251350228495</v>
      </c>
      <c r="V75" s="118">
        <v>50365</v>
      </c>
      <c r="W75" s="117">
        <f t="shared" si="6"/>
        <v>90.757559375788375</v>
      </c>
      <c r="X75" s="118">
        <f t="shared" si="10"/>
        <v>16095</v>
      </c>
      <c r="Y75" s="117">
        <f t="shared" si="7"/>
        <v>94.776822517960184</v>
      </c>
      <c r="Z75" s="118">
        <f t="shared" si="11"/>
        <v>135576</v>
      </c>
      <c r="AA75" s="121">
        <f t="shared" si="8"/>
        <v>98.692601112308182</v>
      </c>
      <c r="AC75" s="95"/>
    </row>
    <row r="76" spans="2:29" ht="12" hidden="1" customHeight="1">
      <c r="B76" s="27" t="s">
        <v>79</v>
      </c>
      <c r="C76" s="46" t="s">
        <v>80</v>
      </c>
      <c r="D76" s="70">
        <v>105020</v>
      </c>
      <c r="E76" s="71">
        <f t="shared" si="2"/>
        <v>100.68162862265002</v>
      </c>
      <c r="F76" s="81">
        <v>9915</v>
      </c>
      <c r="G76" s="81" t="s">
        <v>64</v>
      </c>
      <c r="H76" s="81"/>
      <c r="I76" s="71"/>
      <c r="J76" s="81">
        <v>10919</v>
      </c>
      <c r="K76" s="71">
        <f t="shared" si="3"/>
        <v>118.64609366510921</v>
      </c>
      <c r="L76" s="81">
        <v>1331</v>
      </c>
      <c r="M76" s="81" t="s">
        <v>64</v>
      </c>
      <c r="N76" s="81">
        <f t="shared" si="9"/>
        <v>7877</v>
      </c>
      <c r="O76" s="81" t="s">
        <v>30</v>
      </c>
      <c r="P76" s="81">
        <v>3042</v>
      </c>
      <c r="Q76" s="81" t="s">
        <v>30</v>
      </c>
      <c r="R76" s="81">
        <v>115939</v>
      </c>
      <c r="S76" s="71">
        <f t="shared" si="4"/>
        <v>102.1380999365706</v>
      </c>
      <c r="T76" s="118">
        <v>34942</v>
      </c>
      <c r="U76" s="117">
        <f t="shared" si="5"/>
        <v>94.310391363022944</v>
      </c>
      <c r="V76" s="118">
        <v>50804</v>
      </c>
      <c r="W76" s="117">
        <f t="shared" si="6"/>
        <v>92.835084513476474</v>
      </c>
      <c r="X76" s="118">
        <f t="shared" si="10"/>
        <v>15862</v>
      </c>
      <c r="Y76" s="117">
        <f t="shared" si="7"/>
        <v>89.742574257425744</v>
      </c>
      <c r="Z76" s="118">
        <f t="shared" si="11"/>
        <v>131801</v>
      </c>
      <c r="AA76" s="121">
        <f t="shared" si="8"/>
        <v>100.46803418021604</v>
      </c>
      <c r="AC76" s="95"/>
    </row>
    <row r="77" spans="2:29" ht="12" hidden="1" customHeight="1">
      <c r="B77" s="27" t="s">
        <v>105</v>
      </c>
      <c r="C77" s="46" t="s">
        <v>106</v>
      </c>
      <c r="D77" s="70">
        <v>108670</v>
      </c>
      <c r="E77" s="71">
        <f t="shared" si="2"/>
        <v>99.532881480124573</v>
      </c>
      <c r="F77" s="81">
        <v>10313</v>
      </c>
      <c r="G77" s="81" t="s">
        <v>64</v>
      </c>
      <c r="H77" s="81"/>
      <c r="I77" s="71"/>
      <c r="J77" s="81">
        <v>11702</v>
      </c>
      <c r="K77" s="71">
        <f t="shared" si="3"/>
        <v>120.00820428673981</v>
      </c>
      <c r="L77" s="81">
        <v>929</v>
      </c>
      <c r="M77" s="81" t="s">
        <v>64</v>
      </c>
      <c r="N77" s="81">
        <f t="shared" si="9"/>
        <v>8593</v>
      </c>
      <c r="O77" s="81" t="s">
        <v>30</v>
      </c>
      <c r="P77" s="81">
        <v>3109</v>
      </c>
      <c r="Q77" s="81" t="s">
        <v>30</v>
      </c>
      <c r="R77" s="81">
        <v>120372</v>
      </c>
      <c r="S77" s="71">
        <f t="shared" si="4"/>
        <v>101.21162690972076</v>
      </c>
      <c r="T77" s="118">
        <v>35644</v>
      </c>
      <c r="U77" s="117">
        <f t="shared" si="5"/>
        <v>92.053407711577691</v>
      </c>
      <c r="V77" s="118">
        <v>50771</v>
      </c>
      <c r="W77" s="117">
        <f t="shared" si="6"/>
        <v>94.126698678136407</v>
      </c>
      <c r="X77" s="118">
        <f t="shared" si="10"/>
        <v>15127</v>
      </c>
      <c r="Y77" s="117">
        <f t="shared" si="7"/>
        <v>99.402023919043231</v>
      </c>
      <c r="Z77" s="118">
        <f t="shared" si="11"/>
        <v>135499</v>
      </c>
      <c r="AA77" s="121">
        <f t="shared" si="8"/>
        <v>101.00634369246137</v>
      </c>
      <c r="AC77" s="95"/>
    </row>
    <row r="78" spans="2:29" ht="12" hidden="1" customHeight="1">
      <c r="B78" s="27" t="s">
        <v>83</v>
      </c>
      <c r="C78" s="46" t="s">
        <v>84</v>
      </c>
      <c r="D78" s="70">
        <v>107679</v>
      </c>
      <c r="E78" s="71">
        <f t="shared" si="2"/>
        <v>103.54546503577198</v>
      </c>
      <c r="F78" s="81">
        <v>9703</v>
      </c>
      <c r="G78" s="81" t="s">
        <v>64</v>
      </c>
      <c r="H78" s="81"/>
      <c r="I78" s="71"/>
      <c r="J78" s="81">
        <v>11486</v>
      </c>
      <c r="K78" s="71">
        <f t="shared" si="3"/>
        <v>130.41898489837629</v>
      </c>
      <c r="L78" s="81">
        <v>994</v>
      </c>
      <c r="M78" s="81" t="s">
        <v>64</v>
      </c>
      <c r="N78" s="81">
        <f t="shared" si="9"/>
        <v>8641</v>
      </c>
      <c r="O78" s="81" t="s">
        <v>30</v>
      </c>
      <c r="P78" s="81">
        <v>2845</v>
      </c>
      <c r="Q78" s="81" t="s">
        <v>30</v>
      </c>
      <c r="R78" s="81">
        <v>119165</v>
      </c>
      <c r="S78" s="71">
        <f t="shared" si="4"/>
        <v>105.64366705378593</v>
      </c>
      <c r="T78" s="118">
        <v>35020</v>
      </c>
      <c r="U78" s="117">
        <f t="shared" si="5"/>
        <v>96.089998628069694</v>
      </c>
      <c r="V78" s="118">
        <v>50069</v>
      </c>
      <c r="W78" s="117">
        <f t="shared" si="6"/>
        <v>98.562963837870825</v>
      </c>
      <c r="X78" s="118">
        <f t="shared" si="10"/>
        <v>15049</v>
      </c>
      <c r="Y78" s="117">
        <f t="shared" si="7"/>
        <v>104.841855928661</v>
      </c>
      <c r="Z78" s="118">
        <f t="shared" si="11"/>
        <v>134214</v>
      </c>
      <c r="AA78" s="121">
        <f t="shared" si="8"/>
        <v>105.55315250131731</v>
      </c>
      <c r="AC78" s="95"/>
    </row>
    <row r="79" spans="2:29" ht="12" hidden="1" customHeight="1">
      <c r="B79" s="28" t="s">
        <v>85</v>
      </c>
      <c r="C79" s="48" t="s">
        <v>86</v>
      </c>
      <c r="D79" s="72">
        <v>108869</v>
      </c>
      <c r="E79" s="73">
        <f t="shared" si="2"/>
        <v>101.04695519811399</v>
      </c>
      <c r="F79" s="82">
        <v>10377</v>
      </c>
      <c r="G79" s="81" t="s">
        <v>64</v>
      </c>
      <c r="H79" s="97"/>
      <c r="I79" s="73"/>
      <c r="J79" s="82">
        <v>12684</v>
      </c>
      <c r="K79" s="73">
        <f t="shared" si="3"/>
        <v>127.64415819663884</v>
      </c>
      <c r="L79" s="91">
        <v>1184</v>
      </c>
      <c r="M79" s="81" t="s">
        <v>64</v>
      </c>
      <c r="N79" s="82">
        <f t="shared" si="9"/>
        <v>9404</v>
      </c>
      <c r="O79" s="81" t="s">
        <v>30</v>
      </c>
      <c r="P79" s="89">
        <v>3280</v>
      </c>
      <c r="Q79" s="81" t="s">
        <v>30</v>
      </c>
      <c r="R79" s="82">
        <v>121553</v>
      </c>
      <c r="S79" s="73">
        <f t="shared" si="4"/>
        <v>103.29288397151548</v>
      </c>
      <c r="T79" s="134">
        <v>35039</v>
      </c>
      <c r="U79" s="138">
        <f t="shared" si="5"/>
        <v>90.951330304996759</v>
      </c>
      <c r="V79" s="134">
        <v>51483</v>
      </c>
      <c r="W79" s="138">
        <f t="shared" si="6"/>
        <v>94.20494053064958</v>
      </c>
      <c r="X79" s="134">
        <f t="shared" si="10"/>
        <v>16444</v>
      </c>
      <c r="Y79" s="138">
        <f t="shared" si="7"/>
        <v>101.9782945736434</v>
      </c>
      <c r="Z79" s="134">
        <f t="shared" si="11"/>
        <v>137997</v>
      </c>
      <c r="AA79" s="139">
        <f t="shared" si="8"/>
        <v>103.13445886863524</v>
      </c>
      <c r="AC79" s="95"/>
    </row>
    <row r="80" spans="2:29" ht="12" hidden="1" customHeight="1">
      <c r="B80" s="26" t="s">
        <v>107</v>
      </c>
      <c r="C80" s="46" t="s">
        <v>108</v>
      </c>
      <c r="D80" s="74">
        <v>110129</v>
      </c>
      <c r="E80" s="75">
        <f t="shared" si="2"/>
        <v>97.86025929249935</v>
      </c>
      <c r="F80" s="81">
        <v>9709</v>
      </c>
      <c r="G80" s="75">
        <f>F80/F68*100</f>
        <v>96.838220626371424</v>
      </c>
      <c r="H80" s="80"/>
      <c r="I80" s="75"/>
      <c r="J80" s="80">
        <v>12926</v>
      </c>
      <c r="K80" s="75">
        <f t="shared" si="3"/>
        <v>107.42125820659851</v>
      </c>
      <c r="L80" s="80">
        <v>958</v>
      </c>
      <c r="M80" s="75">
        <f>L80/L68*100</f>
        <v>77.570850202429156</v>
      </c>
      <c r="N80" s="80">
        <f>J80-P80</f>
        <v>9197</v>
      </c>
      <c r="O80" s="75">
        <f>N80/N68*100</f>
        <v>107.466697826595</v>
      </c>
      <c r="P80" s="80">
        <v>3729</v>
      </c>
      <c r="Q80" s="75">
        <f>P80/P68*100</f>
        <v>107.30935251798562</v>
      </c>
      <c r="R80" s="80">
        <v>123055</v>
      </c>
      <c r="S80" s="75">
        <f t="shared" si="4"/>
        <v>98.783816328168911</v>
      </c>
      <c r="T80" s="135">
        <v>36593</v>
      </c>
      <c r="U80" s="136">
        <f t="shared" si="5"/>
        <v>95.753087711953114</v>
      </c>
      <c r="V80" s="135">
        <v>53561</v>
      </c>
      <c r="W80" s="136">
        <f t="shared" si="6"/>
        <v>98.46677084290836</v>
      </c>
      <c r="X80" s="135">
        <f t="shared" si="10"/>
        <v>16968</v>
      </c>
      <c r="Y80" s="136">
        <f t="shared" si="7"/>
        <v>104.87669200815873</v>
      </c>
      <c r="Z80" s="135">
        <f t="shared" si="11"/>
        <v>140023</v>
      </c>
      <c r="AA80" s="137">
        <f t="shared" si="8"/>
        <v>99.484188164747181</v>
      </c>
    </row>
    <row r="81" spans="1:28" ht="12" hidden="1" customHeight="1">
      <c r="B81" s="27" t="s">
        <v>65</v>
      </c>
      <c r="C81" s="46" t="s">
        <v>14</v>
      </c>
      <c r="D81" s="70">
        <v>116233</v>
      </c>
      <c r="E81" s="71">
        <f t="shared" si="2"/>
        <v>98.813217828936743</v>
      </c>
      <c r="F81" s="81">
        <v>9382</v>
      </c>
      <c r="G81" s="71">
        <f t="shared" ref="G81:G91" si="12">F81/F69*100</f>
        <v>107.02715035363906</v>
      </c>
      <c r="H81" s="81"/>
      <c r="I81" s="71"/>
      <c r="J81" s="81">
        <v>13640</v>
      </c>
      <c r="K81" s="71">
        <f t="shared" si="3"/>
        <v>111.0930118911875</v>
      </c>
      <c r="L81" s="81">
        <v>1038</v>
      </c>
      <c r="M81" s="71">
        <f t="shared" ref="M81:Q91" si="13">L81/L69*100</f>
        <v>89.098712446351939</v>
      </c>
      <c r="N81" s="81">
        <f t="shared" ref="N81:N144" si="14">J81-P81</f>
        <v>9315</v>
      </c>
      <c r="O81" s="71">
        <f t="shared" si="13"/>
        <v>106.33561643835617</v>
      </c>
      <c r="P81" s="81">
        <v>4325</v>
      </c>
      <c r="Q81" s="71">
        <f t="shared" si="13"/>
        <v>122.93916998294485</v>
      </c>
      <c r="R81" s="81">
        <v>129873</v>
      </c>
      <c r="S81" s="71">
        <f t="shared" si="4"/>
        <v>99.973827430392518</v>
      </c>
      <c r="T81" s="118">
        <v>36694</v>
      </c>
      <c r="U81" s="117">
        <f t="shared" si="5"/>
        <v>93.117799319900513</v>
      </c>
      <c r="V81" s="118">
        <v>53880</v>
      </c>
      <c r="W81" s="117">
        <f t="shared" si="6"/>
        <v>96.685628151524398</v>
      </c>
      <c r="X81" s="118">
        <f t="shared" si="10"/>
        <v>17186</v>
      </c>
      <c r="Y81" s="117">
        <f t="shared" si="7"/>
        <v>105.29992034801789</v>
      </c>
      <c r="Z81" s="118">
        <f t="shared" si="11"/>
        <v>147059</v>
      </c>
      <c r="AA81" s="121">
        <f t="shared" si="8"/>
        <v>100.56829061465658</v>
      </c>
    </row>
    <row r="82" spans="1:28" ht="12" hidden="1" customHeight="1">
      <c r="B82" s="27" t="s">
        <v>67</v>
      </c>
      <c r="C82" s="46" t="s">
        <v>6</v>
      </c>
      <c r="D82" s="70">
        <v>119468</v>
      </c>
      <c r="E82" s="71">
        <f t="shared" si="2"/>
        <v>101.24149386032559</v>
      </c>
      <c r="F82" s="81">
        <v>8341</v>
      </c>
      <c r="G82" s="71">
        <f t="shared" si="12"/>
        <v>94.259238332014917</v>
      </c>
      <c r="H82" s="81"/>
      <c r="I82" s="71"/>
      <c r="J82" s="81">
        <v>13891</v>
      </c>
      <c r="K82" s="71">
        <f t="shared" si="3"/>
        <v>111.76281277657093</v>
      </c>
      <c r="L82" s="81">
        <v>939</v>
      </c>
      <c r="M82" s="71">
        <f t="shared" si="13"/>
        <v>84.215246636771298</v>
      </c>
      <c r="N82" s="81">
        <f t="shared" si="14"/>
        <v>9484</v>
      </c>
      <c r="O82" s="71">
        <f t="shared" si="13"/>
        <v>104.79558011049723</v>
      </c>
      <c r="P82" s="81">
        <v>4407</v>
      </c>
      <c r="Q82" s="71">
        <f t="shared" si="13"/>
        <v>130.42320213080794</v>
      </c>
      <c r="R82" s="81">
        <v>133359</v>
      </c>
      <c r="S82" s="71">
        <f t="shared" si="4"/>
        <v>102.24408120706573</v>
      </c>
      <c r="T82" s="118">
        <v>36632</v>
      </c>
      <c r="U82" s="117">
        <f t="shared" si="5"/>
        <v>91.156124023291696</v>
      </c>
      <c r="V82" s="118">
        <v>53620</v>
      </c>
      <c r="W82" s="117">
        <f t="shared" si="6"/>
        <v>93.035361071589691</v>
      </c>
      <c r="X82" s="118">
        <f t="shared" si="10"/>
        <v>16988</v>
      </c>
      <c r="Y82" s="117">
        <f t="shared" si="7"/>
        <v>97.363594681338839</v>
      </c>
      <c r="Z82" s="118">
        <f t="shared" si="11"/>
        <v>150347</v>
      </c>
      <c r="AA82" s="121">
        <f t="shared" si="8"/>
        <v>101.66824452258587</v>
      </c>
    </row>
    <row r="83" spans="1:28" ht="12" hidden="1" customHeight="1">
      <c r="B83" s="27" t="s">
        <v>69</v>
      </c>
      <c r="C83" s="46" t="s">
        <v>7</v>
      </c>
      <c r="D83" s="70">
        <v>117346</v>
      </c>
      <c r="E83" s="71">
        <f t="shared" si="2"/>
        <v>106.7703926118011</v>
      </c>
      <c r="F83" s="81">
        <v>8766</v>
      </c>
      <c r="G83" s="71">
        <f t="shared" si="12"/>
        <v>97.097917589720879</v>
      </c>
      <c r="H83" s="81"/>
      <c r="I83" s="71"/>
      <c r="J83" s="81">
        <v>14477</v>
      </c>
      <c r="K83" s="71">
        <f t="shared" si="3"/>
        <v>118.45033546064474</v>
      </c>
      <c r="L83" s="81">
        <v>755</v>
      </c>
      <c r="M83" s="71">
        <f t="shared" si="13"/>
        <v>70.037105751391465</v>
      </c>
      <c r="N83" s="81">
        <f t="shared" si="14"/>
        <v>9990</v>
      </c>
      <c r="O83" s="71">
        <f t="shared" si="13"/>
        <v>114.19753086419753</v>
      </c>
      <c r="P83" s="81">
        <v>4487</v>
      </c>
      <c r="Q83" s="71">
        <f t="shared" si="13"/>
        <v>129.1594703511802</v>
      </c>
      <c r="R83" s="81">
        <v>131823</v>
      </c>
      <c r="S83" s="71">
        <f t="shared" si="4"/>
        <v>107.93927632710212</v>
      </c>
      <c r="T83" s="118">
        <v>37357</v>
      </c>
      <c r="U83" s="117">
        <f t="shared" si="5"/>
        <v>99.024519549370453</v>
      </c>
      <c r="V83" s="118">
        <v>56772</v>
      </c>
      <c r="W83" s="117">
        <f t="shared" si="6"/>
        <v>101.67815886092953</v>
      </c>
      <c r="X83" s="118">
        <f t="shared" si="10"/>
        <v>19415</v>
      </c>
      <c r="Y83" s="117">
        <f t="shared" si="7"/>
        <v>107.20596355604638</v>
      </c>
      <c r="Z83" s="118">
        <f t="shared" si="11"/>
        <v>151238</v>
      </c>
      <c r="AA83" s="121">
        <f t="shared" si="8"/>
        <v>107.84457739398303</v>
      </c>
    </row>
    <row r="84" spans="1:28" ht="12" hidden="1" customHeight="1">
      <c r="B84" s="27" t="s">
        <v>71</v>
      </c>
      <c r="C84" s="46" t="s">
        <v>8</v>
      </c>
      <c r="D84" s="70">
        <v>106138</v>
      </c>
      <c r="E84" s="71">
        <f t="shared" si="2"/>
        <v>100.63335545652792</v>
      </c>
      <c r="F84" s="81">
        <v>9437</v>
      </c>
      <c r="G84" s="71">
        <f t="shared" si="12"/>
        <v>98.199791883454736</v>
      </c>
      <c r="H84" s="81"/>
      <c r="I84" s="71"/>
      <c r="J84" s="81">
        <v>13938</v>
      </c>
      <c r="K84" s="71">
        <f t="shared" si="3"/>
        <v>114.28337159724499</v>
      </c>
      <c r="L84" s="81">
        <v>897</v>
      </c>
      <c r="M84" s="71">
        <f t="shared" si="13"/>
        <v>80.59299191374663</v>
      </c>
      <c r="N84" s="81">
        <f t="shared" si="14"/>
        <v>9569</v>
      </c>
      <c r="O84" s="71">
        <f t="shared" si="13"/>
        <v>110.62427745664741</v>
      </c>
      <c r="P84" s="81">
        <v>4369</v>
      </c>
      <c r="Q84" s="71">
        <f t="shared" si="13"/>
        <v>123.20924985899606</v>
      </c>
      <c r="R84" s="81">
        <v>120076</v>
      </c>
      <c r="S84" s="71">
        <f t="shared" si="4"/>
        <v>102.04817024459064</v>
      </c>
      <c r="T84" s="118">
        <v>35369</v>
      </c>
      <c r="U84" s="117">
        <f t="shared" si="5"/>
        <v>96.612854762490102</v>
      </c>
      <c r="V84" s="118">
        <v>53313</v>
      </c>
      <c r="W84" s="117">
        <f t="shared" si="6"/>
        <v>98.986241853729183</v>
      </c>
      <c r="X84" s="118">
        <f t="shared" si="10"/>
        <v>17944</v>
      </c>
      <c r="Y84" s="117">
        <f t="shared" si="7"/>
        <v>104.0231884057971</v>
      </c>
      <c r="Z84" s="118">
        <f t="shared" si="11"/>
        <v>138020</v>
      </c>
      <c r="AA84" s="121">
        <f t="shared" si="8"/>
        <v>102.30069080020161</v>
      </c>
    </row>
    <row r="85" spans="1:28" ht="12" hidden="1" customHeight="1">
      <c r="B85" s="27" t="s">
        <v>73</v>
      </c>
      <c r="C85" s="46" t="s">
        <v>9</v>
      </c>
      <c r="D85" s="70">
        <v>119190</v>
      </c>
      <c r="E85" s="71">
        <f t="shared" ref="E85:G100" si="15">D85/D73*100</f>
        <v>102.41274423879983</v>
      </c>
      <c r="F85" s="81">
        <v>10776</v>
      </c>
      <c r="G85" s="71">
        <f t="shared" si="12"/>
        <v>107.48055056852183</v>
      </c>
      <c r="H85" s="81"/>
      <c r="I85" s="71"/>
      <c r="J85" s="81">
        <v>14068</v>
      </c>
      <c r="K85" s="71">
        <f t="shared" ref="K85:K148" si="16">J85/J73*100</f>
        <v>117.03826955074874</v>
      </c>
      <c r="L85" s="81">
        <v>1063</v>
      </c>
      <c r="M85" s="71">
        <f t="shared" si="13"/>
        <v>126.84964200477327</v>
      </c>
      <c r="N85" s="81">
        <f t="shared" si="14"/>
        <v>9692</v>
      </c>
      <c r="O85" s="71">
        <f t="shared" si="13"/>
        <v>115.75301564552728</v>
      </c>
      <c r="P85" s="81">
        <v>4376</v>
      </c>
      <c r="Q85" s="71">
        <f t="shared" si="13"/>
        <v>119.98903208116261</v>
      </c>
      <c r="R85" s="81">
        <v>133258</v>
      </c>
      <c r="S85" s="71">
        <f t="shared" ref="S85:S148" si="17">R85/R73*100</f>
        <v>103.78187255650224</v>
      </c>
      <c r="T85" s="118">
        <v>37125</v>
      </c>
      <c r="U85" s="117">
        <f t="shared" ref="U85:U148" si="18">T85/T73*100</f>
        <v>99.201047456177847</v>
      </c>
      <c r="V85" s="118">
        <v>56546</v>
      </c>
      <c r="W85" s="117">
        <f t="shared" ref="W85:W148" si="19">V85/V73*100</f>
        <v>100.41910850648196</v>
      </c>
      <c r="X85" s="118">
        <f t="shared" si="10"/>
        <v>19421</v>
      </c>
      <c r="Y85" s="117">
        <f t="shared" ref="Y85:Y148" si="20">X85/X73*100</f>
        <v>102.83278619082918</v>
      </c>
      <c r="Z85" s="118">
        <f t="shared" si="11"/>
        <v>152679</v>
      </c>
      <c r="AA85" s="121">
        <f t="shared" ref="AA85:AA148" si="21">Z85/Z73*100</f>
        <v>103.66017598175003</v>
      </c>
    </row>
    <row r="86" spans="1:28" ht="12" hidden="1" customHeight="1">
      <c r="B86" s="27" t="s">
        <v>75</v>
      </c>
      <c r="C86" s="46" t="s">
        <v>10</v>
      </c>
      <c r="D86" s="70">
        <v>115163</v>
      </c>
      <c r="E86" s="71">
        <f t="shared" si="15"/>
        <v>98.439169494567864</v>
      </c>
      <c r="F86" s="81">
        <v>10146</v>
      </c>
      <c r="G86" s="71">
        <f t="shared" si="12"/>
        <v>84.932194876946255</v>
      </c>
      <c r="H86" s="81"/>
      <c r="I86" s="71"/>
      <c r="J86" s="81">
        <v>13251</v>
      </c>
      <c r="K86" s="71">
        <f t="shared" si="16"/>
        <v>112.43954179041154</v>
      </c>
      <c r="L86" s="81">
        <v>1102</v>
      </c>
      <c r="M86" s="71">
        <f t="shared" si="13"/>
        <v>89.230769230769241</v>
      </c>
      <c r="N86" s="81">
        <f t="shared" si="14"/>
        <v>9377</v>
      </c>
      <c r="O86" s="71">
        <f t="shared" si="13"/>
        <v>111.93744777366599</v>
      </c>
      <c r="P86" s="81">
        <v>3874</v>
      </c>
      <c r="Q86" s="71">
        <f t="shared" si="13"/>
        <v>113.67370892018781</v>
      </c>
      <c r="R86" s="81">
        <v>128414</v>
      </c>
      <c r="S86" s="71">
        <f t="shared" si="17"/>
        <v>99.720440461583863</v>
      </c>
      <c r="T86" s="118">
        <v>36019</v>
      </c>
      <c r="U86" s="117">
        <f t="shared" si="18"/>
        <v>93.978135518042123</v>
      </c>
      <c r="V86" s="118">
        <v>53210</v>
      </c>
      <c r="W86" s="117">
        <f t="shared" si="19"/>
        <v>95.050106286061336</v>
      </c>
      <c r="X86" s="118">
        <f t="shared" si="10"/>
        <v>17191</v>
      </c>
      <c r="Y86" s="117">
        <f t="shared" si="20"/>
        <v>97.377364903138101</v>
      </c>
      <c r="Z86" s="118">
        <f t="shared" si="11"/>
        <v>145605</v>
      </c>
      <c r="AA86" s="121">
        <f t="shared" si="21"/>
        <v>99.437949026142533</v>
      </c>
    </row>
    <row r="87" spans="1:28" ht="12" hidden="1" customHeight="1">
      <c r="B87" s="27" t="s">
        <v>77</v>
      </c>
      <c r="C87" s="46" t="s">
        <v>11</v>
      </c>
      <c r="D87" s="70">
        <v>110361</v>
      </c>
      <c r="E87" s="71">
        <f t="shared" si="15"/>
        <v>101.76210235131397</v>
      </c>
      <c r="F87" s="81">
        <v>10403</v>
      </c>
      <c r="G87" s="71">
        <f t="shared" si="12"/>
        <v>95.75662739322533</v>
      </c>
      <c r="H87" s="81"/>
      <c r="I87" s="71"/>
      <c r="J87" s="81">
        <v>12815</v>
      </c>
      <c r="K87" s="71">
        <f t="shared" si="16"/>
        <v>116.17260447828845</v>
      </c>
      <c r="L87" s="81">
        <v>1118</v>
      </c>
      <c r="M87" s="71">
        <f t="shared" si="13"/>
        <v>93.089092422980841</v>
      </c>
      <c r="N87" s="81">
        <f t="shared" si="14"/>
        <v>9064</v>
      </c>
      <c r="O87" s="71">
        <f t="shared" si="13"/>
        <v>113.69794279979931</v>
      </c>
      <c r="P87" s="81">
        <v>3751</v>
      </c>
      <c r="Q87" s="71">
        <f t="shared" si="13"/>
        <v>122.62177182085649</v>
      </c>
      <c r="R87" s="81">
        <v>123176</v>
      </c>
      <c r="S87" s="71">
        <f t="shared" si="17"/>
        <v>103.09254191042928</v>
      </c>
      <c r="T87" s="118">
        <v>34457</v>
      </c>
      <c r="U87" s="117">
        <f t="shared" si="18"/>
        <v>100.54566676393347</v>
      </c>
      <c r="V87" s="118">
        <v>51483</v>
      </c>
      <c r="W87" s="117">
        <f t="shared" si="19"/>
        <v>102.21979549290181</v>
      </c>
      <c r="X87" s="118">
        <f t="shared" si="10"/>
        <v>17026</v>
      </c>
      <c r="Y87" s="117">
        <f t="shared" si="20"/>
        <v>105.78440509474991</v>
      </c>
      <c r="Z87" s="118">
        <f t="shared" si="11"/>
        <v>140202</v>
      </c>
      <c r="AA87" s="121">
        <f t="shared" si="21"/>
        <v>103.41210833775889</v>
      </c>
    </row>
    <row r="88" spans="1:28" ht="12" hidden="1" customHeight="1">
      <c r="B88" s="27" t="s">
        <v>79</v>
      </c>
      <c r="C88" s="46" t="s">
        <v>12</v>
      </c>
      <c r="D88" s="70">
        <v>104431</v>
      </c>
      <c r="E88" s="71">
        <f t="shared" si="15"/>
        <v>99.439154446772051</v>
      </c>
      <c r="F88" s="81">
        <v>10595</v>
      </c>
      <c r="G88" s="71">
        <f t="shared" si="12"/>
        <v>106.85829551185073</v>
      </c>
      <c r="H88" s="81"/>
      <c r="I88" s="71"/>
      <c r="J88" s="81">
        <v>12473</v>
      </c>
      <c r="K88" s="71">
        <f t="shared" si="16"/>
        <v>114.23207253411485</v>
      </c>
      <c r="L88" s="81">
        <v>1394</v>
      </c>
      <c r="M88" s="71">
        <f t="shared" si="13"/>
        <v>104.73328324567994</v>
      </c>
      <c r="N88" s="81">
        <f t="shared" si="14"/>
        <v>8838</v>
      </c>
      <c r="O88" s="71">
        <f t="shared" si="13"/>
        <v>112.20007617113114</v>
      </c>
      <c r="P88" s="81">
        <v>3635</v>
      </c>
      <c r="Q88" s="71">
        <f t="shared" si="13"/>
        <v>119.49375410913872</v>
      </c>
      <c r="R88" s="81">
        <v>116904</v>
      </c>
      <c r="S88" s="71">
        <f t="shared" si="17"/>
        <v>100.83233424473215</v>
      </c>
      <c r="T88" s="118">
        <v>34050</v>
      </c>
      <c r="U88" s="117">
        <f t="shared" si="18"/>
        <v>97.447198214183501</v>
      </c>
      <c r="V88" s="118">
        <v>50489</v>
      </c>
      <c r="W88" s="117">
        <f t="shared" si="19"/>
        <v>99.379970081095976</v>
      </c>
      <c r="X88" s="118">
        <f t="shared" si="10"/>
        <v>16439</v>
      </c>
      <c r="Y88" s="117">
        <f t="shared" si="20"/>
        <v>103.63762451141092</v>
      </c>
      <c r="Z88" s="118">
        <f t="shared" si="11"/>
        <v>133343</v>
      </c>
      <c r="AA88" s="121">
        <f t="shared" si="21"/>
        <v>101.16994559980577</v>
      </c>
      <c r="AB88" s="9"/>
    </row>
    <row r="89" spans="1:28" ht="12" hidden="1" customHeight="1">
      <c r="B89" s="27" t="s">
        <v>109</v>
      </c>
      <c r="C89" s="46" t="s">
        <v>110</v>
      </c>
      <c r="D89" s="70">
        <v>105216</v>
      </c>
      <c r="E89" s="71">
        <f t="shared" si="15"/>
        <v>96.821569890494146</v>
      </c>
      <c r="F89" s="81">
        <v>9120</v>
      </c>
      <c r="G89" s="71">
        <f t="shared" si="12"/>
        <v>88.432076020556579</v>
      </c>
      <c r="H89" s="81"/>
      <c r="I89" s="71"/>
      <c r="J89" s="81">
        <v>12178</v>
      </c>
      <c r="K89" s="71">
        <f t="shared" si="16"/>
        <v>104.06768073833533</v>
      </c>
      <c r="L89" s="81">
        <v>1035</v>
      </c>
      <c r="M89" s="71">
        <f t="shared" si="13"/>
        <v>111.41011840688913</v>
      </c>
      <c r="N89" s="81">
        <f t="shared" si="14"/>
        <v>8656</v>
      </c>
      <c r="O89" s="71">
        <f t="shared" si="13"/>
        <v>100.73315489351798</v>
      </c>
      <c r="P89" s="81">
        <v>3522</v>
      </c>
      <c r="Q89" s="71">
        <f t="shared" si="13"/>
        <v>113.28401415246059</v>
      </c>
      <c r="R89" s="81">
        <v>117394</v>
      </c>
      <c r="S89" s="71">
        <f t="shared" si="17"/>
        <v>97.526002724886183</v>
      </c>
      <c r="T89" s="118">
        <v>33956</v>
      </c>
      <c r="U89" s="117">
        <f t="shared" si="18"/>
        <v>95.264280103243181</v>
      </c>
      <c r="V89" s="118">
        <v>50012</v>
      </c>
      <c r="W89" s="117">
        <f t="shared" si="19"/>
        <v>98.50505209666936</v>
      </c>
      <c r="X89" s="118">
        <f t="shared" si="10"/>
        <v>16056</v>
      </c>
      <c r="Y89" s="117">
        <f t="shared" si="20"/>
        <v>106.14133668275269</v>
      </c>
      <c r="Z89" s="118">
        <f t="shared" si="11"/>
        <v>133450</v>
      </c>
      <c r="AA89" s="121">
        <f t="shared" si="21"/>
        <v>98.487811718167663</v>
      </c>
      <c r="AB89" s="9"/>
    </row>
    <row r="90" spans="1:28" ht="12" hidden="1" customHeight="1">
      <c r="B90" s="27" t="s">
        <v>83</v>
      </c>
      <c r="C90" s="46" t="s">
        <v>15</v>
      </c>
      <c r="D90" s="70">
        <v>100685</v>
      </c>
      <c r="E90" s="71">
        <f t="shared" si="15"/>
        <v>93.504768803573583</v>
      </c>
      <c r="F90" s="83">
        <v>8712</v>
      </c>
      <c r="G90" s="71">
        <f t="shared" si="12"/>
        <v>89.786663918375766</v>
      </c>
      <c r="H90" s="81"/>
      <c r="I90" s="71"/>
      <c r="J90" s="81">
        <v>10272</v>
      </c>
      <c r="K90" s="71">
        <f t="shared" si="16"/>
        <v>89.430611178826396</v>
      </c>
      <c r="L90" s="81">
        <v>970</v>
      </c>
      <c r="M90" s="71">
        <f t="shared" si="13"/>
        <v>97.585513078470825</v>
      </c>
      <c r="N90" s="81">
        <f t="shared" si="14"/>
        <v>7115</v>
      </c>
      <c r="O90" s="71">
        <f t="shared" si="13"/>
        <v>82.340006943640788</v>
      </c>
      <c r="P90" s="81">
        <v>3157</v>
      </c>
      <c r="Q90" s="71">
        <f t="shared" si="13"/>
        <v>110.96660808435853</v>
      </c>
      <c r="R90" s="81">
        <v>110957</v>
      </c>
      <c r="S90" s="71">
        <f t="shared" si="17"/>
        <v>93.11207149750345</v>
      </c>
      <c r="T90" s="118">
        <v>31824</v>
      </c>
      <c r="U90" s="117">
        <f t="shared" si="18"/>
        <v>90.873786407766985</v>
      </c>
      <c r="V90" s="118">
        <v>47018</v>
      </c>
      <c r="W90" s="117">
        <f t="shared" si="19"/>
        <v>93.906409155365594</v>
      </c>
      <c r="X90" s="118">
        <f t="shared" si="10"/>
        <v>15194</v>
      </c>
      <c r="Y90" s="117">
        <f t="shared" si="20"/>
        <v>100.96351917070902</v>
      </c>
      <c r="Z90" s="118">
        <f t="shared" si="11"/>
        <v>126151</v>
      </c>
      <c r="AA90" s="121">
        <f t="shared" si="21"/>
        <v>93.992429999850984</v>
      </c>
      <c r="AB90" s="9"/>
    </row>
    <row r="91" spans="1:28" ht="12" hidden="1" customHeight="1">
      <c r="B91" s="28" t="s">
        <v>85</v>
      </c>
      <c r="C91" s="46" t="s">
        <v>16</v>
      </c>
      <c r="D91" s="72">
        <v>105100</v>
      </c>
      <c r="E91" s="73">
        <f t="shared" si="15"/>
        <v>96.538041132002689</v>
      </c>
      <c r="F91" s="81">
        <v>9661</v>
      </c>
      <c r="G91" s="71">
        <f t="shared" si="12"/>
        <v>93.100125277055028</v>
      </c>
      <c r="H91" s="97"/>
      <c r="I91" s="73"/>
      <c r="J91" s="84">
        <v>12681</v>
      </c>
      <c r="K91" s="73">
        <f t="shared" si="16"/>
        <v>99.976348155156103</v>
      </c>
      <c r="L91" s="90">
        <v>1410</v>
      </c>
      <c r="M91" s="73">
        <f t="shared" si="13"/>
        <v>119.08783783783782</v>
      </c>
      <c r="N91" s="82">
        <f t="shared" si="14"/>
        <v>9062</v>
      </c>
      <c r="O91" s="73">
        <f t="shared" si="13"/>
        <v>96.363249680986812</v>
      </c>
      <c r="P91" s="89">
        <v>3619</v>
      </c>
      <c r="Q91" s="73">
        <f t="shared" si="13"/>
        <v>110.33536585365853</v>
      </c>
      <c r="R91" s="89">
        <v>117781</v>
      </c>
      <c r="S91" s="73">
        <f t="shared" si="17"/>
        <v>96.896826898554551</v>
      </c>
      <c r="T91" s="134">
        <v>34798</v>
      </c>
      <c r="U91" s="138">
        <f t="shared" si="18"/>
        <v>99.31219498273353</v>
      </c>
      <c r="V91" s="134">
        <v>50672</v>
      </c>
      <c r="W91" s="138">
        <f t="shared" si="19"/>
        <v>98.424722724005989</v>
      </c>
      <c r="X91" s="134">
        <f t="shared" si="10"/>
        <v>15874</v>
      </c>
      <c r="Y91" s="138">
        <f t="shared" si="20"/>
        <v>96.533690099732425</v>
      </c>
      <c r="Z91" s="134">
        <f t="shared" si="11"/>
        <v>133655</v>
      </c>
      <c r="AA91" s="139">
        <f t="shared" si="21"/>
        <v>96.853554787422908</v>
      </c>
      <c r="AB91" s="9"/>
    </row>
    <row r="92" spans="1:28" ht="12" hidden="1" customHeight="1">
      <c r="B92" s="26" t="s">
        <v>111</v>
      </c>
      <c r="C92" s="47" t="s">
        <v>112</v>
      </c>
      <c r="D92" s="74">
        <v>105622</v>
      </c>
      <c r="E92" s="75">
        <f t="shared" si="15"/>
        <v>95.907526627863689</v>
      </c>
      <c r="F92" s="80">
        <v>8640</v>
      </c>
      <c r="G92" s="75">
        <f t="shared" si="15"/>
        <v>88.989597280873411</v>
      </c>
      <c r="H92" s="80"/>
      <c r="I92" s="75"/>
      <c r="J92" s="80">
        <v>12917</v>
      </c>
      <c r="K92" s="75">
        <f t="shared" si="16"/>
        <v>99.930372891845892</v>
      </c>
      <c r="L92" s="80">
        <v>1183</v>
      </c>
      <c r="M92" s="75">
        <f>L92/L80*100</f>
        <v>123.48643006263048</v>
      </c>
      <c r="N92" s="81">
        <f t="shared" si="14"/>
        <v>9217</v>
      </c>
      <c r="O92" s="75">
        <f t="shared" ref="O92:O155" si="22">N92/N80*100</f>
        <v>100.21746221593999</v>
      </c>
      <c r="P92" s="80">
        <v>3700</v>
      </c>
      <c r="Q92" s="75">
        <f t="shared" ref="M92:Q155" si="23">P92/P80*100</f>
        <v>99.222311611692135</v>
      </c>
      <c r="R92" s="80">
        <v>118539</v>
      </c>
      <c r="S92" s="75">
        <f t="shared" si="17"/>
        <v>96.330096298403163</v>
      </c>
      <c r="T92" s="135">
        <v>35192</v>
      </c>
      <c r="U92" s="136">
        <f t="shared" si="18"/>
        <v>96.171398901429242</v>
      </c>
      <c r="V92" s="135">
        <v>52135</v>
      </c>
      <c r="W92" s="136">
        <f t="shared" si="19"/>
        <v>97.337615055730851</v>
      </c>
      <c r="X92" s="135">
        <f t="shared" si="10"/>
        <v>16943</v>
      </c>
      <c r="Y92" s="136">
        <f t="shared" si="20"/>
        <v>99.852663837812344</v>
      </c>
      <c r="Z92" s="135">
        <f t="shared" si="11"/>
        <v>135482</v>
      </c>
      <c r="AA92" s="137">
        <f t="shared" si="21"/>
        <v>96.756961356348597</v>
      </c>
      <c r="AB92" s="9"/>
    </row>
    <row r="93" spans="1:28" ht="12" hidden="1" customHeight="1">
      <c r="B93" s="27" t="s">
        <v>65</v>
      </c>
      <c r="C93" s="46" t="s">
        <v>14</v>
      </c>
      <c r="D93" s="70">
        <v>111558</v>
      </c>
      <c r="E93" s="71">
        <f t="shared" si="15"/>
        <v>95.977906446534107</v>
      </c>
      <c r="F93" s="81">
        <v>8030</v>
      </c>
      <c r="G93" s="71">
        <f t="shared" si="15"/>
        <v>85.589426561500744</v>
      </c>
      <c r="H93" s="81"/>
      <c r="I93" s="71"/>
      <c r="J93" s="81">
        <v>13345</v>
      </c>
      <c r="K93" s="71">
        <f t="shared" si="16"/>
        <v>97.837243401759537</v>
      </c>
      <c r="L93" s="81">
        <v>1103</v>
      </c>
      <c r="M93" s="71">
        <f t="shared" si="23"/>
        <v>106.26204238921002</v>
      </c>
      <c r="N93" s="81">
        <f t="shared" si="14"/>
        <v>9247</v>
      </c>
      <c r="O93" s="71">
        <f t="shared" si="22"/>
        <v>99.26999463231347</v>
      </c>
      <c r="P93" s="81">
        <v>4098</v>
      </c>
      <c r="Q93" s="71">
        <f t="shared" si="23"/>
        <v>94.751445086705203</v>
      </c>
      <c r="R93" s="81">
        <v>124903</v>
      </c>
      <c r="S93" s="71">
        <f t="shared" si="17"/>
        <v>96.17318457262094</v>
      </c>
      <c r="T93" s="118">
        <v>34737</v>
      </c>
      <c r="U93" s="117">
        <f t="shared" si="18"/>
        <v>94.666703003215787</v>
      </c>
      <c r="V93" s="118">
        <v>51816</v>
      </c>
      <c r="W93" s="117">
        <f t="shared" si="19"/>
        <v>96.169265033407569</v>
      </c>
      <c r="X93" s="118">
        <f t="shared" si="10"/>
        <v>17079</v>
      </c>
      <c r="Y93" s="117">
        <f t="shared" si="20"/>
        <v>99.377400209472825</v>
      </c>
      <c r="Z93" s="118">
        <f t="shared" si="11"/>
        <v>141982</v>
      </c>
      <c r="AA93" s="121">
        <f t="shared" si="21"/>
        <v>96.547644142827025</v>
      </c>
      <c r="AB93" s="9"/>
    </row>
    <row r="94" spans="1:28" ht="12" hidden="1" customHeight="1">
      <c r="B94" s="27" t="s">
        <v>67</v>
      </c>
      <c r="C94" s="46" t="s">
        <v>6</v>
      </c>
      <c r="D94" s="70">
        <v>113758</v>
      </c>
      <c r="E94" s="71">
        <f t="shared" si="15"/>
        <v>95.220477450028469</v>
      </c>
      <c r="F94" s="81">
        <v>7763</v>
      </c>
      <c r="G94" s="71">
        <f t="shared" si="15"/>
        <v>93.070375254765608</v>
      </c>
      <c r="H94" s="81"/>
      <c r="I94" s="71"/>
      <c r="J94" s="81">
        <v>13214</v>
      </c>
      <c r="K94" s="71">
        <f t="shared" si="16"/>
        <v>95.126340796198988</v>
      </c>
      <c r="L94" s="81">
        <v>1090</v>
      </c>
      <c r="M94" s="71">
        <f t="shared" si="23"/>
        <v>116.08093716719914</v>
      </c>
      <c r="N94" s="81">
        <f t="shared" si="14"/>
        <v>9194</v>
      </c>
      <c r="O94" s="71">
        <f t="shared" si="22"/>
        <v>96.942218473218063</v>
      </c>
      <c r="P94" s="81">
        <v>4020</v>
      </c>
      <c r="Q94" s="71">
        <f t="shared" si="23"/>
        <v>91.218515997277066</v>
      </c>
      <c r="R94" s="81">
        <v>126972</v>
      </c>
      <c r="S94" s="71">
        <f t="shared" si="17"/>
        <v>95.210671945650461</v>
      </c>
      <c r="T94" s="118">
        <v>35364</v>
      </c>
      <c r="U94" s="117">
        <f t="shared" si="18"/>
        <v>96.538545533959379</v>
      </c>
      <c r="V94" s="118">
        <v>52426</v>
      </c>
      <c r="W94" s="117">
        <f t="shared" si="19"/>
        <v>97.773218948153669</v>
      </c>
      <c r="X94" s="118">
        <f t="shared" si="10"/>
        <v>17062</v>
      </c>
      <c r="Y94" s="117">
        <f t="shared" si="20"/>
        <v>100.4356016011302</v>
      </c>
      <c r="Z94" s="118">
        <f t="shared" si="11"/>
        <v>144034</v>
      </c>
      <c r="AA94" s="121">
        <f t="shared" si="21"/>
        <v>95.80104691147811</v>
      </c>
      <c r="AB94" s="9"/>
    </row>
    <row r="95" spans="1:28" ht="12" hidden="1" customHeight="1">
      <c r="B95" s="27" t="s">
        <v>69</v>
      </c>
      <c r="C95" s="46" t="s">
        <v>7</v>
      </c>
      <c r="D95" s="70">
        <v>107486</v>
      </c>
      <c r="E95" s="71">
        <f t="shared" si="15"/>
        <v>91.597497997375285</v>
      </c>
      <c r="F95" s="81">
        <v>7444</v>
      </c>
      <c r="G95" s="71">
        <f t="shared" si="15"/>
        <v>84.919005247547346</v>
      </c>
      <c r="H95" s="81"/>
      <c r="I95" s="71"/>
      <c r="J95" s="81">
        <v>13720</v>
      </c>
      <c r="K95" s="71">
        <f t="shared" si="16"/>
        <v>94.771016094494726</v>
      </c>
      <c r="L95" s="81">
        <v>1114</v>
      </c>
      <c r="M95" s="71">
        <f t="shared" si="23"/>
        <v>147.54966887417217</v>
      </c>
      <c r="N95" s="81">
        <f t="shared" si="14"/>
        <v>9649</v>
      </c>
      <c r="O95" s="71">
        <f t="shared" si="22"/>
        <v>96.586586586586591</v>
      </c>
      <c r="P95" s="81">
        <v>4071</v>
      </c>
      <c r="Q95" s="71">
        <f t="shared" si="23"/>
        <v>90.728772008023171</v>
      </c>
      <c r="R95" s="81">
        <v>121206</v>
      </c>
      <c r="S95" s="71">
        <f t="shared" si="17"/>
        <v>91.946018524840127</v>
      </c>
      <c r="T95" s="118">
        <v>34720</v>
      </c>
      <c r="U95" s="117">
        <f t="shared" si="18"/>
        <v>92.94108199266536</v>
      </c>
      <c r="V95" s="118">
        <v>51474</v>
      </c>
      <c r="W95" s="117">
        <f t="shared" si="19"/>
        <v>90.667934897484685</v>
      </c>
      <c r="X95" s="118">
        <f t="shared" si="10"/>
        <v>16754</v>
      </c>
      <c r="Y95" s="117">
        <f t="shared" si="20"/>
        <v>86.294102498068497</v>
      </c>
      <c r="Z95" s="118">
        <f t="shared" si="11"/>
        <v>137960</v>
      </c>
      <c r="AA95" s="121">
        <f t="shared" si="21"/>
        <v>91.220460466284919</v>
      </c>
      <c r="AB95" s="9"/>
    </row>
    <row r="96" spans="1:28" s="12" customFormat="1" ht="12" hidden="1" customHeight="1">
      <c r="A96" s="6"/>
      <c r="B96" s="27" t="s">
        <v>71</v>
      </c>
      <c r="C96" s="46" t="s">
        <v>8</v>
      </c>
      <c r="D96" s="70">
        <v>101186</v>
      </c>
      <c r="E96" s="71">
        <f t="shared" si="15"/>
        <v>95.334376001055233</v>
      </c>
      <c r="F96" s="81">
        <v>8646</v>
      </c>
      <c r="G96" s="71">
        <f t="shared" si="15"/>
        <v>91.61809897213098</v>
      </c>
      <c r="H96" s="81"/>
      <c r="I96" s="71"/>
      <c r="J96" s="81">
        <v>13819</v>
      </c>
      <c r="K96" s="71">
        <f t="shared" si="16"/>
        <v>99.146218969723051</v>
      </c>
      <c r="L96" s="81">
        <v>1216</v>
      </c>
      <c r="M96" s="71">
        <f t="shared" si="23"/>
        <v>135.56298773690079</v>
      </c>
      <c r="N96" s="81">
        <f t="shared" si="14"/>
        <v>9954</v>
      </c>
      <c r="O96" s="71">
        <f t="shared" si="22"/>
        <v>104.02340892465251</v>
      </c>
      <c r="P96" s="81">
        <v>3865</v>
      </c>
      <c r="Q96" s="71">
        <f t="shared" si="23"/>
        <v>88.464179446097504</v>
      </c>
      <c r="R96" s="81">
        <v>115005</v>
      </c>
      <c r="S96" s="71">
        <f t="shared" si="17"/>
        <v>95.77684133382192</v>
      </c>
      <c r="T96" s="118">
        <v>31925</v>
      </c>
      <c r="U96" s="117">
        <f t="shared" si="18"/>
        <v>90.262659390992113</v>
      </c>
      <c r="V96" s="118">
        <v>49916</v>
      </c>
      <c r="W96" s="117">
        <f t="shared" si="19"/>
        <v>93.628195749629555</v>
      </c>
      <c r="X96" s="118">
        <f t="shared" si="10"/>
        <v>17991</v>
      </c>
      <c r="Y96" s="117">
        <f t="shared" si="20"/>
        <v>100.26192599197503</v>
      </c>
      <c r="Z96" s="118">
        <f t="shared" si="11"/>
        <v>132996</v>
      </c>
      <c r="AA96" s="121">
        <f t="shared" si="21"/>
        <v>96.359947833647297</v>
      </c>
      <c r="AB96" s="9"/>
    </row>
    <row r="97" spans="1:28" s="12" customFormat="1" ht="12" hidden="1" customHeight="1">
      <c r="A97" s="6"/>
      <c r="B97" s="27" t="s">
        <v>73</v>
      </c>
      <c r="C97" s="46" t="s">
        <v>9</v>
      </c>
      <c r="D97" s="70">
        <v>112598</v>
      </c>
      <c r="E97" s="71">
        <f t="shared" si="15"/>
        <v>94.469334675727836</v>
      </c>
      <c r="F97" s="81">
        <v>9200</v>
      </c>
      <c r="G97" s="71">
        <f t="shared" si="15"/>
        <v>85.374907201187824</v>
      </c>
      <c r="H97" s="81"/>
      <c r="I97" s="71"/>
      <c r="J97" s="81">
        <v>13994</v>
      </c>
      <c r="K97" s="71">
        <f t="shared" si="16"/>
        <v>99.473983508672163</v>
      </c>
      <c r="L97" s="81">
        <v>1253</v>
      </c>
      <c r="M97" s="71">
        <f t="shared" si="23"/>
        <v>117.87394167450611</v>
      </c>
      <c r="N97" s="81">
        <f t="shared" si="14"/>
        <v>10147</v>
      </c>
      <c r="O97" s="71">
        <f t="shared" si="22"/>
        <v>104.69459347915806</v>
      </c>
      <c r="P97" s="81">
        <v>3847</v>
      </c>
      <c r="Q97" s="71">
        <f t="shared" si="23"/>
        <v>87.911334552102375</v>
      </c>
      <c r="R97" s="81">
        <v>126592</v>
      </c>
      <c r="S97" s="71">
        <f t="shared" si="17"/>
        <v>94.997673685632378</v>
      </c>
      <c r="T97" s="118">
        <v>33958</v>
      </c>
      <c r="U97" s="117">
        <f t="shared" si="18"/>
        <v>91.469360269360266</v>
      </c>
      <c r="V97" s="118">
        <v>51529</v>
      </c>
      <c r="W97" s="117">
        <f t="shared" si="19"/>
        <v>91.127577547483469</v>
      </c>
      <c r="X97" s="118">
        <f t="shared" si="10"/>
        <v>17571</v>
      </c>
      <c r="Y97" s="117">
        <f t="shared" si="20"/>
        <v>90.474228927449658</v>
      </c>
      <c r="Z97" s="118">
        <f t="shared" si="11"/>
        <v>144163</v>
      </c>
      <c r="AA97" s="121">
        <f t="shared" si="21"/>
        <v>94.422284662592759</v>
      </c>
      <c r="AB97" s="9"/>
    </row>
    <row r="98" spans="1:28" s="12" customFormat="1" ht="12" hidden="1" customHeight="1">
      <c r="A98" s="6"/>
      <c r="B98" s="27" t="s">
        <v>75</v>
      </c>
      <c r="C98" s="46" t="s">
        <v>10</v>
      </c>
      <c r="D98" s="70">
        <v>111318</v>
      </c>
      <c r="E98" s="71">
        <f t="shared" si="15"/>
        <v>96.661254048609351</v>
      </c>
      <c r="F98" s="81">
        <v>10081</v>
      </c>
      <c r="G98" s="71">
        <f t="shared" si="15"/>
        <v>99.359353439779213</v>
      </c>
      <c r="H98" s="81"/>
      <c r="I98" s="71"/>
      <c r="J98" s="81">
        <v>13806</v>
      </c>
      <c r="K98" s="71">
        <f t="shared" si="16"/>
        <v>104.18836314240434</v>
      </c>
      <c r="L98" s="81">
        <v>1236</v>
      </c>
      <c r="M98" s="71">
        <f t="shared" si="23"/>
        <v>112.15970961887479</v>
      </c>
      <c r="N98" s="81">
        <f t="shared" si="14"/>
        <v>9767</v>
      </c>
      <c r="O98" s="71">
        <f t="shared" si="22"/>
        <v>104.15911272261917</v>
      </c>
      <c r="P98" s="81">
        <v>4039</v>
      </c>
      <c r="Q98" s="71">
        <f t="shared" si="23"/>
        <v>104.25916365513682</v>
      </c>
      <c r="R98" s="81">
        <v>125124</v>
      </c>
      <c r="S98" s="71">
        <f t="shared" si="17"/>
        <v>97.437974052673383</v>
      </c>
      <c r="T98" s="118">
        <v>34335</v>
      </c>
      <c r="U98" s="117">
        <f t="shared" si="18"/>
        <v>95.324689747077926</v>
      </c>
      <c r="V98" s="118">
        <v>52436</v>
      </c>
      <c r="W98" s="117">
        <f t="shared" si="19"/>
        <v>98.545386205600451</v>
      </c>
      <c r="X98" s="118">
        <f t="shared" si="10"/>
        <v>18101</v>
      </c>
      <c r="Y98" s="117">
        <f t="shared" si="20"/>
        <v>105.29346751207027</v>
      </c>
      <c r="Z98" s="118">
        <f t="shared" si="11"/>
        <v>143225</v>
      </c>
      <c r="AA98" s="121">
        <f t="shared" si="21"/>
        <v>98.365440747227083</v>
      </c>
      <c r="AB98" s="9"/>
    </row>
    <row r="99" spans="1:28" s="12" customFormat="1" ht="12" hidden="1" customHeight="1">
      <c r="A99" s="6"/>
      <c r="B99" s="27" t="s">
        <v>77</v>
      </c>
      <c r="C99" s="46" t="s">
        <v>11</v>
      </c>
      <c r="D99" s="70">
        <v>104396</v>
      </c>
      <c r="E99" s="71">
        <f t="shared" si="15"/>
        <v>94.595010918712234</v>
      </c>
      <c r="F99" s="81">
        <v>9898</v>
      </c>
      <c r="G99" s="71">
        <f t="shared" si="15"/>
        <v>95.145631067961162</v>
      </c>
      <c r="H99" s="81"/>
      <c r="I99" s="71"/>
      <c r="J99" s="81">
        <v>12478</v>
      </c>
      <c r="K99" s="71">
        <f t="shared" si="16"/>
        <v>97.370269215762775</v>
      </c>
      <c r="L99" s="81">
        <v>1239</v>
      </c>
      <c r="M99" s="71">
        <f t="shared" si="23"/>
        <v>110.82289803220036</v>
      </c>
      <c r="N99" s="81">
        <f t="shared" si="14"/>
        <v>8955</v>
      </c>
      <c r="O99" s="71">
        <f t="shared" si="22"/>
        <v>98.79744042365401</v>
      </c>
      <c r="P99" s="81">
        <v>3523</v>
      </c>
      <c r="Q99" s="71">
        <f t="shared" si="23"/>
        <v>93.921620901093036</v>
      </c>
      <c r="R99" s="81">
        <v>116874</v>
      </c>
      <c r="S99" s="71">
        <f t="shared" si="17"/>
        <v>94.883743586412933</v>
      </c>
      <c r="T99" s="118">
        <v>32280</v>
      </c>
      <c r="U99" s="117">
        <f t="shared" si="18"/>
        <v>93.681980439388227</v>
      </c>
      <c r="V99" s="118">
        <v>48804</v>
      </c>
      <c r="W99" s="117">
        <f t="shared" si="19"/>
        <v>94.79634053959559</v>
      </c>
      <c r="X99" s="118">
        <f t="shared" si="10"/>
        <v>16524</v>
      </c>
      <c r="Y99" s="117">
        <f t="shared" si="20"/>
        <v>97.051568189827321</v>
      </c>
      <c r="Z99" s="118">
        <f t="shared" si="11"/>
        <v>133398</v>
      </c>
      <c r="AA99" s="121">
        <f t="shared" si="21"/>
        <v>95.14700218256516</v>
      </c>
      <c r="AB99" s="9"/>
    </row>
    <row r="100" spans="1:28" s="12" customFormat="1" ht="12" hidden="1" customHeight="1">
      <c r="A100" s="6"/>
      <c r="B100" s="27" t="s">
        <v>79</v>
      </c>
      <c r="C100" s="46" t="s">
        <v>12</v>
      </c>
      <c r="D100" s="70">
        <v>99686</v>
      </c>
      <c r="E100" s="71">
        <f t="shared" si="15"/>
        <v>95.456330016948982</v>
      </c>
      <c r="F100" s="81">
        <v>10141</v>
      </c>
      <c r="G100" s="71">
        <f t="shared" si="15"/>
        <v>95.714959886739024</v>
      </c>
      <c r="H100" s="81"/>
      <c r="I100" s="71"/>
      <c r="J100" s="81">
        <v>12101</v>
      </c>
      <c r="K100" s="71">
        <f t="shared" si="16"/>
        <v>97.017557925118254</v>
      </c>
      <c r="L100" s="81">
        <v>1490</v>
      </c>
      <c r="M100" s="71">
        <f t="shared" si="23"/>
        <v>106.88665710186514</v>
      </c>
      <c r="N100" s="81">
        <f t="shared" si="14"/>
        <v>8690</v>
      </c>
      <c r="O100" s="71">
        <f t="shared" si="22"/>
        <v>98.325412989364111</v>
      </c>
      <c r="P100" s="81">
        <v>3411</v>
      </c>
      <c r="Q100" s="71">
        <f t="shared" si="23"/>
        <v>93.837689133425044</v>
      </c>
      <c r="R100" s="81">
        <v>111787</v>
      </c>
      <c r="S100" s="71">
        <f t="shared" si="17"/>
        <v>95.622904263327186</v>
      </c>
      <c r="T100" s="118">
        <v>31688</v>
      </c>
      <c r="U100" s="117">
        <f t="shared" si="18"/>
        <v>93.063142437591779</v>
      </c>
      <c r="V100" s="118">
        <v>48922</v>
      </c>
      <c r="W100" s="117">
        <f t="shared" si="19"/>
        <v>96.89635366119353</v>
      </c>
      <c r="X100" s="118">
        <f t="shared" si="10"/>
        <v>17234</v>
      </c>
      <c r="Y100" s="117">
        <f t="shared" si="20"/>
        <v>104.83606058762697</v>
      </c>
      <c r="Z100" s="118">
        <f t="shared" si="11"/>
        <v>129021</v>
      </c>
      <c r="AA100" s="121">
        <f t="shared" si="21"/>
        <v>96.758734991713098</v>
      </c>
      <c r="AB100" s="9"/>
    </row>
    <row r="101" spans="1:28" s="12" customFormat="1" ht="12" hidden="1" customHeight="1">
      <c r="A101" s="6"/>
      <c r="B101" s="27" t="s">
        <v>113</v>
      </c>
      <c r="C101" s="46" t="s">
        <v>114</v>
      </c>
      <c r="D101" s="70">
        <v>100637</v>
      </c>
      <c r="E101" s="71">
        <f t="shared" ref="E101:G116" si="24">D101/D89*100</f>
        <v>95.648000304136247</v>
      </c>
      <c r="F101" s="81">
        <v>9322</v>
      </c>
      <c r="G101" s="71">
        <f t="shared" si="24"/>
        <v>102.21491228070177</v>
      </c>
      <c r="H101" s="81"/>
      <c r="I101" s="71"/>
      <c r="J101" s="81">
        <v>12002</v>
      </c>
      <c r="K101" s="71">
        <f t="shared" si="16"/>
        <v>98.554770898341275</v>
      </c>
      <c r="L101" s="81">
        <v>1030</v>
      </c>
      <c r="M101" s="71">
        <f t="shared" si="23"/>
        <v>99.516908212560381</v>
      </c>
      <c r="N101" s="81">
        <f t="shared" si="14"/>
        <v>8372</v>
      </c>
      <c r="O101" s="71">
        <f t="shared" si="22"/>
        <v>96.71903881700554</v>
      </c>
      <c r="P101" s="81">
        <v>3630</v>
      </c>
      <c r="Q101" s="71">
        <f t="shared" si="23"/>
        <v>103.06643952299829</v>
      </c>
      <c r="R101" s="81">
        <v>112639</v>
      </c>
      <c r="S101" s="71">
        <f t="shared" si="17"/>
        <v>95.949537455065851</v>
      </c>
      <c r="T101" s="118">
        <v>31573</v>
      </c>
      <c r="U101" s="117">
        <f t="shared" si="18"/>
        <v>92.982094475203198</v>
      </c>
      <c r="V101" s="118">
        <v>47900</v>
      </c>
      <c r="W101" s="117">
        <f t="shared" si="19"/>
        <v>95.777013516755986</v>
      </c>
      <c r="X101" s="118">
        <f t="shared" si="10"/>
        <v>16327</v>
      </c>
      <c r="Y101" s="117">
        <f t="shared" si="20"/>
        <v>101.68784255107126</v>
      </c>
      <c r="Z101" s="118">
        <f t="shared" si="11"/>
        <v>128966</v>
      </c>
      <c r="AA101" s="121">
        <f t="shared" si="21"/>
        <v>96.639940052454094</v>
      </c>
      <c r="AB101" s="9"/>
    </row>
    <row r="102" spans="1:28" s="12" customFormat="1" ht="12" hidden="1" customHeight="1">
      <c r="A102" s="6"/>
      <c r="B102" s="27" t="s">
        <v>83</v>
      </c>
      <c r="C102" s="46" t="s">
        <v>84</v>
      </c>
      <c r="D102" s="70">
        <v>96414</v>
      </c>
      <c r="E102" s="71">
        <f t="shared" si="24"/>
        <v>95.758057307444005</v>
      </c>
      <c r="F102" s="83">
        <v>8359</v>
      </c>
      <c r="G102" s="71">
        <f t="shared" si="24"/>
        <v>95.94811753902664</v>
      </c>
      <c r="H102" s="81"/>
      <c r="I102" s="71"/>
      <c r="J102" s="81">
        <v>11148</v>
      </c>
      <c r="K102" s="71">
        <f t="shared" si="16"/>
        <v>108.52803738317758</v>
      </c>
      <c r="L102" s="81">
        <v>1105</v>
      </c>
      <c r="M102" s="71">
        <f t="shared" si="23"/>
        <v>113.91752577319588</v>
      </c>
      <c r="N102" s="81">
        <f t="shared" si="14"/>
        <v>7871</v>
      </c>
      <c r="O102" s="71">
        <f t="shared" si="22"/>
        <v>110.62543921293042</v>
      </c>
      <c r="P102" s="81">
        <v>3277</v>
      </c>
      <c r="Q102" s="71">
        <f t="shared" si="23"/>
        <v>103.80107697180867</v>
      </c>
      <c r="R102" s="81">
        <v>107562</v>
      </c>
      <c r="S102" s="71">
        <f t="shared" si="17"/>
        <v>96.940256135259602</v>
      </c>
      <c r="T102" s="118">
        <v>30372</v>
      </c>
      <c r="U102" s="117">
        <f t="shared" si="18"/>
        <v>95.437405731523384</v>
      </c>
      <c r="V102" s="118">
        <v>46052</v>
      </c>
      <c r="W102" s="117">
        <f t="shared" si="19"/>
        <v>97.945467693223875</v>
      </c>
      <c r="X102" s="118">
        <f t="shared" si="10"/>
        <v>15680</v>
      </c>
      <c r="Y102" s="117">
        <f t="shared" si="20"/>
        <v>103.19863103856785</v>
      </c>
      <c r="Z102" s="118">
        <f t="shared" si="11"/>
        <v>123242</v>
      </c>
      <c r="AA102" s="121">
        <f t="shared" si="21"/>
        <v>97.694033340996114</v>
      </c>
      <c r="AB102" s="9"/>
    </row>
    <row r="103" spans="1:28" s="12" customFormat="1" ht="12" hidden="1" customHeight="1">
      <c r="A103" s="6"/>
      <c r="B103" s="28" t="s">
        <v>85</v>
      </c>
      <c r="C103" s="48" t="s">
        <v>16</v>
      </c>
      <c r="D103" s="72">
        <v>99676</v>
      </c>
      <c r="E103" s="73">
        <f t="shared" si="24"/>
        <v>94.839200761179825</v>
      </c>
      <c r="F103" s="84">
        <v>9627</v>
      </c>
      <c r="G103" s="71">
        <f t="shared" si="24"/>
        <v>99.648069558016772</v>
      </c>
      <c r="H103" s="97"/>
      <c r="I103" s="73"/>
      <c r="J103" s="84">
        <v>12543</v>
      </c>
      <c r="K103" s="73">
        <f t="shared" si="16"/>
        <v>98.911757747811691</v>
      </c>
      <c r="L103" s="90">
        <v>1592</v>
      </c>
      <c r="M103" s="73">
        <f t="shared" si="23"/>
        <v>112.90780141843972</v>
      </c>
      <c r="N103" s="81">
        <f t="shared" si="14"/>
        <v>9185</v>
      </c>
      <c r="O103" s="73">
        <f t="shared" si="22"/>
        <v>101.35731626572499</v>
      </c>
      <c r="P103" s="89">
        <v>3358</v>
      </c>
      <c r="Q103" s="73">
        <f t="shared" si="23"/>
        <v>92.788063000828956</v>
      </c>
      <c r="R103" s="89">
        <v>112219</v>
      </c>
      <c r="S103" s="73">
        <f t="shared" si="17"/>
        <v>95.277676365457936</v>
      </c>
      <c r="T103" s="134">
        <v>31948</v>
      </c>
      <c r="U103" s="138">
        <f t="shared" si="18"/>
        <v>91.809874130697168</v>
      </c>
      <c r="V103" s="134">
        <v>48691</v>
      </c>
      <c r="W103" s="138">
        <f t="shared" si="19"/>
        <v>96.090543100726251</v>
      </c>
      <c r="X103" s="134">
        <f t="shared" si="10"/>
        <v>16743</v>
      </c>
      <c r="Y103" s="138">
        <f t="shared" si="20"/>
        <v>105.47436058964344</v>
      </c>
      <c r="Z103" s="134">
        <f t="shared" si="11"/>
        <v>128962</v>
      </c>
      <c r="AA103" s="139">
        <f t="shared" si="21"/>
        <v>96.488720960682343</v>
      </c>
      <c r="AB103" s="9"/>
    </row>
    <row r="104" spans="1:28" s="12" customFormat="1" ht="12" hidden="1" customHeight="1">
      <c r="A104" s="6"/>
      <c r="B104" s="26" t="s">
        <v>115</v>
      </c>
      <c r="C104" s="46" t="s">
        <v>116</v>
      </c>
      <c r="D104" s="74">
        <v>101112</v>
      </c>
      <c r="E104" s="75">
        <f t="shared" si="24"/>
        <v>95.730056238283694</v>
      </c>
      <c r="F104" s="80">
        <v>8984</v>
      </c>
      <c r="G104" s="75">
        <f t="shared" si="24"/>
        <v>103.98148148148148</v>
      </c>
      <c r="H104" s="80"/>
      <c r="I104" s="75"/>
      <c r="J104" s="80">
        <v>12365</v>
      </c>
      <c r="K104" s="75">
        <f t="shared" si="16"/>
        <v>95.7265618951769</v>
      </c>
      <c r="L104" s="80">
        <v>1230</v>
      </c>
      <c r="M104" s="75">
        <f t="shared" si="23"/>
        <v>103.97295012679628</v>
      </c>
      <c r="N104" s="80">
        <f>J104-P104</f>
        <v>8886</v>
      </c>
      <c r="O104" s="75">
        <f t="shared" si="22"/>
        <v>96.40880980796355</v>
      </c>
      <c r="P104" s="80">
        <v>3479</v>
      </c>
      <c r="Q104" s="75">
        <f t="shared" si="23"/>
        <v>94.027027027027032</v>
      </c>
      <c r="R104" s="80">
        <v>113477</v>
      </c>
      <c r="S104" s="75">
        <f t="shared" si="17"/>
        <v>95.729675465458627</v>
      </c>
      <c r="T104" s="135">
        <v>32615</v>
      </c>
      <c r="U104" s="136">
        <f t="shared" si="18"/>
        <v>92.677313025687653</v>
      </c>
      <c r="V104" s="135">
        <v>48953</v>
      </c>
      <c r="W104" s="136">
        <f t="shared" si="19"/>
        <v>93.89661455835811</v>
      </c>
      <c r="X104" s="135">
        <f t="shared" si="10"/>
        <v>16338</v>
      </c>
      <c r="Y104" s="136">
        <f t="shared" si="20"/>
        <v>96.429203800979764</v>
      </c>
      <c r="Z104" s="135">
        <f t="shared" si="11"/>
        <v>129815</v>
      </c>
      <c r="AA104" s="137">
        <f t="shared" si="21"/>
        <v>95.817156522637688</v>
      </c>
      <c r="AB104" s="9"/>
    </row>
    <row r="105" spans="1:28" s="12" customFormat="1" ht="12" hidden="1" customHeight="1">
      <c r="A105" s="6"/>
      <c r="B105" s="27" t="s">
        <v>65</v>
      </c>
      <c r="C105" s="46" t="s">
        <v>14</v>
      </c>
      <c r="D105" s="70">
        <v>106271</v>
      </c>
      <c r="E105" s="71">
        <f t="shared" si="24"/>
        <v>95.26076121837967</v>
      </c>
      <c r="F105" s="81">
        <v>7766</v>
      </c>
      <c r="G105" s="71">
        <f t="shared" si="24"/>
        <v>96.712328767123296</v>
      </c>
      <c r="H105" s="81"/>
      <c r="I105" s="71"/>
      <c r="J105" s="81">
        <v>13189</v>
      </c>
      <c r="K105" s="71">
        <f t="shared" si="16"/>
        <v>98.831022855001876</v>
      </c>
      <c r="L105" s="81">
        <v>1405</v>
      </c>
      <c r="M105" s="71">
        <f t="shared" si="23"/>
        <v>127.37987307343607</v>
      </c>
      <c r="N105" s="81">
        <f t="shared" si="14"/>
        <v>9812</v>
      </c>
      <c r="O105" s="71">
        <f t="shared" si="22"/>
        <v>106.11008975884072</v>
      </c>
      <c r="P105" s="81">
        <v>3377</v>
      </c>
      <c r="Q105" s="71">
        <f t="shared" si="23"/>
        <v>82.40605173255247</v>
      </c>
      <c r="R105" s="81">
        <v>119460</v>
      </c>
      <c r="S105" s="71">
        <f t="shared" si="17"/>
        <v>95.642218361448485</v>
      </c>
      <c r="T105" s="118">
        <v>34166</v>
      </c>
      <c r="U105" s="117">
        <f t="shared" si="18"/>
        <v>98.356219592941244</v>
      </c>
      <c r="V105" s="118">
        <v>50531</v>
      </c>
      <c r="W105" s="117">
        <f t="shared" si="19"/>
        <v>97.520071020534189</v>
      </c>
      <c r="X105" s="118">
        <f t="shared" si="10"/>
        <v>16365</v>
      </c>
      <c r="Y105" s="117">
        <f t="shared" si="20"/>
        <v>95.819427366941852</v>
      </c>
      <c r="Z105" s="118">
        <f t="shared" si="11"/>
        <v>135825</v>
      </c>
      <c r="AA105" s="121">
        <f t="shared" si="21"/>
        <v>95.663534814272239</v>
      </c>
      <c r="AB105" s="9"/>
    </row>
    <row r="106" spans="1:28" s="12" customFormat="1" ht="12" hidden="1" customHeight="1">
      <c r="A106" s="6"/>
      <c r="B106" s="27" t="s">
        <v>67</v>
      </c>
      <c r="C106" s="46" t="s">
        <v>6</v>
      </c>
      <c r="D106" s="70">
        <v>106639</v>
      </c>
      <c r="E106" s="71">
        <f t="shared" si="24"/>
        <v>93.741978586121405</v>
      </c>
      <c r="F106" s="81">
        <v>7170</v>
      </c>
      <c r="G106" s="71">
        <f t="shared" si="24"/>
        <v>92.361200566791197</v>
      </c>
      <c r="H106" s="81"/>
      <c r="I106" s="71"/>
      <c r="J106" s="81">
        <v>13081</v>
      </c>
      <c r="K106" s="71">
        <f t="shared" si="16"/>
        <v>98.993491751172996</v>
      </c>
      <c r="L106" s="81">
        <v>1272</v>
      </c>
      <c r="M106" s="71">
        <f t="shared" si="23"/>
        <v>116.69724770642202</v>
      </c>
      <c r="N106" s="81">
        <f t="shared" si="14"/>
        <v>9475</v>
      </c>
      <c r="O106" s="71">
        <f t="shared" si="22"/>
        <v>103.05634109201654</v>
      </c>
      <c r="P106" s="81">
        <v>3606</v>
      </c>
      <c r="Q106" s="71">
        <f t="shared" si="23"/>
        <v>89.701492537313428</v>
      </c>
      <c r="R106" s="81">
        <v>119720</v>
      </c>
      <c r="S106" s="71">
        <f t="shared" si="17"/>
        <v>94.288504552184733</v>
      </c>
      <c r="T106" s="118">
        <v>34389</v>
      </c>
      <c r="U106" s="117">
        <f t="shared" si="18"/>
        <v>97.242958941296237</v>
      </c>
      <c r="V106" s="118">
        <v>50719</v>
      </c>
      <c r="W106" s="117">
        <f t="shared" si="19"/>
        <v>96.743981993667262</v>
      </c>
      <c r="X106" s="118">
        <f t="shared" si="10"/>
        <v>16330</v>
      </c>
      <c r="Y106" s="117">
        <f t="shared" si="20"/>
        <v>95.709764388700037</v>
      </c>
      <c r="Z106" s="118">
        <f t="shared" si="11"/>
        <v>136050</v>
      </c>
      <c r="AA106" s="121">
        <f t="shared" si="21"/>
        <v>94.456864351472575</v>
      </c>
      <c r="AB106" s="6"/>
    </row>
    <row r="107" spans="1:28" s="12" customFormat="1" ht="12" hidden="1" customHeight="1">
      <c r="A107" s="6"/>
      <c r="B107" s="27" t="s">
        <v>69</v>
      </c>
      <c r="C107" s="46" t="s">
        <v>70</v>
      </c>
      <c r="D107" s="70">
        <v>104850</v>
      </c>
      <c r="E107" s="71">
        <f t="shared" si="24"/>
        <v>97.547587592802785</v>
      </c>
      <c r="F107" s="81">
        <v>8157</v>
      </c>
      <c r="G107" s="71">
        <f t="shared" si="24"/>
        <v>109.5781837721655</v>
      </c>
      <c r="H107" s="86"/>
      <c r="I107" s="71"/>
      <c r="J107" s="81">
        <v>14142</v>
      </c>
      <c r="K107" s="71">
        <f t="shared" si="16"/>
        <v>103.07580174927114</v>
      </c>
      <c r="L107" s="81">
        <v>1366</v>
      </c>
      <c r="M107" s="71">
        <f t="shared" si="23"/>
        <v>122.62118491921005</v>
      </c>
      <c r="N107" s="81">
        <f t="shared" si="14"/>
        <v>10287</v>
      </c>
      <c r="O107" s="71">
        <f t="shared" si="22"/>
        <v>106.61208415379832</v>
      </c>
      <c r="P107" s="81">
        <v>3855</v>
      </c>
      <c r="Q107" s="71">
        <f t="shared" si="23"/>
        <v>94.694178334561528</v>
      </c>
      <c r="R107" s="81">
        <v>118992</v>
      </c>
      <c r="S107" s="71">
        <f t="shared" si="17"/>
        <v>98.173357754566609</v>
      </c>
      <c r="T107" s="118">
        <v>35003</v>
      </c>
      <c r="U107" s="117">
        <f t="shared" si="18"/>
        <v>100.81509216589862</v>
      </c>
      <c r="V107" s="118">
        <v>52137</v>
      </c>
      <c r="W107" s="117">
        <f t="shared" si="19"/>
        <v>101.28802890779811</v>
      </c>
      <c r="X107" s="118">
        <f t="shared" si="10"/>
        <v>17134</v>
      </c>
      <c r="Y107" s="117">
        <f t="shared" si="20"/>
        <v>102.26811507699654</v>
      </c>
      <c r="Z107" s="118">
        <f t="shared" si="11"/>
        <v>136126</v>
      </c>
      <c r="AA107" s="121">
        <f t="shared" si="21"/>
        <v>98.67062916787475</v>
      </c>
      <c r="AB107" s="6"/>
    </row>
    <row r="108" spans="1:28" s="12" customFormat="1" ht="12" hidden="1" customHeight="1">
      <c r="A108" s="6"/>
      <c r="B108" s="27" t="s">
        <v>71</v>
      </c>
      <c r="C108" s="46" t="s">
        <v>72</v>
      </c>
      <c r="D108" s="70">
        <v>98950</v>
      </c>
      <c r="E108" s="71">
        <f t="shared" si="24"/>
        <v>97.790208131559694</v>
      </c>
      <c r="F108" s="81">
        <v>8529</v>
      </c>
      <c r="G108" s="71">
        <f t="shared" si="24"/>
        <v>98.646773074253986</v>
      </c>
      <c r="H108" s="86"/>
      <c r="I108" s="71"/>
      <c r="J108" s="81">
        <v>13870</v>
      </c>
      <c r="K108" s="71">
        <f t="shared" si="16"/>
        <v>100.36905709530357</v>
      </c>
      <c r="L108" s="81">
        <v>1241</v>
      </c>
      <c r="M108" s="71">
        <f t="shared" si="23"/>
        <v>102.05592105263158</v>
      </c>
      <c r="N108" s="81">
        <f t="shared" si="14"/>
        <v>10066</v>
      </c>
      <c r="O108" s="71">
        <f t="shared" si="22"/>
        <v>101.12517580872012</v>
      </c>
      <c r="P108" s="81">
        <v>3804</v>
      </c>
      <c r="Q108" s="71">
        <f t="shared" si="23"/>
        <v>98.421733505821479</v>
      </c>
      <c r="R108" s="81">
        <v>112820</v>
      </c>
      <c r="S108" s="71">
        <f t="shared" si="17"/>
        <v>98.10008260510412</v>
      </c>
      <c r="T108" s="118">
        <v>33707</v>
      </c>
      <c r="U108" s="117">
        <f t="shared" si="18"/>
        <v>105.58183241973376</v>
      </c>
      <c r="V108" s="118">
        <v>50869</v>
      </c>
      <c r="W108" s="117">
        <f t="shared" si="19"/>
        <v>101.90920746854717</v>
      </c>
      <c r="X108" s="118">
        <f t="shared" si="10"/>
        <v>17162</v>
      </c>
      <c r="Y108" s="117">
        <f t="shared" si="20"/>
        <v>95.392140514701794</v>
      </c>
      <c r="Z108" s="118">
        <f t="shared" si="11"/>
        <v>129982</v>
      </c>
      <c r="AA108" s="121">
        <f t="shared" si="21"/>
        <v>97.73376642906554</v>
      </c>
      <c r="AB108" s="9"/>
    </row>
    <row r="109" spans="1:28" s="12" customFormat="1" ht="12" hidden="1" customHeight="1">
      <c r="A109" s="6"/>
      <c r="B109" s="27" t="s">
        <v>73</v>
      </c>
      <c r="C109" s="46" t="s">
        <v>9</v>
      </c>
      <c r="D109" s="70">
        <v>109967</v>
      </c>
      <c r="E109" s="71">
        <f t="shared" si="24"/>
        <v>97.663368798735334</v>
      </c>
      <c r="F109" s="81">
        <v>9849</v>
      </c>
      <c r="G109" s="71">
        <f t="shared" si="24"/>
        <v>107.05434782608695</v>
      </c>
      <c r="H109" s="86"/>
      <c r="I109" s="71"/>
      <c r="J109" s="81">
        <v>13823</v>
      </c>
      <c r="K109" s="71">
        <f t="shared" si="16"/>
        <v>98.778047734743453</v>
      </c>
      <c r="L109" s="81">
        <v>1461</v>
      </c>
      <c r="M109" s="71">
        <f t="shared" si="23"/>
        <v>116.60015961691938</v>
      </c>
      <c r="N109" s="81">
        <f t="shared" si="14"/>
        <v>9832</v>
      </c>
      <c r="O109" s="71">
        <f t="shared" si="22"/>
        <v>96.895634177589443</v>
      </c>
      <c r="P109" s="81">
        <v>3991</v>
      </c>
      <c r="Q109" s="71">
        <f t="shared" si="23"/>
        <v>103.74317650116973</v>
      </c>
      <c r="R109" s="81">
        <v>123790</v>
      </c>
      <c r="S109" s="71">
        <f t="shared" si="17"/>
        <v>97.786589989888768</v>
      </c>
      <c r="T109" s="118">
        <v>36365</v>
      </c>
      <c r="U109" s="117">
        <f t="shared" si="18"/>
        <v>107.08816773661583</v>
      </c>
      <c r="V109" s="118">
        <v>53492</v>
      </c>
      <c r="W109" s="117">
        <f t="shared" si="19"/>
        <v>103.80950532709736</v>
      </c>
      <c r="X109" s="118">
        <f t="shared" si="10"/>
        <v>17127</v>
      </c>
      <c r="Y109" s="117">
        <f t="shared" si="20"/>
        <v>97.473109100221961</v>
      </c>
      <c r="Z109" s="118">
        <f t="shared" si="11"/>
        <v>140917</v>
      </c>
      <c r="AA109" s="121">
        <f t="shared" si="21"/>
        <v>97.748382039774413</v>
      </c>
      <c r="AB109" s="9"/>
    </row>
    <row r="110" spans="1:28" s="12" customFormat="1" ht="12" hidden="1" customHeight="1">
      <c r="A110" s="6"/>
      <c r="B110" s="27" t="s">
        <v>75</v>
      </c>
      <c r="C110" s="46" t="s">
        <v>10</v>
      </c>
      <c r="D110" s="70">
        <v>109778</v>
      </c>
      <c r="E110" s="71">
        <f t="shared" si="24"/>
        <v>98.616575935607898</v>
      </c>
      <c r="F110" s="81">
        <v>10079</v>
      </c>
      <c r="G110" s="71">
        <f t="shared" si="24"/>
        <v>99.980160698343425</v>
      </c>
      <c r="H110" s="86"/>
      <c r="I110" s="71"/>
      <c r="J110" s="81">
        <v>14164</v>
      </c>
      <c r="K110" s="71">
        <f t="shared" si="16"/>
        <v>102.59307547443142</v>
      </c>
      <c r="L110" s="81">
        <v>1518</v>
      </c>
      <c r="M110" s="71">
        <f t="shared" si="23"/>
        <v>122.81553398058252</v>
      </c>
      <c r="N110" s="81">
        <f t="shared" si="14"/>
        <v>9869</v>
      </c>
      <c r="O110" s="71">
        <f t="shared" si="22"/>
        <v>101.04433295791952</v>
      </c>
      <c r="P110" s="81">
        <v>4295</v>
      </c>
      <c r="Q110" s="71">
        <f t="shared" si="23"/>
        <v>106.33820252537758</v>
      </c>
      <c r="R110" s="81">
        <v>123942</v>
      </c>
      <c r="S110" s="71">
        <f t="shared" si="17"/>
        <v>99.055337105591263</v>
      </c>
      <c r="T110" s="118">
        <v>36199</v>
      </c>
      <c r="U110" s="117">
        <f t="shared" si="18"/>
        <v>105.4288626765691</v>
      </c>
      <c r="V110" s="118">
        <v>53644</v>
      </c>
      <c r="W110" s="117">
        <f t="shared" si="19"/>
        <v>102.30376077504005</v>
      </c>
      <c r="X110" s="118">
        <f t="shared" si="10"/>
        <v>17445</v>
      </c>
      <c r="Y110" s="117">
        <f t="shared" si="20"/>
        <v>96.375890834760511</v>
      </c>
      <c r="Z110" s="118">
        <f t="shared" si="11"/>
        <v>141387</v>
      </c>
      <c r="AA110" s="121">
        <f t="shared" si="21"/>
        <v>98.716704485948682</v>
      </c>
      <c r="AB110" s="9"/>
    </row>
    <row r="111" spans="1:28" s="12" customFormat="1" ht="12" hidden="1" customHeight="1">
      <c r="A111" s="6"/>
      <c r="B111" s="27" t="s">
        <v>77</v>
      </c>
      <c r="C111" s="46" t="s">
        <v>11</v>
      </c>
      <c r="D111" s="70">
        <v>101616</v>
      </c>
      <c r="E111" s="71">
        <f t="shared" si="24"/>
        <v>97.337062722709675</v>
      </c>
      <c r="F111" s="81">
        <v>10586</v>
      </c>
      <c r="G111" s="71">
        <f t="shared" si="24"/>
        <v>106.95089917154981</v>
      </c>
      <c r="H111" s="86"/>
      <c r="I111" s="71"/>
      <c r="J111" s="81">
        <v>13232</v>
      </c>
      <c r="K111" s="71">
        <f t="shared" si="16"/>
        <v>106.04263503766629</v>
      </c>
      <c r="L111" s="81">
        <v>1583</v>
      </c>
      <c r="M111" s="71">
        <f t="shared" si="23"/>
        <v>127.76432606941081</v>
      </c>
      <c r="N111" s="81">
        <f t="shared" si="14"/>
        <v>9365</v>
      </c>
      <c r="O111" s="71">
        <f t="shared" si="22"/>
        <v>104.5784477945282</v>
      </c>
      <c r="P111" s="81">
        <v>3867</v>
      </c>
      <c r="Q111" s="71">
        <f t="shared" si="23"/>
        <v>109.76440533636105</v>
      </c>
      <c r="R111" s="81">
        <v>114848</v>
      </c>
      <c r="S111" s="71">
        <f t="shared" si="17"/>
        <v>98.266509232164552</v>
      </c>
      <c r="T111" s="118">
        <v>33508</v>
      </c>
      <c r="U111" s="117">
        <f t="shared" si="18"/>
        <v>103.80421313506815</v>
      </c>
      <c r="V111" s="118">
        <v>49957</v>
      </c>
      <c r="W111" s="117">
        <f t="shared" si="19"/>
        <v>102.36251126956806</v>
      </c>
      <c r="X111" s="118">
        <f t="shared" si="10"/>
        <v>16449</v>
      </c>
      <c r="Y111" s="117">
        <f t="shared" si="20"/>
        <v>99.546114742193168</v>
      </c>
      <c r="Z111" s="118">
        <f t="shared" si="11"/>
        <v>131297</v>
      </c>
      <c r="AA111" s="121">
        <f t="shared" si="21"/>
        <v>98.425013868273894</v>
      </c>
      <c r="AB111" s="9"/>
    </row>
    <row r="112" spans="1:28" s="10" customFormat="1" ht="12" hidden="1" customHeight="1">
      <c r="A112" s="6"/>
      <c r="B112" s="27" t="s">
        <v>79</v>
      </c>
      <c r="C112" s="46" t="s">
        <v>12</v>
      </c>
      <c r="D112" s="70">
        <v>94985</v>
      </c>
      <c r="E112" s="71">
        <f t="shared" si="24"/>
        <v>95.284192364023028</v>
      </c>
      <c r="F112" s="81">
        <v>9834</v>
      </c>
      <c r="G112" s="71">
        <f t="shared" si="24"/>
        <v>96.972685139532587</v>
      </c>
      <c r="H112" s="86"/>
      <c r="I112" s="71"/>
      <c r="J112" s="81">
        <v>12867</v>
      </c>
      <c r="K112" s="71">
        <f t="shared" si="16"/>
        <v>106.330055367325</v>
      </c>
      <c r="L112" s="81">
        <v>1707</v>
      </c>
      <c r="M112" s="71">
        <f t="shared" si="23"/>
        <v>114.56375838926174</v>
      </c>
      <c r="N112" s="81">
        <f t="shared" si="14"/>
        <v>9263</v>
      </c>
      <c r="O112" s="71">
        <f t="shared" si="22"/>
        <v>106.59378596087457</v>
      </c>
      <c r="P112" s="81">
        <v>3604</v>
      </c>
      <c r="Q112" s="71">
        <f t="shared" si="23"/>
        <v>105.65816476106713</v>
      </c>
      <c r="R112" s="81">
        <v>107852</v>
      </c>
      <c r="S112" s="71">
        <f t="shared" si="17"/>
        <v>96.47991269110004</v>
      </c>
      <c r="T112" s="118">
        <v>31925</v>
      </c>
      <c r="U112" s="117">
        <f t="shared" si="18"/>
        <v>100.74791719262812</v>
      </c>
      <c r="V112" s="118">
        <v>49122</v>
      </c>
      <c r="W112" s="117">
        <f t="shared" si="19"/>
        <v>100.40881403049752</v>
      </c>
      <c r="X112" s="118">
        <f t="shared" si="10"/>
        <v>17197</v>
      </c>
      <c r="Y112" s="117">
        <f t="shared" si="20"/>
        <v>99.785308111871885</v>
      </c>
      <c r="Z112" s="118">
        <f t="shared" si="11"/>
        <v>125049</v>
      </c>
      <c r="AA112" s="121">
        <f t="shared" si="21"/>
        <v>96.921431394889197</v>
      </c>
      <c r="AB112" s="9"/>
    </row>
    <row r="113" spans="1:28" s="10" customFormat="1" ht="12" hidden="1" customHeight="1">
      <c r="A113" s="6"/>
      <c r="B113" s="27" t="s">
        <v>117</v>
      </c>
      <c r="C113" s="46" t="s">
        <v>118</v>
      </c>
      <c r="D113" s="70">
        <v>97337</v>
      </c>
      <c r="E113" s="71">
        <f t="shared" si="24"/>
        <v>96.720887943798004</v>
      </c>
      <c r="F113" s="81">
        <v>9487</v>
      </c>
      <c r="G113" s="71">
        <f t="shared" si="24"/>
        <v>101.77000643638705</v>
      </c>
      <c r="H113" s="86">
        <v>10747</v>
      </c>
      <c r="I113" s="81" t="s">
        <v>64</v>
      </c>
      <c r="J113" s="81">
        <v>12927</v>
      </c>
      <c r="K113" s="71">
        <f t="shared" si="16"/>
        <v>107.7070488251958</v>
      </c>
      <c r="L113" s="81">
        <v>2143</v>
      </c>
      <c r="M113" s="71">
        <f t="shared" si="23"/>
        <v>208.05825242718447</v>
      </c>
      <c r="N113" s="81">
        <f t="shared" si="14"/>
        <v>9332</v>
      </c>
      <c r="O113" s="71">
        <f t="shared" si="22"/>
        <v>111.46679407548972</v>
      </c>
      <c r="P113" s="81">
        <v>3595</v>
      </c>
      <c r="Q113" s="71">
        <f t="shared" si="23"/>
        <v>99.035812672176306</v>
      </c>
      <c r="R113" s="81">
        <v>110264</v>
      </c>
      <c r="S113" s="71">
        <f t="shared" si="17"/>
        <v>97.891494065110663</v>
      </c>
      <c r="T113" s="118">
        <v>38271</v>
      </c>
      <c r="U113" s="117">
        <f t="shared" si="18"/>
        <v>121.21432869857156</v>
      </c>
      <c r="V113" s="118">
        <v>57704</v>
      </c>
      <c r="W113" s="117">
        <f t="shared" si="19"/>
        <v>120.46764091858037</v>
      </c>
      <c r="X113" s="118">
        <f t="shared" si="10"/>
        <v>19433</v>
      </c>
      <c r="Y113" s="117">
        <f t="shared" si="20"/>
        <v>119.02370306853678</v>
      </c>
      <c r="Z113" s="118">
        <f t="shared" si="11"/>
        <v>129697</v>
      </c>
      <c r="AA113" s="121">
        <f t="shared" si="21"/>
        <v>100.56681606004683</v>
      </c>
      <c r="AB113" s="9"/>
    </row>
    <row r="114" spans="1:28" s="10" customFormat="1" ht="12" hidden="1" customHeight="1">
      <c r="A114" s="6"/>
      <c r="B114" s="27" t="s">
        <v>83</v>
      </c>
      <c r="C114" s="46" t="s">
        <v>84</v>
      </c>
      <c r="D114" s="70">
        <v>92781</v>
      </c>
      <c r="E114" s="71">
        <f t="shared" si="24"/>
        <v>96.231875038894771</v>
      </c>
      <c r="F114" s="81">
        <v>9040</v>
      </c>
      <c r="G114" s="71">
        <f t="shared" si="24"/>
        <v>108.14690752482355</v>
      </c>
      <c r="H114" s="86">
        <v>12068</v>
      </c>
      <c r="I114" s="81" t="s">
        <v>64</v>
      </c>
      <c r="J114" s="81">
        <v>12119</v>
      </c>
      <c r="K114" s="71">
        <f t="shared" si="16"/>
        <v>108.71008252601364</v>
      </c>
      <c r="L114" s="81">
        <v>2145</v>
      </c>
      <c r="M114" s="71">
        <f t="shared" si="23"/>
        <v>194.11764705882354</v>
      </c>
      <c r="N114" s="81">
        <f t="shared" si="14"/>
        <v>8786</v>
      </c>
      <c r="O114" s="71">
        <f t="shared" si="22"/>
        <v>111.62495235675263</v>
      </c>
      <c r="P114" s="81">
        <v>3333</v>
      </c>
      <c r="Q114" s="71">
        <f t="shared" si="23"/>
        <v>101.70888007323772</v>
      </c>
      <c r="R114" s="81">
        <v>104900</v>
      </c>
      <c r="S114" s="71">
        <f t="shared" si="17"/>
        <v>97.525148286569603</v>
      </c>
      <c r="T114" s="118">
        <v>40204</v>
      </c>
      <c r="U114" s="117">
        <f t="shared" si="18"/>
        <v>132.37192150665086</v>
      </c>
      <c r="V114" s="118">
        <v>58756</v>
      </c>
      <c r="W114" s="117">
        <f t="shared" si="19"/>
        <v>127.58620689655173</v>
      </c>
      <c r="X114" s="118">
        <f t="shared" si="10"/>
        <v>18552</v>
      </c>
      <c r="Y114" s="117">
        <f t="shared" si="20"/>
        <v>118.31632653061223</v>
      </c>
      <c r="Z114" s="118">
        <f t="shared" si="11"/>
        <v>123452</v>
      </c>
      <c r="AA114" s="121">
        <f t="shared" si="21"/>
        <v>100.17039645575372</v>
      </c>
      <c r="AB114" s="9"/>
    </row>
    <row r="115" spans="1:28" s="10" customFormat="1" ht="12" hidden="1" customHeight="1">
      <c r="A115" s="6"/>
      <c r="B115" s="28" t="s">
        <v>85</v>
      </c>
      <c r="C115" s="46" t="s">
        <v>16</v>
      </c>
      <c r="D115" s="72">
        <v>95841</v>
      </c>
      <c r="E115" s="73">
        <f t="shared" si="24"/>
        <v>96.152534210843129</v>
      </c>
      <c r="F115" s="84">
        <v>9834</v>
      </c>
      <c r="G115" s="71">
        <f t="shared" si="24"/>
        <v>102.15020255531317</v>
      </c>
      <c r="H115" s="84">
        <v>9560</v>
      </c>
      <c r="I115" s="82" t="s">
        <v>64</v>
      </c>
      <c r="J115" s="89">
        <v>13494</v>
      </c>
      <c r="K115" s="73">
        <f t="shared" si="16"/>
        <v>107.58191820138723</v>
      </c>
      <c r="L115" s="84">
        <v>2487</v>
      </c>
      <c r="M115" s="73">
        <f t="shared" si="23"/>
        <v>156.21859296482413</v>
      </c>
      <c r="N115" s="82">
        <f t="shared" si="14"/>
        <v>9818</v>
      </c>
      <c r="O115" s="73">
        <f t="shared" si="22"/>
        <v>106.89167120304846</v>
      </c>
      <c r="P115" s="90">
        <v>3676</v>
      </c>
      <c r="Q115" s="73">
        <f t="shared" si="23"/>
        <v>109.46992257296009</v>
      </c>
      <c r="R115" s="89">
        <v>109335</v>
      </c>
      <c r="S115" s="73">
        <f t="shared" si="17"/>
        <v>97.430025218545879</v>
      </c>
      <c r="T115" s="134">
        <v>42764</v>
      </c>
      <c r="U115" s="138">
        <f t="shared" si="18"/>
        <v>133.8550143983974</v>
      </c>
      <c r="V115" s="134">
        <v>63617</v>
      </c>
      <c r="W115" s="138">
        <f t="shared" si="19"/>
        <v>130.65453574582571</v>
      </c>
      <c r="X115" s="134">
        <f t="shared" si="10"/>
        <v>20853</v>
      </c>
      <c r="Y115" s="138">
        <f t="shared" si="20"/>
        <v>124.54757211969181</v>
      </c>
      <c r="Z115" s="134">
        <f t="shared" si="11"/>
        <v>130188</v>
      </c>
      <c r="AA115" s="139">
        <f t="shared" si="21"/>
        <v>100.95066763852918</v>
      </c>
      <c r="AB115" s="9"/>
    </row>
    <row r="116" spans="1:28" s="10" customFormat="1" ht="12" hidden="1" customHeight="1">
      <c r="A116" s="6"/>
      <c r="B116" s="26" t="s">
        <v>119</v>
      </c>
      <c r="C116" s="47" t="s">
        <v>120</v>
      </c>
      <c r="D116" s="74">
        <v>96363</v>
      </c>
      <c r="E116" s="75">
        <f t="shared" si="24"/>
        <v>95.303228103489204</v>
      </c>
      <c r="F116" s="80">
        <v>9392</v>
      </c>
      <c r="G116" s="75">
        <f t="shared" si="24"/>
        <v>104.54140694568122</v>
      </c>
      <c r="H116" s="87">
        <v>9205</v>
      </c>
      <c r="I116" s="81" t="s">
        <v>64</v>
      </c>
      <c r="J116" s="80">
        <v>13125</v>
      </c>
      <c r="K116" s="75">
        <f t="shared" si="16"/>
        <v>106.14638091386979</v>
      </c>
      <c r="L116" s="80">
        <v>2245</v>
      </c>
      <c r="M116" s="75">
        <f t="shared" si="23"/>
        <v>182.52032520325204</v>
      </c>
      <c r="N116" s="81">
        <f t="shared" si="14"/>
        <v>9582</v>
      </c>
      <c r="O116" s="75">
        <f t="shared" si="22"/>
        <v>107.83254557731263</v>
      </c>
      <c r="P116" s="80">
        <v>3543</v>
      </c>
      <c r="Q116" s="75">
        <f t="shared" si="23"/>
        <v>101.83960908306983</v>
      </c>
      <c r="R116" s="80">
        <v>109488</v>
      </c>
      <c r="S116" s="75">
        <f t="shared" si="17"/>
        <v>96.484750213699684</v>
      </c>
      <c r="T116" s="135">
        <v>43658</v>
      </c>
      <c r="U116" s="136">
        <f t="shared" si="18"/>
        <v>133.85865399356126</v>
      </c>
      <c r="V116" s="135">
        <v>63991</v>
      </c>
      <c r="W116" s="136">
        <f t="shared" si="19"/>
        <v>130.71926133229832</v>
      </c>
      <c r="X116" s="135">
        <f t="shared" si="10"/>
        <v>20333</v>
      </c>
      <c r="Y116" s="136">
        <f t="shared" si="20"/>
        <v>124.45219733137472</v>
      </c>
      <c r="Z116" s="135">
        <f t="shared" si="11"/>
        <v>129821</v>
      </c>
      <c r="AA116" s="137">
        <f t="shared" si="21"/>
        <v>100.0046219620229</v>
      </c>
      <c r="AB116" s="9"/>
    </row>
    <row r="117" spans="1:28" s="10" customFormat="1" ht="12" hidden="1" customHeight="1">
      <c r="A117" s="6"/>
      <c r="B117" s="27" t="s">
        <v>65</v>
      </c>
      <c r="C117" s="46" t="s">
        <v>14</v>
      </c>
      <c r="D117" s="70">
        <v>104069</v>
      </c>
      <c r="E117" s="71">
        <f t="shared" ref="E117:G132" si="25">D117/D105*100</f>
        <v>97.927938948537232</v>
      </c>
      <c r="F117" s="81">
        <v>8918</v>
      </c>
      <c r="G117" s="71">
        <f t="shared" si="25"/>
        <v>114.83389132114345</v>
      </c>
      <c r="H117" s="86">
        <v>13084</v>
      </c>
      <c r="I117" s="81" t="s">
        <v>64</v>
      </c>
      <c r="J117" s="81">
        <v>14219</v>
      </c>
      <c r="K117" s="71">
        <f t="shared" si="16"/>
        <v>107.80953825157329</v>
      </c>
      <c r="L117" s="81">
        <v>2347</v>
      </c>
      <c r="M117" s="71">
        <f t="shared" si="23"/>
        <v>167.04626334519571</v>
      </c>
      <c r="N117" s="81">
        <f t="shared" si="14"/>
        <v>10062</v>
      </c>
      <c r="O117" s="71">
        <f t="shared" si="22"/>
        <v>102.54790052996331</v>
      </c>
      <c r="P117" s="81">
        <v>4157</v>
      </c>
      <c r="Q117" s="71">
        <f t="shared" si="23"/>
        <v>123.09742374888954</v>
      </c>
      <c r="R117" s="81">
        <v>118288</v>
      </c>
      <c r="S117" s="71">
        <f t="shared" si="17"/>
        <v>99.018918466432282</v>
      </c>
      <c r="T117" s="118">
        <v>46026</v>
      </c>
      <c r="U117" s="117">
        <f t="shared" si="18"/>
        <v>134.71287244629164</v>
      </c>
      <c r="V117" s="118">
        <v>67709</v>
      </c>
      <c r="W117" s="117">
        <f t="shared" si="19"/>
        <v>133.99497338267599</v>
      </c>
      <c r="X117" s="118">
        <f t="shared" si="10"/>
        <v>21683</v>
      </c>
      <c r="Y117" s="117">
        <f t="shared" si="20"/>
        <v>132.49618087381606</v>
      </c>
      <c r="Z117" s="118">
        <f t="shared" si="11"/>
        <v>139971</v>
      </c>
      <c r="AA117" s="121">
        <f t="shared" si="21"/>
        <v>103.05245720596356</v>
      </c>
      <c r="AB117" s="9"/>
    </row>
    <row r="118" spans="1:28" s="10" customFormat="1" ht="12" hidden="1" customHeight="1">
      <c r="A118" s="6"/>
      <c r="B118" s="27" t="s">
        <v>67</v>
      </c>
      <c r="C118" s="46" t="s">
        <v>6</v>
      </c>
      <c r="D118" s="70">
        <v>104128</v>
      </c>
      <c r="E118" s="71">
        <f t="shared" si="25"/>
        <v>97.645326756627497</v>
      </c>
      <c r="F118" s="81">
        <v>8212</v>
      </c>
      <c r="G118" s="71">
        <f t="shared" si="25"/>
        <v>114.53277545327754</v>
      </c>
      <c r="H118" s="86">
        <v>13188</v>
      </c>
      <c r="I118" s="81" t="s">
        <v>64</v>
      </c>
      <c r="J118" s="81">
        <v>13908</v>
      </c>
      <c r="K118" s="71">
        <f t="shared" si="16"/>
        <v>106.32214662487578</v>
      </c>
      <c r="L118" s="81">
        <v>1755</v>
      </c>
      <c r="M118" s="71">
        <f t="shared" si="23"/>
        <v>137.97169811320757</v>
      </c>
      <c r="N118" s="81">
        <f t="shared" si="14"/>
        <v>9661</v>
      </c>
      <c r="O118" s="71">
        <f t="shared" si="22"/>
        <v>101.96306068601584</v>
      </c>
      <c r="P118" s="81">
        <v>4247</v>
      </c>
      <c r="Q118" s="71">
        <f t="shared" si="23"/>
        <v>117.77592900721021</v>
      </c>
      <c r="R118" s="81">
        <v>118036</v>
      </c>
      <c r="S118" s="71">
        <f t="shared" si="17"/>
        <v>98.593384563982625</v>
      </c>
      <c r="T118" s="118">
        <v>45980</v>
      </c>
      <c r="U118" s="117">
        <f t="shared" si="18"/>
        <v>133.70554537788246</v>
      </c>
      <c r="V118" s="118">
        <v>66192</v>
      </c>
      <c r="W118" s="117">
        <f t="shared" si="19"/>
        <v>130.50730495475068</v>
      </c>
      <c r="X118" s="118">
        <f t="shared" si="10"/>
        <v>20212</v>
      </c>
      <c r="Y118" s="117">
        <f t="shared" si="20"/>
        <v>123.77219840783833</v>
      </c>
      <c r="Z118" s="118">
        <f t="shared" si="11"/>
        <v>138248</v>
      </c>
      <c r="AA118" s="121">
        <f t="shared" si="21"/>
        <v>101.61558250643145</v>
      </c>
      <c r="AB118" s="9"/>
    </row>
    <row r="119" spans="1:28" s="10" customFormat="1" ht="12" hidden="1" customHeight="1">
      <c r="A119" s="6"/>
      <c r="B119" s="27" t="s">
        <v>69</v>
      </c>
      <c r="C119" s="46" t="s">
        <v>70</v>
      </c>
      <c r="D119" s="70">
        <v>100598</v>
      </c>
      <c r="E119" s="71">
        <f t="shared" si="25"/>
        <v>95.944682880305194</v>
      </c>
      <c r="F119" s="81">
        <v>8640</v>
      </c>
      <c r="G119" s="71">
        <f t="shared" si="25"/>
        <v>105.92129459360058</v>
      </c>
      <c r="H119" s="86">
        <v>7915</v>
      </c>
      <c r="I119" s="81" t="s">
        <v>64</v>
      </c>
      <c r="J119" s="81">
        <v>14053</v>
      </c>
      <c r="K119" s="71">
        <f t="shared" si="16"/>
        <v>99.370668929430067</v>
      </c>
      <c r="L119" s="81">
        <v>1642</v>
      </c>
      <c r="M119" s="71">
        <f t="shared" si="23"/>
        <v>120.20497803806735</v>
      </c>
      <c r="N119" s="81">
        <f t="shared" si="14"/>
        <v>9664</v>
      </c>
      <c r="O119" s="71">
        <f t="shared" si="22"/>
        <v>93.943812578983184</v>
      </c>
      <c r="P119" s="81">
        <v>4389</v>
      </c>
      <c r="Q119" s="71">
        <f t="shared" si="23"/>
        <v>113.85214007782101</v>
      </c>
      <c r="R119" s="81">
        <v>114651</v>
      </c>
      <c r="S119" s="71">
        <f t="shared" si="17"/>
        <v>96.351855586930213</v>
      </c>
      <c r="T119" s="118">
        <v>45083</v>
      </c>
      <c r="U119" s="117">
        <f t="shared" si="18"/>
        <v>128.79753164014514</v>
      </c>
      <c r="V119" s="118">
        <v>66218</v>
      </c>
      <c r="W119" s="117">
        <f t="shared" si="19"/>
        <v>127.00769127491034</v>
      </c>
      <c r="X119" s="118">
        <f t="shared" si="10"/>
        <v>21135</v>
      </c>
      <c r="Y119" s="117">
        <f t="shared" si="20"/>
        <v>123.35123146959262</v>
      </c>
      <c r="Z119" s="118">
        <f t="shared" si="11"/>
        <v>135786</v>
      </c>
      <c r="AA119" s="121">
        <f t="shared" si="21"/>
        <v>99.750231403258752</v>
      </c>
      <c r="AB119" s="9"/>
    </row>
    <row r="120" spans="1:28" s="10" customFormat="1" ht="12" hidden="1" customHeight="1">
      <c r="A120" s="6"/>
      <c r="B120" s="27" t="s">
        <v>71</v>
      </c>
      <c r="C120" s="46" t="s">
        <v>72</v>
      </c>
      <c r="D120" s="70">
        <v>96637</v>
      </c>
      <c r="E120" s="71">
        <f t="shared" si="25"/>
        <v>97.662455785750382</v>
      </c>
      <c r="F120" s="81">
        <v>9581</v>
      </c>
      <c r="G120" s="71">
        <f t="shared" si="25"/>
        <v>112.33438855668894</v>
      </c>
      <c r="H120" s="86">
        <v>1590</v>
      </c>
      <c r="I120" s="81" t="s">
        <v>64</v>
      </c>
      <c r="J120" s="81">
        <v>14350</v>
      </c>
      <c r="K120" s="71">
        <f t="shared" si="16"/>
        <v>103.46070656092286</v>
      </c>
      <c r="L120" s="81">
        <v>1733</v>
      </c>
      <c r="M120" s="71">
        <f t="shared" si="23"/>
        <v>139.64544721998388</v>
      </c>
      <c r="N120" s="81">
        <f t="shared" si="14"/>
        <v>9769</v>
      </c>
      <c r="O120" s="71">
        <f t="shared" si="22"/>
        <v>97.049473475064573</v>
      </c>
      <c r="P120" s="81">
        <v>4581</v>
      </c>
      <c r="Q120" s="71">
        <f t="shared" si="23"/>
        <v>120.42586750788644</v>
      </c>
      <c r="R120" s="81">
        <v>110987</v>
      </c>
      <c r="S120" s="71">
        <f t="shared" si="17"/>
        <v>98.375288069491234</v>
      </c>
      <c r="T120" s="118">
        <v>43756</v>
      </c>
      <c r="U120" s="117">
        <f t="shared" si="18"/>
        <v>129.81279852849556</v>
      </c>
      <c r="V120" s="118">
        <v>64438</v>
      </c>
      <c r="W120" s="117">
        <f t="shared" si="19"/>
        <v>126.67439894631308</v>
      </c>
      <c r="X120" s="118">
        <f t="shared" si="10"/>
        <v>20682</v>
      </c>
      <c r="Y120" s="117">
        <f t="shared" si="20"/>
        <v>120.51043001981121</v>
      </c>
      <c r="Z120" s="118">
        <f t="shared" si="11"/>
        <v>131669</v>
      </c>
      <c r="AA120" s="121">
        <f t="shared" si="21"/>
        <v>101.29787201304796</v>
      </c>
      <c r="AB120" s="9"/>
    </row>
    <row r="121" spans="1:28" s="10" customFormat="1" ht="12" hidden="1" customHeight="1">
      <c r="A121" s="6"/>
      <c r="B121" s="27" t="s">
        <v>73</v>
      </c>
      <c r="C121" s="46" t="s">
        <v>9</v>
      </c>
      <c r="D121" s="70">
        <v>105494</v>
      </c>
      <c r="E121" s="71">
        <f t="shared" si="25"/>
        <v>95.932416088462901</v>
      </c>
      <c r="F121" s="81">
        <v>10099</v>
      </c>
      <c r="G121" s="71">
        <f t="shared" si="25"/>
        <v>102.53832876434154</v>
      </c>
      <c r="H121" s="86">
        <v>10869</v>
      </c>
      <c r="I121" s="81" t="s">
        <v>64</v>
      </c>
      <c r="J121" s="81">
        <v>14548</v>
      </c>
      <c r="K121" s="71">
        <f t="shared" si="16"/>
        <v>105.24488171887434</v>
      </c>
      <c r="L121" s="81">
        <v>1714</v>
      </c>
      <c r="M121" s="71">
        <f t="shared" si="23"/>
        <v>117.31690622861055</v>
      </c>
      <c r="N121" s="81">
        <f t="shared" si="14"/>
        <v>9696</v>
      </c>
      <c r="O121" s="71">
        <f t="shared" si="22"/>
        <v>98.616761594792507</v>
      </c>
      <c r="P121" s="81">
        <v>4852</v>
      </c>
      <c r="Q121" s="71">
        <f t="shared" si="23"/>
        <v>121.5735404660486</v>
      </c>
      <c r="R121" s="81">
        <v>120042</v>
      </c>
      <c r="S121" s="71">
        <f t="shared" si="17"/>
        <v>96.972291784473711</v>
      </c>
      <c r="T121" s="118">
        <v>46509</v>
      </c>
      <c r="U121" s="117">
        <f t="shared" si="18"/>
        <v>127.89495393922728</v>
      </c>
      <c r="V121" s="118">
        <v>67690</v>
      </c>
      <c r="W121" s="117">
        <f t="shared" si="19"/>
        <v>126.54228669707619</v>
      </c>
      <c r="X121" s="118">
        <f t="shared" si="10"/>
        <v>21181</v>
      </c>
      <c r="Y121" s="117">
        <f t="shared" si="20"/>
        <v>123.67022829450576</v>
      </c>
      <c r="Z121" s="118">
        <f t="shared" si="11"/>
        <v>141223</v>
      </c>
      <c r="AA121" s="121">
        <f t="shared" si="21"/>
        <v>100.21714910195362</v>
      </c>
      <c r="AB121" s="9"/>
    </row>
    <row r="122" spans="1:28" s="10" customFormat="1" ht="12" hidden="1" customHeight="1">
      <c r="A122" s="6"/>
      <c r="B122" s="27" t="s">
        <v>75</v>
      </c>
      <c r="C122" s="46" t="s">
        <v>10</v>
      </c>
      <c r="D122" s="70">
        <v>105656</v>
      </c>
      <c r="E122" s="71">
        <f t="shared" si="25"/>
        <v>96.245149301317198</v>
      </c>
      <c r="F122" s="81">
        <v>10725</v>
      </c>
      <c r="G122" s="71">
        <f t="shared" si="25"/>
        <v>106.40936600853259</v>
      </c>
      <c r="H122" s="86">
        <v>12918</v>
      </c>
      <c r="I122" s="81" t="s">
        <v>64</v>
      </c>
      <c r="J122" s="81">
        <v>14221</v>
      </c>
      <c r="K122" s="71">
        <f t="shared" si="16"/>
        <v>100.40242869245976</v>
      </c>
      <c r="L122" s="81">
        <v>1662</v>
      </c>
      <c r="M122" s="71">
        <f t="shared" si="23"/>
        <v>109.48616600790513</v>
      </c>
      <c r="N122" s="81">
        <f t="shared" si="14"/>
        <v>9344</v>
      </c>
      <c r="O122" s="71">
        <f t="shared" si="22"/>
        <v>94.680312088357482</v>
      </c>
      <c r="P122" s="81">
        <v>4877</v>
      </c>
      <c r="Q122" s="71">
        <f t="shared" si="23"/>
        <v>113.55064027939466</v>
      </c>
      <c r="R122" s="81">
        <v>119877</v>
      </c>
      <c r="S122" s="71">
        <f t="shared" si="17"/>
        <v>96.720240112310591</v>
      </c>
      <c r="T122" s="118">
        <v>46574</v>
      </c>
      <c r="U122" s="117">
        <f t="shared" si="18"/>
        <v>128.66101273515841</v>
      </c>
      <c r="V122" s="118">
        <v>67444</v>
      </c>
      <c r="W122" s="117">
        <f t="shared" si="19"/>
        <v>125.7251509954515</v>
      </c>
      <c r="X122" s="118">
        <f t="shared" si="10"/>
        <v>20870</v>
      </c>
      <c r="Y122" s="117">
        <f t="shared" si="20"/>
        <v>119.63313270278017</v>
      </c>
      <c r="Z122" s="118">
        <f t="shared" si="11"/>
        <v>140747</v>
      </c>
      <c r="AA122" s="121">
        <f t="shared" si="21"/>
        <v>99.547341693366434</v>
      </c>
      <c r="AB122" s="9"/>
    </row>
    <row r="123" spans="1:28" s="10" customFormat="1" ht="12" hidden="1" customHeight="1">
      <c r="A123" s="6"/>
      <c r="B123" s="27" t="s">
        <v>77</v>
      </c>
      <c r="C123" s="46" t="s">
        <v>11</v>
      </c>
      <c r="D123" s="70">
        <v>98647</v>
      </c>
      <c r="E123" s="71">
        <f t="shared" si="25"/>
        <v>97.078216028971823</v>
      </c>
      <c r="F123" s="81">
        <v>11285</v>
      </c>
      <c r="G123" s="71">
        <f t="shared" si="25"/>
        <v>106.6030606461364</v>
      </c>
      <c r="H123" s="86">
        <v>12007</v>
      </c>
      <c r="I123" s="81" t="s">
        <v>64</v>
      </c>
      <c r="J123" s="81">
        <v>12868</v>
      </c>
      <c r="K123" s="71">
        <f t="shared" si="16"/>
        <v>97.249093107617895</v>
      </c>
      <c r="L123" s="81">
        <v>1717</v>
      </c>
      <c r="M123" s="71">
        <f t="shared" si="23"/>
        <v>108.46493998736577</v>
      </c>
      <c r="N123" s="81">
        <f t="shared" si="14"/>
        <v>8329</v>
      </c>
      <c r="O123" s="71">
        <f t="shared" si="22"/>
        <v>88.937533368926864</v>
      </c>
      <c r="P123" s="81">
        <v>4539</v>
      </c>
      <c r="Q123" s="71">
        <f t="shared" si="23"/>
        <v>117.377812257564</v>
      </c>
      <c r="R123" s="81">
        <v>111515</v>
      </c>
      <c r="S123" s="71">
        <f t="shared" si="17"/>
        <v>97.097903315686821</v>
      </c>
      <c r="T123" s="118">
        <v>44111</v>
      </c>
      <c r="U123" s="117">
        <f t="shared" si="18"/>
        <v>131.6431896860451</v>
      </c>
      <c r="V123" s="118">
        <v>63984</v>
      </c>
      <c r="W123" s="117">
        <f t="shared" si="19"/>
        <v>128.07814720659766</v>
      </c>
      <c r="X123" s="118">
        <f t="shared" si="10"/>
        <v>19873</v>
      </c>
      <c r="Y123" s="117">
        <f t="shared" si="20"/>
        <v>120.81585506717734</v>
      </c>
      <c r="Z123" s="118">
        <f t="shared" si="11"/>
        <v>131388</v>
      </c>
      <c r="AA123" s="121">
        <f t="shared" si="21"/>
        <v>100.06930851428442</v>
      </c>
      <c r="AB123" s="9"/>
    </row>
    <row r="124" spans="1:28" s="10" customFormat="1" ht="12" hidden="1" customHeight="1">
      <c r="A124" s="6"/>
      <c r="B124" s="27" t="s">
        <v>79</v>
      </c>
      <c r="C124" s="46" t="s">
        <v>12</v>
      </c>
      <c r="D124" s="70">
        <v>93460</v>
      </c>
      <c r="E124" s="71">
        <f t="shared" si="25"/>
        <v>98.394483339474661</v>
      </c>
      <c r="F124" s="81">
        <v>11035</v>
      </c>
      <c r="G124" s="71">
        <f t="shared" si="25"/>
        <v>112.21273134024811</v>
      </c>
      <c r="H124" s="86">
        <v>9105</v>
      </c>
      <c r="I124" s="81" t="s">
        <v>64</v>
      </c>
      <c r="J124" s="81">
        <v>12789</v>
      </c>
      <c r="K124" s="71">
        <f t="shared" si="16"/>
        <v>99.393798088132428</v>
      </c>
      <c r="L124" s="81">
        <v>1986</v>
      </c>
      <c r="M124" s="71">
        <f t="shared" si="23"/>
        <v>116.3444639718805</v>
      </c>
      <c r="N124" s="81">
        <f t="shared" si="14"/>
        <v>8207</v>
      </c>
      <c r="O124" s="71">
        <f t="shared" si="22"/>
        <v>88.599805678505888</v>
      </c>
      <c r="P124" s="81">
        <v>4582</v>
      </c>
      <c r="Q124" s="71">
        <f t="shared" si="23"/>
        <v>127.13651498335183</v>
      </c>
      <c r="R124" s="81">
        <v>106249</v>
      </c>
      <c r="S124" s="71">
        <f t="shared" si="17"/>
        <v>98.513703964692354</v>
      </c>
      <c r="T124" s="118">
        <v>42658</v>
      </c>
      <c r="U124" s="117">
        <f t="shared" si="18"/>
        <v>133.61942051683633</v>
      </c>
      <c r="V124" s="118">
        <v>63456</v>
      </c>
      <c r="W124" s="117">
        <f t="shared" si="19"/>
        <v>129.18040796384511</v>
      </c>
      <c r="X124" s="118">
        <f t="shared" si="10"/>
        <v>20798</v>
      </c>
      <c r="Y124" s="117">
        <f t="shared" si="20"/>
        <v>120.93969878467175</v>
      </c>
      <c r="Z124" s="118">
        <f t="shared" si="11"/>
        <v>127047</v>
      </c>
      <c r="AA124" s="121">
        <f t="shared" si="21"/>
        <v>101.59777367272029</v>
      </c>
      <c r="AB124" s="9"/>
    </row>
    <row r="125" spans="1:28" s="10" customFormat="1" ht="12" hidden="1" customHeight="1">
      <c r="A125" s="6"/>
      <c r="B125" s="27" t="s">
        <v>121</v>
      </c>
      <c r="C125" s="46" t="s">
        <v>122</v>
      </c>
      <c r="D125" s="70">
        <v>95725</v>
      </c>
      <c r="E125" s="71">
        <f t="shared" si="25"/>
        <v>98.343898003842327</v>
      </c>
      <c r="F125" s="81">
        <v>9574</v>
      </c>
      <c r="G125" s="71">
        <f t="shared" si="25"/>
        <v>100.91704437651524</v>
      </c>
      <c r="H125" s="86">
        <v>10920</v>
      </c>
      <c r="I125" s="71">
        <f t="shared" ref="I125:I188" si="26">H125/H113*100</f>
        <v>101.60975155857447</v>
      </c>
      <c r="J125" s="81">
        <v>12303</v>
      </c>
      <c r="K125" s="71">
        <f t="shared" si="16"/>
        <v>95.172893942910193</v>
      </c>
      <c r="L125" s="81">
        <v>1480</v>
      </c>
      <c r="M125" s="71">
        <f t="shared" si="23"/>
        <v>69.06206252916472</v>
      </c>
      <c r="N125" s="81">
        <f t="shared" si="14"/>
        <v>7792</v>
      </c>
      <c r="O125" s="71">
        <f t="shared" si="22"/>
        <v>83.497642520360046</v>
      </c>
      <c r="P125" s="81">
        <v>4511</v>
      </c>
      <c r="Q125" s="71">
        <f t="shared" si="23"/>
        <v>125.47983310152991</v>
      </c>
      <c r="R125" s="81">
        <v>108028</v>
      </c>
      <c r="S125" s="71">
        <f t="shared" si="17"/>
        <v>97.972139592251324</v>
      </c>
      <c r="T125" s="118">
        <v>42025</v>
      </c>
      <c r="U125" s="117">
        <f t="shared" si="18"/>
        <v>109.80899375506259</v>
      </c>
      <c r="V125" s="118">
        <v>61645</v>
      </c>
      <c r="W125" s="117">
        <f t="shared" si="19"/>
        <v>106.82968251767642</v>
      </c>
      <c r="X125" s="118">
        <f t="shared" si="10"/>
        <v>19620</v>
      </c>
      <c r="Y125" s="117">
        <f t="shared" si="20"/>
        <v>100.96228065661504</v>
      </c>
      <c r="Z125" s="118">
        <f t="shared" si="11"/>
        <v>127648</v>
      </c>
      <c r="AA125" s="121">
        <f t="shared" si="21"/>
        <v>98.420163920522455</v>
      </c>
      <c r="AB125" s="9"/>
    </row>
    <row r="126" spans="1:28" s="10" customFormat="1" ht="12" hidden="1" customHeight="1">
      <c r="A126" s="6"/>
      <c r="B126" s="27" t="s">
        <v>83</v>
      </c>
      <c r="C126" s="46" t="s">
        <v>84</v>
      </c>
      <c r="D126" s="70">
        <v>92474</v>
      </c>
      <c r="E126" s="71">
        <f t="shared" si="25"/>
        <v>99.669113288281011</v>
      </c>
      <c r="F126" s="81">
        <v>8513</v>
      </c>
      <c r="G126" s="71">
        <f t="shared" si="25"/>
        <v>94.170353982300881</v>
      </c>
      <c r="H126" s="86">
        <v>12368</v>
      </c>
      <c r="I126" s="71">
        <f t="shared" si="26"/>
        <v>102.48591315876698</v>
      </c>
      <c r="J126" s="81">
        <v>11805</v>
      </c>
      <c r="K126" s="71">
        <f t="shared" si="16"/>
        <v>97.40902714745441</v>
      </c>
      <c r="L126" s="81">
        <v>1416</v>
      </c>
      <c r="M126" s="71">
        <f t="shared" si="23"/>
        <v>66.013986013986013</v>
      </c>
      <c r="N126" s="81">
        <f t="shared" si="14"/>
        <v>7264</v>
      </c>
      <c r="O126" s="71">
        <f t="shared" si="22"/>
        <v>82.676986114272708</v>
      </c>
      <c r="P126" s="81">
        <v>4541</v>
      </c>
      <c r="Q126" s="71">
        <f t="shared" si="23"/>
        <v>136.24362436243624</v>
      </c>
      <c r="R126" s="81">
        <v>104279</v>
      </c>
      <c r="S126" s="71">
        <f t="shared" si="17"/>
        <v>99.408007626310763</v>
      </c>
      <c r="T126" s="118">
        <v>41852</v>
      </c>
      <c r="U126" s="117">
        <f t="shared" si="18"/>
        <v>104.09909461745099</v>
      </c>
      <c r="V126" s="118">
        <v>61548</v>
      </c>
      <c r="W126" s="117">
        <f t="shared" si="19"/>
        <v>104.75185512968888</v>
      </c>
      <c r="X126" s="118">
        <f t="shared" si="10"/>
        <v>19696</v>
      </c>
      <c r="Y126" s="117">
        <f t="shared" si="20"/>
        <v>106.16645105648988</v>
      </c>
      <c r="Z126" s="118">
        <f t="shared" si="11"/>
        <v>123975</v>
      </c>
      <c r="AA126" s="121">
        <f t="shared" si="21"/>
        <v>100.42364643748178</v>
      </c>
      <c r="AB126" s="9"/>
    </row>
    <row r="127" spans="1:28" s="10" customFormat="1" ht="12" hidden="1" customHeight="1">
      <c r="A127" s="6"/>
      <c r="B127" s="28" t="s">
        <v>85</v>
      </c>
      <c r="C127" s="48" t="s">
        <v>16</v>
      </c>
      <c r="D127" s="72">
        <v>94222</v>
      </c>
      <c r="E127" s="73">
        <f t="shared" si="25"/>
        <v>98.310743836145292</v>
      </c>
      <c r="F127" s="84">
        <v>9535</v>
      </c>
      <c r="G127" s="71">
        <f t="shared" si="25"/>
        <v>96.959528167581851</v>
      </c>
      <c r="H127" s="84">
        <v>7568</v>
      </c>
      <c r="I127" s="73">
        <f t="shared" si="26"/>
        <v>79.163179916318001</v>
      </c>
      <c r="J127" s="89">
        <v>13145</v>
      </c>
      <c r="K127" s="73">
        <f t="shared" si="16"/>
        <v>97.413665332740479</v>
      </c>
      <c r="L127" s="84">
        <v>1696</v>
      </c>
      <c r="M127" s="73">
        <f t="shared" si="23"/>
        <v>68.194611982308004</v>
      </c>
      <c r="N127" s="81">
        <f t="shared" si="14"/>
        <v>8071</v>
      </c>
      <c r="O127" s="73">
        <f t="shared" si="22"/>
        <v>82.206151965777138</v>
      </c>
      <c r="P127" s="90">
        <v>5074</v>
      </c>
      <c r="Q127" s="73">
        <f t="shared" si="23"/>
        <v>138.03046789989119</v>
      </c>
      <c r="R127" s="89">
        <v>107367</v>
      </c>
      <c r="S127" s="73">
        <f t="shared" si="17"/>
        <v>98.200027438606114</v>
      </c>
      <c r="T127" s="134">
        <v>42033</v>
      </c>
      <c r="U127" s="138">
        <f t="shared" si="18"/>
        <v>98.290618277055458</v>
      </c>
      <c r="V127" s="134">
        <v>63544</v>
      </c>
      <c r="W127" s="138">
        <f t="shared" si="19"/>
        <v>99.885250797742742</v>
      </c>
      <c r="X127" s="134">
        <f t="shared" si="10"/>
        <v>21511</v>
      </c>
      <c r="Y127" s="138">
        <f t="shared" si="20"/>
        <v>103.1554212823095</v>
      </c>
      <c r="Z127" s="134">
        <f t="shared" si="11"/>
        <v>128878</v>
      </c>
      <c r="AA127" s="139">
        <f t="shared" si="21"/>
        <v>98.993762866009163</v>
      </c>
      <c r="AB127" s="6"/>
    </row>
    <row r="128" spans="1:28" s="10" customFormat="1" ht="12" hidden="1" customHeight="1">
      <c r="A128" s="6"/>
      <c r="B128" s="26" t="s">
        <v>123</v>
      </c>
      <c r="C128" s="46" t="s">
        <v>124</v>
      </c>
      <c r="D128" s="74">
        <v>94610</v>
      </c>
      <c r="E128" s="75">
        <f t="shared" si="25"/>
        <v>98.180837043263494</v>
      </c>
      <c r="F128" s="80">
        <v>8849</v>
      </c>
      <c r="G128" s="75">
        <f t="shared" si="25"/>
        <v>94.218483816013631</v>
      </c>
      <c r="H128" s="87">
        <v>9669</v>
      </c>
      <c r="I128" s="75">
        <f t="shared" si="26"/>
        <v>105.04073872895165</v>
      </c>
      <c r="J128" s="80">
        <v>12600</v>
      </c>
      <c r="K128" s="75">
        <f t="shared" si="16"/>
        <v>96</v>
      </c>
      <c r="L128" s="80">
        <v>1422</v>
      </c>
      <c r="M128" s="75">
        <f t="shared" si="23"/>
        <v>63.340757238307354</v>
      </c>
      <c r="N128" s="80">
        <f t="shared" si="14"/>
        <v>7063</v>
      </c>
      <c r="O128" s="75">
        <f t="shared" si="22"/>
        <v>73.711125026090585</v>
      </c>
      <c r="P128" s="80">
        <v>5537</v>
      </c>
      <c r="Q128" s="75">
        <f t="shared" si="23"/>
        <v>156.27998871013267</v>
      </c>
      <c r="R128" s="80">
        <v>107210</v>
      </c>
      <c r="S128" s="75">
        <f t="shared" si="17"/>
        <v>97.919406692970924</v>
      </c>
      <c r="T128" s="135">
        <v>42830</v>
      </c>
      <c r="U128" s="136">
        <f t="shared" si="18"/>
        <v>98.103440377479501</v>
      </c>
      <c r="V128" s="135">
        <v>64706</v>
      </c>
      <c r="W128" s="136">
        <f t="shared" si="19"/>
        <v>101.11734462658812</v>
      </c>
      <c r="X128" s="135">
        <f t="shared" si="10"/>
        <v>21876</v>
      </c>
      <c r="Y128" s="136">
        <f t="shared" si="20"/>
        <v>107.5886489942458</v>
      </c>
      <c r="Z128" s="135">
        <f t="shared" si="11"/>
        <v>129086</v>
      </c>
      <c r="AA128" s="137">
        <f t="shared" si="21"/>
        <v>99.433835820090749</v>
      </c>
      <c r="AB128" s="9"/>
    </row>
    <row r="129" spans="1:28" s="10" customFormat="1" ht="12" hidden="1" customHeight="1">
      <c r="A129" s="6"/>
      <c r="B129" s="27" t="s">
        <v>65</v>
      </c>
      <c r="C129" s="46" t="s">
        <v>14</v>
      </c>
      <c r="D129" s="70">
        <v>98893</v>
      </c>
      <c r="E129" s="71">
        <f t="shared" si="25"/>
        <v>95.026376730822818</v>
      </c>
      <c r="F129" s="81">
        <v>8599</v>
      </c>
      <c r="G129" s="71">
        <f t="shared" si="25"/>
        <v>96.422964790311724</v>
      </c>
      <c r="H129" s="86">
        <v>11966</v>
      </c>
      <c r="I129" s="71">
        <f t="shared" si="26"/>
        <v>91.455212473249773</v>
      </c>
      <c r="J129" s="81">
        <v>12905</v>
      </c>
      <c r="K129" s="71">
        <f t="shared" si="16"/>
        <v>90.758843800548561</v>
      </c>
      <c r="L129" s="81">
        <v>1373</v>
      </c>
      <c r="M129" s="71">
        <f t="shared" si="23"/>
        <v>58.500213037920744</v>
      </c>
      <c r="N129" s="81">
        <f t="shared" si="14"/>
        <v>6885</v>
      </c>
      <c r="O129" s="71">
        <f t="shared" si="22"/>
        <v>68.425760286225398</v>
      </c>
      <c r="P129" s="81">
        <v>6020</v>
      </c>
      <c r="Q129" s="71">
        <f t="shared" si="23"/>
        <v>144.81597305749338</v>
      </c>
      <c r="R129" s="81">
        <v>111798</v>
      </c>
      <c r="S129" s="71">
        <f t="shared" si="17"/>
        <v>94.51339104558366</v>
      </c>
      <c r="T129" s="118">
        <v>43456</v>
      </c>
      <c r="U129" s="117">
        <f t="shared" si="18"/>
        <v>94.416199539390774</v>
      </c>
      <c r="V129" s="118">
        <v>65681</v>
      </c>
      <c r="W129" s="117">
        <f t="shared" si="19"/>
        <v>97.004829490909628</v>
      </c>
      <c r="X129" s="118">
        <f t="shared" si="10"/>
        <v>22225</v>
      </c>
      <c r="Y129" s="117">
        <f t="shared" si="20"/>
        <v>102.49965410690403</v>
      </c>
      <c r="Z129" s="118">
        <f t="shared" si="11"/>
        <v>134023</v>
      </c>
      <c r="AA129" s="121">
        <f t="shared" si="21"/>
        <v>95.750548327867918</v>
      </c>
      <c r="AB129" s="9"/>
    </row>
    <row r="130" spans="1:28" s="10" customFormat="1" ht="12" hidden="1" customHeight="1">
      <c r="A130" s="6"/>
      <c r="B130" s="27" t="s">
        <v>67</v>
      </c>
      <c r="C130" s="46" t="s">
        <v>6</v>
      </c>
      <c r="D130" s="70">
        <v>99223</v>
      </c>
      <c r="E130" s="71">
        <f t="shared" si="25"/>
        <v>95.289451444376155</v>
      </c>
      <c r="F130" s="81">
        <v>7918</v>
      </c>
      <c r="G130" s="71">
        <f t="shared" si="25"/>
        <v>96.419873356064301</v>
      </c>
      <c r="H130" s="86">
        <v>13080</v>
      </c>
      <c r="I130" s="71">
        <f t="shared" si="26"/>
        <v>99.181073703366692</v>
      </c>
      <c r="J130" s="81">
        <v>12587</v>
      </c>
      <c r="K130" s="71">
        <f t="shared" si="16"/>
        <v>90.501869427667529</v>
      </c>
      <c r="L130" s="81">
        <v>1276</v>
      </c>
      <c r="M130" s="71">
        <f t="shared" si="23"/>
        <v>72.706552706552714</v>
      </c>
      <c r="N130" s="81">
        <f t="shared" si="14"/>
        <v>6571</v>
      </c>
      <c r="O130" s="71">
        <f t="shared" si="22"/>
        <v>68.015733360935727</v>
      </c>
      <c r="P130" s="81">
        <v>6016</v>
      </c>
      <c r="Q130" s="71">
        <f t="shared" si="23"/>
        <v>141.65293148104544</v>
      </c>
      <c r="R130" s="81">
        <v>111810</v>
      </c>
      <c r="S130" s="71">
        <f t="shared" si="17"/>
        <v>94.725338032464663</v>
      </c>
      <c r="T130" s="118">
        <v>43752</v>
      </c>
      <c r="U130" s="117">
        <f t="shared" si="18"/>
        <v>95.154414963027406</v>
      </c>
      <c r="V130" s="118">
        <v>65932</v>
      </c>
      <c r="W130" s="117">
        <f t="shared" si="19"/>
        <v>99.607203287406335</v>
      </c>
      <c r="X130" s="118">
        <f t="shared" si="10"/>
        <v>22180</v>
      </c>
      <c r="Y130" s="117">
        <f t="shared" si="20"/>
        <v>109.73679002572729</v>
      </c>
      <c r="Z130" s="118">
        <f t="shared" si="11"/>
        <v>133990</v>
      </c>
      <c r="AA130" s="121">
        <f t="shared" si="21"/>
        <v>96.920027776170357</v>
      </c>
      <c r="AB130" s="9"/>
    </row>
    <row r="131" spans="1:28" s="10" customFormat="1" ht="12" hidden="1" customHeight="1">
      <c r="A131" s="6"/>
      <c r="B131" s="27" t="s">
        <v>69</v>
      </c>
      <c r="C131" s="46" t="s">
        <v>70</v>
      </c>
      <c r="D131" s="70">
        <v>97563</v>
      </c>
      <c r="E131" s="71">
        <f t="shared" si="25"/>
        <v>96.983041412354126</v>
      </c>
      <c r="F131" s="81">
        <v>8348</v>
      </c>
      <c r="G131" s="71">
        <f t="shared" si="25"/>
        <v>96.620370370370367</v>
      </c>
      <c r="H131" s="86">
        <v>7969</v>
      </c>
      <c r="I131" s="71">
        <f t="shared" si="26"/>
        <v>100.6822488945041</v>
      </c>
      <c r="J131" s="81">
        <v>13425</v>
      </c>
      <c r="K131" s="71">
        <f t="shared" si="16"/>
        <v>95.531203301786093</v>
      </c>
      <c r="L131" s="81">
        <v>1278</v>
      </c>
      <c r="M131" s="71">
        <f t="shared" si="23"/>
        <v>77.831912302070648</v>
      </c>
      <c r="N131" s="81">
        <f t="shared" si="14"/>
        <v>6475</v>
      </c>
      <c r="O131" s="71">
        <f t="shared" si="22"/>
        <v>67.001241721854313</v>
      </c>
      <c r="P131" s="81">
        <v>6950</v>
      </c>
      <c r="Q131" s="71">
        <f t="shared" si="23"/>
        <v>158.35042150831623</v>
      </c>
      <c r="R131" s="81">
        <v>110988</v>
      </c>
      <c r="S131" s="71">
        <f t="shared" si="17"/>
        <v>96.805086741502478</v>
      </c>
      <c r="T131" s="118">
        <v>42948</v>
      </c>
      <c r="U131" s="117">
        <f t="shared" si="18"/>
        <v>95.26429030898565</v>
      </c>
      <c r="V131" s="118">
        <v>67502</v>
      </c>
      <c r="W131" s="117">
        <f t="shared" si="19"/>
        <v>101.93904980518893</v>
      </c>
      <c r="X131" s="118">
        <f t="shared" si="10"/>
        <v>24554</v>
      </c>
      <c r="Y131" s="117">
        <f t="shared" si="20"/>
        <v>116.17695765318192</v>
      </c>
      <c r="Z131" s="118">
        <f t="shared" si="11"/>
        <v>135542</v>
      </c>
      <c r="AA131" s="121">
        <f t="shared" si="21"/>
        <v>99.820305480682833</v>
      </c>
      <c r="AB131" s="9"/>
    </row>
    <row r="132" spans="1:28" s="10" customFormat="1" ht="12" hidden="1" customHeight="1">
      <c r="A132" s="6"/>
      <c r="B132" s="27" t="s">
        <v>71</v>
      </c>
      <c r="C132" s="46" t="s">
        <v>72</v>
      </c>
      <c r="D132" s="70">
        <v>89583</v>
      </c>
      <c r="E132" s="71">
        <f t="shared" si="25"/>
        <v>92.700518434967975</v>
      </c>
      <c r="F132" s="81">
        <v>8443</v>
      </c>
      <c r="G132" s="71">
        <f t="shared" si="25"/>
        <v>88.12232543575827</v>
      </c>
      <c r="H132" s="86">
        <v>484</v>
      </c>
      <c r="I132" s="71">
        <f t="shared" si="26"/>
        <v>30.440251572327043</v>
      </c>
      <c r="J132" s="81">
        <v>13696</v>
      </c>
      <c r="K132" s="71">
        <f t="shared" si="16"/>
        <v>95.442508710801405</v>
      </c>
      <c r="L132" s="81">
        <v>1309</v>
      </c>
      <c r="M132" s="71">
        <f t="shared" si="23"/>
        <v>75.533756491633014</v>
      </c>
      <c r="N132" s="81">
        <f t="shared" si="14"/>
        <v>6375</v>
      </c>
      <c r="O132" s="71">
        <f t="shared" si="22"/>
        <v>65.257447026307716</v>
      </c>
      <c r="P132" s="81">
        <v>7321</v>
      </c>
      <c r="Q132" s="71">
        <f t="shared" si="23"/>
        <v>159.81226806374153</v>
      </c>
      <c r="R132" s="81">
        <v>103279</v>
      </c>
      <c r="S132" s="71">
        <f t="shared" si="17"/>
        <v>93.055042482452905</v>
      </c>
      <c r="T132" s="118">
        <v>41501</v>
      </c>
      <c r="U132" s="117">
        <f t="shared" si="18"/>
        <v>94.846421062254322</v>
      </c>
      <c r="V132" s="118">
        <v>65473</v>
      </c>
      <c r="W132" s="117">
        <f t="shared" si="19"/>
        <v>101.60619510226884</v>
      </c>
      <c r="X132" s="118">
        <f t="shared" si="10"/>
        <v>23972</v>
      </c>
      <c r="Y132" s="117">
        <f t="shared" si="20"/>
        <v>115.90755246107727</v>
      </c>
      <c r="Z132" s="118">
        <f t="shared" si="11"/>
        <v>127251</v>
      </c>
      <c r="AA132" s="121">
        <f t="shared" si="21"/>
        <v>96.644616424519057</v>
      </c>
      <c r="AB132" s="9"/>
    </row>
    <row r="133" spans="1:28" s="10" customFormat="1" ht="12" hidden="1" customHeight="1">
      <c r="A133" s="6"/>
      <c r="B133" s="27" t="s">
        <v>73</v>
      </c>
      <c r="C133" s="46" t="s">
        <v>9</v>
      </c>
      <c r="D133" s="70">
        <v>101689</v>
      </c>
      <c r="E133" s="71">
        <f t="shared" ref="E133:G148" si="27">D133/D121*100</f>
        <v>96.393159800557385</v>
      </c>
      <c r="F133" s="81">
        <v>9802</v>
      </c>
      <c r="G133" s="71">
        <f t="shared" si="27"/>
        <v>97.059114763838011</v>
      </c>
      <c r="H133" s="86">
        <v>11797</v>
      </c>
      <c r="I133" s="71">
        <f t="shared" si="26"/>
        <v>108.53804397828688</v>
      </c>
      <c r="J133" s="81">
        <v>12919</v>
      </c>
      <c r="K133" s="71">
        <f t="shared" si="16"/>
        <v>88.802584547704157</v>
      </c>
      <c r="L133" s="81">
        <v>1299</v>
      </c>
      <c r="M133" s="71">
        <f t="shared" si="23"/>
        <v>75.787631271878638</v>
      </c>
      <c r="N133" s="81">
        <f t="shared" si="14"/>
        <v>6244</v>
      </c>
      <c r="O133" s="71">
        <f t="shared" si="22"/>
        <v>64.397689768976889</v>
      </c>
      <c r="P133" s="81">
        <v>6675</v>
      </c>
      <c r="Q133" s="71">
        <f t="shared" si="23"/>
        <v>137.57213520197857</v>
      </c>
      <c r="R133" s="81">
        <v>114608</v>
      </c>
      <c r="S133" s="71">
        <f t="shared" si="17"/>
        <v>95.473251028806587</v>
      </c>
      <c r="T133" s="118">
        <v>43784</v>
      </c>
      <c r="U133" s="117">
        <f t="shared" si="18"/>
        <v>94.140918961921344</v>
      </c>
      <c r="V133" s="118">
        <v>68939</v>
      </c>
      <c r="W133" s="117">
        <f t="shared" si="19"/>
        <v>101.84517654010932</v>
      </c>
      <c r="X133" s="118">
        <f t="shared" si="10"/>
        <v>25155</v>
      </c>
      <c r="Y133" s="117">
        <f t="shared" si="20"/>
        <v>118.76209810679383</v>
      </c>
      <c r="Z133" s="118">
        <f t="shared" si="11"/>
        <v>139763</v>
      </c>
      <c r="AA133" s="121">
        <f t="shared" si="21"/>
        <v>98.966174065131028</v>
      </c>
      <c r="AB133" s="9"/>
    </row>
    <row r="134" spans="1:28" s="10" customFormat="1" ht="12" hidden="1" customHeight="1">
      <c r="A134" s="6"/>
      <c r="B134" s="27" t="s">
        <v>75</v>
      </c>
      <c r="C134" s="46" t="s">
        <v>10</v>
      </c>
      <c r="D134" s="70">
        <v>100804</v>
      </c>
      <c r="E134" s="71">
        <f t="shared" si="27"/>
        <v>95.407738320587569</v>
      </c>
      <c r="F134" s="81">
        <v>10784</v>
      </c>
      <c r="G134" s="71">
        <f t="shared" si="27"/>
        <v>100.55011655011654</v>
      </c>
      <c r="H134" s="86">
        <v>12434</v>
      </c>
      <c r="I134" s="71">
        <f t="shared" si="26"/>
        <v>96.253289982969505</v>
      </c>
      <c r="J134" s="81">
        <v>12884</v>
      </c>
      <c r="K134" s="71">
        <f t="shared" si="16"/>
        <v>90.598410800928207</v>
      </c>
      <c r="L134" s="81">
        <v>674</v>
      </c>
      <c r="M134" s="71">
        <f t="shared" si="23"/>
        <v>40.553549939831527</v>
      </c>
      <c r="N134" s="81">
        <f t="shared" si="14"/>
        <v>6883</v>
      </c>
      <c r="O134" s="71">
        <f t="shared" si="22"/>
        <v>73.66224315068493</v>
      </c>
      <c r="P134" s="81">
        <v>6001</v>
      </c>
      <c r="Q134" s="71">
        <f t="shared" si="23"/>
        <v>123.0469550953455</v>
      </c>
      <c r="R134" s="81">
        <v>113688</v>
      </c>
      <c r="S134" s="71">
        <f t="shared" si="17"/>
        <v>94.837208138341794</v>
      </c>
      <c r="T134" s="118">
        <v>43158</v>
      </c>
      <c r="U134" s="117">
        <f t="shared" si="18"/>
        <v>92.66543565079229</v>
      </c>
      <c r="V134" s="118">
        <v>67480</v>
      </c>
      <c r="W134" s="117">
        <f t="shared" si="19"/>
        <v>100.05337761698594</v>
      </c>
      <c r="X134" s="118">
        <f t="shared" si="10"/>
        <v>24322</v>
      </c>
      <c r="Y134" s="117">
        <f t="shared" si="20"/>
        <v>116.54048873981793</v>
      </c>
      <c r="Z134" s="118">
        <f t="shared" si="11"/>
        <v>138010</v>
      </c>
      <c r="AA134" s="121">
        <f t="shared" si="21"/>
        <v>98.055375958279754</v>
      </c>
      <c r="AB134" s="9"/>
    </row>
    <row r="135" spans="1:28" s="10" customFormat="1" ht="12" hidden="1" customHeight="1">
      <c r="A135" s="6"/>
      <c r="B135" s="27" t="s">
        <v>125</v>
      </c>
      <c r="C135" s="46" t="s">
        <v>11</v>
      </c>
      <c r="D135" s="70">
        <v>96232</v>
      </c>
      <c r="E135" s="71">
        <f t="shared" si="27"/>
        <v>97.551876894380968</v>
      </c>
      <c r="F135" s="81">
        <v>11060</v>
      </c>
      <c r="G135" s="71">
        <f t="shared" si="27"/>
        <v>98.006202924235708</v>
      </c>
      <c r="H135" s="86">
        <v>11084</v>
      </c>
      <c r="I135" s="71">
        <f t="shared" si="26"/>
        <v>92.312817523111519</v>
      </c>
      <c r="J135" s="81">
        <v>10959</v>
      </c>
      <c r="K135" s="71">
        <f t="shared" si="16"/>
        <v>85.164749766863537</v>
      </c>
      <c r="L135" s="81">
        <v>748</v>
      </c>
      <c r="M135" s="71">
        <f t="shared" si="23"/>
        <v>43.564356435643568</v>
      </c>
      <c r="N135" s="81">
        <f t="shared" si="14"/>
        <v>5108</v>
      </c>
      <c r="O135" s="71">
        <f t="shared" si="22"/>
        <v>61.327890503061589</v>
      </c>
      <c r="P135" s="81">
        <v>5851</v>
      </c>
      <c r="Q135" s="71">
        <f t="shared" si="23"/>
        <v>128.90504516413307</v>
      </c>
      <c r="R135" s="81">
        <v>107191</v>
      </c>
      <c r="S135" s="71">
        <f t="shared" si="17"/>
        <v>96.122494731650448</v>
      </c>
      <c r="T135" s="118">
        <v>41621</v>
      </c>
      <c r="U135" s="117">
        <f t="shared" si="18"/>
        <v>94.355149509192714</v>
      </c>
      <c r="V135" s="118">
        <v>64391</v>
      </c>
      <c r="W135" s="117">
        <f t="shared" si="19"/>
        <v>100.63609652413103</v>
      </c>
      <c r="X135" s="118">
        <f t="shared" si="10"/>
        <v>22770</v>
      </c>
      <c r="Y135" s="117">
        <f t="shared" si="20"/>
        <v>114.57756755396768</v>
      </c>
      <c r="Z135" s="118">
        <f t="shared" si="11"/>
        <v>129961</v>
      </c>
      <c r="AA135" s="121">
        <f t="shared" si="21"/>
        <v>98.913903857277688</v>
      </c>
      <c r="AB135" s="9"/>
    </row>
    <row r="136" spans="1:28" s="10" customFormat="1" ht="12" hidden="1" customHeight="1">
      <c r="A136" s="6"/>
      <c r="B136" s="27" t="s">
        <v>126</v>
      </c>
      <c r="C136" s="46" t="s">
        <v>12</v>
      </c>
      <c r="D136" s="70">
        <v>91138</v>
      </c>
      <c r="E136" s="71">
        <f t="shared" si="27"/>
        <v>97.515514658677503</v>
      </c>
      <c r="F136" s="81">
        <v>9881</v>
      </c>
      <c r="G136" s="71">
        <f t="shared" si="27"/>
        <v>89.542365201631171</v>
      </c>
      <c r="H136" s="86">
        <v>9177</v>
      </c>
      <c r="I136" s="71">
        <f t="shared" si="26"/>
        <v>100.79077429983525</v>
      </c>
      <c r="J136" s="81">
        <v>12374</v>
      </c>
      <c r="K136" s="71">
        <f t="shared" si="16"/>
        <v>96.755023848619899</v>
      </c>
      <c r="L136" s="81">
        <v>1136</v>
      </c>
      <c r="M136" s="71">
        <f t="shared" si="23"/>
        <v>57.200402819738173</v>
      </c>
      <c r="N136" s="81">
        <f t="shared" si="14"/>
        <v>6877</v>
      </c>
      <c r="O136" s="71">
        <f t="shared" si="22"/>
        <v>83.79432192031193</v>
      </c>
      <c r="P136" s="81">
        <v>5497</v>
      </c>
      <c r="Q136" s="71">
        <f t="shared" si="23"/>
        <v>119.96944565691838</v>
      </c>
      <c r="R136" s="81">
        <v>103512</v>
      </c>
      <c r="S136" s="71">
        <f t="shared" si="17"/>
        <v>97.423975755065925</v>
      </c>
      <c r="T136" s="118">
        <v>42717</v>
      </c>
      <c r="U136" s="117">
        <f t="shared" si="18"/>
        <v>100.13830934408551</v>
      </c>
      <c r="V136" s="118">
        <v>65432</v>
      </c>
      <c r="W136" s="117">
        <f t="shared" si="19"/>
        <v>103.11396873424106</v>
      </c>
      <c r="X136" s="118">
        <f t="shared" si="10"/>
        <v>22715</v>
      </c>
      <c r="Y136" s="117">
        <f t="shared" si="20"/>
        <v>109.21723242619483</v>
      </c>
      <c r="Z136" s="118">
        <f t="shared" si="11"/>
        <v>126227</v>
      </c>
      <c r="AA136" s="121">
        <f t="shared" si="21"/>
        <v>99.354569568742278</v>
      </c>
      <c r="AB136" s="9"/>
    </row>
    <row r="137" spans="1:28" s="10" customFormat="1" ht="12" hidden="1" customHeight="1">
      <c r="A137" s="6"/>
      <c r="B137" s="27" t="s">
        <v>127</v>
      </c>
      <c r="C137" s="46" t="s">
        <v>128</v>
      </c>
      <c r="D137" s="70">
        <v>90870</v>
      </c>
      <c r="E137" s="71">
        <f t="shared" si="27"/>
        <v>94.92817968137895</v>
      </c>
      <c r="F137" s="81">
        <v>9517</v>
      </c>
      <c r="G137" s="71">
        <f t="shared" si="27"/>
        <v>99.404637560058489</v>
      </c>
      <c r="H137" s="86">
        <v>10303</v>
      </c>
      <c r="I137" s="71">
        <f t="shared" si="26"/>
        <v>94.349816849816847</v>
      </c>
      <c r="J137" s="81">
        <v>12117</v>
      </c>
      <c r="K137" s="71">
        <f t="shared" si="16"/>
        <v>98.488173616191176</v>
      </c>
      <c r="L137" s="81">
        <v>573</v>
      </c>
      <c r="M137" s="71">
        <f t="shared" si="23"/>
        <v>38.716216216216218</v>
      </c>
      <c r="N137" s="81">
        <f t="shared" si="14"/>
        <v>6363</v>
      </c>
      <c r="O137" s="71">
        <f t="shared" si="22"/>
        <v>81.660677618069812</v>
      </c>
      <c r="P137" s="81">
        <v>5754</v>
      </c>
      <c r="Q137" s="71">
        <f t="shared" si="23"/>
        <v>127.55486588339615</v>
      </c>
      <c r="R137" s="81">
        <v>102987</v>
      </c>
      <c r="S137" s="71">
        <f t="shared" si="17"/>
        <v>95.33361721035287</v>
      </c>
      <c r="T137" s="118">
        <v>42237</v>
      </c>
      <c r="U137" s="117">
        <f t="shared" si="18"/>
        <v>100.50446162998215</v>
      </c>
      <c r="V137" s="118">
        <v>64514</v>
      </c>
      <c r="W137" s="117">
        <f t="shared" si="19"/>
        <v>104.65406764538892</v>
      </c>
      <c r="X137" s="118">
        <f t="shared" ref="X137:X196" si="28">V137-T137</f>
        <v>22277</v>
      </c>
      <c r="Y137" s="117">
        <f t="shared" si="20"/>
        <v>113.54230377166157</v>
      </c>
      <c r="Z137" s="118">
        <f t="shared" ref="Z137:Z196" si="29">R137+X137</f>
        <v>125264</v>
      </c>
      <c r="AA137" s="121">
        <f t="shared" si="21"/>
        <v>98.132364001002756</v>
      </c>
      <c r="AB137" s="9"/>
    </row>
    <row r="138" spans="1:28" s="10" customFormat="1" ht="12" hidden="1" customHeight="1">
      <c r="A138" s="6"/>
      <c r="B138" s="27" t="s">
        <v>129</v>
      </c>
      <c r="C138" s="46" t="s">
        <v>130</v>
      </c>
      <c r="D138" s="70">
        <v>87275</v>
      </c>
      <c r="E138" s="71">
        <f t="shared" si="27"/>
        <v>94.377879187663567</v>
      </c>
      <c r="F138" s="81">
        <v>9083</v>
      </c>
      <c r="G138" s="71">
        <f t="shared" si="27"/>
        <v>106.69564195935628</v>
      </c>
      <c r="H138" s="86">
        <v>12005</v>
      </c>
      <c r="I138" s="71">
        <f t="shared" si="26"/>
        <v>97.065006468305299</v>
      </c>
      <c r="J138" s="81">
        <v>10976</v>
      </c>
      <c r="K138" s="71">
        <f t="shared" si="16"/>
        <v>92.977551884794579</v>
      </c>
      <c r="L138" s="81">
        <v>602</v>
      </c>
      <c r="M138" s="71">
        <f t="shared" si="23"/>
        <v>42.514124293785308</v>
      </c>
      <c r="N138" s="81">
        <f t="shared" si="14"/>
        <v>5404</v>
      </c>
      <c r="O138" s="71">
        <f t="shared" si="22"/>
        <v>74.394273127753308</v>
      </c>
      <c r="P138" s="81">
        <v>5572</v>
      </c>
      <c r="Q138" s="71">
        <f t="shared" si="23"/>
        <v>122.70425016516187</v>
      </c>
      <c r="R138" s="81">
        <v>98251</v>
      </c>
      <c r="S138" s="71">
        <f t="shared" si="17"/>
        <v>94.219353848809433</v>
      </c>
      <c r="T138" s="118">
        <v>41555</v>
      </c>
      <c r="U138" s="117">
        <f t="shared" si="18"/>
        <v>99.290356494313286</v>
      </c>
      <c r="V138" s="118">
        <v>62487</v>
      </c>
      <c r="W138" s="117">
        <f t="shared" si="19"/>
        <v>101.52563852602847</v>
      </c>
      <c r="X138" s="118">
        <f t="shared" si="28"/>
        <v>20932</v>
      </c>
      <c r="Y138" s="117">
        <f t="shared" si="20"/>
        <v>106.27538586515028</v>
      </c>
      <c r="Z138" s="118">
        <f t="shared" si="29"/>
        <v>119183</v>
      </c>
      <c r="AA138" s="121">
        <f t="shared" si="21"/>
        <v>96.134704577535786</v>
      </c>
      <c r="AB138" s="9"/>
    </row>
    <row r="139" spans="1:28" s="10" customFormat="1" ht="12" hidden="1" customHeight="1">
      <c r="A139" s="6"/>
      <c r="B139" s="28" t="s">
        <v>131</v>
      </c>
      <c r="C139" s="46" t="s">
        <v>16</v>
      </c>
      <c r="D139" s="72">
        <v>84245</v>
      </c>
      <c r="E139" s="73">
        <f t="shared" si="27"/>
        <v>89.411177856551546</v>
      </c>
      <c r="F139" s="84">
        <v>8702</v>
      </c>
      <c r="G139" s="71">
        <f t="shared" si="27"/>
        <v>91.263765076035668</v>
      </c>
      <c r="H139" s="84">
        <v>8108</v>
      </c>
      <c r="I139" s="73">
        <f t="shared" si="26"/>
        <v>107.13530655391122</v>
      </c>
      <c r="J139" s="89">
        <v>15923</v>
      </c>
      <c r="K139" s="73">
        <f t="shared" si="16"/>
        <v>121.1335108406238</v>
      </c>
      <c r="L139" s="84">
        <v>709</v>
      </c>
      <c r="M139" s="73">
        <f t="shared" si="23"/>
        <v>41.804245283018872</v>
      </c>
      <c r="N139" s="82">
        <f t="shared" si="14"/>
        <v>6320</v>
      </c>
      <c r="O139" s="73">
        <f t="shared" si="22"/>
        <v>78.30504274563252</v>
      </c>
      <c r="P139" s="90">
        <v>9603</v>
      </c>
      <c r="Q139" s="73">
        <f t="shared" si="23"/>
        <v>189.25896728419394</v>
      </c>
      <c r="R139" s="89">
        <v>100168</v>
      </c>
      <c r="S139" s="73">
        <f t="shared" si="17"/>
        <v>93.294960276435035</v>
      </c>
      <c r="T139" s="134">
        <v>42045</v>
      </c>
      <c r="U139" s="138">
        <f t="shared" si="18"/>
        <v>100.02854899721648</v>
      </c>
      <c r="V139" s="134">
        <v>64836</v>
      </c>
      <c r="W139" s="138">
        <f t="shared" si="19"/>
        <v>102.03323681228756</v>
      </c>
      <c r="X139" s="134">
        <f t="shared" si="28"/>
        <v>22791</v>
      </c>
      <c r="Y139" s="138">
        <f t="shared" si="20"/>
        <v>105.95044395890474</v>
      </c>
      <c r="Z139" s="134">
        <f t="shared" si="29"/>
        <v>122959</v>
      </c>
      <c r="AA139" s="139">
        <f t="shared" si="21"/>
        <v>95.407284408510378</v>
      </c>
      <c r="AB139" s="9"/>
    </row>
    <row r="140" spans="1:28" s="10" customFormat="1" ht="12" hidden="1" customHeight="1">
      <c r="A140" s="6"/>
      <c r="B140" s="26" t="s">
        <v>132</v>
      </c>
      <c r="C140" s="47" t="s">
        <v>133</v>
      </c>
      <c r="D140" s="74">
        <v>83293</v>
      </c>
      <c r="E140" s="75">
        <f t="shared" si="27"/>
        <v>88.038262340133173</v>
      </c>
      <c r="F140" s="80">
        <v>8199</v>
      </c>
      <c r="G140" s="75">
        <f t="shared" si="27"/>
        <v>92.654537235845851</v>
      </c>
      <c r="H140" s="87">
        <v>10272</v>
      </c>
      <c r="I140" s="75">
        <f t="shared" si="26"/>
        <v>106.23642569035061</v>
      </c>
      <c r="J140" s="80">
        <v>17619</v>
      </c>
      <c r="K140" s="75">
        <f t="shared" si="16"/>
        <v>139.83333333333334</v>
      </c>
      <c r="L140" s="80">
        <v>268</v>
      </c>
      <c r="M140" s="75">
        <f t="shared" si="23"/>
        <v>18.846694796061886</v>
      </c>
      <c r="N140" s="81">
        <f t="shared" si="14"/>
        <v>6172</v>
      </c>
      <c r="O140" s="75">
        <f t="shared" si="22"/>
        <v>87.384963896361327</v>
      </c>
      <c r="P140" s="80">
        <v>11447</v>
      </c>
      <c r="Q140" s="75">
        <f t="shared" si="23"/>
        <v>206.73649990969838</v>
      </c>
      <c r="R140" s="80">
        <v>100912</v>
      </c>
      <c r="S140" s="75">
        <f t="shared" si="17"/>
        <v>94.125547989926318</v>
      </c>
      <c r="T140" s="135">
        <v>42989</v>
      </c>
      <c r="U140" s="136">
        <f t="shared" si="18"/>
        <v>100.3712351155732</v>
      </c>
      <c r="V140" s="135">
        <v>65570</v>
      </c>
      <c r="W140" s="136">
        <f t="shared" si="19"/>
        <v>101.33527029950855</v>
      </c>
      <c r="X140" s="135">
        <f t="shared" si="28"/>
        <v>22581</v>
      </c>
      <c r="Y140" s="136">
        <f t="shared" si="20"/>
        <v>103.22270981897969</v>
      </c>
      <c r="Z140" s="135">
        <f t="shared" si="29"/>
        <v>123493</v>
      </c>
      <c r="AA140" s="137">
        <f t="shared" si="21"/>
        <v>95.667229598872069</v>
      </c>
      <c r="AB140" s="9"/>
    </row>
    <row r="141" spans="1:28" s="10" customFormat="1" ht="12" hidden="1" customHeight="1">
      <c r="A141" s="6"/>
      <c r="B141" s="27" t="s">
        <v>134</v>
      </c>
      <c r="C141" s="46" t="s">
        <v>14</v>
      </c>
      <c r="D141" s="70">
        <v>87443</v>
      </c>
      <c r="E141" s="71">
        <f t="shared" si="27"/>
        <v>88.421829654272798</v>
      </c>
      <c r="F141" s="81">
        <v>7985</v>
      </c>
      <c r="G141" s="71">
        <f t="shared" si="27"/>
        <v>92.859634841260601</v>
      </c>
      <c r="H141" s="86">
        <v>11855</v>
      </c>
      <c r="I141" s="71">
        <f t="shared" si="26"/>
        <v>99.072371719872976</v>
      </c>
      <c r="J141" s="81">
        <v>19581</v>
      </c>
      <c r="K141" s="71">
        <f t="shared" si="16"/>
        <v>151.73188686555599</v>
      </c>
      <c r="L141" s="81">
        <v>260</v>
      </c>
      <c r="M141" s="71">
        <f t="shared" si="23"/>
        <v>18.936635105608158</v>
      </c>
      <c r="N141" s="81">
        <f t="shared" si="14"/>
        <v>6417</v>
      </c>
      <c r="O141" s="71">
        <f t="shared" si="22"/>
        <v>93.202614379084963</v>
      </c>
      <c r="P141" s="81">
        <v>13164</v>
      </c>
      <c r="Q141" s="71">
        <f t="shared" si="23"/>
        <v>218.67109634551497</v>
      </c>
      <c r="R141" s="81">
        <v>107024</v>
      </c>
      <c r="S141" s="71">
        <f t="shared" si="17"/>
        <v>95.729798386375435</v>
      </c>
      <c r="T141" s="118">
        <v>46903</v>
      </c>
      <c r="U141" s="117">
        <f t="shared" si="18"/>
        <v>107.93216126656849</v>
      </c>
      <c r="V141" s="118">
        <v>70281</v>
      </c>
      <c r="W141" s="117">
        <f t="shared" si="19"/>
        <v>107.00354744903397</v>
      </c>
      <c r="X141" s="118">
        <f t="shared" si="28"/>
        <v>23378</v>
      </c>
      <c r="Y141" s="117">
        <f t="shared" si="20"/>
        <v>105.18785151856018</v>
      </c>
      <c r="Z141" s="118">
        <f t="shared" si="29"/>
        <v>130402</v>
      </c>
      <c r="AA141" s="121">
        <f t="shared" si="21"/>
        <v>97.298224931541597</v>
      </c>
      <c r="AB141" s="9"/>
    </row>
    <row r="142" spans="1:28" s="10" customFormat="1" ht="12" hidden="1" customHeight="1">
      <c r="A142" s="6"/>
      <c r="B142" s="27" t="s">
        <v>135</v>
      </c>
      <c r="C142" s="46" t="s">
        <v>6</v>
      </c>
      <c r="D142" s="70">
        <v>87278</v>
      </c>
      <c r="E142" s="71">
        <f t="shared" si="27"/>
        <v>87.961460548461545</v>
      </c>
      <c r="F142" s="81">
        <v>7340</v>
      </c>
      <c r="G142" s="71">
        <f t="shared" si="27"/>
        <v>92.700176812326333</v>
      </c>
      <c r="H142" s="86">
        <v>14347</v>
      </c>
      <c r="I142" s="71">
        <f t="shared" si="26"/>
        <v>109.68654434250764</v>
      </c>
      <c r="J142" s="81">
        <v>19779</v>
      </c>
      <c r="K142" s="71">
        <f t="shared" si="16"/>
        <v>157.13831731151188</v>
      </c>
      <c r="L142" s="81">
        <v>419</v>
      </c>
      <c r="M142" s="71">
        <f t="shared" si="23"/>
        <v>32.83699059561129</v>
      </c>
      <c r="N142" s="81">
        <f t="shared" si="14"/>
        <v>6404</v>
      </c>
      <c r="O142" s="71">
        <f t="shared" si="22"/>
        <v>97.458529904124177</v>
      </c>
      <c r="P142" s="81">
        <v>13375</v>
      </c>
      <c r="Q142" s="71">
        <f t="shared" si="23"/>
        <v>222.32380319148936</v>
      </c>
      <c r="R142" s="81">
        <v>107057</v>
      </c>
      <c r="S142" s="71">
        <f t="shared" si="17"/>
        <v>95.749038547536003</v>
      </c>
      <c r="T142" s="118">
        <v>49500</v>
      </c>
      <c r="U142" s="117">
        <f t="shared" si="18"/>
        <v>113.13768513439386</v>
      </c>
      <c r="V142" s="118">
        <v>72096</v>
      </c>
      <c r="W142" s="117">
        <f t="shared" si="19"/>
        <v>109.34902626948977</v>
      </c>
      <c r="X142" s="118">
        <f t="shared" si="28"/>
        <v>22596</v>
      </c>
      <c r="Y142" s="117">
        <f t="shared" si="20"/>
        <v>101.87556357078449</v>
      </c>
      <c r="Z142" s="118">
        <f t="shared" si="29"/>
        <v>129653</v>
      </c>
      <c r="AA142" s="121">
        <f t="shared" si="21"/>
        <v>96.763191282931558</v>
      </c>
      <c r="AB142" s="9"/>
    </row>
    <row r="143" spans="1:28" s="10" customFormat="1" ht="12" hidden="1" customHeight="1">
      <c r="A143" s="6"/>
      <c r="B143" s="27" t="s">
        <v>136</v>
      </c>
      <c r="C143" s="46" t="s">
        <v>137</v>
      </c>
      <c r="D143" s="70">
        <v>84958</v>
      </c>
      <c r="E143" s="71">
        <f t="shared" si="27"/>
        <v>87.080143087030947</v>
      </c>
      <c r="F143" s="81">
        <v>8120</v>
      </c>
      <c r="G143" s="71">
        <f t="shared" si="27"/>
        <v>97.268806899856258</v>
      </c>
      <c r="H143" s="86">
        <v>7884</v>
      </c>
      <c r="I143" s="71">
        <f t="shared" si="26"/>
        <v>98.933366796335804</v>
      </c>
      <c r="J143" s="81">
        <v>19522</v>
      </c>
      <c r="K143" s="71">
        <f t="shared" si="16"/>
        <v>145.41527001862198</v>
      </c>
      <c r="L143" s="81">
        <v>759</v>
      </c>
      <c r="M143" s="71">
        <f t="shared" si="23"/>
        <v>59.389671361502351</v>
      </c>
      <c r="N143" s="81">
        <f t="shared" si="14"/>
        <v>5879</v>
      </c>
      <c r="O143" s="71">
        <f t="shared" si="22"/>
        <v>90.795366795366789</v>
      </c>
      <c r="P143" s="81">
        <v>13643</v>
      </c>
      <c r="Q143" s="71">
        <f t="shared" si="23"/>
        <v>196.30215827338128</v>
      </c>
      <c r="R143" s="81">
        <v>104480</v>
      </c>
      <c r="S143" s="71">
        <f t="shared" si="17"/>
        <v>94.136303023750315</v>
      </c>
      <c r="T143" s="118">
        <v>51115</v>
      </c>
      <c r="U143" s="117">
        <f t="shared" si="18"/>
        <v>119.01601937226414</v>
      </c>
      <c r="V143" s="118">
        <v>74472</v>
      </c>
      <c r="W143" s="117">
        <f t="shared" si="19"/>
        <v>110.32561998163017</v>
      </c>
      <c r="X143" s="118">
        <f t="shared" si="28"/>
        <v>23357</v>
      </c>
      <c r="Y143" s="117">
        <f t="shared" si="20"/>
        <v>95.125030544921401</v>
      </c>
      <c r="Z143" s="118">
        <f t="shared" si="29"/>
        <v>127837</v>
      </c>
      <c r="AA143" s="121">
        <f t="shared" si="21"/>
        <v>94.315415148072177</v>
      </c>
      <c r="AB143" s="9"/>
    </row>
    <row r="144" spans="1:28" s="10" customFormat="1" ht="12" hidden="1" customHeight="1">
      <c r="A144" s="6"/>
      <c r="B144" s="27" t="s">
        <v>138</v>
      </c>
      <c r="C144" s="46" t="s">
        <v>139</v>
      </c>
      <c r="D144" s="70">
        <v>77519</v>
      </c>
      <c r="E144" s="71">
        <f t="shared" si="27"/>
        <v>86.533159193150482</v>
      </c>
      <c r="F144" s="81">
        <v>8648</v>
      </c>
      <c r="G144" s="71">
        <f t="shared" si="27"/>
        <v>102.42804690275969</v>
      </c>
      <c r="H144" s="86">
        <v>774</v>
      </c>
      <c r="I144" s="71">
        <f t="shared" si="26"/>
        <v>159.91735537190081</v>
      </c>
      <c r="J144" s="81">
        <v>21541</v>
      </c>
      <c r="K144" s="71">
        <f t="shared" si="16"/>
        <v>157.27949766355141</v>
      </c>
      <c r="L144" s="81">
        <v>742</v>
      </c>
      <c r="M144" s="71">
        <f t="shared" si="23"/>
        <v>56.684491978609628</v>
      </c>
      <c r="N144" s="81">
        <f t="shared" si="14"/>
        <v>7961</v>
      </c>
      <c r="O144" s="71">
        <f t="shared" si="22"/>
        <v>124.87843137254902</v>
      </c>
      <c r="P144" s="81">
        <v>13580</v>
      </c>
      <c r="Q144" s="71">
        <f t="shared" si="23"/>
        <v>185.4937850020489</v>
      </c>
      <c r="R144" s="81">
        <v>99060</v>
      </c>
      <c r="S144" s="71">
        <f t="shared" si="17"/>
        <v>95.914948827932108</v>
      </c>
      <c r="T144" s="118">
        <v>48287</v>
      </c>
      <c r="U144" s="117">
        <f t="shared" si="18"/>
        <v>116.35141321895858</v>
      </c>
      <c r="V144" s="118">
        <v>71905</v>
      </c>
      <c r="W144" s="117">
        <f t="shared" si="19"/>
        <v>109.82389687352038</v>
      </c>
      <c r="X144" s="118">
        <f t="shared" si="28"/>
        <v>23618</v>
      </c>
      <c r="Y144" s="117">
        <f t="shared" si="20"/>
        <v>98.523277156682795</v>
      </c>
      <c r="Z144" s="118">
        <f t="shared" si="29"/>
        <v>122678</v>
      </c>
      <c r="AA144" s="121">
        <f t="shared" si="21"/>
        <v>96.406315078074044</v>
      </c>
      <c r="AB144" s="9"/>
    </row>
    <row r="145" spans="1:28" s="10" customFormat="1" ht="12" hidden="1" customHeight="1">
      <c r="A145" s="6"/>
      <c r="B145" s="27" t="s">
        <v>140</v>
      </c>
      <c r="C145" s="46" t="s">
        <v>9</v>
      </c>
      <c r="D145" s="70">
        <v>88516</v>
      </c>
      <c r="E145" s="71">
        <f t="shared" si="27"/>
        <v>87.045796497162925</v>
      </c>
      <c r="F145" s="81">
        <v>10590</v>
      </c>
      <c r="G145" s="71">
        <f t="shared" si="27"/>
        <v>108.03917567843297</v>
      </c>
      <c r="H145" s="86">
        <v>12765</v>
      </c>
      <c r="I145" s="71">
        <f t="shared" si="26"/>
        <v>108.20547596846657</v>
      </c>
      <c r="J145" s="81">
        <v>21036</v>
      </c>
      <c r="K145" s="71">
        <f t="shared" si="16"/>
        <v>162.8299403978636</v>
      </c>
      <c r="L145" s="81">
        <v>1163</v>
      </c>
      <c r="M145" s="71">
        <f t="shared" si="23"/>
        <v>89.530408006158581</v>
      </c>
      <c r="N145" s="81">
        <f t="shared" ref="N145:N196" si="30">J145-P145</f>
        <v>7961</v>
      </c>
      <c r="O145" s="71">
        <f t="shared" si="22"/>
        <v>127.49839846252402</v>
      </c>
      <c r="P145" s="81">
        <v>13075</v>
      </c>
      <c r="Q145" s="71">
        <f t="shared" si="23"/>
        <v>195.88014981273406</v>
      </c>
      <c r="R145" s="81">
        <v>109552</v>
      </c>
      <c r="S145" s="71">
        <f t="shared" si="17"/>
        <v>95.588440597515017</v>
      </c>
      <c r="T145" s="118">
        <v>51255</v>
      </c>
      <c r="U145" s="117">
        <f t="shared" si="18"/>
        <v>117.0633107984652</v>
      </c>
      <c r="V145" s="118">
        <v>74923</v>
      </c>
      <c r="W145" s="117">
        <f t="shared" si="19"/>
        <v>108.68013751287371</v>
      </c>
      <c r="X145" s="118">
        <f t="shared" si="28"/>
        <v>23668</v>
      </c>
      <c r="Y145" s="117">
        <f t="shared" si="20"/>
        <v>94.088650367720135</v>
      </c>
      <c r="Z145" s="118">
        <f t="shared" si="29"/>
        <v>133220</v>
      </c>
      <c r="AA145" s="121">
        <f t="shared" si="21"/>
        <v>95.318503466582712</v>
      </c>
      <c r="AB145" s="9"/>
    </row>
    <row r="146" spans="1:28" s="10" customFormat="1" ht="12" hidden="1" customHeight="1">
      <c r="A146" s="6"/>
      <c r="B146" s="27" t="s">
        <v>141</v>
      </c>
      <c r="C146" s="46" t="s">
        <v>10</v>
      </c>
      <c r="D146" s="70">
        <v>88454</v>
      </c>
      <c r="E146" s="71">
        <f t="shared" si="27"/>
        <v>87.748502043569701</v>
      </c>
      <c r="F146" s="81">
        <v>10587</v>
      </c>
      <c r="G146" s="71">
        <f t="shared" si="27"/>
        <v>98.173219584569736</v>
      </c>
      <c r="H146" s="86">
        <v>12674</v>
      </c>
      <c r="I146" s="71">
        <f t="shared" si="26"/>
        <v>101.93019141064823</v>
      </c>
      <c r="J146" s="81">
        <v>20709</v>
      </c>
      <c r="K146" s="71">
        <f t="shared" si="16"/>
        <v>160.73424402359515</v>
      </c>
      <c r="L146" s="81">
        <v>1392</v>
      </c>
      <c r="M146" s="71">
        <f t="shared" si="23"/>
        <v>206.52818991097922</v>
      </c>
      <c r="N146" s="81">
        <f t="shared" si="30"/>
        <v>8256</v>
      </c>
      <c r="O146" s="71">
        <f t="shared" si="22"/>
        <v>119.94769722504721</v>
      </c>
      <c r="P146" s="81">
        <v>12453</v>
      </c>
      <c r="Q146" s="71">
        <f t="shared" si="23"/>
        <v>207.51541409765036</v>
      </c>
      <c r="R146" s="81">
        <v>109163</v>
      </c>
      <c r="S146" s="71">
        <f t="shared" si="17"/>
        <v>96.019808598972617</v>
      </c>
      <c r="T146" s="118">
        <v>50952</v>
      </c>
      <c r="U146" s="117">
        <f t="shared" si="18"/>
        <v>118.05922424579451</v>
      </c>
      <c r="V146" s="118">
        <v>76221</v>
      </c>
      <c r="W146" s="117">
        <f t="shared" si="19"/>
        <v>112.95346769413159</v>
      </c>
      <c r="X146" s="118">
        <f t="shared" si="28"/>
        <v>25269</v>
      </c>
      <c r="Y146" s="117">
        <f t="shared" si="20"/>
        <v>103.89359427678644</v>
      </c>
      <c r="Z146" s="118">
        <f t="shared" si="29"/>
        <v>134432</v>
      </c>
      <c r="AA146" s="121">
        <f t="shared" si="21"/>
        <v>97.407434243895381</v>
      </c>
      <c r="AB146" s="9"/>
    </row>
    <row r="147" spans="1:28" s="10" customFormat="1" ht="12" hidden="1" customHeight="1">
      <c r="A147" s="6"/>
      <c r="B147" s="27" t="s">
        <v>125</v>
      </c>
      <c r="C147" s="46" t="s">
        <v>11</v>
      </c>
      <c r="D147" s="70">
        <v>84407</v>
      </c>
      <c r="E147" s="71">
        <f t="shared" si="27"/>
        <v>87.711987696400357</v>
      </c>
      <c r="F147" s="81">
        <v>10877</v>
      </c>
      <c r="G147" s="71">
        <f t="shared" si="27"/>
        <v>98.345388788426774</v>
      </c>
      <c r="H147" s="86">
        <v>12749</v>
      </c>
      <c r="I147" s="71">
        <f t="shared" si="26"/>
        <v>115.02165283291231</v>
      </c>
      <c r="J147" s="81">
        <v>19131</v>
      </c>
      <c r="K147" s="71">
        <f t="shared" si="16"/>
        <v>174.56884752258418</v>
      </c>
      <c r="L147" s="81">
        <v>1304</v>
      </c>
      <c r="M147" s="71">
        <f t="shared" si="23"/>
        <v>174.33155080213905</v>
      </c>
      <c r="N147" s="81">
        <f t="shared" si="30"/>
        <v>8323</v>
      </c>
      <c r="O147" s="71">
        <f t="shared" si="22"/>
        <v>162.9404855129209</v>
      </c>
      <c r="P147" s="81">
        <v>10808</v>
      </c>
      <c r="Q147" s="71">
        <f t="shared" si="23"/>
        <v>184.7205605879337</v>
      </c>
      <c r="R147" s="81">
        <v>103538</v>
      </c>
      <c r="S147" s="71">
        <f t="shared" si="17"/>
        <v>96.59206463229188</v>
      </c>
      <c r="T147" s="118">
        <v>47977</v>
      </c>
      <c r="U147" s="117">
        <f t="shared" si="18"/>
        <v>115.2711371663343</v>
      </c>
      <c r="V147" s="118">
        <v>70266</v>
      </c>
      <c r="W147" s="117">
        <f t="shared" si="19"/>
        <v>109.12394589305958</v>
      </c>
      <c r="X147" s="118">
        <f t="shared" si="28"/>
        <v>22289</v>
      </c>
      <c r="Y147" s="117">
        <f t="shared" si="20"/>
        <v>97.887571365832244</v>
      </c>
      <c r="Z147" s="118">
        <f t="shared" si="29"/>
        <v>125827</v>
      </c>
      <c r="AA147" s="121">
        <f t="shared" si="21"/>
        <v>96.819045713714118</v>
      </c>
      <c r="AB147" s="9"/>
    </row>
    <row r="148" spans="1:28" s="10" customFormat="1" ht="12" hidden="1" customHeight="1">
      <c r="A148" s="6"/>
      <c r="B148" s="27" t="s">
        <v>126</v>
      </c>
      <c r="C148" s="46" t="s">
        <v>12</v>
      </c>
      <c r="D148" s="70">
        <v>80797</v>
      </c>
      <c r="E148" s="71">
        <f t="shared" si="27"/>
        <v>88.653470561127079</v>
      </c>
      <c r="F148" s="81">
        <v>10288</v>
      </c>
      <c r="G148" s="71">
        <f t="shared" si="27"/>
        <v>104.11901629389737</v>
      </c>
      <c r="H148" s="86">
        <v>10935</v>
      </c>
      <c r="I148" s="71">
        <f t="shared" si="26"/>
        <v>119.15658711997385</v>
      </c>
      <c r="J148" s="81">
        <v>18914</v>
      </c>
      <c r="K148" s="71">
        <f t="shared" si="16"/>
        <v>152.8527557782447</v>
      </c>
      <c r="L148" s="81">
        <v>1650</v>
      </c>
      <c r="M148" s="71">
        <f t="shared" si="23"/>
        <v>145.24647887323943</v>
      </c>
      <c r="N148" s="81">
        <f t="shared" si="30"/>
        <v>9446</v>
      </c>
      <c r="O148" s="71">
        <f t="shared" si="22"/>
        <v>137.35640540933548</v>
      </c>
      <c r="P148" s="81">
        <v>9468</v>
      </c>
      <c r="Q148" s="71">
        <f t="shared" si="23"/>
        <v>172.23940331089685</v>
      </c>
      <c r="R148" s="81">
        <v>99711</v>
      </c>
      <c r="S148" s="71">
        <f t="shared" si="17"/>
        <v>96.327961975423136</v>
      </c>
      <c r="T148" s="118">
        <v>47315</v>
      </c>
      <c r="U148" s="117">
        <f t="shared" si="18"/>
        <v>110.76386450359341</v>
      </c>
      <c r="V148" s="118">
        <v>69117</v>
      </c>
      <c r="W148" s="117">
        <f t="shared" si="19"/>
        <v>105.63180095366182</v>
      </c>
      <c r="X148" s="118">
        <f t="shared" si="28"/>
        <v>21802</v>
      </c>
      <c r="Y148" s="117">
        <f t="shared" si="20"/>
        <v>95.980629539951579</v>
      </c>
      <c r="Z148" s="118">
        <f t="shared" si="29"/>
        <v>121513</v>
      </c>
      <c r="AA148" s="121">
        <f t="shared" si="21"/>
        <v>96.265458261703117</v>
      </c>
      <c r="AB148" s="9"/>
    </row>
    <row r="149" spans="1:28" s="10" customFormat="1" ht="12" hidden="1" customHeight="1">
      <c r="A149" s="6"/>
      <c r="B149" s="27" t="s">
        <v>142</v>
      </c>
      <c r="C149" s="46" t="s">
        <v>143</v>
      </c>
      <c r="D149" s="70">
        <v>81400</v>
      </c>
      <c r="E149" s="71">
        <f t="shared" ref="E149:G164" si="31">D149/D137*100</f>
        <v>89.578518763068118</v>
      </c>
      <c r="F149" s="81">
        <v>9391</v>
      </c>
      <c r="G149" s="71">
        <f t="shared" si="31"/>
        <v>98.676053378165392</v>
      </c>
      <c r="H149" s="86">
        <v>11138</v>
      </c>
      <c r="I149" s="71">
        <f t="shared" si="26"/>
        <v>108.10443560128118</v>
      </c>
      <c r="J149" s="81">
        <v>18819</v>
      </c>
      <c r="K149" s="71">
        <f t="shared" ref="K149:K196" si="32">J149/J137*100</f>
        <v>155.31072047536517</v>
      </c>
      <c r="L149" s="81">
        <v>713</v>
      </c>
      <c r="M149" s="71">
        <f t="shared" si="23"/>
        <v>124.43280977312392</v>
      </c>
      <c r="N149" s="81">
        <f t="shared" si="30"/>
        <v>8239</v>
      </c>
      <c r="O149" s="71">
        <f t="shared" si="22"/>
        <v>129.4829482948295</v>
      </c>
      <c r="P149" s="81">
        <v>10580</v>
      </c>
      <c r="Q149" s="71">
        <f t="shared" si="23"/>
        <v>183.87208898157803</v>
      </c>
      <c r="R149" s="81">
        <v>100219</v>
      </c>
      <c r="S149" s="71">
        <f t="shared" ref="S149:S196" si="33">R149/R137*100</f>
        <v>97.312282132696353</v>
      </c>
      <c r="T149" s="118">
        <v>47242</v>
      </c>
      <c r="U149" s="117">
        <f t="shared" ref="U149:U196" si="34">T149/T137*100</f>
        <v>111.8497999384426</v>
      </c>
      <c r="V149" s="118">
        <v>68530</v>
      </c>
      <c r="W149" s="117">
        <f t="shared" ref="W149:W196" si="35">V149/V137*100</f>
        <v>106.22500542517903</v>
      </c>
      <c r="X149" s="118">
        <f t="shared" si="28"/>
        <v>21288</v>
      </c>
      <c r="Y149" s="117">
        <f t="shared" ref="Y149:Y196" si="36">X149/X137*100</f>
        <v>95.560443506755846</v>
      </c>
      <c r="Z149" s="118">
        <f t="shared" si="29"/>
        <v>121507</v>
      </c>
      <c r="AA149" s="121">
        <f t="shared" ref="AA149:AA196" si="37">Z149/Z137*100</f>
        <v>97.000734448844042</v>
      </c>
      <c r="AB149" s="9"/>
    </row>
    <row r="150" spans="1:28" s="10" customFormat="1" ht="12" hidden="1" customHeight="1">
      <c r="A150" s="6"/>
      <c r="B150" s="27" t="s">
        <v>129</v>
      </c>
      <c r="C150" s="46" t="s">
        <v>130</v>
      </c>
      <c r="D150" s="70">
        <v>78143</v>
      </c>
      <c r="E150" s="71">
        <f t="shared" si="31"/>
        <v>89.536522486393594</v>
      </c>
      <c r="F150" s="81">
        <v>8476</v>
      </c>
      <c r="G150" s="71">
        <f t="shared" si="31"/>
        <v>93.317185951778043</v>
      </c>
      <c r="H150" s="86">
        <v>13224</v>
      </c>
      <c r="I150" s="71">
        <f t="shared" si="26"/>
        <v>110.15410245730945</v>
      </c>
      <c r="J150" s="81">
        <v>17316</v>
      </c>
      <c r="K150" s="71">
        <f t="shared" si="32"/>
        <v>157.76239067055394</v>
      </c>
      <c r="L150" s="81">
        <v>793</v>
      </c>
      <c r="M150" s="71">
        <f t="shared" si="23"/>
        <v>131.72757475083057</v>
      </c>
      <c r="N150" s="81">
        <f t="shared" si="30"/>
        <v>6529</v>
      </c>
      <c r="O150" s="71">
        <f t="shared" si="22"/>
        <v>120.81791265729089</v>
      </c>
      <c r="P150" s="81">
        <v>10787</v>
      </c>
      <c r="Q150" s="71">
        <f t="shared" si="23"/>
        <v>193.5929648241206</v>
      </c>
      <c r="R150" s="81">
        <v>95459</v>
      </c>
      <c r="S150" s="71">
        <f t="shared" si="33"/>
        <v>97.158298643270797</v>
      </c>
      <c r="T150" s="118">
        <v>44872</v>
      </c>
      <c r="U150" s="117">
        <f t="shared" si="34"/>
        <v>107.98219227529779</v>
      </c>
      <c r="V150" s="118">
        <v>64652</v>
      </c>
      <c r="W150" s="117">
        <f t="shared" si="35"/>
        <v>103.46472066189767</v>
      </c>
      <c r="X150" s="118">
        <f t="shared" si="28"/>
        <v>19780</v>
      </c>
      <c r="Y150" s="117">
        <f t="shared" si="36"/>
        <v>94.496464742977253</v>
      </c>
      <c r="Z150" s="118">
        <f t="shared" si="29"/>
        <v>115239</v>
      </c>
      <c r="AA150" s="121">
        <f t="shared" si="37"/>
        <v>96.690803218579831</v>
      </c>
      <c r="AB150" s="9"/>
    </row>
    <row r="151" spans="1:28" s="10" customFormat="1" ht="12" hidden="1" customHeight="1">
      <c r="A151" s="6"/>
      <c r="B151" s="28" t="s">
        <v>131</v>
      </c>
      <c r="C151" s="48" t="s">
        <v>16</v>
      </c>
      <c r="D151" s="72">
        <v>80379</v>
      </c>
      <c r="E151" s="73">
        <f t="shared" si="31"/>
        <v>95.411003620392904</v>
      </c>
      <c r="F151" s="84">
        <v>9787</v>
      </c>
      <c r="G151" s="71">
        <f t="shared" si="31"/>
        <v>112.46839806940933</v>
      </c>
      <c r="H151" s="84">
        <v>9813</v>
      </c>
      <c r="I151" s="73">
        <f t="shared" si="26"/>
        <v>121.02861371484954</v>
      </c>
      <c r="J151" s="89">
        <v>19261</v>
      </c>
      <c r="K151" s="73">
        <f t="shared" si="32"/>
        <v>120.96338629655217</v>
      </c>
      <c r="L151" s="84">
        <v>1274</v>
      </c>
      <c r="M151" s="73">
        <f t="shared" si="23"/>
        <v>179.68970380818055</v>
      </c>
      <c r="N151" s="81">
        <f t="shared" si="30"/>
        <v>7864</v>
      </c>
      <c r="O151" s="73">
        <f t="shared" si="22"/>
        <v>124.43037974683544</v>
      </c>
      <c r="P151" s="90">
        <v>11397</v>
      </c>
      <c r="Q151" s="73">
        <f t="shared" si="23"/>
        <v>118.68166198063106</v>
      </c>
      <c r="R151" s="89">
        <v>99640</v>
      </c>
      <c r="S151" s="73">
        <f t="shared" si="33"/>
        <v>99.472885552272189</v>
      </c>
      <c r="T151" s="134">
        <v>47488</v>
      </c>
      <c r="U151" s="138">
        <f t="shared" si="34"/>
        <v>112.94565346652396</v>
      </c>
      <c r="V151" s="134">
        <v>69775</v>
      </c>
      <c r="W151" s="138">
        <f t="shared" si="35"/>
        <v>107.61768153494972</v>
      </c>
      <c r="X151" s="134">
        <f t="shared" si="28"/>
        <v>22287</v>
      </c>
      <c r="Y151" s="138">
        <f t="shared" si="36"/>
        <v>97.788600763459272</v>
      </c>
      <c r="Z151" s="134">
        <f t="shared" si="29"/>
        <v>121927</v>
      </c>
      <c r="AA151" s="139">
        <f t="shared" si="37"/>
        <v>99.16069584170333</v>
      </c>
      <c r="AB151" s="9"/>
    </row>
    <row r="152" spans="1:28" s="10" customFormat="1" ht="12" hidden="1" customHeight="1">
      <c r="A152" s="6"/>
      <c r="B152" s="26" t="s">
        <v>144</v>
      </c>
      <c r="C152" s="46" t="s">
        <v>145</v>
      </c>
      <c r="D152" s="74">
        <v>79880</v>
      </c>
      <c r="E152" s="75">
        <f t="shared" si="31"/>
        <v>95.902416769716552</v>
      </c>
      <c r="F152" s="80">
        <v>7903</v>
      </c>
      <c r="G152" s="75">
        <f t="shared" si="31"/>
        <v>96.389803634589583</v>
      </c>
      <c r="H152" s="87">
        <v>11540</v>
      </c>
      <c r="I152" s="75">
        <f t="shared" si="26"/>
        <v>112.34423676012462</v>
      </c>
      <c r="J152" s="80">
        <v>20045</v>
      </c>
      <c r="K152" s="75">
        <f t="shared" si="32"/>
        <v>113.76922640331459</v>
      </c>
      <c r="L152" s="80">
        <v>1681</v>
      </c>
      <c r="M152" s="75">
        <f t="shared" si="23"/>
        <v>627.23880597014931</v>
      </c>
      <c r="N152" s="80">
        <f t="shared" si="30"/>
        <v>8720</v>
      </c>
      <c r="O152" s="75">
        <f t="shared" si="22"/>
        <v>141.28321451717434</v>
      </c>
      <c r="P152" s="80">
        <v>11325</v>
      </c>
      <c r="Q152" s="75">
        <f t="shared" si="23"/>
        <v>98.934218572551757</v>
      </c>
      <c r="R152" s="80">
        <v>99925</v>
      </c>
      <c r="S152" s="75">
        <f t="shared" si="33"/>
        <v>99.021920088790239</v>
      </c>
      <c r="T152" s="135">
        <v>46143</v>
      </c>
      <c r="U152" s="136">
        <f t="shared" si="34"/>
        <v>107.33676056665659</v>
      </c>
      <c r="V152" s="135">
        <v>66759</v>
      </c>
      <c r="W152" s="136">
        <f t="shared" si="35"/>
        <v>101.81332926643283</v>
      </c>
      <c r="X152" s="135">
        <f t="shared" si="28"/>
        <v>20616</v>
      </c>
      <c r="Y152" s="136">
        <f t="shared" si="36"/>
        <v>91.297993888667463</v>
      </c>
      <c r="Z152" s="135">
        <f t="shared" si="29"/>
        <v>120541</v>
      </c>
      <c r="AA152" s="137">
        <f t="shared" si="37"/>
        <v>97.609581109860471</v>
      </c>
      <c r="AB152" s="9"/>
    </row>
    <row r="153" spans="1:28" s="10" customFormat="1" ht="12" hidden="1" customHeight="1">
      <c r="A153" s="6"/>
      <c r="B153" s="27" t="s">
        <v>134</v>
      </c>
      <c r="C153" s="46" t="s">
        <v>14</v>
      </c>
      <c r="D153" s="70">
        <v>85369</v>
      </c>
      <c r="E153" s="71">
        <f t="shared" si="31"/>
        <v>97.628169207369382</v>
      </c>
      <c r="F153" s="81">
        <v>7075</v>
      </c>
      <c r="G153" s="71">
        <f t="shared" si="31"/>
        <v>88.603631809643076</v>
      </c>
      <c r="H153" s="86">
        <v>13637</v>
      </c>
      <c r="I153" s="71">
        <f t="shared" si="26"/>
        <v>115.03163222269083</v>
      </c>
      <c r="J153" s="81">
        <v>21391</v>
      </c>
      <c r="K153" s="71">
        <f t="shared" si="32"/>
        <v>109.24365456309688</v>
      </c>
      <c r="L153" s="81">
        <v>1602</v>
      </c>
      <c r="M153" s="71">
        <f t="shared" si="23"/>
        <v>616.15384615384619</v>
      </c>
      <c r="N153" s="81">
        <f t="shared" si="30"/>
        <v>9411</v>
      </c>
      <c r="O153" s="71">
        <f t="shared" si="22"/>
        <v>146.6573165030388</v>
      </c>
      <c r="P153" s="81">
        <v>11980</v>
      </c>
      <c r="Q153" s="71">
        <f t="shared" si="23"/>
        <v>91.005773321178978</v>
      </c>
      <c r="R153" s="81">
        <v>106760</v>
      </c>
      <c r="S153" s="71">
        <f t="shared" si="33"/>
        <v>99.753326356705045</v>
      </c>
      <c r="T153" s="118">
        <v>48948</v>
      </c>
      <c r="U153" s="117">
        <f t="shared" si="34"/>
        <v>104.36006225614567</v>
      </c>
      <c r="V153" s="118">
        <v>70326</v>
      </c>
      <c r="W153" s="117">
        <f t="shared" si="35"/>
        <v>100.0640286848508</v>
      </c>
      <c r="X153" s="118">
        <f t="shared" si="28"/>
        <v>21378</v>
      </c>
      <c r="Y153" s="117">
        <f t="shared" si="36"/>
        <v>91.444948241936856</v>
      </c>
      <c r="Z153" s="118">
        <f t="shared" si="29"/>
        <v>128138</v>
      </c>
      <c r="AA153" s="121">
        <f t="shared" si="37"/>
        <v>98.263830309351079</v>
      </c>
      <c r="AB153" s="9"/>
    </row>
    <row r="154" spans="1:28" s="10" customFormat="1" ht="12" hidden="1" customHeight="1">
      <c r="A154" s="6"/>
      <c r="B154" s="27" t="s">
        <v>135</v>
      </c>
      <c r="C154" s="46" t="s">
        <v>6</v>
      </c>
      <c r="D154" s="70">
        <v>88284</v>
      </c>
      <c r="E154" s="71">
        <f t="shared" si="31"/>
        <v>101.15263869474553</v>
      </c>
      <c r="F154" s="81">
        <v>7095</v>
      </c>
      <c r="G154" s="71">
        <f t="shared" si="31"/>
        <v>96.662125340599459</v>
      </c>
      <c r="H154" s="86">
        <v>14391</v>
      </c>
      <c r="I154" s="71">
        <f t="shared" si="26"/>
        <v>100.30668432424896</v>
      </c>
      <c r="J154" s="81">
        <v>20952</v>
      </c>
      <c r="K154" s="71">
        <f t="shared" si="32"/>
        <v>105.93053238283028</v>
      </c>
      <c r="L154" s="81">
        <v>1268</v>
      </c>
      <c r="M154" s="71">
        <f t="shared" si="23"/>
        <v>302.62529832935564</v>
      </c>
      <c r="N154" s="81">
        <f t="shared" si="30"/>
        <v>8907</v>
      </c>
      <c r="O154" s="71">
        <f t="shared" si="22"/>
        <v>139.08494690818239</v>
      </c>
      <c r="P154" s="81">
        <v>12045</v>
      </c>
      <c r="Q154" s="71">
        <f t="shared" si="23"/>
        <v>90.056074766355138</v>
      </c>
      <c r="R154" s="81">
        <v>109236</v>
      </c>
      <c r="S154" s="71">
        <f t="shared" si="33"/>
        <v>102.03536433862335</v>
      </c>
      <c r="T154" s="118">
        <v>49728</v>
      </c>
      <c r="U154" s="117">
        <f t="shared" si="34"/>
        <v>100.46060606060605</v>
      </c>
      <c r="V154" s="118">
        <v>70406</v>
      </c>
      <c r="W154" s="117">
        <f t="shared" si="35"/>
        <v>97.655903240124275</v>
      </c>
      <c r="X154" s="118">
        <f t="shared" si="28"/>
        <v>20678</v>
      </c>
      <c r="Y154" s="117">
        <f t="shared" si="36"/>
        <v>91.511771995043361</v>
      </c>
      <c r="Z154" s="118">
        <f t="shared" si="29"/>
        <v>129914</v>
      </c>
      <c r="AA154" s="121">
        <f t="shared" si="37"/>
        <v>100.2013065644451</v>
      </c>
      <c r="AB154" s="9"/>
    </row>
    <row r="155" spans="1:28" s="10" customFormat="1" ht="12" hidden="1" customHeight="1">
      <c r="A155" s="6"/>
      <c r="B155" s="27" t="s">
        <v>136</v>
      </c>
      <c r="C155" s="46" t="s">
        <v>137</v>
      </c>
      <c r="D155" s="70">
        <v>83237</v>
      </c>
      <c r="E155" s="71">
        <f t="shared" si="31"/>
        <v>97.974293180159606</v>
      </c>
      <c r="F155" s="81">
        <v>6746</v>
      </c>
      <c r="G155" s="71">
        <f t="shared" si="31"/>
        <v>83.078817733990149</v>
      </c>
      <c r="H155" s="86">
        <v>7532</v>
      </c>
      <c r="I155" s="71">
        <f t="shared" si="26"/>
        <v>95.535261288685945</v>
      </c>
      <c r="J155" s="81">
        <v>22295</v>
      </c>
      <c r="K155" s="71">
        <f t="shared" si="32"/>
        <v>114.2044872451593</v>
      </c>
      <c r="L155" s="81">
        <v>843</v>
      </c>
      <c r="M155" s="71">
        <f t="shared" si="23"/>
        <v>111.06719367588933</v>
      </c>
      <c r="N155" s="81">
        <f t="shared" si="30"/>
        <v>9127</v>
      </c>
      <c r="O155" s="71">
        <f t="shared" si="22"/>
        <v>155.24749106990984</v>
      </c>
      <c r="P155" s="81">
        <v>13168</v>
      </c>
      <c r="Q155" s="71">
        <f t="shared" si="23"/>
        <v>96.518361064282061</v>
      </c>
      <c r="R155" s="81">
        <v>105532</v>
      </c>
      <c r="S155" s="71">
        <f t="shared" si="33"/>
        <v>101.00689127105666</v>
      </c>
      <c r="T155" s="118">
        <v>47903</v>
      </c>
      <c r="U155" s="117">
        <f t="shared" si="34"/>
        <v>93.716130294434123</v>
      </c>
      <c r="V155" s="118">
        <v>71224</v>
      </c>
      <c r="W155" s="117">
        <f t="shared" si="35"/>
        <v>95.638629283489095</v>
      </c>
      <c r="X155" s="118">
        <f t="shared" si="28"/>
        <v>23321</v>
      </c>
      <c r="Y155" s="117">
        <f t="shared" si="36"/>
        <v>99.84587061694566</v>
      </c>
      <c r="Z155" s="118">
        <f t="shared" si="29"/>
        <v>128853</v>
      </c>
      <c r="AA155" s="121">
        <f t="shared" si="37"/>
        <v>100.79476207983605</v>
      </c>
      <c r="AB155" s="9"/>
    </row>
    <row r="156" spans="1:28" s="10" customFormat="1" ht="12" hidden="1" customHeight="1">
      <c r="A156" s="6"/>
      <c r="B156" s="27" t="s">
        <v>138</v>
      </c>
      <c r="C156" s="46" t="s">
        <v>139</v>
      </c>
      <c r="D156" s="70">
        <v>76545</v>
      </c>
      <c r="E156" s="71">
        <f t="shared" si="31"/>
        <v>98.743533843315831</v>
      </c>
      <c r="F156" s="81">
        <v>7384</v>
      </c>
      <c r="G156" s="71">
        <f t="shared" si="31"/>
        <v>85.383903792784452</v>
      </c>
      <c r="H156" s="86">
        <v>1008</v>
      </c>
      <c r="I156" s="71">
        <f t="shared" si="26"/>
        <v>130.23255813953489</v>
      </c>
      <c r="J156" s="81">
        <v>21668</v>
      </c>
      <c r="K156" s="71">
        <f t="shared" si="32"/>
        <v>100.58957337170978</v>
      </c>
      <c r="L156" s="81">
        <v>874</v>
      </c>
      <c r="M156" s="71">
        <f t="shared" ref="M156:Q196" si="38">L156/L144*100</f>
        <v>117.78975741239893</v>
      </c>
      <c r="N156" s="81">
        <f t="shared" si="30"/>
        <v>8872</v>
      </c>
      <c r="O156" s="71">
        <f t="shared" ref="O156:O196" si="39">N156/N144*100</f>
        <v>111.4432860193443</v>
      </c>
      <c r="P156" s="81">
        <v>12796</v>
      </c>
      <c r="Q156" s="71">
        <f t="shared" si="38"/>
        <v>94.226804123711332</v>
      </c>
      <c r="R156" s="81">
        <v>98213</v>
      </c>
      <c r="S156" s="71">
        <f t="shared" si="33"/>
        <v>99.144962648899664</v>
      </c>
      <c r="T156" s="118">
        <v>46086</v>
      </c>
      <c r="U156" s="117">
        <f t="shared" si="34"/>
        <v>95.441837347526246</v>
      </c>
      <c r="V156" s="118">
        <v>69381</v>
      </c>
      <c r="W156" s="117">
        <f t="shared" si="35"/>
        <v>96.489812947639237</v>
      </c>
      <c r="X156" s="118">
        <f t="shared" si="28"/>
        <v>23295</v>
      </c>
      <c r="Y156" s="117">
        <f t="shared" si="36"/>
        <v>98.632399017698376</v>
      </c>
      <c r="Z156" s="118">
        <f t="shared" si="29"/>
        <v>121508</v>
      </c>
      <c r="AA156" s="121">
        <f t="shared" si="37"/>
        <v>99.046283767260633</v>
      </c>
      <c r="AB156" s="9"/>
    </row>
    <row r="157" spans="1:28" s="10" customFormat="1" ht="12" hidden="1" customHeight="1">
      <c r="A157" s="6"/>
      <c r="B157" s="27" t="s">
        <v>140</v>
      </c>
      <c r="C157" s="46" t="s">
        <v>9</v>
      </c>
      <c r="D157" s="70">
        <v>87352</v>
      </c>
      <c r="E157" s="71">
        <f t="shared" si="31"/>
        <v>98.684983505806855</v>
      </c>
      <c r="F157" s="81">
        <v>8922</v>
      </c>
      <c r="G157" s="71">
        <f t="shared" si="31"/>
        <v>84.24929178470255</v>
      </c>
      <c r="H157" s="86">
        <v>12056</v>
      </c>
      <c r="I157" s="71">
        <f t="shared" si="26"/>
        <v>94.445750097924005</v>
      </c>
      <c r="J157" s="81">
        <v>20898</v>
      </c>
      <c r="K157" s="71">
        <f t="shared" si="32"/>
        <v>99.343981745579001</v>
      </c>
      <c r="L157" s="81">
        <v>1055</v>
      </c>
      <c r="M157" s="71">
        <f t="shared" si="38"/>
        <v>90.713671539122956</v>
      </c>
      <c r="N157" s="81">
        <f t="shared" si="30"/>
        <v>9018</v>
      </c>
      <c r="O157" s="71">
        <f t="shared" si="39"/>
        <v>113.27722647908554</v>
      </c>
      <c r="P157" s="81">
        <v>11880</v>
      </c>
      <c r="Q157" s="71">
        <f t="shared" si="38"/>
        <v>90.860420650095591</v>
      </c>
      <c r="R157" s="81">
        <v>108250</v>
      </c>
      <c r="S157" s="71">
        <f t="shared" si="33"/>
        <v>98.811523294873666</v>
      </c>
      <c r="T157" s="118">
        <v>47852</v>
      </c>
      <c r="U157" s="117">
        <f t="shared" si="34"/>
        <v>93.360647741683735</v>
      </c>
      <c r="V157" s="118">
        <v>72217</v>
      </c>
      <c r="W157" s="117">
        <f t="shared" si="35"/>
        <v>96.388291979765896</v>
      </c>
      <c r="X157" s="118">
        <f t="shared" si="28"/>
        <v>24365</v>
      </c>
      <c r="Y157" s="117">
        <f t="shared" si="36"/>
        <v>102.94490451242184</v>
      </c>
      <c r="Z157" s="118">
        <f t="shared" si="29"/>
        <v>132615</v>
      </c>
      <c r="AA157" s="121">
        <f t="shared" si="37"/>
        <v>99.545863984386727</v>
      </c>
      <c r="AB157" s="9"/>
    </row>
    <row r="158" spans="1:28" s="10" customFormat="1" ht="12" hidden="1" customHeight="1">
      <c r="A158" s="6"/>
      <c r="B158" s="27" t="s">
        <v>141</v>
      </c>
      <c r="C158" s="46" t="s">
        <v>10</v>
      </c>
      <c r="D158" s="70">
        <v>88440</v>
      </c>
      <c r="E158" s="71">
        <f t="shared" si="31"/>
        <v>99.984172564270693</v>
      </c>
      <c r="F158" s="81">
        <v>9858</v>
      </c>
      <c r="G158" s="71">
        <f t="shared" si="31"/>
        <v>93.114196656276576</v>
      </c>
      <c r="H158" s="86">
        <v>12589</v>
      </c>
      <c r="I158" s="71">
        <f t="shared" si="26"/>
        <v>99.329335647782855</v>
      </c>
      <c r="J158" s="81">
        <v>20331</v>
      </c>
      <c r="K158" s="71">
        <f t="shared" si="32"/>
        <v>98.174706649282911</v>
      </c>
      <c r="L158" s="81">
        <v>1448</v>
      </c>
      <c r="M158" s="71">
        <f t="shared" si="38"/>
        <v>104.02298850574712</v>
      </c>
      <c r="N158" s="81">
        <f t="shared" si="30"/>
        <v>8933</v>
      </c>
      <c r="O158" s="71">
        <f t="shared" si="39"/>
        <v>108.2000968992248</v>
      </c>
      <c r="P158" s="81">
        <v>11398</v>
      </c>
      <c r="Q158" s="71">
        <f t="shared" si="38"/>
        <v>91.528145828314464</v>
      </c>
      <c r="R158" s="81">
        <v>108771</v>
      </c>
      <c r="S158" s="71">
        <f t="shared" si="33"/>
        <v>99.640903969293632</v>
      </c>
      <c r="T158" s="118">
        <v>49076</v>
      </c>
      <c r="U158" s="117">
        <f t="shared" si="34"/>
        <v>96.318103312921963</v>
      </c>
      <c r="V158" s="118">
        <v>72942</v>
      </c>
      <c r="W158" s="117">
        <f t="shared" si="35"/>
        <v>95.698035974337785</v>
      </c>
      <c r="X158" s="118">
        <f t="shared" si="28"/>
        <v>23866</v>
      </c>
      <c r="Y158" s="117">
        <f t="shared" si="36"/>
        <v>94.447742292928098</v>
      </c>
      <c r="Z158" s="118">
        <f t="shared" si="29"/>
        <v>132637</v>
      </c>
      <c r="AA158" s="121">
        <f t="shared" si="37"/>
        <v>98.664752439895267</v>
      </c>
      <c r="AB158" s="9"/>
    </row>
    <row r="159" spans="1:28" s="10" customFormat="1" ht="12" hidden="1" customHeight="1">
      <c r="A159" s="6"/>
      <c r="B159" s="27" t="s">
        <v>125</v>
      </c>
      <c r="C159" s="46" t="s">
        <v>11</v>
      </c>
      <c r="D159" s="70">
        <v>83083</v>
      </c>
      <c r="E159" s="71">
        <f t="shared" si="31"/>
        <v>98.43140971720355</v>
      </c>
      <c r="F159" s="81">
        <v>9454</v>
      </c>
      <c r="G159" s="71">
        <f t="shared" si="31"/>
        <v>86.917348533603018</v>
      </c>
      <c r="H159" s="86">
        <v>12748</v>
      </c>
      <c r="I159" s="71">
        <f t="shared" si="26"/>
        <v>99.99215624754882</v>
      </c>
      <c r="J159" s="81">
        <v>18732</v>
      </c>
      <c r="K159" s="71">
        <f t="shared" si="32"/>
        <v>97.914379802414928</v>
      </c>
      <c r="L159" s="81">
        <v>1592</v>
      </c>
      <c r="M159" s="71">
        <f t="shared" si="38"/>
        <v>122.08588957055215</v>
      </c>
      <c r="N159" s="81">
        <f t="shared" si="30"/>
        <v>8305</v>
      </c>
      <c r="O159" s="71">
        <f t="shared" si="39"/>
        <v>99.783731827466056</v>
      </c>
      <c r="P159" s="81">
        <v>10427</v>
      </c>
      <c r="Q159" s="71">
        <f t="shared" si="38"/>
        <v>96.474833456698732</v>
      </c>
      <c r="R159" s="81">
        <v>101815</v>
      </c>
      <c r="S159" s="71">
        <f t="shared" si="33"/>
        <v>98.335876682956979</v>
      </c>
      <c r="T159" s="118">
        <v>45353</v>
      </c>
      <c r="U159" s="117">
        <f t="shared" si="34"/>
        <v>94.530712633136716</v>
      </c>
      <c r="V159" s="118">
        <v>68292</v>
      </c>
      <c r="W159" s="117">
        <f t="shared" si="35"/>
        <v>97.190675433353263</v>
      </c>
      <c r="X159" s="118">
        <f t="shared" si="28"/>
        <v>22939</v>
      </c>
      <c r="Y159" s="117">
        <f t="shared" si="36"/>
        <v>102.91623670869039</v>
      </c>
      <c r="Z159" s="118">
        <f t="shared" si="29"/>
        <v>124754</v>
      </c>
      <c r="AA159" s="121">
        <f t="shared" si="37"/>
        <v>99.147241847934069</v>
      </c>
      <c r="AB159" s="9"/>
    </row>
    <row r="160" spans="1:28" s="10" customFormat="1" ht="12" hidden="1" customHeight="1">
      <c r="A160" s="6"/>
      <c r="B160" s="27" t="s">
        <v>126</v>
      </c>
      <c r="C160" s="46" t="s">
        <v>12</v>
      </c>
      <c r="D160" s="70">
        <v>78204</v>
      </c>
      <c r="E160" s="71">
        <f t="shared" si="31"/>
        <v>96.790722427812909</v>
      </c>
      <c r="F160" s="81">
        <v>8889</v>
      </c>
      <c r="G160" s="71">
        <f t="shared" si="31"/>
        <v>86.401632970451018</v>
      </c>
      <c r="H160" s="86">
        <v>9711</v>
      </c>
      <c r="I160" s="71">
        <f t="shared" si="26"/>
        <v>88.806584362139915</v>
      </c>
      <c r="J160" s="81">
        <v>17989</v>
      </c>
      <c r="K160" s="71">
        <f t="shared" si="32"/>
        <v>95.109442740826893</v>
      </c>
      <c r="L160" s="81">
        <v>2363</v>
      </c>
      <c r="M160" s="71">
        <f t="shared" si="38"/>
        <v>143.21212121212122</v>
      </c>
      <c r="N160" s="81">
        <f t="shared" si="30"/>
        <v>8361</v>
      </c>
      <c r="O160" s="71">
        <f t="shared" si="39"/>
        <v>88.513656574211311</v>
      </c>
      <c r="P160" s="81">
        <v>9628</v>
      </c>
      <c r="Q160" s="71">
        <f t="shared" si="38"/>
        <v>101.68990283058723</v>
      </c>
      <c r="R160" s="81">
        <v>96193</v>
      </c>
      <c r="S160" s="71">
        <f t="shared" si="33"/>
        <v>96.471803512150117</v>
      </c>
      <c r="T160" s="118">
        <v>44718</v>
      </c>
      <c r="U160" s="117">
        <f t="shared" si="34"/>
        <v>94.511254359082741</v>
      </c>
      <c r="V160" s="118">
        <v>67110</v>
      </c>
      <c r="W160" s="117">
        <f t="shared" si="35"/>
        <v>97.096228134901679</v>
      </c>
      <c r="X160" s="118">
        <f t="shared" si="28"/>
        <v>22392</v>
      </c>
      <c r="Y160" s="117">
        <f t="shared" si="36"/>
        <v>102.70617374552793</v>
      </c>
      <c r="Z160" s="118">
        <f t="shared" si="29"/>
        <v>118585</v>
      </c>
      <c r="AA160" s="121">
        <f t="shared" si="37"/>
        <v>97.590381276077451</v>
      </c>
      <c r="AB160" s="9"/>
    </row>
    <row r="161" spans="1:28" s="10" customFormat="1" ht="12" hidden="1" customHeight="1">
      <c r="A161" s="6"/>
      <c r="B161" s="27" t="s">
        <v>146</v>
      </c>
      <c r="C161" s="46" t="s">
        <v>147</v>
      </c>
      <c r="D161" s="70">
        <v>78566</v>
      </c>
      <c r="E161" s="71">
        <f t="shared" si="31"/>
        <v>96.518427518427515</v>
      </c>
      <c r="F161" s="81">
        <v>7860</v>
      </c>
      <c r="G161" s="71">
        <f t="shared" si="31"/>
        <v>83.697156852305397</v>
      </c>
      <c r="H161" s="86">
        <v>10411</v>
      </c>
      <c r="I161" s="71">
        <f t="shared" si="26"/>
        <v>93.472795834081523</v>
      </c>
      <c r="J161" s="81">
        <v>17728</v>
      </c>
      <c r="K161" s="71">
        <f t="shared" si="32"/>
        <v>94.202667516871259</v>
      </c>
      <c r="L161" s="81">
        <v>1432</v>
      </c>
      <c r="M161" s="71">
        <f t="shared" si="38"/>
        <v>200.84151472650774</v>
      </c>
      <c r="N161" s="81">
        <f t="shared" si="30"/>
        <v>7708</v>
      </c>
      <c r="O161" s="71">
        <f t="shared" si="39"/>
        <v>93.555043087753361</v>
      </c>
      <c r="P161" s="81">
        <v>10020</v>
      </c>
      <c r="Q161" s="71">
        <f t="shared" si="38"/>
        <v>94.706994328922505</v>
      </c>
      <c r="R161" s="81">
        <v>96294</v>
      </c>
      <c r="S161" s="71">
        <f t="shared" si="33"/>
        <v>96.083576966443488</v>
      </c>
      <c r="T161" s="118">
        <v>44359</v>
      </c>
      <c r="U161" s="117">
        <f t="shared" si="34"/>
        <v>93.89737945048897</v>
      </c>
      <c r="V161" s="118">
        <v>66053</v>
      </c>
      <c r="W161" s="117">
        <f t="shared" si="35"/>
        <v>96.385524587771769</v>
      </c>
      <c r="X161" s="118">
        <f t="shared" si="28"/>
        <v>21694</v>
      </c>
      <c r="Y161" s="117">
        <f t="shared" si="36"/>
        <v>101.90717775272454</v>
      </c>
      <c r="Z161" s="118">
        <f t="shared" si="29"/>
        <v>117988</v>
      </c>
      <c r="AA161" s="121">
        <f t="shared" si="37"/>
        <v>97.103870558897839</v>
      </c>
      <c r="AB161" s="9"/>
    </row>
    <row r="162" spans="1:28" s="10" customFormat="1" ht="12" hidden="1" customHeight="1">
      <c r="A162" s="6"/>
      <c r="B162" s="27" t="s">
        <v>129</v>
      </c>
      <c r="C162" s="46" t="s">
        <v>130</v>
      </c>
      <c r="D162" s="70">
        <v>77088</v>
      </c>
      <c r="E162" s="71">
        <f t="shared" si="31"/>
        <v>98.649911060491661</v>
      </c>
      <c r="F162" s="81">
        <v>8142</v>
      </c>
      <c r="G162" s="71">
        <f t="shared" si="31"/>
        <v>96.059462010382262</v>
      </c>
      <c r="H162" s="86">
        <v>11498</v>
      </c>
      <c r="I162" s="71">
        <f t="shared" si="26"/>
        <v>86.947973381730193</v>
      </c>
      <c r="J162" s="81">
        <v>16272</v>
      </c>
      <c r="K162" s="71">
        <f t="shared" si="32"/>
        <v>93.970893970893982</v>
      </c>
      <c r="L162" s="81">
        <v>1296</v>
      </c>
      <c r="M162" s="71">
        <f t="shared" si="38"/>
        <v>163.43001261034047</v>
      </c>
      <c r="N162" s="81">
        <f t="shared" si="30"/>
        <v>7521</v>
      </c>
      <c r="O162" s="71">
        <f t="shared" si="39"/>
        <v>115.19375095726758</v>
      </c>
      <c r="P162" s="81">
        <v>8751</v>
      </c>
      <c r="Q162" s="71">
        <f t="shared" si="38"/>
        <v>81.125428756836939</v>
      </c>
      <c r="R162" s="81">
        <v>93360</v>
      </c>
      <c r="S162" s="71">
        <f t="shared" si="33"/>
        <v>97.80115023203679</v>
      </c>
      <c r="T162" s="118">
        <v>42846</v>
      </c>
      <c r="U162" s="117">
        <f t="shared" si="34"/>
        <v>95.484934926011761</v>
      </c>
      <c r="V162" s="118">
        <v>63285</v>
      </c>
      <c r="W162" s="117">
        <f t="shared" si="35"/>
        <v>97.885602920249966</v>
      </c>
      <c r="X162" s="118">
        <f t="shared" si="28"/>
        <v>20439</v>
      </c>
      <c r="Y162" s="117">
        <f t="shared" si="36"/>
        <v>103.33164812942366</v>
      </c>
      <c r="Z162" s="118">
        <f t="shared" si="29"/>
        <v>113799</v>
      </c>
      <c r="AA162" s="121">
        <f t="shared" si="37"/>
        <v>98.750423033868742</v>
      </c>
      <c r="AB162" s="9"/>
    </row>
    <row r="163" spans="1:28" s="10" customFormat="1" ht="12" hidden="1" customHeight="1">
      <c r="A163" s="6"/>
      <c r="B163" s="28" t="s">
        <v>131</v>
      </c>
      <c r="C163" s="46" t="s">
        <v>16</v>
      </c>
      <c r="D163" s="72">
        <v>70644</v>
      </c>
      <c r="E163" s="73">
        <f t="shared" si="31"/>
        <v>87.888627626618899</v>
      </c>
      <c r="F163" s="84">
        <v>5604</v>
      </c>
      <c r="G163" s="71">
        <f t="shared" si="31"/>
        <v>57.259630121589865</v>
      </c>
      <c r="H163" s="84">
        <v>6634</v>
      </c>
      <c r="I163" s="73">
        <f t="shared" si="26"/>
        <v>67.604198512177732</v>
      </c>
      <c r="J163" s="89">
        <v>15523</v>
      </c>
      <c r="K163" s="73">
        <f t="shared" si="32"/>
        <v>80.592907948704635</v>
      </c>
      <c r="L163" s="84">
        <v>1450</v>
      </c>
      <c r="M163" s="73">
        <f t="shared" si="38"/>
        <v>113.81475667189953</v>
      </c>
      <c r="N163" s="82">
        <f t="shared" si="30"/>
        <v>6454</v>
      </c>
      <c r="O163" s="73">
        <f t="shared" si="39"/>
        <v>82.070193285859617</v>
      </c>
      <c r="P163" s="90">
        <v>9069</v>
      </c>
      <c r="Q163" s="73">
        <f t="shared" si="38"/>
        <v>79.573571992629638</v>
      </c>
      <c r="R163" s="89">
        <v>86167</v>
      </c>
      <c r="S163" s="73">
        <f t="shared" si="33"/>
        <v>86.478321959052579</v>
      </c>
      <c r="T163" s="134">
        <v>40044</v>
      </c>
      <c r="U163" s="138">
        <f t="shared" si="34"/>
        <v>84.32446091644205</v>
      </c>
      <c r="V163" s="134">
        <v>61799</v>
      </c>
      <c r="W163" s="138">
        <f t="shared" si="35"/>
        <v>88.568971694733065</v>
      </c>
      <c r="X163" s="134">
        <f t="shared" si="28"/>
        <v>21755</v>
      </c>
      <c r="Y163" s="138">
        <f t="shared" si="36"/>
        <v>97.612958226768967</v>
      </c>
      <c r="Z163" s="134">
        <f t="shared" si="29"/>
        <v>107922</v>
      </c>
      <c r="AA163" s="139">
        <f t="shared" si="37"/>
        <v>88.513618804694616</v>
      </c>
      <c r="AB163" s="9"/>
    </row>
    <row r="164" spans="1:28" s="10" customFormat="1" ht="12" hidden="1" customHeight="1">
      <c r="A164" s="6"/>
      <c r="B164" s="26" t="s">
        <v>148</v>
      </c>
      <c r="C164" s="47" t="s">
        <v>149</v>
      </c>
      <c r="D164" s="74">
        <v>81569</v>
      </c>
      <c r="E164" s="75">
        <f t="shared" si="31"/>
        <v>102.11442163244868</v>
      </c>
      <c r="F164" s="80">
        <v>7624</v>
      </c>
      <c r="G164" s="75">
        <f t="shared" si="31"/>
        <v>96.46969505251171</v>
      </c>
      <c r="H164" s="87">
        <v>8774</v>
      </c>
      <c r="I164" s="75">
        <f t="shared" si="26"/>
        <v>76.031195840554588</v>
      </c>
      <c r="J164" s="80">
        <v>15297</v>
      </c>
      <c r="K164" s="75">
        <f t="shared" si="32"/>
        <v>76.313295086056371</v>
      </c>
      <c r="L164" s="80">
        <v>1397</v>
      </c>
      <c r="M164" s="75">
        <f t="shared" si="38"/>
        <v>83.10529446757883</v>
      </c>
      <c r="N164" s="81">
        <f t="shared" si="30"/>
        <v>7134</v>
      </c>
      <c r="O164" s="75">
        <f t="shared" si="39"/>
        <v>81.811926605504595</v>
      </c>
      <c r="P164" s="80">
        <v>8163</v>
      </c>
      <c r="Q164" s="75">
        <f t="shared" si="38"/>
        <v>72.079470198675494</v>
      </c>
      <c r="R164" s="80">
        <v>96866</v>
      </c>
      <c r="S164" s="75">
        <f t="shared" si="33"/>
        <v>96.938704028021021</v>
      </c>
      <c r="T164" s="135">
        <v>47563</v>
      </c>
      <c r="U164" s="136">
        <f t="shared" si="34"/>
        <v>103.07738985328218</v>
      </c>
      <c r="V164" s="135">
        <v>67284</v>
      </c>
      <c r="W164" s="136">
        <f t="shared" si="35"/>
        <v>100.78641082101289</v>
      </c>
      <c r="X164" s="135">
        <f t="shared" si="28"/>
        <v>19721</v>
      </c>
      <c r="Y164" s="136">
        <f t="shared" si="36"/>
        <v>95.658711680248359</v>
      </c>
      <c r="Z164" s="135">
        <f t="shared" si="29"/>
        <v>116587</v>
      </c>
      <c r="AA164" s="137">
        <f t="shared" si="37"/>
        <v>96.719788287802487</v>
      </c>
      <c r="AB164" s="9"/>
    </row>
    <row r="165" spans="1:28" s="10" customFormat="1" ht="12" hidden="1" customHeight="1">
      <c r="A165" s="6"/>
      <c r="B165" s="27" t="s">
        <v>134</v>
      </c>
      <c r="C165" s="46" t="s">
        <v>14</v>
      </c>
      <c r="D165" s="70">
        <v>89554</v>
      </c>
      <c r="E165" s="71">
        <f t="shared" ref="E165:G180" si="40">D165/D153*100</f>
        <v>104.90224788857783</v>
      </c>
      <c r="F165" s="81">
        <v>8266</v>
      </c>
      <c r="G165" s="71">
        <f t="shared" si="40"/>
        <v>116.8339222614841</v>
      </c>
      <c r="H165" s="86">
        <v>12492</v>
      </c>
      <c r="I165" s="71">
        <f t="shared" si="26"/>
        <v>91.603725159492555</v>
      </c>
      <c r="J165" s="81">
        <v>16496</v>
      </c>
      <c r="K165" s="71">
        <f t="shared" si="32"/>
        <v>77.116544341078026</v>
      </c>
      <c r="L165" s="81">
        <v>1596</v>
      </c>
      <c r="M165" s="71">
        <f t="shared" si="38"/>
        <v>99.625468164794</v>
      </c>
      <c r="N165" s="81">
        <f t="shared" si="30"/>
        <v>7086</v>
      </c>
      <c r="O165" s="71">
        <f t="shared" si="39"/>
        <v>75.294867708001277</v>
      </c>
      <c r="P165" s="81">
        <v>9410</v>
      </c>
      <c r="Q165" s="71">
        <f t="shared" si="38"/>
        <v>78.54757929883138</v>
      </c>
      <c r="R165" s="81">
        <v>106050</v>
      </c>
      <c r="S165" s="71">
        <f t="shared" si="33"/>
        <v>99.334956912701386</v>
      </c>
      <c r="T165" s="118">
        <v>50499</v>
      </c>
      <c r="U165" s="117">
        <f t="shared" si="34"/>
        <v>103.16866879137044</v>
      </c>
      <c r="V165" s="118">
        <v>72463</v>
      </c>
      <c r="W165" s="117">
        <f t="shared" si="35"/>
        <v>103.03870545744107</v>
      </c>
      <c r="X165" s="118">
        <f t="shared" si="28"/>
        <v>21964</v>
      </c>
      <c r="Y165" s="117">
        <f t="shared" si="36"/>
        <v>102.74113574702966</v>
      </c>
      <c r="Z165" s="118">
        <f t="shared" si="29"/>
        <v>128014</v>
      </c>
      <c r="AA165" s="121">
        <f t="shared" si="37"/>
        <v>99.90322933087765</v>
      </c>
      <c r="AB165" s="9"/>
    </row>
    <row r="166" spans="1:28" s="10" customFormat="1" ht="12" hidden="1" customHeight="1">
      <c r="A166" s="6"/>
      <c r="B166" s="27" t="s">
        <v>135</v>
      </c>
      <c r="C166" s="46" t="s">
        <v>6</v>
      </c>
      <c r="D166" s="70">
        <v>86651</v>
      </c>
      <c r="E166" s="71">
        <f t="shared" si="40"/>
        <v>98.15028770785193</v>
      </c>
      <c r="F166" s="81">
        <v>7227</v>
      </c>
      <c r="G166" s="71">
        <f t="shared" si="40"/>
        <v>101.86046511627906</v>
      </c>
      <c r="H166" s="86">
        <v>13905</v>
      </c>
      <c r="I166" s="71">
        <f t="shared" si="26"/>
        <v>96.622889305816145</v>
      </c>
      <c r="J166" s="81">
        <v>15670</v>
      </c>
      <c r="K166" s="71">
        <f t="shared" si="32"/>
        <v>74.789996181748762</v>
      </c>
      <c r="L166" s="81">
        <v>1393</v>
      </c>
      <c r="M166" s="71">
        <f t="shared" si="38"/>
        <v>109.85804416403786</v>
      </c>
      <c r="N166" s="81">
        <f t="shared" si="30"/>
        <v>6730</v>
      </c>
      <c r="O166" s="71">
        <f t="shared" si="39"/>
        <v>75.558549455484453</v>
      </c>
      <c r="P166" s="81">
        <v>8940</v>
      </c>
      <c r="Q166" s="71">
        <f t="shared" si="38"/>
        <v>74.221668742216679</v>
      </c>
      <c r="R166" s="81">
        <v>102321</v>
      </c>
      <c r="S166" s="71">
        <f t="shared" si="33"/>
        <v>93.669669339778096</v>
      </c>
      <c r="T166" s="118">
        <v>48810</v>
      </c>
      <c r="U166" s="117">
        <f t="shared" si="34"/>
        <v>98.15395752895752</v>
      </c>
      <c r="V166" s="118">
        <v>72355</v>
      </c>
      <c r="W166" s="117">
        <f t="shared" si="35"/>
        <v>102.76822998039941</v>
      </c>
      <c r="X166" s="118">
        <f t="shared" si="28"/>
        <v>23545</v>
      </c>
      <c r="Y166" s="117">
        <f t="shared" si="36"/>
        <v>113.86497727052907</v>
      </c>
      <c r="Z166" s="118">
        <f t="shared" si="29"/>
        <v>125866</v>
      </c>
      <c r="AA166" s="121">
        <f t="shared" si="37"/>
        <v>96.88409255353541</v>
      </c>
      <c r="AB166" s="9"/>
    </row>
    <row r="167" spans="1:28" s="10" customFormat="1" ht="12" hidden="1" customHeight="1">
      <c r="A167" s="6"/>
      <c r="B167" s="27" t="s">
        <v>136</v>
      </c>
      <c r="C167" s="46" t="s">
        <v>137</v>
      </c>
      <c r="D167" s="70">
        <v>83554</v>
      </c>
      <c r="E167" s="71">
        <f t="shared" si="40"/>
        <v>100.38084025133054</v>
      </c>
      <c r="F167" s="81">
        <v>6890</v>
      </c>
      <c r="G167" s="71">
        <f t="shared" si="40"/>
        <v>102.1345982804625</v>
      </c>
      <c r="H167" s="86">
        <v>7669</v>
      </c>
      <c r="I167" s="71">
        <f t="shared" si="26"/>
        <v>101.81890600106213</v>
      </c>
      <c r="J167" s="81">
        <v>16646</v>
      </c>
      <c r="K167" s="71">
        <f t="shared" si="32"/>
        <v>74.662480376766098</v>
      </c>
      <c r="L167" s="81">
        <v>1224</v>
      </c>
      <c r="M167" s="71">
        <f t="shared" si="38"/>
        <v>145.19572953736656</v>
      </c>
      <c r="N167" s="81">
        <f t="shared" si="30"/>
        <v>7605</v>
      </c>
      <c r="O167" s="71">
        <f t="shared" si="39"/>
        <v>83.324202914429719</v>
      </c>
      <c r="P167" s="81">
        <v>9041</v>
      </c>
      <c r="Q167" s="71">
        <f t="shared" si="38"/>
        <v>68.658869987849329</v>
      </c>
      <c r="R167" s="81">
        <v>100200</v>
      </c>
      <c r="S167" s="71">
        <f t="shared" si="33"/>
        <v>94.947504074593496</v>
      </c>
      <c r="T167" s="118">
        <v>49346</v>
      </c>
      <c r="U167" s="117">
        <f t="shared" si="34"/>
        <v>103.01233743189361</v>
      </c>
      <c r="V167" s="118">
        <v>72767</v>
      </c>
      <c r="W167" s="117">
        <f t="shared" si="35"/>
        <v>102.16640458272492</v>
      </c>
      <c r="X167" s="118">
        <f t="shared" si="28"/>
        <v>23421</v>
      </c>
      <c r="Y167" s="117">
        <f t="shared" si="36"/>
        <v>100.42879807898461</v>
      </c>
      <c r="Z167" s="118">
        <f t="shared" si="29"/>
        <v>123621</v>
      </c>
      <c r="AA167" s="121">
        <f t="shared" si="37"/>
        <v>95.939559032385745</v>
      </c>
      <c r="AB167" s="9"/>
    </row>
    <row r="168" spans="1:28" s="10" customFormat="1" ht="12" hidden="1" customHeight="1">
      <c r="A168" s="6"/>
      <c r="B168" s="27" t="s">
        <v>138</v>
      </c>
      <c r="C168" s="46" t="s">
        <v>139</v>
      </c>
      <c r="D168" s="70">
        <v>75435</v>
      </c>
      <c r="E168" s="71">
        <f t="shared" si="40"/>
        <v>98.549872623946698</v>
      </c>
      <c r="F168" s="81">
        <v>7823</v>
      </c>
      <c r="G168" s="71">
        <f t="shared" si="40"/>
        <v>105.94528710725895</v>
      </c>
      <c r="H168" s="86">
        <v>1350</v>
      </c>
      <c r="I168" s="71">
        <f t="shared" si="26"/>
        <v>133.92857142857142</v>
      </c>
      <c r="J168" s="81">
        <v>17073</v>
      </c>
      <c r="K168" s="71">
        <f t="shared" si="32"/>
        <v>78.793612700756881</v>
      </c>
      <c r="L168" s="81">
        <v>1520</v>
      </c>
      <c r="M168" s="71">
        <f t="shared" si="38"/>
        <v>173.91304347826087</v>
      </c>
      <c r="N168" s="81">
        <f t="shared" si="30"/>
        <v>7330</v>
      </c>
      <c r="O168" s="71">
        <f t="shared" si="39"/>
        <v>82.619477006311996</v>
      </c>
      <c r="P168" s="81">
        <v>9743</v>
      </c>
      <c r="Q168" s="71">
        <f t="shared" si="38"/>
        <v>76.140981556736477</v>
      </c>
      <c r="R168" s="81">
        <v>92508</v>
      </c>
      <c r="S168" s="71">
        <f t="shared" si="33"/>
        <v>94.191196684756591</v>
      </c>
      <c r="T168" s="118">
        <v>46419</v>
      </c>
      <c r="U168" s="117">
        <f t="shared" si="34"/>
        <v>100.72256216638458</v>
      </c>
      <c r="V168" s="118">
        <v>72646</v>
      </c>
      <c r="W168" s="117">
        <f t="shared" si="35"/>
        <v>104.70589930960925</v>
      </c>
      <c r="X168" s="118">
        <f t="shared" si="28"/>
        <v>26227</v>
      </c>
      <c r="Y168" s="117">
        <f t="shared" si="36"/>
        <v>112.58639192959863</v>
      </c>
      <c r="Z168" s="118">
        <f t="shared" si="29"/>
        <v>118735</v>
      </c>
      <c r="AA168" s="121">
        <f t="shared" si="37"/>
        <v>97.717845738552185</v>
      </c>
      <c r="AB168" s="9"/>
    </row>
    <row r="169" spans="1:28" s="10" customFormat="1" ht="12" hidden="1" customHeight="1">
      <c r="A169" s="6"/>
      <c r="B169" s="27" t="s">
        <v>140</v>
      </c>
      <c r="C169" s="46" t="s">
        <v>9</v>
      </c>
      <c r="D169" s="70">
        <v>85756</v>
      </c>
      <c r="E169" s="71">
        <f t="shared" si="40"/>
        <v>98.172909607106874</v>
      </c>
      <c r="F169" s="81">
        <v>8839</v>
      </c>
      <c r="G169" s="71">
        <f t="shared" si="40"/>
        <v>99.06971531046851</v>
      </c>
      <c r="H169" s="86">
        <v>12224</v>
      </c>
      <c r="I169" s="71">
        <f t="shared" si="26"/>
        <v>101.39349701393496</v>
      </c>
      <c r="J169" s="81">
        <v>16524</v>
      </c>
      <c r="K169" s="71">
        <f t="shared" si="32"/>
        <v>79.069767441860463</v>
      </c>
      <c r="L169" s="81">
        <v>1422</v>
      </c>
      <c r="M169" s="71">
        <f t="shared" si="38"/>
        <v>134.78672985781989</v>
      </c>
      <c r="N169" s="81">
        <f t="shared" si="30"/>
        <v>6921</v>
      </c>
      <c r="O169" s="71">
        <f t="shared" si="39"/>
        <v>76.746506986027939</v>
      </c>
      <c r="P169" s="81">
        <v>9603</v>
      </c>
      <c r="Q169" s="71">
        <f t="shared" si="38"/>
        <v>80.833333333333329</v>
      </c>
      <c r="R169" s="81">
        <v>102280</v>
      </c>
      <c r="S169" s="71">
        <f t="shared" si="33"/>
        <v>94.484988452655898</v>
      </c>
      <c r="T169" s="118">
        <v>46579</v>
      </c>
      <c r="U169" s="117">
        <f t="shared" si="34"/>
        <v>97.339714118532143</v>
      </c>
      <c r="V169" s="118">
        <v>74032</v>
      </c>
      <c r="W169" s="117">
        <f t="shared" si="35"/>
        <v>102.51325865101015</v>
      </c>
      <c r="X169" s="118">
        <f t="shared" si="28"/>
        <v>27453</v>
      </c>
      <c r="Y169" s="117">
        <f t="shared" si="36"/>
        <v>112.67391750461728</v>
      </c>
      <c r="Z169" s="118">
        <f t="shared" si="29"/>
        <v>129733</v>
      </c>
      <c r="AA169" s="121">
        <f t="shared" si="37"/>
        <v>97.826791841043629</v>
      </c>
      <c r="AB169" s="9"/>
    </row>
    <row r="170" spans="1:28" s="10" customFormat="1" ht="12" hidden="1" customHeight="1">
      <c r="A170" s="6"/>
      <c r="B170" s="27" t="s">
        <v>141</v>
      </c>
      <c r="C170" s="46" t="s">
        <v>10</v>
      </c>
      <c r="D170" s="70">
        <v>86996</v>
      </c>
      <c r="E170" s="71">
        <f t="shared" si="40"/>
        <v>98.367254635911351</v>
      </c>
      <c r="F170" s="81">
        <v>10473</v>
      </c>
      <c r="G170" s="71">
        <f t="shared" si="40"/>
        <v>106.23858794887401</v>
      </c>
      <c r="H170" s="86">
        <v>12848</v>
      </c>
      <c r="I170" s="71">
        <f t="shared" si="26"/>
        <v>102.0573516562078</v>
      </c>
      <c r="J170" s="81">
        <v>15732</v>
      </c>
      <c r="K170" s="71">
        <f t="shared" si="32"/>
        <v>77.379371403275783</v>
      </c>
      <c r="L170" s="81">
        <v>2032</v>
      </c>
      <c r="M170" s="71">
        <f t="shared" si="38"/>
        <v>140.33149171270719</v>
      </c>
      <c r="N170" s="81">
        <f t="shared" si="30"/>
        <v>6729</v>
      </c>
      <c r="O170" s="71">
        <f t="shared" si="39"/>
        <v>75.327437590954887</v>
      </c>
      <c r="P170" s="81">
        <v>9003</v>
      </c>
      <c r="Q170" s="71">
        <f t="shared" si="38"/>
        <v>78.987541673977887</v>
      </c>
      <c r="R170" s="81">
        <v>102728</v>
      </c>
      <c r="S170" s="71">
        <f t="shared" si="33"/>
        <v>94.444291217328143</v>
      </c>
      <c r="T170" s="118">
        <v>49280</v>
      </c>
      <c r="U170" s="117">
        <f t="shared" si="34"/>
        <v>100.41568179965768</v>
      </c>
      <c r="V170" s="118">
        <v>77034</v>
      </c>
      <c r="W170" s="117">
        <f t="shared" si="35"/>
        <v>105.60993666200542</v>
      </c>
      <c r="X170" s="118">
        <f t="shared" si="28"/>
        <v>27754</v>
      </c>
      <c r="Y170" s="117">
        <f t="shared" si="36"/>
        <v>116.29095784798457</v>
      </c>
      <c r="Z170" s="118">
        <f t="shared" si="29"/>
        <v>130482</v>
      </c>
      <c r="AA170" s="121">
        <f t="shared" si="37"/>
        <v>98.375264820525189</v>
      </c>
      <c r="AB170" s="9"/>
    </row>
    <row r="171" spans="1:28" s="10" customFormat="1" ht="12" hidden="1" customHeight="1">
      <c r="A171" s="6"/>
      <c r="B171" s="27" t="s">
        <v>125</v>
      </c>
      <c r="C171" s="46" t="s">
        <v>11</v>
      </c>
      <c r="D171" s="70">
        <v>81174</v>
      </c>
      <c r="E171" s="71">
        <f t="shared" si="40"/>
        <v>97.702297702297699</v>
      </c>
      <c r="F171" s="81">
        <v>9490</v>
      </c>
      <c r="G171" s="71">
        <f t="shared" si="40"/>
        <v>100.38079119949228</v>
      </c>
      <c r="H171" s="86">
        <v>12605</v>
      </c>
      <c r="I171" s="71">
        <f t="shared" si="26"/>
        <v>98.878255412613754</v>
      </c>
      <c r="J171" s="81">
        <v>15135</v>
      </c>
      <c r="K171" s="71">
        <f t="shared" si="32"/>
        <v>80.797565663036522</v>
      </c>
      <c r="L171" s="81">
        <v>2437</v>
      </c>
      <c r="M171" s="71">
        <f t="shared" si="38"/>
        <v>153.07788944723617</v>
      </c>
      <c r="N171" s="81">
        <f t="shared" si="30"/>
        <v>7068</v>
      </c>
      <c r="O171" s="71">
        <f t="shared" si="39"/>
        <v>85.105358217941003</v>
      </c>
      <c r="P171" s="81">
        <v>8067</v>
      </c>
      <c r="Q171" s="71">
        <f t="shared" si="38"/>
        <v>77.36645247914069</v>
      </c>
      <c r="R171" s="81">
        <v>96309</v>
      </c>
      <c r="S171" s="71">
        <f t="shared" si="33"/>
        <v>94.592152433334974</v>
      </c>
      <c r="T171" s="118">
        <v>46280</v>
      </c>
      <c r="U171" s="117">
        <f t="shared" si="34"/>
        <v>102.04396622053669</v>
      </c>
      <c r="V171" s="118">
        <v>72671</v>
      </c>
      <c r="W171" s="117">
        <f t="shared" si="35"/>
        <v>106.41217126456979</v>
      </c>
      <c r="X171" s="118">
        <f t="shared" si="28"/>
        <v>26391</v>
      </c>
      <c r="Y171" s="117">
        <f t="shared" si="36"/>
        <v>115.04860717555255</v>
      </c>
      <c r="Z171" s="118">
        <f t="shared" si="29"/>
        <v>122700</v>
      </c>
      <c r="AA171" s="121">
        <f t="shared" si="37"/>
        <v>98.353559805697614</v>
      </c>
      <c r="AB171" s="9"/>
    </row>
    <row r="172" spans="1:28" s="10" customFormat="1" ht="12" hidden="1" customHeight="1">
      <c r="A172" s="6"/>
      <c r="B172" s="27" t="s">
        <v>126</v>
      </c>
      <c r="C172" s="46" t="s">
        <v>12</v>
      </c>
      <c r="D172" s="70">
        <v>75619</v>
      </c>
      <c r="E172" s="71">
        <f t="shared" si="40"/>
        <v>96.694542478645602</v>
      </c>
      <c r="F172" s="81">
        <v>8658</v>
      </c>
      <c r="G172" s="71">
        <f t="shared" si="40"/>
        <v>97.401282483968956</v>
      </c>
      <c r="H172" s="86">
        <v>9325</v>
      </c>
      <c r="I172" s="71">
        <f t="shared" si="26"/>
        <v>96.02512614560807</v>
      </c>
      <c r="J172" s="81">
        <v>15527</v>
      </c>
      <c r="K172" s="71">
        <f t="shared" si="32"/>
        <v>86.313858469064428</v>
      </c>
      <c r="L172" s="81">
        <v>2884</v>
      </c>
      <c r="M172" s="71">
        <f t="shared" si="38"/>
        <v>122.04824375793484</v>
      </c>
      <c r="N172" s="81">
        <f t="shared" si="30"/>
        <v>7482</v>
      </c>
      <c r="O172" s="71">
        <f t="shared" si="39"/>
        <v>89.486903480444923</v>
      </c>
      <c r="P172" s="81">
        <v>8045</v>
      </c>
      <c r="Q172" s="71">
        <f t="shared" si="38"/>
        <v>83.558371416701277</v>
      </c>
      <c r="R172" s="81">
        <v>91146</v>
      </c>
      <c r="S172" s="71">
        <f t="shared" si="33"/>
        <v>94.753256473963802</v>
      </c>
      <c r="T172" s="118">
        <v>45342</v>
      </c>
      <c r="U172" s="117">
        <f t="shared" si="34"/>
        <v>101.39541124379446</v>
      </c>
      <c r="V172" s="118">
        <v>70760</v>
      </c>
      <c r="W172" s="117">
        <f t="shared" si="35"/>
        <v>105.4388317687379</v>
      </c>
      <c r="X172" s="118">
        <f t="shared" si="28"/>
        <v>25418</v>
      </c>
      <c r="Y172" s="117">
        <f t="shared" si="36"/>
        <v>113.51375491246873</v>
      </c>
      <c r="Z172" s="118">
        <f t="shared" si="29"/>
        <v>116564</v>
      </c>
      <c r="AA172" s="121">
        <f t="shared" si="37"/>
        <v>98.295737234894801</v>
      </c>
      <c r="AB172" s="9"/>
    </row>
    <row r="173" spans="1:28" s="10" customFormat="1" ht="12" hidden="1" customHeight="1">
      <c r="A173" s="6"/>
      <c r="B173" s="27" t="s">
        <v>150</v>
      </c>
      <c r="C173" s="46" t="s">
        <v>151</v>
      </c>
      <c r="D173" s="70">
        <v>78406</v>
      </c>
      <c r="E173" s="71">
        <f t="shared" si="40"/>
        <v>99.796349565970004</v>
      </c>
      <c r="F173" s="81">
        <v>7830</v>
      </c>
      <c r="G173" s="71">
        <f t="shared" si="40"/>
        <v>99.618320610687022</v>
      </c>
      <c r="H173" s="86">
        <v>10470</v>
      </c>
      <c r="I173" s="71">
        <f t="shared" si="26"/>
        <v>100.56670828930937</v>
      </c>
      <c r="J173" s="81">
        <v>15139</v>
      </c>
      <c r="K173" s="71">
        <f t="shared" si="32"/>
        <v>85.395983754512642</v>
      </c>
      <c r="L173" s="81">
        <v>1748</v>
      </c>
      <c r="M173" s="71">
        <f t="shared" si="38"/>
        <v>122.06703910614524</v>
      </c>
      <c r="N173" s="81">
        <f t="shared" si="30"/>
        <v>6293</v>
      </c>
      <c r="O173" s="71">
        <f t="shared" si="39"/>
        <v>81.642449403217427</v>
      </c>
      <c r="P173" s="81">
        <v>8846</v>
      </c>
      <c r="Q173" s="71">
        <f t="shared" si="38"/>
        <v>88.28343313373253</v>
      </c>
      <c r="R173" s="81">
        <v>93545</v>
      </c>
      <c r="S173" s="71">
        <f t="shared" si="33"/>
        <v>97.145201154796766</v>
      </c>
      <c r="T173" s="118">
        <v>45898</v>
      </c>
      <c r="U173" s="117">
        <f t="shared" si="34"/>
        <v>103.46941995987287</v>
      </c>
      <c r="V173" s="118">
        <v>71444</v>
      </c>
      <c r="W173" s="117">
        <f t="shared" si="35"/>
        <v>108.16162778374941</v>
      </c>
      <c r="X173" s="118">
        <f t="shared" si="28"/>
        <v>25546</v>
      </c>
      <c r="Y173" s="117">
        <f t="shared" si="36"/>
        <v>117.75606158384807</v>
      </c>
      <c r="Z173" s="118">
        <f t="shared" si="29"/>
        <v>119091</v>
      </c>
      <c r="AA173" s="121">
        <f t="shared" si="37"/>
        <v>100.93484083127098</v>
      </c>
      <c r="AB173" s="9"/>
    </row>
    <row r="174" spans="1:28" s="10" customFormat="1" ht="12" hidden="1" customHeight="1">
      <c r="A174" s="6"/>
      <c r="B174" s="27" t="s">
        <v>129</v>
      </c>
      <c r="C174" s="46" t="s">
        <v>130</v>
      </c>
      <c r="D174" s="70">
        <v>77449</v>
      </c>
      <c r="E174" s="71">
        <f t="shared" si="40"/>
        <v>100.46829597343296</v>
      </c>
      <c r="F174" s="81">
        <v>7879</v>
      </c>
      <c r="G174" s="71">
        <f t="shared" si="40"/>
        <v>96.769835421272404</v>
      </c>
      <c r="H174" s="86">
        <v>13087</v>
      </c>
      <c r="I174" s="71">
        <f t="shared" si="26"/>
        <v>113.81979474691251</v>
      </c>
      <c r="J174" s="81">
        <v>14231</v>
      </c>
      <c r="K174" s="71">
        <f t="shared" si="32"/>
        <v>87.456981317600793</v>
      </c>
      <c r="L174" s="81">
        <v>1785</v>
      </c>
      <c r="M174" s="71">
        <f t="shared" si="38"/>
        <v>137.7314814814815</v>
      </c>
      <c r="N174" s="81">
        <f t="shared" si="30"/>
        <v>6130</v>
      </c>
      <c r="O174" s="71">
        <f t="shared" si="39"/>
        <v>81.505119000132964</v>
      </c>
      <c r="P174" s="81">
        <v>8101</v>
      </c>
      <c r="Q174" s="71">
        <f t="shared" si="38"/>
        <v>92.57227745400526</v>
      </c>
      <c r="R174" s="81">
        <v>91680</v>
      </c>
      <c r="S174" s="71">
        <f t="shared" si="33"/>
        <v>98.200514138817482</v>
      </c>
      <c r="T174" s="118">
        <v>44319</v>
      </c>
      <c r="U174" s="117">
        <f t="shared" si="34"/>
        <v>103.43789385240163</v>
      </c>
      <c r="V174" s="118">
        <v>68294</v>
      </c>
      <c r="W174" s="117">
        <f t="shared" si="35"/>
        <v>107.91498775381211</v>
      </c>
      <c r="X174" s="118">
        <f t="shared" si="28"/>
        <v>23975</v>
      </c>
      <c r="Y174" s="117">
        <f t="shared" si="36"/>
        <v>117.30025930818533</v>
      </c>
      <c r="Z174" s="118">
        <f t="shared" si="29"/>
        <v>115655</v>
      </c>
      <c r="AA174" s="121">
        <f t="shared" si="37"/>
        <v>101.63094579038481</v>
      </c>
      <c r="AB174" s="9"/>
    </row>
    <row r="175" spans="1:28" s="10" customFormat="1" ht="12" hidden="1" customHeight="1">
      <c r="A175" s="6"/>
      <c r="B175" s="28" t="s">
        <v>131</v>
      </c>
      <c r="C175" s="48" t="s">
        <v>16</v>
      </c>
      <c r="D175" s="72">
        <v>74884</v>
      </c>
      <c r="E175" s="73">
        <f t="shared" si="40"/>
        <v>106.00192514580149</v>
      </c>
      <c r="F175" s="84">
        <v>8481</v>
      </c>
      <c r="G175" s="71">
        <f t="shared" si="40"/>
        <v>151.33832976445396</v>
      </c>
      <c r="H175" s="84">
        <v>7530</v>
      </c>
      <c r="I175" s="73">
        <f t="shared" si="26"/>
        <v>113.50618028338862</v>
      </c>
      <c r="J175" s="89">
        <v>15531</v>
      </c>
      <c r="K175" s="73">
        <f t="shared" si="32"/>
        <v>100.05153642981381</v>
      </c>
      <c r="L175" s="84">
        <v>2309</v>
      </c>
      <c r="M175" s="73">
        <f t="shared" si="38"/>
        <v>159.24137931034483</v>
      </c>
      <c r="N175" s="81">
        <f t="shared" si="30"/>
        <v>6851</v>
      </c>
      <c r="O175" s="73">
        <f t="shared" si="39"/>
        <v>106.15122404710257</v>
      </c>
      <c r="P175" s="90">
        <v>8680</v>
      </c>
      <c r="Q175" s="73">
        <f t="shared" si="38"/>
        <v>95.71066269710002</v>
      </c>
      <c r="R175" s="89">
        <v>90415</v>
      </c>
      <c r="S175" s="73">
        <f t="shared" si="33"/>
        <v>104.92996158622209</v>
      </c>
      <c r="T175" s="134">
        <v>44972</v>
      </c>
      <c r="U175" s="138">
        <f t="shared" si="34"/>
        <v>112.30646289082009</v>
      </c>
      <c r="V175" s="134">
        <v>70701</v>
      </c>
      <c r="W175" s="138">
        <f t="shared" si="35"/>
        <v>114.40476383112997</v>
      </c>
      <c r="X175" s="134">
        <f t="shared" si="28"/>
        <v>25729</v>
      </c>
      <c r="Y175" s="138">
        <f t="shared" si="36"/>
        <v>118.26706504251896</v>
      </c>
      <c r="Z175" s="134">
        <f t="shared" si="29"/>
        <v>116144</v>
      </c>
      <c r="AA175" s="139">
        <f t="shared" si="37"/>
        <v>107.61846518782083</v>
      </c>
      <c r="AB175" s="9"/>
    </row>
    <row r="176" spans="1:28" s="10" customFormat="1" ht="12" hidden="1" customHeight="1">
      <c r="A176" s="6"/>
      <c r="B176" s="26" t="s">
        <v>152</v>
      </c>
      <c r="C176" s="46" t="s">
        <v>153</v>
      </c>
      <c r="D176" s="74">
        <v>76424</v>
      </c>
      <c r="E176" s="75">
        <f t="shared" si="40"/>
        <v>93.69245669310645</v>
      </c>
      <c r="F176" s="80">
        <v>8124</v>
      </c>
      <c r="G176" s="75">
        <f t="shared" si="40"/>
        <v>106.5582371458552</v>
      </c>
      <c r="H176" s="87">
        <v>9649</v>
      </c>
      <c r="I176" s="75">
        <f t="shared" si="26"/>
        <v>109.97264645543652</v>
      </c>
      <c r="J176" s="80">
        <v>14616</v>
      </c>
      <c r="K176" s="75">
        <f t="shared" si="32"/>
        <v>95.548146695430475</v>
      </c>
      <c r="L176" s="80">
        <v>1691</v>
      </c>
      <c r="M176" s="75">
        <f t="shared" si="38"/>
        <v>121.04509663564782</v>
      </c>
      <c r="N176" s="80">
        <f t="shared" si="30"/>
        <v>6197</v>
      </c>
      <c r="O176" s="75">
        <f t="shared" si="39"/>
        <v>86.865713484721056</v>
      </c>
      <c r="P176" s="80">
        <v>8419</v>
      </c>
      <c r="Q176" s="75">
        <f t="shared" si="38"/>
        <v>103.13610192331251</v>
      </c>
      <c r="R176" s="80">
        <v>91040</v>
      </c>
      <c r="S176" s="75">
        <f t="shared" si="33"/>
        <v>93.98550575021163</v>
      </c>
      <c r="T176" s="135">
        <v>45128</v>
      </c>
      <c r="U176" s="136">
        <f t="shared" si="34"/>
        <v>94.880474318272618</v>
      </c>
      <c r="V176" s="135">
        <v>70454</v>
      </c>
      <c r="W176" s="136">
        <f t="shared" si="35"/>
        <v>104.71137268890078</v>
      </c>
      <c r="X176" s="135">
        <f t="shared" si="28"/>
        <v>25326</v>
      </c>
      <c r="Y176" s="136">
        <f t="shared" si="36"/>
        <v>128.42147964099183</v>
      </c>
      <c r="Z176" s="135">
        <f t="shared" si="29"/>
        <v>116366</v>
      </c>
      <c r="AA176" s="137">
        <f t="shared" si="37"/>
        <v>99.810441987528634</v>
      </c>
      <c r="AB176" s="9"/>
    </row>
    <row r="177" spans="1:28" s="10" customFormat="1" ht="12" hidden="1" customHeight="1">
      <c r="A177" s="6"/>
      <c r="B177" s="27" t="s">
        <v>134</v>
      </c>
      <c r="C177" s="46" t="s">
        <v>14</v>
      </c>
      <c r="D177" s="70">
        <v>82788</v>
      </c>
      <c r="E177" s="71">
        <f t="shared" si="40"/>
        <v>92.444781919288914</v>
      </c>
      <c r="F177" s="81">
        <v>7486</v>
      </c>
      <c r="G177" s="71">
        <f t="shared" si="40"/>
        <v>90.56375514154368</v>
      </c>
      <c r="H177" s="86">
        <v>13204</v>
      </c>
      <c r="I177" s="71">
        <f t="shared" si="26"/>
        <v>105.69964777457572</v>
      </c>
      <c r="J177" s="81">
        <v>15102</v>
      </c>
      <c r="K177" s="71">
        <f t="shared" si="32"/>
        <v>91.549466537342383</v>
      </c>
      <c r="L177" s="81">
        <v>2079</v>
      </c>
      <c r="M177" s="71">
        <f t="shared" si="38"/>
        <v>130.26315789473685</v>
      </c>
      <c r="N177" s="81">
        <f t="shared" si="30"/>
        <v>6443</v>
      </c>
      <c r="O177" s="71">
        <f t="shared" si="39"/>
        <v>90.925769122212813</v>
      </c>
      <c r="P177" s="81">
        <v>8659</v>
      </c>
      <c r="Q177" s="71">
        <f t="shared" si="38"/>
        <v>92.019128586609995</v>
      </c>
      <c r="R177" s="81">
        <v>97890</v>
      </c>
      <c r="S177" s="71">
        <f t="shared" si="33"/>
        <v>92.305516265912303</v>
      </c>
      <c r="T177" s="118">
        <v>46973</v>
      </c>
      <c r="U177" s="117">
        <f t="shared" si="34"/>
        <v>93.017683518485512</v>
      </c>
      <c r="V177" s="118">
        <v>73091</v>
      </c>
      <c r="W177" s="117">
        <f t="shared" si="35"/>
        <v>100.86664918648138</v>
      </c>
      <c r="X177" s="118">
        <f t="shared" si="28"/>
        <v>26118</v>
      </c>
      <c r="Y177" s="117">
        <f t="shared" si="36"/>
        <v>118.91276634492807</v>
      </c>
      <c r="Z177" s="118">
        <f t="shared" si="29"/>
        <v>124008</v>
      </c>
      <c r="AA177" s="121">
        <f t="shared" si="37"/>
        <v>96.870654772134301</v>
      </c>
      <c r="AB177" s="9"/>
    </row>
    <row r="178" spans="1:28" s="10" customFormat="1" ht="12" hidden="1" customHeight="1">
      <c r="A178" s="6"/>
      <c r="B178" s="27" t="s">
        <v>135</v>
      </c>
      <c r="C178" s="46" t="s">
        <v>6</v>
      </c>
      <c r="D178" s="70">
        <v>82016</v>
      </c>
      <c r="E178" s="71">
        <f t="shared" si="40"/>
        <v>94.650956134378134</v>
      </c>
      <c r="F178" s="81">
        <v>7173</v>
      </c>
      <c r="G178" s="71">
        <f t="shared" si="40"/>
        <v>99.25280199252802</v>
      </c>
      <c r="H178" s="86">
        <v>13176</v>
      </c>
      <c r="I178" s="71">
        <f t="shared" si="26"/>
        <v>94.757281553398059</v>
      </c>
      <c r="J178" s="81">
        <v>14325</v>
      </c>
      <c r="K178" s="71">
        <f t="shared" si="32"/>
        <v>91.416719846841104</v>
      </c>
      <c r="L178" s="81">
        <v>1819</v>
      </c>
      <c r="M178" s="71">
        <f t="shared" si="38"/>
        <v>130.58147882268486</v>
      </c>
      <c r="N178" s="81">
        <f t="shared" si="30"/>
        <v>6186</v>
      </c>
      <c r="O178" s="71">
        <f t="shared" si="39"/>
        <v>91.916790490341754</v>
      </c>
      <c r="P178" s="81">
        <v>8139</v>
      </c>
      <c r="Q178" s="71">
        <f t="shared" si="38"/>
        <v>91.040268456375841</v>
      </c>
      <c r="R178" s="81">
        <v>96341</v>
      </c>
      <c r="S178" s="71">
        <f t="shared" si="33"/>
        <v>94.155647423305084</v>
      </c>
      <c r="T178" s="118">
        <v>47249</v>
      </c>
      <c r="U178" s="117">
        <f t="shared" si="34"/>
        <v>96.801884859659907</v>
      </c>
      <c r="V178" s="118">
        <v>73267</v>
      </c>
      <c r="W178" s="117">
        <f t="shared" si="35"/>
        <v>101.26045193835948</v>
      </c>
      <c r="X178" s="118">
        <f t="shared" si="28"/>
        <v>26018</v>
      </c>
      <c r="Y178" s="117">
        <f t="shared" si="36"/>
        <v>110.50329156933532</v>
      </c>
      <c r="Z178" s="118">
        <f t="shared" si="29"/>
        <v>122359</v>
      </c>
      <c r="AA178" s="121">
        <f t="shared" si="37"/>
        <v>97.213703462412411</v>
      </c>
      <c r="AB178" s="9"/>
    </row>
    <row r="179" spans="1:28" s="10" customFormat="1" ht="12" hidden="1" customHeight="1">
      <c r="A179" s="6"/>
      <c r="B179" s="27" t="s">
        <v>136</v>
      </c>
      <c r="C179" s="46" t="s">
        <v>137</v>
      </c>
      <c r="D179" s="70">
        <v>81114</v>
      </c>
      <c r="E179" s="71">
        <f t="shared" si="40"/>
        <v>97.079732867367213</v>
      </c>
      <c r="F179" s="81">
        <v>7610</v>
      </c>
      <c r="G179" s="71">
        <f t="shared" si="40"/>
        <v>110.44992743105951</v>
      </c>
      <c r="H179" s="86">
        <v>8378</v>
      </c>
      <c r="I179" s="71">
        <f t="shared" si="26"/>
        <v>109.24501238753423</v>
      </c>
      <c r="J179" s="81">
        <v>15422</v>
      </c>
      <c r="K179" s="71">
        <f t="shared" si="32"/>
        <v>92.646882133845963</v>
      </c>
      <c r="L179" s="81">
        <v>1712</v>
      </c>
      <c r="M179" s="71">
        <f t="shared" si="38"/>
        <v>139.86928104575162</v>
      </c>
      <c r="N179" s="81">
        <f t="shared" si="30"/>
        <v>6279</v>
      </c>
      <c r="O179" s="71">
        <f t="shared" si="39"/>
        <v>82.564102564102555</v>
      </c>
      <c r="P179" s="81">
        <v>9143</v>
      </c>
      <c r="Q179" s="71">
        <f t="shared" si="38"/>
        <v>101.12819378387346</v>
      </c>
      <c r="R179" s="81">
        <v>96536</v>
      </c>
      <c r="S179" s="71">
        <f t="shared" si="33"/>
        <v>96.343313373253494</v>
      </c>
      <c r="T179" s="118">
        <v>48895</v>
      </c>
      <c r="U179" s="117">
        <f t="shared" si="34"/>
        <v>99.086045474810518</v>
      </c>
      <c r="V179" s="118">
        <v>75886</v>
      </c>
      <c r="W179" s="117">
        <f t="shared" si="35"/>
        <v>104.2862836175739</v>
      </c>
      <c r="X179" s="118">
        <f t="shared" si="28"/>
        <v>26991</v>
      </c>
      <c r="Y179" s="117">
        <f t="shared" si="36"/>
        <v>115.24273088254131</v>
      </c>
      <c r="Z179" s="118">
        <f t="shared" si="29"/>
        <v>123527</v>
      </c>
      <c r="AA179" s="121">
        <f t="shared" si="37"/>
        <v>99.923961139288636</v>
      </c>
      <c r="AB179" s="9"/>
    </row>
    <row r="180" spans="1:28" s="10" customFormat="1" ht="12" hidden="1" customHeight="1">
      <c r="A180" s="6"/>
      <c r="B180" s="27" t="s">
        <v>138</v>
      </c>
      <c r="C180" s="46" t="s">
        <v>139</v>
      </c>
      <c r="D180" s="70">
        <v>73166</v>
      </c>
      <c r="E180" s="71">
        <f t="shared" si="40"/>
        <v>96.992112414661619</v>
      </c>
      <c r="F180" s="81">
        <v>7091</v>
      </c>
      <c r="G180" s="71">
        <f t="shared" si="40"/>
        <v>90.642975840470413</v>
      </c>
      <c r="H180" s="86">
        <v>1122</v>
      </c>
      <c r="I180" s="71">
        <f t="shared" si="26"/>
        <v>83.111111111111114</v>
      </c>
      <c r="J180" s="81">
        <v>15178</v>
      </c>
      <c r="K180" s="71">
        <f t="shared" si="32"/>
        <v>88.900603291747203</v>
      </c>
      <c r="L180" s="81">
        <v>1557</v>
      </c>
      <c r="M180" s="71">
        <f t="shared" si="38"/>
        <v>102.43421052631578</v>
      </c>
      <c r="N180" s="81">
        <f t="shared" si="30"/>
        <v>5848</v>
      </c>
      <c r="O180" s="71">
        <f t="shared" si="39"/>
        <v>79.781718963165076</v>
      </c>
      <c r="P180" s="81">
        <v>9330</v>
      </c>
      <c r="Q180" s="71">
        <f t="shared" si="38"/>
        <v>95.761059222005542</v>
      </c>
      <c r="R180" s="81">
        <v>88344</v>
      </c>
      <c r="S180" s="71">
        <f t="shared" si="33"/>
        <v>95.498767674147103</v>
      </c>
      <c r="T180" s="118">
        <v>47715</v>
      </c>
      <c r="U180" s="117">
        <f t="shared" si="34"/>
        <v>102.79196018871583</v>
      </c>
      <c r="V180" s="118">
        <v>75736</v>
      </c>
      <c r="W180" s="117">
        <f t="shared" si="35"/>
        <v>104.25350328992648</v>
      </c>
      <c r="X180" s="118">
        <f t="shared" si="28"/>
        <v>28021</v>
      </c>
      <c r="Y180" s="117">
        <f t="shared" si="36"/>
        <v>106.84027910168909</v>
      </c>
      <c r="Z180" s="118">
        <f t="shared" si="29"/>
        <v>116365</v>
      </c>
      <c r="AA180" s="121">
        <f t="shared" si="37"/>
        <v>98.0039583947446</v>
      </c>
      <c r="AB180" s="9"/>
    </row>
    <row r="181" spans="1:28" s="10" customFormat="1" ht="12" hidden="1" customHeight="1">
      <c r="A181" s="6"/>
      <c r="B181" s="27" t="s">
        <v>140</v>
      </c>
      <c r="C181" s="46" t="s">
        <v>9</v>
      </c>
      <c r="D181" s="70">
        <v>86035</v>
      </c>
      <c r="E181" s="71">
        <f t="shared" ref="E181:G196" si="41">D181/D169*100</f>
        <v>100.32534166705535</v>
      </c>
      <c r="F181" s="81">
        <v>9345</v>
      </c>
      <c r="G181" s="71">
        <f t="shared" si="41"/>
        <v>105.72462948297319</v>
      </c>
      <c r="H181" s="86">
        <v>12325</v>
      </c>
      <c r="I181" s="71">
        <f t="shared" si="26"/>
        <v>100.82624345549738</v>
      </c>
      <c r="J181" s="81">
        <v>14986</v>
      </c>
      <c r="K181" s="71">
        <f t="shared" si="32"/>
        <v>90.692326313241338</v>
      </c>
      <c r="L181" s="81">
        <v>1995</v>
      </c>
      <c r="M181" s="71">
        <f t="shared" si="38"/>
        <v>140.29535864978902</v>
      </c>
      <c r="N181" s="81">
        <f t="shared" si="30"/>
        <v>6113</v>
      </c>
      <c r="O181" s="71">
        <f t="shared" si="39"/>
        <v>88.325386504840338</v>
      </c>
      <c r="P181" s="81">
        <v>8873</v>
      </c>
      <c r="Q181" s="71">
        <f t="shared" si="38"/>
        <v>92.39820889305426</v>
      </c>
      <c r="R181" s="81">
        <v>101021</v>
      </c>
      <c r="S181" s="71">
        <f t="shared" si="33"/>
        <v>98.769065310911216</v>
      </c>
      <c r="T181" s="118">
        <v>51903</v>
      </c>
      <c r="U181" s="117">
        <f t="shared" si="34"/>
        <v>111.43004358187166</v>
      </c>
      <c r="V181" s="118">
        <v>80145</v>
      </c>
      <c r="W181" s="117">
        <f t="shared" si="35"/>
        <v>108.25724011238383</v>
      </c>
      <c r="X181" s="118">
        <f t="shared" si="28"/>
        <v>28242</v>
      </c>
      <c r="Y181" s="117">
        <f t="shared" si="36"/>
        <v>102.87400284121955</v>
      </c>
      <c r="Z181" s="118">
        <f t="shared" si="29"/>
        <v>129263</v>
      </c>
      <c r="AA181" s="121">
        <f t="shared" si="37"/>
        <v>99.637717465872214</v>
      </c>
      <c r="AB181" s="9"/>
    </row>
    <row r="182" spans="1:28" s="10" customFormat="1" ht="12" hidden="1" customHeight="1">
      <c r="A182" s="6"/>
      <c r="B182" s="27" t="s">
        <v>141</v>
      </c>
      <c r="C182" s="46" t="s">
        <v>10</v>
      </c>
      <c r="D182" s="70">
        <v>86218</v>
      </c>
      <c r="E182" s="71">
        <f t="shared" si="41"/>
        <v>99.105706009471689</v>
      </c>
      <c r="F182" s="81">
        <v>9838</v>
      </c>
      <c r="G182" s="71">
        <f t="shared" si="41"/>
        <v>93.936789840542346</v>
      </c>
      <c r="H182" s="86">
        <v>13424</v>
      </c>
      <c r="I182" s="71">
        <f t="shared" si="26"/>
        <v>104.48318804483188</v>
      </c>
      <c r="J182" s="81">
        <v>15276</v>
      </c>
      <c r="K182" s="71">
        <f t="shared" si="32"/>
        <v>97.101449275362313</v>
      </c>
      <c r="L182" s="81">
        <v>2525</v>
      </c>
      <c r="M182" s="71">
        <f t="shared" si="38"/>
        <v>124.26181102362204</v>
      </c>
      <c r="N182" s="81">
        <f t="shared" si="30"/>
        <v>6869</v>
      </c>
      <c r="O182" s="71">
        <f t="shared" si="39"/>
        <v>102.08054688661019</v>
      </c>
      <c r="P182" s="81">
        <v>8407</v>
      </c>
      <c r="Q182" s="71">
        <f t="shared" si="38"/>
        <v>93.379984449627912</v>
      </c>
      <c r="R182" s="81">
        <v>101494</v>
      </c>
      <c r="S182" s="71">
        <f t="shared" si="33"/>
        <v>98.798769566233162</v>
      </c>
      <c r="T182" s="118">
        <v>51246</v>
      </c>
      <c r="U182" s="117">
        <f t="shared" si="34"/>
        <v>103.98944805194805</v>
      </c>
      <c r="V182" s="118">
        <v>78982</v>
      </c>
      <c r="W182" s="117">
        <f t="shared" si="35"/>
        <v>102.52875353739907</v>
      </c>
      <c r="X182" s="118">
        <f t="shared" si="28"/>
        <v>27736</v>
      </c>
      <c r="Y182" s="117">
        <f t="shared" si="36"/>
        <v>99.93514448367803</v>
      </c>
      <c r="Z182" s="118">
        <f t="shared" si="29"/>
        <v>129230</v>
      </c>
      <c r="AA182" s="121">
        <f t="shared" si="37"/>
        <v>99.040480679327416</v>
      </c>
      <c r="AB182" s="9"/>
    </row>
    <row r="183" spans="1:28" s="10" customFormat="1" ht="12" hidden="1" customHeight="1">
      <c r="A183" s="6"/>
      <c r="B183" s="27" t="s">
        <v>125</v>
      </c>
      <c r="C183" s="46" t="s">
        <v>11</v>
      </c>
      <c r="D183" s="70">
        <v>79433</v>
      </c>
      <c r="E183" s="71">
        <f t="shared" si="41"/>
        <v>97.855224579298792</v>
      </c>
      <c r="F183" s="81">
        <v>9006</v>
      </c>
      <c r="G183" s="71">
        <f t="shared" si="41"/>
        <v>94.899894625922016</v>
      </c>
      <c r="H183" s="86">
        <v>12587</v>
      </c>
      <c r="I183" s="71">
        <f t="shared" si="26"/>
        <v>99.857199523998403</v>
      </c>
      <c r="J183" s="81">
        <v>13923</v>
      </c>
      <c r="K183" s="71">
        <f t="shared" si="32"/>
        <v>91.992071357779977</v>
      </c>
      <c r="L183" s="81">
        <v>2298</v>
      </c>
      <c r="M183" s="71">
        <f t="shared" si="38"/>
        <v>94.296265900697591</v>
      </c>
      <c r="N183" s="81">
        <f t="shared" si="30"/>
        <v>6401</v>
      </c>
      <c r="O183" s="71">
        <f t="shared" si="39"/>
        <v>90.563101301641197</v>
      </c>
      <c r="P183" s="81">
        <v>7522</v>
      </c>
      <c r="Q183" s="71">
        <f t="shared" si="38"/>
        <v>93.244080823106472</v>
      </c>
      <c r="R183" s="81">
        <v>93356</v>
      </c>
      <c r="S183" s="71">
        <f t="shared" si="33"/>
        <v>96.933827575823656</v>
      </c>
      <c r="T183" s="118">
        <v>47778</v>
      </c>
      <c r="U183" s="117">
        <f t="shared" si="34"/>
        <v>103.23681936041487</v>
      </c>
      <c r="V183" s="118">
        <v>72677</v>
      </c>
      <c r="W183" s="117">
        <f t="shared" si="35"/>
        <v>100.00825638838052</v>
      </c>
      <c r="X183" s="118">
        <f t="shared" si="28"/>
        <v>24899</v>
      </c>
      <c r="Y183" s="117">
        <f t="shared" si="36"/>
        <v>94.346557538554805</v>
      </c>
      <c r="Z183" s="118">
        <f t="shared" si="29"/>
        <v>118255</v>
      </c>
      <c r="AA183" s="121">
        <f t="shared" si="37"/>
        <v>96.377343113284425</v>
      </c>
      <c r="AB183" s="9"/>
    </row>
    <row r="184" spans="1:28" s="10" customFormat="1" ht="12" hidden="1" customHeight="1">
      <c r="A184" s="6"/>
      <c r="B184" s="27" t="s">
        <v>126</v>
      </c>
      <c r="C184" s="46" t="s">
        <v>12</v>
      </c>
      <c r="D184" s="70">
        <v>75472</v>
      </c>
      <c r="E184" s="71">
        <f t="shared" si="41"/>
        <v>99.805604411589684</v>
      </c>
      <c r="F184" s="81">
        <v>9107</v>
      </c>
      <c r="G184" s="71">
        <f t="shared" si="41"/>
        <v>105.18595518595519</v>
      </c>
      <c r="H184" s="86">
        <v>9201</v>
      </c>
      <c r="I184" s="71">
        <f t="shared" si="26"/>
        <v>98.670241286863273</v>
      </c>
      <c r="J184" s="81">
        <v>14420</v>
      </c>
      <c r="K184" s="71">
        <f t="shared" si="32"/>
        <v>92.87048367360083</v>
      </c>
      <c r="L184" s="81">
        <v>2967</v>
      </c>
      <c r="M184" s="71">
        <f t="shared" si="38"/>
        <v>102.87794729542303</v>
      </c>
      <c r="N184" s="81">
        <f t="shared" si="30"/>
        <v>6928</v>
      </c>
      <c r="O184" s="71">
        <f t="shared" si="39"/>
        <v>92.595562683774389</v>
      </c>
      <c r="P184" s="81">
        <v>7492</v>
      </c>
      <c r="Q184" s="71">
        <f t="shared" si="38"/>
        <v>93.126165320074577</v>
      </c>
      <c r="R184" s="81">
        <v>89892</v>
      </c>
      <c r="S184" s="71">
        <f t="shared" si="33"/>
        <v>98.624185372918177</v>
      </c>
      <c r="T184" s="118">
        <v>46822</v>
      </c>
      <c r="U184" s="117">
        <f t="shared" si="34"/>
        <v>103.26408186670196</v>
      </c>
      <c r="V184" s="118">
        <v>72127</v>
      </c>
      <c r="W184" s="117">
        <f t="shared" si="35"/>
        <v>101.93188241944601</v>
      </c>
      <c r="X184" s="118">
        <f t="shared" si="28"/>
        <v>25305</v>
      </c>
      <c r="Y184" s="117">
        <f t="shared" si="36"/>
        <v>99.555433157604838</v>
      </c>
      <c r="Z184" s="118">
        <f t="shared" si="29"/>
        <v>115197</v>
      </c>
      <c r="AA184" s="121">
        <f t="shared" si="37"/>
        <v>98.827253697539547</v>
      </c>
      <c r="AB184" s="9"/>
    </row>
    <row r="185" spans="1:28" s="10" customFormat="1" ht="12" hidden="1" customHeight="1">
      <c r="A185" s="6"/>
      <c r="B185" s="27" t="s">
        <v>154</v>
      </c>
      <c r="C185" s="46" t="s">
        <v>155</v>
      </c>
      <c r="D185" s="70">
        <v>76606</v>
      </c>
      <c r="E185" s="71">
        <f t="shared" si="41"/>
        <v>97.704257327245358</v>
      </c>
      <c r="F185" s="81">
        <v>8942</v>
      </c>
      <c r="G185" s="71">
        <f t="shared" si="41"/>
        <v>114.20178799489145</v>
      </c>
      <c r="H185" s="86">
        <v>10897</v>
      </c>
      <c r="I185" s="71">
        <f t="shared" si="26"/>
        <v>104.07831900668576</v>
      </c>
      <c r="J185" s="81">
        <v>13715</v>
      </c>
      <c r="K185" s="71">
        <f t="shared" si="32"/>
        <v>90.593830503996301</v>
      </c>
      <c r="L185" s="81">
        <v>2424</v>
      </c>
      <c r="M185" s="71">
        <f t="shared" si="38"/>
        <v>138.67276887871853</v>
      </c>
      <c r="N185" s="81">
        <f t="shared" si="30"/>
        <v>6085</v>
      </c>
      <c r="O185" s="71">
        <f t="shared" si="39"/>
        <v>96.694740187509936</v>
      </c>
      <c r="P185" s="81">
        <v>7630</v>
      </c>
      <c r="Q185" s="71">
        <f t="shared" si="38"/>
        <v>86.253673976938728</v>
      </c>
      <c r="R185" s="81">
        <v>90321</v>
      </c>
      <c r="S185" s="71">
        <f t="shared" si="33"/>
        <v>96.553530386445033</v>
      </c>
      <c r="T185" s="118">
        <v>46162</v>
      </c>
      <c r="U185" s="117">
        <f t="shared" si="34"/>
        <v>100.57518846137086</v>
      </c>
      <c r="V185" s="118">
        <v>70631</v>
      </c>
      <c r="W185" s="117">
        <f t="shared" si="35"/>
        <v>98.862045798107616</v>
      </c>
      <c r="X185" s="118">
        <f t="shared" si="28"/>
        <v>24469</v>
      </c>
      <c r="Y185" s="117">
        <f t="shared" si="36"/>
        <v>95.784075784858686</v>
      </c>
      <c r="Z185" s="118">
        <f t="shared" si="29"/>
        <v>114790</v>
      </c>
      <c r="AA185" s="121">
        <f t="shared" si="37"/>
        <v>96.388476039331266</v>
      </c>
      <c r="AB185" s="9"/>
    </row>
    <row r="186" spans="1:28" s="10" customFormat="1" ht="12" hidden="1" customHeight="1">
      <c r="A186" s="6"/>
      <c r="B186" s="27" t="s">
        <v>129</v>
      </c>
      <c r="C186" s="46" t="s">
        <v>130</v>
      </c>
      <c r="D186" s="70">
        <v>72384</v>
      </c>
      <c r="E186" s="71">
        <f t="shared" si="41"/>
        <v>93.460212526953228</v>
      </c>
      <c r="F186" s="81">
        <v>7459</v>
      </c>
      <c r="G186" s="71">
        <f t="shared" si="41"/>
        <v>94.669374286076916</v>
      </c>
      <c r="H186" s="86">
        <v>11905</v>
      </c>
      <c r="I186" s="71">
        <f t="shared" si="26"/>
        <v>90.968136318484</v>
      </c>
      <c r="J186" s="81">
        <v>12174</v>
      </c>
      <c r="K186" s="71">
        <f t="shared" si="32"/>
        <v>85.545639800435666</v>
      </c>
      <c r="L186" s="81">
        <v>2043</v>
      </c>
      <c r="M186" s="71">
        <f t="shared" si="38"/>
        <v>114.45378151260503</v>
      </c>
      <c r="N186" s="81">
        <f t="shared" si="30"/>
        <v>5399</v>
      </c>
      <c r="O186" s="71">
        <f t="shared" si="39"/>
        <v>88.075040783034254</v>
      </c>
      <c r="P186" s="81">
        <v>6775</v>
      </c>
      <c r="Q186" s="71">
        <f t="shared" si="38"/>
        <v>83.631650413529186</v>
      </c>
      <c r="R186" s="81">
        <v>84558</v>
      </c>
      <c r="S186" s="71">
        <f t="shared" si="33"/>
        <v>92.231675392670155</v>
      </c>
      <c r="T186" s="118">
        <v>42316</v>
      </c>
      <c r="U186" s="117">
        <f t="shared" si="34"/>
        <v>95.480493693449759</v>
      </c>
      <c r="V186" s="118">
        <v>65611</v>
      </c>
      <c r="W186" s="117">
        <f t="shared" si="35"/>
        <v>96.071397194482671</v>
      </c>
      <c r="X186" s="118">
        <f t="shared" si="28"/>
        <v>23295</v>
      </c>
      <c r="Y186" s="117">
        <f t="shared" si="36"/>
        <v>97.16371220020855</v>
      </c>
      <c r="Z186" s="118">
        <f t="shared" si="29"/>
        <v>107853</v>
      </c>
      <c r="AA186" s="121">
        <f t="shared" si="37"/>
        <v>93.254074618477361</v>
      </c>
      <c r="AB186" s="9"/>
    </row>
    <row r="187" spans="1:28" s="10" customFormat="1" ht="12" hidden="1" customHeight="1">
      <c r="A187" s="6"/>
      <c r="B187" s="28" t="s">
        <v>131</v>
      </c>
      <c r="C187" s="46" t="s">
        <v>16</v>
      </c>
      <c r="D187" s="72">
        <v>74507</v>
      </c>
      <c r="E187" s="73">
        <f t="shared" si="41"/>
        <v>99.496554671224828</v>
      </c>
      <c r="F187" s="84">
        <v>8507</v>
      </c>
      <c r="G187" s="71">
        <f t="shared" si="41"/>
        <v>100.30656762174273</v>
      </c>
      <c r="H187" s="84">
        <v>7396</v>
      </c>
      <c r="I187" s="73">
        <f t="shared" si="26"/>
        <v>98.220451527224441</v>
      </c>
      <c r="J187" s="89">
        <v>14324</v>
      </c>
      <c r="K187" s="73">
        <f t="shared" si="32"/>
        <v>92.22844633314017</v>
      </c>
      <c r="L187" s="84">
        <v>2577</v>
      </c>
      <c r="M187" s="73">
        <f t="shared" si="38"/>
        <v>111.60675617150282</v>
      </c>
      <c r="N187" s="82">
        <f t="shared" si="30"/>
        <v>6367</v>
      </c>
      <c r="O187" s="73">
        <f t="shared" si="39"/>
        <v>92.935337906874906</v>
      </c>
      <c r="P187" s="90">
        <v>7957</v>
      </c>
      <c r="Q187" s="73">
        <f t="shared" si="38"/>
        <v>91.670506912442391</v>
      </c>
      <c r="R187" s="89">
        <v>88831</v>
      </c>
      <c r="S187" s="73">
        <f t="shared" si="33"/>
        <v>98.248078305590894</v>
      </c>
      <c r="T187" s="134">
        <v>45678</v>
      </c>
      <c r="U187" s="138">
        <f t="shared" si="34"/>
        <v>101.56986569420974</v>
      </c>
      <c r="V187" s="134">
        <v>72111</v>
      </c>
      <c r="W187" s="138">
        <f t="shared" si="35"/>
        <v>101.99431408325201</v>
      </c>
      <c r="X187" s="134">
        <f t="shared" si="28"/>
        <v>26433</v>
      </c>
      <c r="Y187" s="138">
        <f t="shared" si="36"/>
        <v>102.73621205643437</v>
      </c>
      <c r="Z187" s="134">
        <f t="shared" si="29"/>
        <v>115264</v>
      </c>
      <c r="AA187" s="139">
        <f t="shared" si="37"/>
        <v>99.242319878771184</v>
      </c>
      <c r="AB187" s="9"/>
    </row>
    <row r="188" spans="1:28" s="10" customFormat="1" ht="12" hidden="1" customHeight="1">
      <c r="A188" s="6"/>
      <c r="B188" s="26" t="s">
        <v>156</v>
      </c>
      <c r="C188" s="47" t="s">
        <v>157</v>
      </c>
      <c r="D188" s="74">
        <v>76206</v>
      </c>
      <c r="E188" s="75">
        <f t="shared" si="41"/>
        <v>99.714749293415679</v>
      </c>
      <c r="F188" s="80">
        <v>7810</v>
      </c>
      <c r="G188" s="75">
        <f t="shared" si="41"/>
        <v>96.134908911866077</v>
      </c>
      <c r="H188" s="87">
        <v>9652</v>
      </c>
      <c r="I188" s="75">
        <f t="shared" si="26"/>
        <v>100.03109130479841</v>
      </c>
      <c r="J188" s="80">
        <v>13736</v>
      </c>
      <c r="K188" s="75">
        <f t="shared" si="32"/>
        <v>93.979200875752596</v>
      </c>
      <c r="L188" s="80">
        <v>2282</v>
      </c>
      <c r="M188" s="75">
        <f t="shared" si="38"/>
        <v>134.94973388527498</v>
      </c>
      <c r="N188" s="81">
        <f t="shared" si="30"/>
        <v>6012</v>
      </c>
      <c r="O188" s="75">
        <f t="shared" si="39"/>
        <v>97.014684524770047</v>
      </c>
      <c r="P188" s="80">
        <v>7724</v>
      </c>
      <c r="Q188" s="75">
        <f t="shared" si="38"/>
        <v>91.744862810310011</v>
      </c>
      <c r="R188" s="80">
        <v>89942</v>
      </c>
      <c r="S188" s="75">
        <f t="shared" si="33"/>
        <v>98.793936731107195</v>
      </c>
      <c r="T188" s="135">
        <v>45714</v>
      </c>
      <c r="U188" s="136">
        <f t="shared" si="34"/>
        <v>101.29852862967559</v>
      </c>
      <c r="V188" s="135">
        <v>70478</v>
      </c>
      <c r="W188" s="136">
        <f t="shared" si="35"/>
        <v>100.03406477985637</v>
      </c>
      <c r="X188" s="135">
        <f t="shared" si="28"/>
        <v>24764</v>
      </c>
      <c r="Y188" s="136">
        <f t="shared" si="36"/>
        <v>97.780936586906748</v>
      </c>
      <c r="Z188" s="135">
        <f t="shared" si="29"/>
        <v>114706</v>
      </c>
      <c r="AA188" s="137">
        <f t="shared" si="37"/>
        <v>98.573466476462201</v>
      </c>
      <c r="AB188" s="9"/>
    </row>
    <row r="189" spans="1:28" s="10" customFormat="1" ht="12" hidden="1" customHeight="1">
      <c r="A189" s="6"/>
      <c r="B189" s="27" t="s">
        <v>134</v>
      </c>
      <c r="C189" s="46" t="s">
        <v>14</v>
      </c>
      <c r="D189" s="70">
        <v>83033</v>
      </c>
      <c r="E189" s="71">
        <f t="shared" si="41"/>
        <v>100.29593660917043</v>
      </c>
      <c r="F189" s="81">
        <v>8515</v>
      </c>
      <c r="G189" s="71">
        <f t="shared" si="41"/>
        <v>113.74565856265029</v>
      </c>
      <c r="H189" s="86">
        <v>12795</v>
      </c>
      <c r="I189" s="71">
        <f t="shared" ref="I189:I200" si="42">H189/H177*100</f>
        <v>96.902453801878224</v>
      </c>
      <c r="J189" s="81">
        <v>13914</v>
      </c>
      <c r="K189" s="71">
        <f t="shared" si="32"/>
        <v>92.133492252681762</v>
      </c>
      <c r="L189" s="81">
        <v>2159</v>
      </c>
      <c r="M189" s="71">
        <f t="shared" si="38"/>
        <v>103.84800384800386</v>
      </c>
      <c r="N189" s="81">
        <f t="shared" si="30"/>
        <v>5831</v>
      </c>
      <c r="O189" s="71">
        <f t="shared" si="39"/>
        <v>90.501319261213723</v>
      </c>
      <c r="P189" s="81">
        <v>8083</v>
      </c>
      <c r="Q189" s="71">
        <f t="shared" si="38"/>
        <v>93.347961658390105</v>
      </c>
      <c r="R189" s="81">
        <v>96947</v>
      </c>
      <c r="S189" s="71">
        <f t="shared" si="33"/>
        <v>99.036673817550309</v>
      </c>
      <c r="T189" s="118">
        <v>49088</v>
      </c>
      <c r="U189" s="117">
        <f t="shared" si="34"/>
        <v>104.5025865922977</v>
      </c>
      <c r="V189" s="118">
        <v>74792</v>
      </c>
      <c r="W189" s="117">
        <f t="shared" si="35"/>
        <v>102.32723591139812</v>
      </c>
      <c r="X189" s="118">
        <f t="shared" si="28"/>
        <v>25704</v>
      </c>
      <c r="Y189" s="117">
        <f t="shared" si="36"/>
        <v>98.414886285320463</v>
      </c>
      <c r="Z189" s="118">
        <f t="shared" si="29"/>
        <v>122651</v>
      </c>
      <c r="AA189" s="121">
        <f t="shared" si="37"/>
        <v>98.905715760273523</v>
      </c>
      <c r="AB189" s="9"/>
    </row>
    <row r="190" spans="1:28" s="10" customFormat="1" ht="12" hidden="1" customHeight="1">
      <c r="A190" s="6"/>
      <c r="B190" s="27" t="s">
        <v>135</v>
      </c>
      <c r="C190" s="46" t="s">
        <v>6</v>
      </c>
      <c r="D190" s="70">
        <v>81912</v>
      </c>
      <c r="E190" s="71">
        <f t="shared" si="41"/>
        <v>99.873195474053844</v>
      </c>
      <c r="F190" s="81">
        <v>6886</v>
      </c>
      <c r="G190" s="71">
        <f t="shared" si="41"/>
        <v>95.998884706538405</v>
      </c>
      <c r="H190" s="86">
        <v>13027</v>
      </c>
      <c r="I190" s="71">
        <f t="shared" si="42"/>
        <v>98.869156041287184</v>
      </c>
      <c r="J190" s="81">
        <v>13397</v>
      </c>
      <c r="K190" s="71">
        <f t="shared" si="32"/>
        <v>93.521815008726009</v>
      </c>
      <c r="L190" s="81">
        <v>1657</v>
      </c>
      <c r="M190" s="71">
        <f t="shared" si="38"/>
        <v>91.094007696536565</v>
      </c>
      <c r="N190" s="81">
        <f t="shared" si="30"/>
        <v>5253</v>
      </c>
      <c r="O190" s="71">
        <f t="shared" si="39"/>
        <v>84.917555771096019</v>
      </c>
      <c r="P190" s="81">
        <v>8144</v>
      </c>
      <c r="Q190" s="71">
        <f t="shared" si="38"/>
        <v>100.06143260842855</v>
      </c>
      <c r="R190" s="81">
        <v>95309</v>
      </c>
      <c r="S190" s="71">
        <f t="shared" si="33"/>
        <v>98.928804973998609</v>
      </c>
      <c r="T190" s="118">
        <v>48707</v>
      </c>
      <c r="U190" s="117">
        <f t="shared" si="34"/>
        <v>103.0857795932189</v>
      </c>
      <c r="V190" s="118">
        <v>73989</v>
      </c>
      <c r="W190" s="117">
        <f t="shared" si="35"/>
        <v>100.985436826948</v>
      </c>
      <c r="X190" s="118">
        <f t="shared" si="28"/>
        <v>25282</v>
      </c>
      <c r="Y190" s="117">
        <f t="shared" si="36"/>
        <v>97.1711891767238</v>
      </c>
      <c r="Z190" s="118">
        <f t="shared" si="29"/>
        <v>120591</v>
      </c>
      <c r="AA190" s="121">
        <f t="shared" si="37"/>
        <v>98.555071551745272</v>
      </c>
      <c r="AB190" s="9"/>
    </row>
    <row r="191" spans="1:28" s="10" customFormat="1" ht="12" hidden="1" customHeight="1">
      <c r="A191" s="6"/>
      <c r="B191" s="27" t="s">
        <v>136</v>
      </c>
      <c r="C191" s="46" t="s">
        <v>137</v>
      </c>
      <c r="D191" s="70">
        <v>81044</v>
      </c>
      <c r="E191" s="71">
        <f t="shared" si="41"/>
        <v>99.913701703774933</v>
      </c>
      <c r="F191" s="81">
        <v>7878</v>
      </c>
      <c r="G191" s="71">
        <f t="shared" si="41"/>
        <v>103.52168199737189</v>
      </c>
      <c r="H191" s="86">
        <v>8283</v>
      </c>
      <c r="I191" s="71">
        <f t="shared" si="42"/>
        <v>98.866077822869428</v>
      </c>
      <c r="J191" s="81">
        <v>13779</v>
      </c>
      <c r="K191" s="71">
        <f t="shared" si="32"/>
        <v>89.346388276488128</v>
      </c>
      <c r="L191" s="81">
        <v>1860</v>
      </c>
      <c r="M191" s="71">
        <f t="shared" si="38"/>
        <v>108.64485981308411</v>
      </c>
      <c r="N191" s="81">
        <f t="shared" si="30"/>
        <v>5627</v>
      </c>
      <c r="O191" s="71">
        <f t="shared" si="39"/>
        <v>89.616180920528748</v>
      </c>
      <c r="P191" s="81">
        <v>8152</v>
      </c>
      <c r="Q191" s="71">
        <f t="shared" si="38"/>
        <v>89.161106857705349</v>
      </c>
      <c r="R191" s="81">
        <v>94823</v>
      </c>
      <c r="S191" s="71">
        <f t="shared" si="33"/>
        <v>98.225532443855144</v>
      </c>
      <c r="T191" s="118">
        <v>50505</v>
      </c>
      <c r="U191" s="117">
        <f t="shared" si="34"/>
        <v>103.29277022190408</v>
      </c>
      <c r="V191" s="118">
        <v>77574</v>
      </c>
      <c r="W191" s="117">
        <f t="shared" si="35"/>
        <v>102.22438921540204</v>
      </c>
      <c r="X191" s="118">
        <f t="shared" si="28"/>
        <v>27069</v>
      </c>
      <c r="Y191" s="117">
        <f t="shared" si="36"/>
        <v>100.28898521729465</v>
      </c>
      <c r="Z191" s="118">
        <f t="shared" si="29"/>
        <v>121892</v>
      </c>
      <c r="AA191" s="121">
        <f t="shared" si="37"/>
        <v>98.676402729767574</v>
      </c>
      <c r="AB191" s="6"/>
    </row>
    <row r="192" spans="1:28" s="10" customFormat="1" ht="12" hidden="1" customHeight="1">
      <c r="A192" s="6"/>
      <c r="B192" s="27" t="s">
        <v>138</v>
      </c>
      <c r="C192" s="46" t="s">
        <v>139</v>
      </c>
      <c r="D192" s="70">
        <v>74281</v>
      </c>
      <c r="E192" s="71">
        <f t="shared" si="41"/>
        <v>101.5239318809283</v>
      </c>
      <c r="F192" s="81">
        <v>8135</v>
      </c>
      <c r="G192" s="71">
        <f t="shared" si="41"/>
        <v>114.72288816810041</v>
      </c>
      <c r="H192" s="86">
        <v>1251</v>
      </c>
      <c r="I192" s="71">
        <f t="shared" si="42"/>
        <v>111.49732620320856</v>
      </c>
      <c r="J192" s="81">
        <v>13710</v>
      </c>
      <c r="K192" s="71">
        <f t="shared" si="32"/>
        <v>90.328106469890628</v>
      </c>
      <c r="L192" s="81">
        <v>1725</v>
      </c>
      <c r="M192" s="71">
        <f t="shared" si="38"/>
        <v>110.78998073217727</v>
      </c>
      <c r="N192" s="81">
        <f t="shared" si="30"/>
        <v>5449</v>
      </c>
      <c r="O192" s="71">
        <f t="shared" si="39"/>
        <v>93.177154582763336</v>
      </c>
      <c r="P192" s="81">
        <v>8261</v>
      </c>
      <c r="Q192" s="71">
        <f t="shared" si="38"/>
        <v>88.542336548767423</v>
      </c>
      <c r="R192" s="81">
        <v>87991</v>
      </c>
      <c r="S192" s="71">
        <f t="shared" si="33"/>
        <v>99.600425608983073</v>
      </c>
      <c r="T192" s="118">
        <v>49594</v>
      </c>
      <c r="U192" s="117">
        <f t="shared" si="34"/>
        <v>103.93796500052395</v>
      </c>
      <c r="V192" s="118">
        <v>76546</v>
      </c>
      <c r="W192" s="117">
        <f t="shared" si="35"/>
        <v>101.06950459490862</v>
      </c>
      <c r="X192" s="118">
        <f t="shared" si="28"/>
        <v>26952</v>
      </c>
      <c r="Y192" s="117">
        <f t="shared" si="36"/>
        <v>96.185004104064802</v>
      </c>
      <c r="Z192" s="118">
        <f t="shared" si="29"/>
        <v>114943</v>
      </c>
      <c r="AA192" s="121">
        <f t="shared" si="37"/>
        <v>98.777983070510885</v>
      </c>
      <c r="AB192" s="6"/>
    </row>
    <row r="193" spans="1:28" s="10" customFormat="1" ht="12" hidden="1" customHeight="1">
      <c r="A193" s="9"/>
      <c r="B193" s="27" t="s">
        <v>140</v>
      </c>
      <c r="C193" s="46" t="s">
        <v>9</v>
      </c>
      <c r="D193" s="70">
        <v>86086</v>
      </c>
      <c r="E193" s="71">
        <f t="shared" si="41"/>
        <v>100.05927820073227</v>
      </c>
      <c r="F193" s="81">
        <v>9585</v>
      </c>
      <c r="G193" s="71">
        <f t="shared" si="41"/>
        <v>102.56821829855538</v>
      </c>
      <c r="H193" s="86">
        <v>12266</v>
      </c>
      <c r="I193" s="71">
        <f t="shared" si="42"/>
        <v>99.52129817444218</v>
      </c>
      <c r="J193" s="81">
        <v>13568</v>
      </c>
      <c r="K193" s="71">
        <f t="shared" si="32"/>
        <v>90.537835312958762</v>
      </c>
      <c r="L193" s="81">
        <v>2070</v>
      </c>
      <c r="M193" s="71">
        <f t="shared" si="38"/>
        <v>103.75939849624061</v>
      </c>
      <c r="N193" s="81">
        <f t="shared" si="30"/>
        <v>5750</v>
      </c>
      <c r="O193" s="71">
        <f t="shared" si="39"/>
        <v>94.061835432684433</v>
      </c>
      <c r="P193" s="81">
        <v>7818</v>
      </c>
      <c r="Q193" s="71">
        <f t="shared" si="38"/>
        <v>88.109996618956387</v>
      </c>
      <c r="R193" s="81">
        <v>99654</v>
      </c>
      <c r="S193" s="71">
        <f t="shared" si="33"/>
        <v>98.646816008552676</v>
      </c>
      <c r="T193" s="118">
        <v>52614</v>
      </c>
      <c r="U193" s="117">
        <f t="shared" si="34"/>
        <v>101.36986301369863</v>
      </c>
      <c r="V193" s="118">
        <v>80847</v>
      </c>
      <c r="W193" s="117">
        <f t="shared" si="35"/>
        <v>100.87591240875912</v>
      </c>
      <c r="X193" s="118">
        <f t="shared" si="28"/>
        <v>28233</v>
      </c>
      <c r="Y193" s="117">
        <f t="shared" si="36"/>
        <v>99.968132568514974</v>
      </c>
      <c r="Z193" s="118">
        <f t="shared" si="29"/>
        <v>127887</v>
      </c>
      <c r="AA193" s="121">
        <f t="shared" si="37"/>
        <v>98.935503585712851</v>
      </c>
      <c r="AB193" s="6"/>
    </row>
    <row r="194" spans="1:28" s="10" customFormat="1" ht="12" hidden="1" customHeight="1">
      <c r="A194" s="9"/>
      <c r="B194" s="27" t="s">
        <v>141</v>
      </c>
      <c r="C194" s="46" t="s">
        <v>10</v>
      </c>
      <c r="D194" s="70">
        <v>85481</v>
      </c>
      <c r="E194" s="71">
        <f t="shared" si="41"/>
        <v>99.145190099515176</v>
      </c>
      <c r="F194" s="81">
        <v>10174</v>
      </c>
      <c r="G194" s="71">
        <f t="shared" si="41"/>
        <v>103.41532831876397</v>
      </c>
      <c r="H194" s="86">
        <v>13108</v>
      </c>
      <c r="I194" s="71">
        <f t="shared" si="42"/>
        <v>97.646007151370682</v>
      </c>
      <c r="J194" s="81">
        <v>14278</v>
      </c>
      <c r="K194" s="71">
        <f t="shared" si="32"/>
        <v>93.466876145587847</v>
      </c>
      <c r="L194" s="81">
        <v>2220</v>
      </c>
      <c r="M194" s="71">
        <f t="shared" si="38"/>
        <v>87.920792079207928</v>
      </c>
      <c r="N194" s="81">
        <f t="shared" si="30"/>
        <v>6025</v>
      </c>
      <c r="O194" s="71">
        <f t="shared" si="39"/>
        <v>87.712913087785708</v>
      </c>
      <c r="P194" s="81">
        <v>8253</v>
      </c>
      <c r="Q194" s="71">
        <f t="shared" si="38"/>
        <v>98.168193172356368</v>
      </c>
      <c r="R194" s="81">
        <v>99759</v>
      </c>
      <c r="S194" s="71">
        <f t="shared" si="33"/>
        <v>98.29053934222712</v>
      </c>
      <c r="T194" s="118">
        <v>51618</v>
      </c>
      <c r="U194" s="117">
        <f t="shared" si="34"/>
        <v>100.72591031495142</v>
      </c>
      <c r="V194" s="118">
        <v>80331</v>
      </c>
      <c r="W194" s="117">
        <f t="shared" si="35"/>
        <v>101.70798409764249</v>
      </c>
      <c r="X194" s="118">
        <f t="shared" si="28"/>
        <v>28713</v>
      </c>
      <c r="Y194" s="117">
        <f t="shared" si="36"/>
        <v>103.52249783674648</v>
      </c>
      <c r="Z194" s="118">
        <f t="shared" si="29"/>
        <v>128472</v>
      </c>
      <c r="AA194" s="121">
        <f t="shared" si="37"/>
        <v>99.413448889576728</v>
      </c>
      <c r="AB194" s="6"/>
    </row>
    <row r="195" spans="1:28" s="10" customFormat="1" ht="12" hidden="1" customHeight="1">
      <c r="A195" s="9"/>
      <c r="B195" s="27" t="s">
        <v>125</v>
      </c>
      <c r="C195" s="46" t="s">
        <v>11</v>
      </c>
      <c r="D195" s="76">
        <v>77967</v>
      </c>
      <c r="E195" s="71">
        <f t="shared" si="41"/>
        <v>98.154419447836545</v>
      </c>
      <c r="F195" s="81">
        <v>9606</v>
      </c>
      <c r="G195" s="71">
        <f t="shared" si="41"/>
        <v>106.66222518321121</v>
      </c>
      <c r="H195" s="88">
        <v>12424</v>
      </c>
      <c r="I195" s="77">
        <f t="shared" si="42"/>
        <v>98.705013108763012</v>
      </c>
      <c r="J195" s="85">
        <v>13629</v>
      </c>
      <c r="K195" s="71">
        <f t="shared" si="32"/>
        <v>97.888386123680235</v>
      </c>
      <c r="L195" s="85">
        <v>2550</v>
      </c>
      <c r="M195" s="71">
        <f t="shared" si="38"/>
        <v>110.96605744125327</v>
      </c>
      <c r="N195" s="81">
        <f t="shared" si="30"/>
        <v>6313</v>
      </c>
      <c r="O195" s="71">
        <f t="shared" si="39"/>
        <v>98.625214810185909</v>
      </c>
      <c r="P195" s="81">
        <v>7316</v>
      </c>
      <c r="Q195" s="71">
        <f t="shared" si="38"/>
        <v>97.261366657803777</v>
      </c>
      <c r="R195" s="85">
        <v>91596</v>
      </c>
      <c r="S195" s="77">
        <f t="shared" si="33"/>
        <v>98.114743562277724</v>
      </c>
      <c r="T195" s="120">
        <v>47324</v>
      </c>
      <c r="U195" s="117">
        <f t="shared" si="34"/>
        <v>99.049771861526224</v>
      </c>
      <c r="V195" s="118">
        <v>74807</v>
      </c>
      <c r="W195" s="117">
        <f t="shared" si="35"/>
        <v>102.93077589884008</v>
      </c>
      <c r="X195" s="118">
        <f t="shared" si="28"/>
        <v>27483</v>
      </c>
      <c r="Y195" s="117">
        <f t="shared" si="36"/>
        <v>110.37792682437046</v>
      </c>
      <c r="Z195" s="118">
        <f t="shared" si="29"/>
        <v>119079</v>
      </c>
      <c r="AA195" s="121">
        <f t="shared" si="37"/>
        <v>100.69679928967064</v>
      </c>
      <c r="AB195" s="9"/>
    </row>
    <row r="196" spans="1:28" s="31" customFormat="1" ht="12" hidden="1" customHeight="1">
      <c r="A196" s="1"/>
      <c r="B196" s="27" t="s">
        <v>126</v>
      </c>
      <c r="C196" s="46" t="s">
        <v>12</v>
      </c>
      <c r="D196" s="76">
        <v>73557</v>
      </c>
      <c r="E196" s="77">
        <f t="shared" si="41"/>
        <v>97.462635149459402</v>
      </c>
      <c r="F196" s="85">
        <v>9354</v>
      </c>
      <c r="G196" s="77">
        <f t="shared" si="41"/>
        <v>102.71219940704952</v>
      </c>
      <c r="H196" s="88">
        <v>9623</v>
      </c>
      <c r="I196" s="77">
        <f t="shared" si="42"/>
        <v>104.58645799369634</v>
      </c>
      <c r="J196" s="85">
        <v>14302</v>
      </c>
      <c r="K196" s="77">
        <f t="shared" si="32"/>
        <v>99.181692094313462</v>
      </c>
      <c r="L196" s="85">
        <v>3309</v>
      </c>
      <c r="M196" s="77">
        <f t="shared" si="38"/>
        <v>111.5267947421638</v>
      </c>
      <c r="N196" s="85">
        <f t="shared" si="30"/>
        <v>7148</v>
      </c>
      <c r="O196" s="77">
        <f t="shared" si="39"/>
        <v>103.17551963048498</v>
      </c>
      <c r="P196" s="85">
        <v>7154</v>
      </c>
      <c r="Q196" s="77">
        <f t="shared" si="38"/>
        <v>95.488521089161765</v>
      </c>
      <c r="R196" s="85">
        <v>87859</v>
      </c>
      <c r="S196" s="77">
        <f t="shared" si="33"/>
        <v>97.738397187736396</v>
      </c>
      <c r="T196" s="120">
        <v>46054</v>
      </c>
      <c r="U196" s="119">
        <f t="shared" si="34"/>
        <v>98.359745418820211</v>
      </c>
      <c r="V196" s="120">
        <v>73609</v>
      </c>
      <c r="W196" s="119">
        <f t="shared" si="35"/>
        <v>102.05470905486156</v>
      </c>
      <c r="X196" s="120">
        <f t="shared" si="28"/>
        <v>27555</v>
      </c>
      <c r="Y196" s="119">
        <f t="shared" si="36"/>
        <v>108.89152341434499</v>
      </c>
      <c r="Z196" s="120">
        <f t="shared" si="29"/>
        <v>115414</v>
      </c>
      <c r="AA196" s="140">
        <f t="shared" si="37"/>
        <v>100.18837296110141</v>
      </c>
      <c r="AB196" s="1"/>
    </row>
    <row r="197" spans="1:28" s="31" customFormat="1" ht="12" hidden="1" customHeight="1">
      <c r="A197" s="1"/>
      <c r="B197" s="27" t="s">
        <v>163</v>
      </c>
      <c r="C197" s="46" t="s">
        <v>162</v>
      </c>
      <c r="D197" s="76">
        <v>73993</v>
      </c>
      <c r="E197" s="77">
        <f t="shared" ref="E197:E208" si="43">D197/D185*100</f>
        <v>96.5890400229747</v>
      </c>
      <c r="F197" s="85">
        <v>8355</v>
      </c>
      <c r="G197" s="77">
        <f t="shared" ref="G197:G208" si="44">F197/F185*100</f>
        <v>93.435473048535002</v>
      </c>
      <c r="H197" s="88">
        <v>10813</v>
      </c>
      <c r="I197" s="77">
        <f t="shared" si="42"/>
        <v>99.229145636413691</v>
      </c>
      <c r="J197" s="85">
        <v>13376</v>
      </c>
      <c r="K197" s="77">
        <f t="shared" ref="K197:K208" si="45">J197/J185*100</f>
        <v>97.528253736784549</v>
      </c>
      <c r="L197" s="85">
        <v>2535</v>
      </c>
      <c r="M197" s="77">
        <f t="shared" ref="M197:M208" si="46">L197/L185*100</f>
        <v>104.57920792079207</v>
      </c>
      <c r="N197" s="85">
        <f t="shared" ref="N197:N208" si="47">J197-P197</f>
        <v>6169</v>
      </c>
      <c r="O197" s="77">
        <f t="shared" ref="O197:O208" si="48">N197/N185*100</f>
        <v>101.38044371405095</v>
      </c>
      <c r="P197" s="85">
        <v>7207</v>
      </c>
      <c r="Q197" s="77">
        <f t="shared" ref="Q197:Q208" si="49">P197/P185*100</f>
        <v>94.456094364351245</v>
      </c>
      <c r="R197" s="85">
        <v>87369</v>
      </c>
      <c r="S197" s="77">
        <f t="shared" ref="S197:S208" si="50">R197/R185*100</f>
        <v>96.731657089713352</v>
      </c>
      <c r="T197" s="120">
        <v>45930</v>
      </c>
      <c r="U197" s="119">
        <f t="shared" ref="U197:U208" si="51">T197/T185*100</f>
        <v>99.497422122091763</v>
      </c>
      <c r="V197" s="120">
        <v>72109</v>
      </c>
      <c r="W197" s="119">
        <f t="shared" ref="W197:W208" si="52">V197/V185*100</f>
        <v>102.09256558734833</v>
      </c>
      <c r="X197" s="120">
        <f t="shared" ref="X197:X208" si="53">V197-T197</f>
        <v>26179</v>
      </c>
      <c r="Y197" s="119">
        <f t="shared" ref="Y197:Y208" si="54">X197/X185*100</f>
        <v>106.98843434549839</v>
      </c>
      <c r="Z197" s="120">
        <f t="shared" ref="Z197:Z208" si="55">R197+X197</f>
        <v>113548</v>
      </c>
      <c r="AA197" s="140">
        <f t="shared" ref="AA197:AA208" si="56">Z197/Z185*100</f>
        <v>98.918024218137475</v>
      </c>
      <c r="AB197" s="1"/>
    </row>
    <row r="198" spans="1:28" s="31" customFormat="1" ht="12" hidden="1" customHeight="1">
      <c r="A198" s="1"/>
      <c r="B198" s="27" t="s">
        <v>129</v>
      </c>
      <c r="C198" s="46" t="s">
        <v>130</v>
      </c>
      <c r="D198" s="76">
        <v>72577</v>
      </c>
      <c r="E198" s="77">
        <f t="shared" si="43"/>
        <v>100.26663351016801</v>
      </c>
      <c r="F198" s="85">
        <v>8164</v>
      </c>
      <c r="G198" s="77">
        <f t="shared" si="44"/>
        <v>109.45166912454754</v>
      </c>
      <c r="H198" s="88">
        <v>11832</v>
      </c>
      <c r="I198" s="77">
        <f t="shared" si="42"/>
        <v>99.38681226375472</v>
      </c>
      <c r="J198" s="85">
        <v>12173</v>
      </c>
      <c r="K198" s="77">
        <f t="shared" si="45"/>
        <v>99.991785772958764</v>
      </c>
      <c r="L198" s="85">
        <v>2065</v>
      </c>
      <c r="M198" s="77">
        <f t="shared" si="46"/>
        <v>101.07684777288301</v>
      </c>
      <c r="N198" s="85">
        <f t="shared" si="47"/>
        <v>5352</v>
      </c>
      <c r="O198" s="77">
        <f t="shared" si="48"/>
        <v>99.129468420077799</v>
      </c>
      <c r="P198" s="85">
        <v>6821</v>
      </c>
      <c r="Q198" s="77">
        <f t="shared" si="49"/>
        <v>100.6789667896679</v>
      </c>
      <c r="R198" s="85">
        <v>84750</v>
      </c>
      <c r="S198" s="77">
        <f t="shared" si="50"/>
        <v>100.22706308096218</v>
      </c>
      <c r="T198" s="120">
        <v>44728</v>
      </c>
      <c r="U198" s="119">
        <f t="shared" si="51"/>
        <v>105.69997164193212</v>
      </c>
      <c r="V198" s="120">
        <v>69531</v>
      </c>
      <c r="W198" s="119">
        <f t="shared" si="52"/>
        <v>105.9746079163555</v>
      </c>
      <c r="X198" s="120">
        <f t="shared" si="53"/>
        <v>24803</v>
      </c>
      <c r="Y198" s="119">
        <f t="shared" si="54"/>
        <v>106.47349216570079</v>
      </c>
      <c r="Z198" s="120">
        <f t="shared" si="55"/>
        <v>109553</v>
      </c>
      <c r="AA198" s="140">
        <f t="shared" si="56"/>
        <v>101.57621948392719</v>
      </c>
      <c r="AB198" s="1"/>
    </row>
    <row r="199" spans="1:28" s="31" customFormat="1" ht="12" hidden="1" customHeight="1">
      <c r="A199" s="1"/>
      <c r="B199" s="28" t="s">
        <v>131</v>
      </c>
      <c r="C199" s="48" t="s">
        <v>16</v>
      </c>
      <c r="D199" s="78">
        <v>74400</v>
      </c>
      <c r="E199" s="79">
        <f t="shared" si="43"/>
        <v>99.85638933254593</v>
      </c>
      <c r="F199" s="84">
        <v>9214</v>
      </c>
      <c r="G199" s="79">
        <f t="shared" si="44"/>
        <v>108.31080286822616</v>
      </c>
      <c r="H199" s="84">
        <v>7891</v>
      </c>
      <c r="I199" s="79">
        <f t="shared" si="42"/>
        <v>106.69280692266089</v>
      </c>
      <c r="J199" s="90">
        <v>13530</v>
      </c>
      <c r="K199" s="79">
        <f t="shared" si="45"/>
        <v>94.456855626919861</v>
      </c>
      <c r="L199" s="84">
        <v>2706</v>
      </c>
      <c r="M199" s="79">
        <f t="shared" si="46"/>
        <v>105.0058207217695</v>
      </c>
      <c r="N199" s="92">
        <f t="shared" si="47"/>
        <v>6368</v>
      </c>
      <c r="O199" s="79">
        <f t="shared" si="48"/>
        <v>100.01570598397988</v>
      </c>
      <c r="P199" s="90">
        <v>7162</v>
      </c>
      <c r="Q199" s="79">
        <f t="shared" si="49"/>
        <v>90.008797285409074</v>
      </c>
      <c r="R199" s="90">
        <v>87930</v>
      </c>
      <c r="S199" s="79">
        <f t="shared" si="50"/>
        <v>98.985714446533308</v>
      </c>
      <c r="T199" s="141">
        <v>47598</v>
      </c>
      <c r="U199" s="142">
        <f t="shared" si="51"/>
        <v>104.20333639826613</v>
      </c>
      <c r="V199" s="141">
        <v>74710</v>
      </c>
      <c r="W199" s="142">
        <f t="shared" si="52"/>
        <v>103.60416579994731</v>
      </c>
      <c r="X199" s="141">
        <f t="shared" si="53"/>
        <v>27112</v>
      </c>
      <c r="Y199" s="142">
        <f t="shared" si="54"/>
        <v>102.56875874853404</v>
      </c>
      <c r="Z199" s="141">
        <f t="shared" si="55"/>
        <v>115042</v>
      </c>
      <c r="AA199" s="143">
        <f t="shared" si="56"/>
        <v>99.807398667407</v>
      </c>
      <c r="AB199" s="1"/>
    </row>
    <row r="200" spans="1:28" s="31" customFormat="1" ht="12" hidden="1" customHeight="1">
      <c r="A200" s="1"/>
      <c r="B200" s="27" t="s">
        <v>171</v>
      </c>
      <c r="C200" s="46" t="s">
        <v>172</v>
      </c>
      <c r="D200" s="76">
        <v>75032</v>
      </c>
      <c r="E200" s="77">
        <f t="shared" si="43"/>
        <v>98.459438889326307</v>
      </c>
      <c r="F200" s="85">
        <v>7437</v>
      </c>
      <c r="G200" s="77">
        <f t="shared" si="44"/>
        <v>95.22407170294494</v>
      </c>
      <c r="H200" s="88">
        <v>9893</v>
      </c>
      <c r="I200" s="77">
        <f t="shared" si="42"/>
        <v>102.49689183588893</v>
      </c>
      <c r="J200" s="85">
        <v>13146</v>
      </c>
      <c r="K200" s="77">
        <f t="shared" si="45"/>
        <v>95.704717530576588</v>
      </c>
      <c r="L200" s="85">
        <v>2290</v>
      </c>
      <c r="M200" s="77">
        <f t="shared" si="46"/>
        <v>100.35056967572305</v>
      </c>
      <c r="N200" s="85">
        <f t="shared" si="47"/>
        <v>5813</v>
      </c>
      <c r="O200" s="77">
        <f t="shared" si="48"/>
        <v>96.689953426480372</v>
      </c>
      <c r="P200" s="85">
        <v>7333</v>
      </c>
      <c r="Q200" s="77">
        <f t="shared" si="49"/>
        <v>94.937856033143447</v>
      </c>
      <c r="R200" s="85">
        <v>88178</v>
      </c>
      <c r="S200" s="77">
        <f t="shared" si="50"/>
        <v>98.038736074359036</v>
      </c>
      <c r="T200" s="120">
        <v>44390</v>
      </c>
      <c r="U200" s="119">
        <f t="shared" si="51"/>
        <v>97.103731898324369</v>
      </c>
      <c r="V200" s="120">
        <v>71411</v>
      </c>
      <c r="W200" s="119">
        <f t="shared" si="52"/>
        <v>101.32381736144613</v>
      </c>
      <c r="X200" s="120">
        <f t="shared" si="53"/>
        <v>27021</v>
      </c>
      <c r="Y200" s="119">
        <f t="shared" si="54"/>
        <v>109.11403650460345</v>
      </c>
      <c r="Z200" s="120">
        <f t="shared" si="55"/>
        <v>115199</v>
      </c>
      <c r="AA200" s="140">
        <f t="shared" si="56"/>
        <v>100.42979443098008</v>
      </c>
      <c r="AB200" s="1"/>
    </row>
    <row r="201" spans="1:28" s="31" customFormat="1" ht="12" hidden="1" customHeight="1">
      <c r="A201" s="1"/>
      <c r="B201" s="27" t="s">
        <v>173</v>
      </c>
      <c r="C201" s="46" t="s">
        <v>14</v>
      </c>
      <c r="D201" s="76">
        <v>80819</v>
      </c>
      <c r="E201" s="77">
        <f t="shared" si="43"/>
        <v>97.333590259294496</v>
      </c>
      <c r="F201" s="85">
        <v>7590</v>
      </c>
      <c r="G201" s="77">
        <f t="shared" si="44"/>
        <v>89.136817381092186</v>
      </c>
      <c r="H201" s="88">
        <v>12215</v>
      </c>
      <c r="I201" s="77">
        <f t="shared" ref="I201:I212" si="57">H201/H189*100</f>
        <v>95.466979288784685</v>
      </c>
      <c r="J201" s="85">
        <v>13585</v>
      </c>
      <c r="K201" s="77">
        <f t="shared" si="45"/>
        <v>97.635475061089551</v>
      </c>
      <c r="L201" s="85">
        <v>2373</v>
      </c>
      <c r="M201" s="77">
        <f t="shared" si="46"/>
        <v>109.91199629458082</v>
      </c>
      <c r="N201" s="85">
        <f t="shared" si="47"/>
        <v>5946</v>
      </c>
      <c r="O201" s="77">
        <f t="shared" si="48"/>
        <v>101.97221745841193</v>
      </c>
      <c r="P201" s="85">
        <v>7639</v>
      </c>
      <c r="Q201" s="77">
        <f t="shared" si="49"/>
        <v>94.506989978968207</v>
      </c>
      <c r="R201" s="85">
        <v>94404</v>
      </c>
      <c r="S201" s="77">
        <f t="shared" si="50"/>
        <v>97.376917284701946</v>
      </c>
      <c r="T201" s="120">
        <v>50103</v>
      </c>
      <c r="U201" s="119">
        <f t="shared" si="51"/>
        <v>102.06771512385919</v>
      </c>
      <c r="V201" s="120">
        <v>77659</v>
      </c>
      <c r="W201" s="119">
        <f t="shared" si="52"/>
        <v>103.83329767889613</v>
      </c>
      <c r="X201" s="120">
        <f t="shared" si="53"/>
        <v>27556</v>
      </c>
      <c r="Y201" s="119">
        <f t="shared" si="54"/>
        <v>107.20510426392779</v>
      </c>
      <c r="Z201" s="120">
        <f t="shared" si="55"/>
        <v>121960</v>
      </c>
      <c r="AA201" s="140">
        <f t="shared" si="56"/>
        <v>99.436612828268835</v>
      </c>
      <c r="AB201" s="1"/>
    </row>
    <row r="202" spans="1:28" s="31" customFormat="1" ht="12" hidden="1" customHeight="1">
      <c r="A202" s="1"/>
      <c r="B202" s="27" t="s">
        <v>174</v>
      </c>
      <c r="C202" s="46" t="s">
        <v>6</v>
      </c>
      <c r="D202" s="76">
        <v>81386</v>
      </c>
      <c r="E202" s="77">
        <f t="shared" si="43"/>
        <v>99.357847446039642</v>
      </c>
      <c r="F202" s="85">
        <v>6707</v>
      </c>
      <c r="G202" s="77">
        <f t="shared" si="44"/>
        <v>97.400522799883831</v>
      </c>
      <c r="H202" s="88">
        <v>13630</v>
      </c>
      <c r="I202" s="77">
        <f t="shared" si="57"/>
        <v>104.62884777769249</v>
      </c>
      <c r="J202" s="85">
        <v>13276</v>
      </c>
      <c r="K202" s="77">
        <f t="shared" si="45"/>
        <v>99.0968127192655</v>
      </c>
      <c r="L202" s="85">
        <v>1910</v>
      </c>
      <c r="M202" s="77">
        <f t="shared" si="46"/>
        <v>115.26855763427881</v>
      </c>
      <c r="N202" s="85">
        <f t="shared" si="47"/>
        <v>5312</v>
      </c>
      <c r="O202" s="77">
        <f t="shared" si="48"/>
        <v>101.12316771368741</v>
      </c>
      <c r="P202" s="85">
        <v>7964</v>
      </c>
      <c r="Q202" s="77">
        <f t="shared" si="49"/>
        <v>97.789783889980356</v>
      </c>
      <c r="R202" s="85">
        <v>94662</v>
      </c>
      <c r="S202" s="77">
        <f t="shared" si="50"/>
        <v>99.321155399804852</v>
      </c>
      <c r="T202" s="120">
        <v>50180</v>
      </c>
      <c r="U202" s="119">
        <f t="shared" si="51"/>
        <v>103.02420596628821</v>
      </c>
      <c r="V202" s="120">
        <v>77379</v>
      </c>
      <c r="W202" s="119">
        <f t="shared" si="52"/>
        <v>104.58176215383368</v>
      </c>
      <c r="X202" s="120">
        <f t="shared" si="53"/>
        <v>27199</v>
      </c>
      <c r="Y202" s="119">
        <f t="shared" si="54"/>
        <v>107.58246974131794</v>
      </c>
      <c r="Z202" s="120">
        <f t="shared" si="55"/>
        <v>121861</v>
      </c>
      <c r="AA202" s="140">
        <f t="shared" si="56"/>
        <v>101.05314658639533</v>
      </c>
      <c r="AB202" s="1"/>
    </row>
    <row r="203" spans="1:28" s="31" customFormat="1" ht="12" hidden="1" customHeight="1">
      <c r="A203" s="1"/>
      <c r="B203" s="27" t="s">
        <v>175</v>
      </c>
      <c r="C203" s="46" t="s">
        <v>176</v>
      </c>
      <c r="D203" s="76">
        <v>76474</v>
      </c>
      <c r="E203" s="77">
        <f t="shared" si="43"/>
        <v>94.361087804155758</v>
      </c>
      <c r="F203" s="85">
        <v>6629</v>
      </c>
      <c r="G203" s="77">
        <f t="shared" si="44"/>
        <v>84.145722264534157</v>
      </c>
      <c r="H203" s="88">
        <v>8218</v>
      </c>
      <c r="I203" s="77">
        <f t="shared" si="57"/>
        <v>99.215260171435474</v>
      </c>
      <c r="J203" s="85">
        <v>13989</v>
      </c>
      <c r="K203" s="77">
        <f t="shared" si="45"/>
        <v>101.52405834966254</v>
      </c>
      <c r="L203" s="85">
        <v>1911</v>
      </c>
      <c r="M203" s="77">
        <f t="shared" si="46"/>
        <v>102.74193548387096</v>
      </c>
      <c r="N203" s="85">
        <f t="shared" si="47"/>
        <v>5441</v>
      </c>
      <c r="O203" s="77">
        <f t="shared" si="48"/>
        <v>96.694508619157631</v>
      </c>
      <c r="P203" s="85">
        <v>8548</v>
      </c>
      <c r="Q203" s="77">
        <f t="shared" si="49"/>
        <v>104.85770363101079</v>
      </c>
      <c r="R203" s="85">
        <v>90463</v>
      </c>
      <c r="S203" s="77">
        <f t="shared" si="50"/>
        <v>95.401959440220196</v>
      </c>
      <c r="T203" s="120">
        <v>49740</v>
      </c>
      <c r="U203" s="119">
        <f t="shared" si="51"/>
        <v>98.485298485298486</v>
      </c>
      <c r="V203" s="120">
        <v>78036</v>
      </c>
      <c r="W203" s="119">
        <f t="shared" si="52"/>
        <v>100.5955603681646</v>
      </c>
      <c r="X203" s="120">
        <f t="shared" si="53"/>
        <v>28296</v>
      </c>
      <c r="Y203" s="119">
        <f t="shared" si="54"/>
        <v>104.53286046769368</v>
      </c>
      <c r="Z203" s="120">
        <f t="shared" si="55"/>
        <v>118759</v>
      </c>
      <c r="AA203" s="140">
        <f t="shared" si="56"/>
        <v>97.429691858366425</v>
      </c>
      <c r="AB203" s="1"/>
    </row>
    <row r="204" spans="1:28" s="31" customFormat="1" ht="12" hidden="1" customHeight="1">
      <c r="A204" s="1"/>
      <c r="B204" s="27" t="s">
        <v>177</v>
      </c>
      <c r="C204" s="46" t="s">
        <v>178</v>
      </c>
      <c r="D204" s="76">
        <v>71113</v>
      </c>
      <c r="E204" s="77">
        <f t="shared" si="43"/>
        <v>95.7351139591551</v>
      </c>
      <c r="F204" s="85">
        <v>7001</v>
      </c>
      <c r="G204" s="77">
        <f t="shared" si="44"/>
        <v>86.060233558696979</v>
      </c>
      <c r="H204" s="88">
        <v>1211</v>
      </c>
      <c r="I204" s="77">
        <f t="shared" si="57"/>
        <v>96.802557953637091</v>
      </c>
      <c r="J204" s="85">
        <v>14141</v>
      </c>
      <c r="K204" s="77">
        <f t="shared" si="45"/>
        <v>103.14369073668854</v>
      </c>
      <c r="L204" s="85">
        <v>2215</v>
      </c>
      <c r="M204" s="77">
        <f t="shared" si="46"/>
        <v>128.40579710144928</v>
      </c>
      <c r="N204" s="85">
        <f t="shared" si="47"/>
        <v>5683</v>
      </c>
      <c r="O204" s="77">
        <f t="shared" si="48"/>
        <v>104.29436593870436</v>
      </c>
      <c r="P204" s="85">
        <v>8458</v>
      </c>
      <c r="Q204" s="77">
        <f t="shared" si="49"/>
        <v>102.38469918896018</v>
      </c>
      <c r="R204" s="85">
        <v>85254</v>
      </c>
      <c r="S204" s="77">
        <f t="shared" si="50"/>
        <v>96.889454603311691</v>
      </c>
      <c r="T204" s="120">
        <v>48509</v>
      </c>
      <c r="U204" s="119">
        <f t="shared" si="51"/>
        <v>97.812235351050532</v>
      </c>
      <c r="V204" s="120">
        <v>76374</v>
      </c>
      <c r="W204" s="119">
        <f t="shared" si="52"/>
        <v>99.775298513312265</v>
      </c>
      <c r="X204" s="120">
        <f t="shared" si="53"/>
        <v>27865</v>
      </c>
      <c r="Y204" s="119">
        <f t="shared" si="54"/>
        <v>103.38750371029978</v>
      </c>
      <c r="Z204" s="120">
        <f t="shared" si="55"/>
        <v>113119</v>
      </c>
      <c r="AA204" s="140">
        <f t="shared" si="56"/>
        <v>98.413126506181328</v>
      </c>
      <c r="AB204" s="1"/>
    </row>
    <row r="205" spans="1:28" s="31" customFormat="1" ht="12" hidden="1" customHeight="1">
      <c r="A205" s="1"/>
      <c r="B205" s="27" t="s">
        <v>179</v>
      </c>
      <c r="C205" s="46" t="s">
        <v>9</v>
      </c>
      <c r="D205" s="76">
        <v>81861</v>
      </c>
      <c r="E205" s="77">
        <f t="shared" si="43"/>
        <v>95.092117185140452</v>
      </c>
      <c r="F205" s="85">
        <v>8465</v>
      </c>
      <c r="G205" s="77">
        <f t="shared" si="44"/>
        <v>88.315075639019298</v>
      </c>
      <c r="H205" s="88">
        <v>12577</v>
      </c>
      <c r="I205" s="77">
        <f t="shared" si="57"/>
        <v>102.53546388390673</v>
      </c>
      <c r="J205" s="85">
        <v>13525</v>
      </c>
      <c r="K205" s="77">
        <f t="shared" si="45"/>
        <v>99.68307783018868</v>
      </c>
      <c r="L205" s="85">
        <v>2272</v>
      </c>
      <c r="M205" s="77">
        <f t="shared" si="46"/>
        <v>109.7584541062802</v>
      </c>
      <c r="N205" s="85">
        <f t="shared" si="47"/>
        <v>5646</v>
      </c>
      <c r="O205" s="77">
        <f t="shared" si="48"/>
        <v>98.19130434782609</v>
      </c>
      <c r="P205" s="85">
        <v>7879</v>
      </c>
      <c r="Q205" s="77">
        <f t="shared" si="49"/>
        <v>100.78025070350473</v>
      </c>
      <c r="R205" s="85">
        <v>95386</v>
      </c>
      <c r="S205" s="77">
        <f t="shared" si="50"/>
        <v>95.717181447809423</v>
      </c>
      <c r="T205" s="120">
        <v>50397</v>
      </c>
      <c r="U205" s="119">
        <f t="shared" si="51"/>
        <v>95.786292621735655</v>
      </c>
      <c r="V205" s="120">
        <v>78890</v>
      </c>
      <c r="W205" s="119">
        <f t="shared" si="52"/>
        <v>97.579378331910888</v>
      </c>
      <c r="X205" s="120">
        <f t="shared" si="53"/>
        <v>28493</v>
      </c>
      <c r="Y205" s="119">
        <f t="shared" si="54"/>
        <v>100.92090815712109</v>
      </c>
      <c r="Z205" s="120">
        <f t="shared" si="55"/>
        <v>123879</v>
      </c>
      <c r="AA205" s="140">
        <f t="shared" si="56"/>
        <v>96.865983250838624</v>
      </c>
      <c r="AB205" s="1"/>
    </row>
    <row r="206" spans="1:28" s="31" customFormat="1" ht="12" hidden="1" customHeight="1">
      <c r="A206" s="1"/>
      <c r="B206" s="27" t="s">
        <v>180</v>
      </c>
      <c r="C206" s="46" t="s">
        <v>10</v>
      </c>
      <c r="D206" s="76">
        <v>82653</v>
      </c>
      <c r="E206" s="77">
        <f t="shared" si="43"/>
        <v>96.691662474701985</v>
      </c>
      <c r="F206" s="85">
        <v>9593</v>
      </c>
      <c r="G206" s="77">
        <f t="shared" si="44"/>
        <v>94.289365048161983</v>
      </c>
      <c r="H206" s="88">
        <v>12558</v>
      </c>
      <c r="I206" s="77">
        <f t="shared" si="57"/>
        <v>95.804089105889531</v>
      </c>
      <c r="J206" s="85">
        <v>13482</v>
      </c>
      <c r="K206" s="77">
        <f t="shared" si="45"/>
        <v>94.424989494326937</v>
      </c>
      <c r="L206" s="85">
        <v>2383</v>
      </c>
      <c r="M206" s="77">
        <f t="shared" si="46"/>
        <v>107.34234234234235</v>
      </c>
      <c r="N206" s="85">
        <f t="shared" si="47"/>
        <v>5777</v>
      </c>
      <c r="O206" s="77">
        <f t="shared" si="48"/>
        <v>95.883817427385893</v>
      </c>
      <c r="P206" s="85">
        <v>7705</v>
      </c>
      <c r="Q206" s="77">
        <f t="shared" si="49"/>
        <v>93.35999030655519</v>
      </c>
      <c r="R206" s="85">
        <v>96135</v>
      </c>
      <c r="S206" s="77">
        <f t="shared" si="50"/>
        <v>96.367245060596048</v>
      </c>
      <c r="T206" s="120">
        <v>51513</v>
      </c>
      <c r="U206" s="119">
        <f t="shared" si="51"/>
        <v>99.796582587469487</v>
      </c>
      <c r="V206" s="120">
        <v>81036</v>
      </c>
      <c r="W206" s="119">
        <f t="shared" si="52"/>
        <v>100.87761885199984</v>
      </c>
      <c r="X206" s="120">
        <f t="shared" si="53"/>
        <v>29523</v>
      </c>
      <c r="Y206" s="119">
        <f t="shared" si="54"/>
        <v>102.82102183679866</v>
      </c>
      <c r="Z206" s="120">
        <f t="shared" si="55"/>
        <v>125658</v>
      </c>
      <c r="AA206" s="140">
        <f t="shared" si="56"/>
        <v>97.809639454511483</v>
      </c>
      <c r="AB206" s="1"/>
    </row>
    <row r="207" spans="1:28" s="31" customFormat="1" ht="12" hidden="1" customHeight="1">
      <c r="A207" s="1"/>
      <c r="B207" s="27" t="s">
        <v>181</v>
      </c>
      <c r="C207" s="46" t="s">
        <v>11</v>
      </c>
      <c r="D207" s="76">
        <v>77529</v>
      </c>
      <c r="E207" s="77">
        <f t="shared" si="43"/>
        <v>99.438223863942426</v>
      </c>
      <c r="F207" s="85">
        <v>8790</v>
      </c>
      <c r="G207" s="77">
        <f t="shared" si="44"/>
        <v>91.50530918176139</v>
      </c>
      <c r="H207" s="88">
        <v>11809</v>
      </c>
      <c r="I207" s="77">
        <f t="shared" si="57"/>
        <v>95.049903412749515</v>
      </c>
      <c r="J207" s="85">
        <v>13074</v>
      </c>
      <c r="K207" s="77">
        <f t="shared" si="45"/>
        <v>95.92780101254678</v>
      </c>
      <c r="L207" s="85">
        <v>2942</v>
      </c>
      <c r="M207" s="77">
        <f t="shared" si="46"/>
        <v>115.37254901960785</v>
      </c>
      <c r="N207" s="85">
        <f t="shared" si="47"/>
        <v>6182</v>
      </c>
      <c r="O207" s="77">
        <f t="shared" si="48"/>
        <v>97.924916838270235</v>
      </c>
      <c r="P207" s="85">
        <v>6892</v>
      </c>
      <c r="Q207" s="77">
        <f t="shared" si="49"/>
        <v>94.204483324220888</v>
      </c>
      <c r="R207" s="85">
        <v>90603</v>
      </c>
      <c r="S207" s="77">
        <f t="shared" si="50"/>
        <v>98.915891523647332</v>
      </c>
      <c r="T207" s="120">
        <v>48627</v>
      </c>
      <c r="U207" s="119">
        <f t="shared" si="51"/>
        <v>102.75335981742879</v>
      </c>
      <c r="V207" s="120">
        <v>76523</v>
      </c>
      <c r="W207" s="119">
        <f t="shared" si="52"/>
        <v>102.29390297699412</v>
      </c>
      <c r="X207" s="120">
        <f t="shared" si="53"/>
        <v>27896</v>
      </c>
      <c r="Y207" s="119">
        <f t="shared" si="54"/>
        <v>101.50274715278536</v>
      </c>
      <c r="Z207" s="120">
        <f t="shared" si="55"/>
        <v>118499</v>
      </c>
      <c r="AA207" s="140">
        <f t="shared" si="56"/>
        <v>99.51292839207585</v>
      </c>
      <c r="AB207" s="1"/>
    </row>
    <row r="208" spans="1:28" s="31" customFormat="1" ht="12" hidden="1" customHeight="1">
      <c r="A208" s="1"/>
      <c r="B208" s="27" t="s">
        <v>182</v>
      </c>
      <c r="C208" s="46" t="s">
        <v>12</v>
      </c>
      <c r="D208" s="76">
        <v>73229</v>
      </c>
      <c r="E208" s="77">
        <f t="shared" si="43"/>
        <v>99.554087306442625</v>
      </c>
      <c r="F208" s="85">
        <v>8160</v>
      </c>
      <c r="G208" s="77">
        <f t="shared" si="44"/>
        <v>87.235407312379735</v>
      </c>
      <c r="H208" s="88">
        <v>9744</v>
      </c>
      <c r="I208" s="77">
        <f t="shared" si="57"/>
        <v>101.25740413592435</v>
      </c>
      <c r="J208" s="85">
        <v>13715</v>
      </c>
      <c r="K208" s="77">
        <f t="shared" si="45"/>
        <v>95.895678926024331</v>
      </c>
      <c r="L208" s="85">
        <v>3740</v>
      </c>
      <c r="M208" s="77">
        <f t="shared" si="46"/>
        <v>113.02508310667876</v>
      </c>
      <c r="N208" s="85">
        <f t="shared" si="47"/>
        <v>7021</v>
      </c>
      <c r="O208" s="77">
        <f t="shared" si="48"/>
        <v>98.223279238947953</v>
      </c>
      <c r="P208" s="85">
        <v>6694</v>
      </c>
      <c r="Q208" s="77">
        <f t="shared" si="49"/>
        <v>93.570030752026838</v>
      </c>
      <c r="R208" s="85">
        <v>86944</v>
      </c>
      <c r="S208" s="77">
        <f t="shared" si="50"/>
        <v>98.958558599574317</v>
      </c>
      <c r="T208" s="120">
        <v>48501</v>
      </c>
      <c r="U208" s="119">
        <f t="shared" si="51"/>
        <v>105.31332783254442</v>
      </c>
      <c r="V208" s="120">
        <v>74938</v>
      </c>
      <c r="W208" s="119">
        <f t="shared" si="52"/>
        <v>101.80548574223261</v>
      </c>
      <c r="X208" s="120">
        <f t="shared" si="53"/>
        <v>26437</v>
      </c>
      <c r="Y208" s="119">
        <f t="shared" si="54"/>
        <v>95.942660134276906</v>
      </c>
      <c r="Z208" s="120">
        <f t="shared" si="55"/>
        <v>113381</v>
      </c>
      <c r="AA208" s="140">
        <f t="shared" si="56"/>
        <v>98.238515258114262</v>
      </c>
      <c r="AB208" s="1"/>
    </row>
    <row r="209" spans="1:28" s="10" customFormat="1" ht="12" hidden="1" customHeight="1">
      <c r="A209" s="1"/>
      <c r="B209" s="27" t="s">
        <v>183</v>
      </c>
      <c r="C209" s="46" t="s">
        <v>184</v>
      </c>
      <c r="D209" s="76">
        <v>75274</v>
      </c>
      <c r="E209" s="71">
        <f t="shared" ref="E209:E220" si="58">D209/D197*100</f>
        <v>101.73124484748557</v>
      </c>
      <c r="F209" s="85">
        <v>7688</v>
      </c>
      <c r="G209" s="71">
        <f t="shared" ref="G209:G220" si="59">F209/F197*100</f>
        <v>92.0167564332735</v>
      </c>
      <c r="H209" s="88">
        <v>10395</v>
      </c>
      <c r="I209" s="77">
        <f t="shared" si="57"/>
        <v>96.134282807731424</v>
      </c>
      <c r="J209" s="85">
        <v>12837</v>
      </c>
      <c r="K209" s="71">
        <f t="shared" ref="K209:K220" si="60">J209/J197*100</f>
        <v>95.970394736842096</v>
      </c>
      <c r="L209" s="81">
        <v>2810</v>
      </c>
      <c r="M209" s="71">
        <f t="shared" ref="M209:M220" si="61">L209/L197*100</f>
        <v>110.84812623274163</v>
      </c>
      <c r="N209" s="81">
        <f t="shared" ref="N209:N220" si="62">J209-P209</f>
        <v>5961</v>
      </c>
      <c r="O209" s="71">
        <f t="shared" ref="O209:O220" si="63">N209/N197*100</f>
        <v>96.628302804344301</v>
      </c>
      <c r="P209" s="85">
        <v>6876</v>
      </c>
      <c r="Q209" s="71">
        <f t="shared" ref="Q209:Q220" si="64">P209/P197*100</f>
        <v>95.407242958235045</v>
      </c>
      <c r="R209" s="85">
        <v>88111</v>
      </c>
      <c r="S209" s="77">
        <f t="shared" ref="S209:S220" si="65">R209/R197*100</f>
        <v>100.84927148073115</v>
      </c>
      <c r="T209" s="118">
        <v>48364</v>
      </c>
      <c r="U209" s="117">
        <f t="shared" ref="U209:U220" si="66">T209/T197*100</f>
        <v>105.299368604398</v>
      </c>
      <c r="V209" s="120">
        <v>73890</v>
      </c>
      <c r="W209" s="117">
        <f t="shared" ref="W209:W220" si="67">V209/V197*100</f>
        <v>102.46987199933434</v>
      </c>
      <c r="X209" s="118">
        <f t="shared" ref="X209:X220" si="68">V209-T209</f>
        <v>25526</v>
      </c>
      <c r="Y209" s="117">
        <f t="shared" ref="Y209:Y220" si="69">X209/X197*100</f>
        <v>97.505634287023952</v>
      </c>
      <c r="Z209" s="118">
        <f t="shared" ref="Z209:Z220" si="70">R209+X209</f>
        <v>113637</v>
      </c>
      <c r="AA209" s="121">
        <f t="shared" ref="AA209:AA220" si="71">Z209/Z197*100</f>
        <v>100.07838094902597</v>
      </c>
      <c r="AB209" s="9"/>
    </row>
    <row r="210" spans="1:28" s="10" customFormat="1" ht="12" hidden="1" customHeight="1">
      <c r="A210" s="1"/>
      <c r="B210" s="27" t="s">
        <v>185</v>
      </c>
      <c r="C210" s="46" t="s">
        <v>186</v>
      </c>
      <c r="D210" s="70">
        <v>71997</v>
      </c>
      <c r="E210" s="71">
        <f t="shared" si="58"/>
        <v>99.200848753737418</v>
      </c>
      <c r="F210" s="85">
        <v>6766</v>
      </c>
      <c r="G210" s="71">
        <f t="shared" si="59"/>
        <v>82.876041156295926</v>
      </c>
      <c r="H210" s="88">
        <v>12129</v>
      </c>
      <c r="I210" s="77">
        <f t="shared" si="57"/>
        <v>102.51014198782961</v>
      </c>
      <c r="J210" s="85">
        <v>11681</v>
      </c>
      <c r="K210" s="71">
        <f t="shared" si="60"/>
        <v>95.958268298693824</v>
      </c>
      <c r="L210" s="81">
        <v>2717</v>
      </c>
      <c r="M210" s="71">
        <f t="shared" si="61"/>
        <v>131.57384987893462</v>
      </c>
      <c r="N210" s="81">
        <f t="shared" si="62"/>
        <v>5448</v>
      </c>
      <c r="O210" s="71">
        <f t="shared" si="63"/>
        <v>101.79372197309418</v>
      </c>
      <c r="P210" s="81">
        <v>6233</v>
      </c>
      <c r="Q210" s="71">
        <f t="shared" si="64"/>
        <v>91.379563113912923</v>
      </c>
      <c r="R210" s="85">
        <v>83678</v>
      </c>
      <c r="S210" s="77">
        <f t="shared" si="65"/>
        <v>98.735103244837759</v>
      </c>
      <c r="T210" s="118">
        <v>45125</v>
      </c>
      <c r="U210" s="117">
        <f t="shared" si="66"/>
        <v>100.88758719370416</v>
      </c>
      <c r="V210" s="120">
        <v>68833</v>
      </c>
      <c r="W210" s="117">
        <f t="shared" si="67"/>
        <v>98.996131222044852</v>
      </c>
      <c r="X210" s="118">
        <f t="shared" si="68"/>
        <v>23708</v>
      </c>
      <c r="Y210" s="117">
        <f t="shared" si="69"/>
        <v>95.585211466354878</v>
      </c>
      <c r="Z210" s="118">
        <f t="shared" si="70"/>
        <v>107386</v>
      </c>
      <c r="AA210" s="121">
        <f t="shared" si="71"/>
        <v>98.021961972743782</v>
      </c>
      <c r="AB210" s="9"/>
    </row>
    <row r="211" spans="1:28" s="10" customFormat="1" ht="12" hidden="1" customHeight="1">
      <c r="A211" s="1"/>
      <c r="B211" s="61" t="s">
        <v>187</v>
      </c>
      <c r="C211" s="62" t="s">
        <v>16</v>
      </c>
      <c r="D211" s="122">
        <v>75661</v>
      </c>
      <c r="E211" s="123">
        <f t="shared" si="58"/>
        <v>101.69489247311827</v>
      </c>
      <c r="F211" s="124">
        <v>7673</v>
      </c>
      <c r="G211" s="123">
        <f t="shared" si="59"/>
        <v>83.275450401562836</v>
      </c>
      <c r="H211" s="124">
        <v>8695</v>
      </c>
      <c r="I211" s="125">
        <f t="shared" si="57"/>
        <v>110.18882270941579</v>
      </c>
      <c r="J211" s="126">
        <v>12663</v>
      </c>
      <c r="K211" s="123">
        <f t="shared" si="60"/>
        <v>93.592017738359203</v>
      </c>
      <c r="L211" s="124">
        <v>2826</v>
      </c>
      <c r="M211" s="123">
        <f t="shared" si="61"/>
        <v>104.43458980044346</v>
      </c>
      <c r="N211" s="127">
        <f t="shared" si="62"/>
        <v>5798</v>
      </c>
      <c r="O211" s="123">
        <f t="shared" si="63"/>
        <v>91.048994974874375</v>
      </c>
      <c r="P211" s="126">
        <v>6865</v>
      </c>
      <c r="Q211" s="123">
        <f t="shared" si="64"/>
        <v>95.853113655403519</v>
      </c>
      <c r="R211" s="126">
        <v>88324</v>
      </c>
      <c r="S211" s="125">
        <f t="shared" si="65"/>
        <v>100.44808370294554</v>
      </c>
      <c r="T211" s="144">
        <v>49366</v>
      </c>
      <c r="U211" s="145">
        <f t="shared" si="66"/>
        <v>103.71444178326821</v>
      </c>
      <c r="V211" s="146">
        <v>75911</v>
      </c>
      <c r="W211" s="145">
        <f t="shared" si="67"/>
        <v>101.60754919020212</v>
      </c>
      <c r="X211" s="144">
        <f t="shared" si="68"/>
        <v>26545</v>
      </c>
      <c r="Y211" s="145">
        <f t="shared" si="69"/>
        <v>97.908675125405722</v>
      </c>
      <c r="Z211" s="144">
        <f t="shared" si="70"/>
        <v>114869</v>
      </c>
      <c r="AA211" s="147">
        <f t="shared" si="71"/>
        <v>99.849620138731936</v>
      </c>
      <c r="AB211" s="9"/>
    </row>
    <row r="212" spans="1:28" s="10" customFormat="1" ht="12" hidden="1" customHeight="1">
      <c r="A212" s="1"/>
      <c r="B212" s="27" t="s">
        <v>190</v>
      </c>
      <c r="C212" s="46" t="s">
        <v>191</v>
      </c>
      <c r="D212" s="70">
        <v>77290</v>
      </c>
      <c r="E212" s="71">
        <f t="shared" si="58"/>
        <v>103.00938266339695</v>
      </c>
      <c r="F212" s="81">
        <v>7620</v>
      </c>
      <c r="G212" s="71">
        <f t="shared" si="59"/>
        <v>102.46066962484872</v>
      </c>
      <c r="H212" s="86">
        <v>10202</v>
      </c>
      <c r="I212" s="77">
        <f t="shared" si="57"/>
        <v>103.12342060042454</v>
      </c>
      <c r="J212" s="85">
        <v>12166</v>
      </c>
      <c r="K212" s="71">
        <f t="shared" si="60"/>
        <v>92.545260915867942</v>
      </c>
      <c r="L212" s="81">
        <v>2224</v>
      </c>
      <c r="M212" s="71">
        <f t="shared" si="61"/>
        <v>97.117903930131007</v>
      </c>
      <c r="N212" s="81">
        <f t="shared" si="62"/>
        <v>4973</v>
      </c>
      <c r="O212" s="71">
        <f t="shared" si="63"/>
        <v>85.549630139342852</v>
      </c>
      <c r="P212" s="81">
        <v>7193</v>
      </c>
      <c r="Q212" s="71">
        <f t="shared" si="64"/>
        <v>98.090822310105011</v>
      </c>
      <c r="R212" s="85">
        <v>89456</v>
      </c>
      <c r="S212" s="77">
        <f t="shared" si="65"/>
        <v>101.44934110549117</v>
      </c>
      <c r="T212" s="118">
        <v>49739</v>
      </c>
      <c r="U212" s="117">
        <f t="shared" si="66"/>
        <v>112.05001126379814</v>
      </c>
      <c r="V212" s="120">
        <v>74551</v>
      </c>
      <c r="W212" s="117">
        <f t="shared" si="67"/>
        <v>104.39708168209378</v>
      </c>
      <c r="X212" s="118">
        <f t="shared" si="68"/>
        <v>24812</v>
      </c>
      <c r="Y212" s="117">
        <f t="shared" si="69"/>
        <v>91.824876947559304</v>
      </c>
      <c r="Z212" s="118">
        <f t="shared" si="70"/>
        <v>114268</v>
      </c>
      <c r="AA212" s="121">
        <f t="shared" si="71"/>
        <v>99.191833262441506</v>
      </c>
      <c r="AB212" s="9"/>
    </row>
    <row r="213" spans="1:28" s="10" customFormat="1" ht="12" hidden="1" customHeight="1">
      <c r="A213" s="1"/>
      <c r="B213" s="27" t="s">
        <v>14</v>
      </c>
      <c r="C213" s="46" t="s">
        <v>14</v>
      </c>
      <c r="D213" s="70">
        <v>83295</v>
      </c>
      <c r="E213" s="71">
        <f t="shared" si="58"/>
        <v>103.06363602618195</v>
      </c>
      <c r="F213" s="81">
        <v>7898</v>
      </c>
      <c r="G213" s="71">
        <f t="shared" si="59"/>
        <v>104.05797101449275</v>
      </c>
      <c r="H213" s="86">
        <v>11590</v>
      </c>
      <c r="I213" s="77">
        <f t="shared" ref="I213:I224" si="72">H213/H201*100</f>
        <v>94.883340155546463</v>
      </c>
      <c r="J213" s="85">
        <v>13454</v>
      </c>
      <c r="K213" s="71">
        <f t="shared" si="60"/>
        <v>99.035701140964292</v>
      </c>
      <c r="L213" s="81">
        <v>2211</v>
      </c>
      <c r="M213" s="71">
        <f t="shared" si="61"/>
        <v>93.173198482932989</v>
      </c>
      <c r="N213" s="81">
        <f t="shared" si="62"/>
        <v>4999</v>
      </c>
      <c r="O213" s="71">
        <f t="shared" si="63"/>
        <v>84.073326606121768</v>
      </c>
      <c r="P213" s="81">
        <v>8455</v>
      </c>
      <c r="Q213" s="71">
        <f t="shared" si="64"/>
        <v>110.68202644325173</v>
      </c>
      <c r="R213" s="81">
        <v>96749</v>
      </c>
      <c r="S213" s="71">
        <f t="shared" si="65"/>
        <v>102.48400491504597</v>
      </c>
      <c r="T213" s="118">
        <v>53968</v>
      </c>
      <c r="U213" s="117">
        <f t="shared" si="66"/>
        <v>107.71410893559268</v>
      </c>
      <c r="V213" s="118">
        <v>79318</v>
      </c>
      <c r="W213" s="117">
        <f t="shared" si="67"/>
        <v>102.13626237783129</v>
      </c>
      <c r="X213" s="118">
        <f t="shared" si="68"/>
        <v>25350</v>
      </c>
      <c r="Y213" s="117">
        <f t="shared" si="69"/>
        <v>91.994483959936133</v>
      </c>
      <c r="Z213" s="118">
        <f t="shared" si="70"/>
        <v>122099</v>
      </c>
      <c r="AA213" s="121">
        <f t="shared" si="71"/>
        <v>100.11397179403083</v>
      </c>
      <c r="AB213" s="9"/>
    </row>
    <row r="214" spans="1:28" s="10" customFormat="1" ht="12" hidden="1" customHeight="1">
      <c r="A214" s="1"/>
      <c r="B214" s="27" t="s">
        <v>6</v>
      </c>
      <c r="C214" s="46" t="s">
        <v>6</v>
      </c>
      <c r="D214" s="70">
        <v>84915</v>
      </c>
      <c r="E214" s="71">
        <f t="shared" si="58"/>
        <v>104.33612660654165</v>
      </c>
      <c r="F214" s="81">
        <v>7772</v>
      </c>
      <c r="G214" s="71">
        <f t="shared" si="59"/>
        <v>115.87893245862533</v>
      </c>
      <c r="H214" s="86">
        <v>13911</v>
      </c>
      <c r="I214" s="77">
        <f t="shared" si="72"/>
        <v>102.06162876008804</v>
      </c>
      <c r="J214" s="85">
        <v>12731</v>
      </c>
      <c r="K214" s="71">
        <f t="shared" si="60"/>
        <v>95.894847845736663</v>
      </c>
      <c r="L214" s="81">
        <v>2062</v>
      </c>
      <c r="M214" s="71">
        <f t="shared" si="61"/>
        <v>107.95811518324608</v>
      </c>
      <c r="N214" s="81">
        <f t="shared" si="62"/>
        <v>4731</v>
      </c>
      <c r="O214" s="71">
        <f t="shared" si="63"/>
        <v>89.0625</v>
      </c>
      <c r="P214" s="81">
        <v>8000</v>
      </c>
      <c r="Q214" s="71">
        <f t="shared" si="64"/>
        <v>100.45203415369161</v>
      </c>
      <c r="R214" s="81">
        <v>97646</v>
      </c>
      <c r="S214" s="71">
        <f t="shared" si="65"/>
        <v>103.15226806955273</v>
      </c>
      <c r="T214" s="118">
        <v>54177</v>
      </c>
      <c r="U214" s="117">
        <f t="shared" si="66"/>
        <v>107.96532483060982</v>
      </c>
      <c r="V214" s="118">
        <v>80524</v>
      </c>
      <c r="W214" s="117">
        <f t="shared" si="67"/>
        <v>104.06441024050453</v>
      </c>
      <c r="X214" s="118">
        <f t="shared" si="68"/>
        <v>26347</v>
      </c>
      <c r="Y214" s="117">
        <f t="shared" si="69"/>
        <v>96.867531894554944</v>
      </c>
      <c r="Z214" s="118">
        <f t="shared" si="70"/>
        <v>123993</v>
      </c>
      <c r="AA214" s="121">
        <f t="shared" si="71"/>
        <v>101.74953430547919</v>
      </c>
      <c r="AB214" s="9"/>
    </row>
    <row r="215" spans="1:28" s="10" customFormat="1" ht="12" hidden="1" customHeight="1">
      <c r="A215" s="1"/>
      <c r="B215" s="27" t="s">
        <v>7</v>
      </c>
      <c r="C215" s="46" t="s">
        <v>7</v>
      </c>
      <c r="D215" s="70">
        <v>79334</v>
      </c>
      <c r="E215" s="71">
        <f t="shared" si="58"/>
        <v>103.73983314590581</v>
      </c>
      <c r="F215" s="81">
        <v>7063</v>
      </c>
      <c r="G215" s="71">
        <f t="shared" si="59"/>
        <v>106.54699049630412</v>
      </c>
      <c r="H215" s="86">
        <v>8024</v>
      </c>
      <c r="I215" s="71">
        <f t="shared" si="72"/>
        <v>97.639328303723545</v>
      </c>
      <c r="J215" s="81">
        <v>13240</v>
      </c>
      <c r="K215" s="71">
        <f t="shared" si="60"/>
        <v>94.645793123168204</v>
      </c>
      <c r="L215" s="81">
        <v>2005</v>
      </c>
      <c r="M215" s="71">
        <f t="shared" si="61"/>
        <v>104.91889063317635</v>
      </c>
      <c r="N215" s="81">
        <f t="shared" si="62"/>
        <v>4721</v>
      </c>
      <c r="O215" s="71">
        <f t="shared" si="63"/>
        <v>86.767138393677641</v>
      </c>
      <c r="P215" s="81">
        <v>8519</v>
      </c>
      <c r="Q215" s="71">
        <f t="shared" si="64"/>
        <v>99.660739354234906</v>
      </c>
      <c r="R215" s="81">
        <v>92574</v>
      </c>
      <c r="S215" s="71">
        <f t="shared" si="65"/>
        <v>102.33355073344903</v>
      </c>
      <c r="T215" s="118">
        <v>53409</v>
      </c>
      <c r="U215" s="117">
        <f t="shared" si="66"/>
        <v>107.37635705669481</v>
      </c>
      <c r="V215" s="118">
        <v>81229</v>
      </c>
      <c r="W215" s="117">
        <f t="shared" si="67"/>
        <v>104.09170126608231</v>
      </c>
      <c r="X215" s="118">
        <f t="shared" si="68"/>
        <v>27820</v>
      </c>
      <c r="Y215" s="117">
        <f t="shared" si="69"/>
        <v>98.317783432287257</v>
      </c>
      <c r="Z215" s="118">
        <f t="shared" si="70"/>
        <v>120394</v>
      </c>
      <c r="AA215" s="121">
        <f t="shared" si="71"/>
        <v>101.37673776303269</v>
      </c>
      <c r="AB215" s="6"/>
    </row>
    <row r="216" spans="1:28" s="10" customFormat="1" ht="12" hidden="1" customHeight="1">
      <c r="A216" s="1"/>
      <c r="B216" s="27" t="s">
        <v>8</v>
      </c>
      <c r="C216" s="46" t="s">
        <v>8</v>
      </c>
      <c r="D216" s="70">
        <v>72849</v>
      </c>
      <c r="E216" s="71">
        <f t="shared" si="58"/>
        <v>102.4411851560193</v>
      </c>
      <c r="F216" s="81">
        <v>6696</v>
      </c>
      <c r="G216" s="71">
        <f t="shared" si="59"/>
        <v>95.643479502928159</v>
      </c>
      <c r="H216" s="86">
        <v>1313</v>
      </c>
      <c r="I216" s="71">
        <f t="shared" si="72"/>
        <v>108.42279108175062</v>
      </c>
      <c r="J216" s="81">
        <v>12999</v>
      </c>
      <c r="K216" s="71">
        <f t="shared" si="60"/>
        <v>91.92419206562478</v>
      </c>
      <c r="L216" s="81">
        <v>1998</v>
      </c>
      <c r="M216" s="71">
        <f t="shared" si="61"/>
        <v>90.20316027088036</v>
      </c>
      <c r="N216" s="81">
        <f t="shared" si="62"/>
        <v>4850</v>
      </c>
      <c r="O216" s="71">
        <f t="shared" si="63"/>
        <v>85.34224881224705</v>
      </c>
      <c r="P216" s="81">
        <v>8149</v>
      </c>
      <c r="Q216" s="71">
        <f t="shared" si="64"/>
        <v>96.346654055332223</v>
      </c>
      <c r="R216" s="81">
        <v>85848</v>
      </c>
      <c r="S216" s="71">
        <f t="shared" si="65"/>
        <v>100.69674150186501</v>
      </c>
      <c r="T216" s="118">
        <v>51013</v>
      </c>
      <c r="U216" s="117">
        <f t="shared" si="66"/>
        <v>105.1619287142592</v>
      </c>
      <c r="V216" s="118">
        <v>79195</v>
      </c>
      <c r="W216" s="117">
        <f t="shared" si="67"/>
        <v>103.69366538350748</v>
      </c>
      <c r="X216" s="118">
        <f t="shared" si="68"/>
        <v>28182</v>
      </c>
      <c r="Y216" s="117">
        <f t="shared" si="69"/>
        <v>101.13762784855554</v>
      </c>
      <c r="Z216" s="118">
        <f t="shared" si="70"/>
        <v>114030</v>
      </c>
      <c r="AA216" s="121">
        <f t="shared" si="71"/>
        <v>100.80534658191816</v>
      </c>
      <c r="AB216" s="6"/>
    </row>
    <row r="217" spans="1:28" s="10" customFormat="1" ht="12" hidden="1" customHeight="1">
      <c r="A217" s="1"/>
      <c r="B217" s="27" t="s">
        <v>9</v>
      </c>
      <c r="C217" s="46" t="s">
        <v>9</v>
      </c>
      <c r="D217" s="70">
        <v>83132</v>
      </c>
      <c r="E217" s="71">
        <f t="shared" si="58"/>
        <v>101.55263190041657</v>
      </c>
      <c r="F217" s="81">
        <v>8121</v>
      </c>
      <c r="G217" s="71">
        <f t="shared" si="59"/>
        <v>95.936207914943878</v>
      </c>
      <c r="H217" s="86">
        <v>11910</v>
      </c>
      <c r="I217" s="71">
        <f t="shared" si="72"/>
        <v>94.696668521905067</v>
      </c>
      <c r="J217" s="81">
        <v>12703</v>
      </c>
      <c r="K217" s="71">
        <f t="shared" si="60"/>
        <v>93.922365988909434</v>
      </c>
      <c r="L217" s="81">
        <v>2211</v>
      </c>
      <c r="M217" s="71">
        <f t="shared" si="61"/>
        <v>97.315140845070431</v>
      </c>
      <c r="N217" s="81">
        <f t="shared" si="62"/>
        <v>4702</v>
      </c>
      <c r="O217" s="71">
        <f t="shared" si="63"/>
        <v>83.280198370527799</v>
      </c>
      <c r="P217" s="81">
        <v>8001</v>
      </c>
      <c r="Q217" s="71">
        <f t="shared" si="64"/>
        <v>101.54841985023479</v>
      </c>
      <c r="R217" s="81">
        <v>95835</v>
      </c>
      <c r="S217" s="71">
        <f t="shared" si="65"/>
        <v>100.47071897343424</v>
      </c>
      <c r="T217" s="118">
        <v>53739</v>
      </c>
      <c r="U217" s="117">
        <f t="shared" si="66"/>
        <v>106.63134710399429</v>
      </c>
      <c r="V217" s="118">
        <v>81153</v>
      </c>
      <c r="W217" s="117">
        <f t="shared" si="67"/>
        <v>102.86855114716693</v>
      </c>
      <c r="X217" s="118">
        <f t="shared" si="68"/>
        <v>27414</v>
      </c>
      <c r="Y217" s="117">
        <f t="shared" si="69"/>
        <v>96.213104973151303</v>
      </c>
      <c r="Z217" s="118">
        <f t="shared" si="70"/>
        <v>123249</v>
      </c>
      <c r="AA217" s="121">
        <f t="shared" si="71"/>
        <v>99.491439226987623</v>
      </c>
      <c r="AB217" s="6"/>
    </row>
    <row r="218" spans="1:28" s="10" customFormat="1" ht="12" hidden="1" customHeight="1">
      <c r="A218" s="1"/>
      <c r="B218" s="27" t="s">
        <v>10</v>
      </c>
      <c r="C218" s="46" t="s">
        <v>10</v>
      </c>
      <c r="D218" s="70">
        <v>85331</v>
      </c>
      <c r="E218" s="71">
        <f t="shared" si="58"/>
        <v>103.24005178275442</v>
      </c>
      <c r="F218" s="81">
        <v>8999</v>
      </c>
      <c r="G218" s="71">
        <f t="shared" si="59"/>
        <v>93.807984989054518</v>
      </c>
      <c r="H218" s="86">
        <v>12682</v>
      </c>
      <c r="I218" s="71">
        <f t="shared" si="72"/>
        <v>100.98741837872274</v>
      </c>
      <c r="J218" s="81">
        <v>12575</v>
      </c>
      <c r="K218" s="71">
        <f t="shared" si="60"/>
        <v>93.272511496810566</v>
      </c>
      <c r="L218" s="81">
        <v>2354</v>
      </c>
      <c r="M218" s="71">
        <f t="shared" si="61"/>
        <v>98.783046579941242</v>
      </c>
      <c r="N218" s="81">
        <f t="shared" si="62"/>
        <v>4868</v>
      </c>
      <c r="O218" s="71">
        <f t="shared" si="63"/>
        <v>84.265189544746406</v>
      </c>
      <c r="P218" s="81">
        <v>7707</v>
      </c>
      <c r="Q218" s="71">
        <f t="shared" si="64"/>
        <v>100.02595717066841</v>
      </c>
      <c r="R218" s="81">
        <v>97906</v>
      </c>
      <c r="S218" s="71">
        <f t="shared" si="65"/>
        <v>101.84220107141</v>
      </c>
      <c r="T218" s="118">
        <v>54687</v>
      </c>
      <c r="U218" s="117">
        <f t="shared" si="66"/>
        <v>106.16155145303128</v>
      </c>
      <c r="V218" s="118">
        <v>81387</v>
      </c>
      <c r="W218" s="117">
        <f t="shared" si="67"/>
        <v>100.43314082629942</v>
      </c>
      <c r="X218" s="118">
        <f t="shared" si="68"/>
        <v>26700</v>
      </c>
      <c r="Y218" s="117">
        <f t="shared" si="69"/>
        <v>90.437963621583179</v>
      </c>
      <c r="Z218" s="118">
        <f t="shared" si="70"/>
        <v>124606</v>
      </c>
      <c r="AA218" s="121">
        <f t="shared" si="71"/>
        <v>99.162806984036038</v>
      </c>
      <c r="AB218" s="6"/>
    </row>
    <row r="219" spans="1:28" s="10" customFormat="1" ht="12" hidden="1" customHeight="1">
      <c r="A219" s="1"/>
      <c r="B219" s="27" t="s">
        <v>11</v>
      </c>
      <c r="C219" s="46" t="s">
        <v>11</v>
      </c>
      <c r="D219" s="70">
        <v>80235</v>
      </c>
      <c r="E219" s="71">
        <f t="shared" si="58"/>
        <v>103.49030685291956</v>
      </c>
      <c r="F219" s="81">
        <v>8661</v>
      </c>
      <c r="G219" s="71">
        <f t="shared" si="59"/>
        <v>98.532423208191119</v>
      </c>
      <c r="H219" s="86">
        <v>12297</v>
      </c>
      <c r="I219" s="71">
        <f t="shared" si="72"/>
        <v>104.13244135828606</v>
      </c>
      <c r="J219" s="81">
        <v>12539</v>
      </c>
      <c r="K219" s="71">
        <f t="shared" si="60"/>
        <v>95.907908826678906</v>
      </c>
      <c r="L219" s="81">
        <v>2607</v>
      </c>
      <c r="M219" s="71">
        <f t="shared" si="61"/>
        <v>88.613188307273958</v>
      </c>
      <c r="N219" s="81">
        <f t="shared" si="62"/>
        <v>5671</v>
      </c>
      <c r="O219" s="71">
        <f t="shared" si="63"/>
        <v>91.734066645098679</v>
      </c>
      <c r="P219" s="81">
        <v>6868</v>
      </c>
      <c r="Q219" s="71">
        <f t="shared" si="64"/>
        <v>99.651770168311089</v>
      </c>
      <c r="R219" s="81">
        <v>92774</v>
      </c>
      <c r="S219" s="71">
        <f t="shared" si="65"/>
        <v>102.39616789731025</v>
      </c>
      <c r="T219" s="118">
        <v>51936</v>
      </c>
      <c r="U219" s="117">
        <f t="shared" si="66"/>
        <v>106.80486149669936</v>
      </c>
      <c r="V219" s="118">
        <v>77765</v>
      </c>
      <c r="W219" s="117">
        <f t="shared" si="67"/>
        <v>101.62304143852174</v>
      </c>
      <c r="X219" s="118">
        <f t="shared" si="68"/>
        <v>25829</v>
      </c>
      <c r="Y219" s="117">
        <f t="shared" si="69"/>
        <v>92.59033553197591</v>
      </c>
      <c r="Z219" s="118">
        <f t="shared" si="70"/>
        <v>118603</v>
      </c>
      <c r="AA219" s="121">
        <f t="shared" si="71"/>
        <v>100.08776445370846</v>
      </c>
      <c r="AB219" s="9"/>
    </row>
    <row r="220" spans="1:28" s="10" customFormat="1" ht="12" hidden="1" customHeight="1">
      <c r="A220" s="1"/>
      <c r="B220" s="27" t="s">
        <v>12</v>
      </c>
      <c r="C220" s="46" t="s">
        <v>12</v>
      </c>
      <c r="D220" s="70">
        <v>76329</v>
      </c>
      <c r="E220" s="71">
        <f t="shared" si="58"/>
        <v>104.23329555230852</v>
      </c>
      <c r="F220" s="81">
        <v>8646</v>
      </c>
      <c r="G220" s="71">
        <f t="shared" si="59"/>
        <v>105.95588235294117</v>
      </c>
      <c r="H220" s="86">
        <v>9974</v>
      </c>
      <c r="I220" s="71">
        <f t="shared" si="72"/>
        <v>102.36042692939245</v>
      </c>
      <c r="J220" s="81">
        <v>13206</v>
      </c>
      <c r="K220" s="71">
        <f t="shared" si="60"/>
        <v>96.288734961720749</v>
      </c>
      <c r="L220" s="81">
        <v>3225</v>
      </c>
      <c r="M220" s="71">
        <f t="shared" si="61"/>
        <v>86.229946524064175</v>
      </c>
      <c r="N220" s="81">
        <f t="shared" si="62"/>
        <v>6423</v>
      </c>
      <c r="O220" s="71">
        <f t="shared" si="63"/>
        <v>91.482694772824374</v>
      </c>
      <c r="P220" s="81">
        <v>6783</v>
      </c>
      <c r="Q220" s="71">
        <f t="shared" si="64"/>
        <v>101.32954884971616</v>
      </c>
      <c r="R220" s="81">
        <v>89535</v>
      </c>
      <c r="S220" s="71">
        <f t="shared" si="65"/>
        <v>102.98007913139493</v>
      </c>
      <c r="T220" s="118">
        <v>51458</v>
      </c>
      <c r="U220" s="117">
        <f t="shared" si="66"/>
        <v>106.09678150965959</v>
      </c>
      <c r="V220" s="118">
        <v>77031</v>
      </c>
      <c r="W220" s="117">
        <f t="shared" si="67"/>
        <v>102.79297552643519</v>
      </c>
      <c r="X220" s="118">
        <f t="shared" si="68"/>
        <v>25573</v>
      </c>
      <c r="Y220" s="117">
        <f t="shared" si="69"/>
        <v>96.731853084691906</v>
      </c>
      <c r="Z220" s="118">
        <f t="shared" si="70"/>
        <v>115108</v>
      </c>
      <c r="AA220" s="121">
        <f t="shared" si="71"/>
        <v>101.52318289660525</v>
      </c>
      <c r="AB220" s="9"/>
    </row>
    <row r="221" spans="1:28" s="10" customFormat="1" ht="12" hidden="1" customHeight="1">
      <c r="A221" s="1"/>
      <c r="B221" s="27" t="s">
        <v>192</v>
      </c>
      <c r="C221" s="46" t="s">
        <v>193</v>
      </c>
      <c r="D221" s="70">
        <v>77756</v>
      </c>
      <c r="E221" s="71">
        <f t="shared" ref="E221:E232" si="73">D221/D209*100</f>
        <v>103.2972872439355</v>
      </c>
      <c r="F221" s="81">
        <v>7383</v>
      </c>
      <c r="G221" s="71">
        <f t="shared" ref="G221:G232" si="74">F221/F209*100</f>
        <v>96.032778355879287</v>
      </c>
      <c r="H221" s="86">
        <v>10255</v>
      </c>
      <c r="I221" s="71">
        <f t="shared" si="72"/>
        <v>98.653198653198643</v>
      </c>
      <c r="J221" s="81">
        <v>11909</v>
      </c>
      <c r="K221" s="71">
        <f t="shared" ref="K221:K232" si="75">J221/J209*100</f>
        <v>92.770896626937756</v>
      </c>
      <c r="L221" s="81">
        <v>2375</v>
      </c>
      <c r="M221" s="71">
        <f t="shared" ref="M221:M232" si="76">L221/L209*100</f>
        <v>84.519572953736656</v>
      </c>
      <c r="N221" s="81">
        <f t="shared" ref="N221:N232" si="77">J221-P221</f>
        <v>4738</v>
      </c>
      <c r="O221" s="71">
        <f t="shared" ref="O221:O232" si="78">N221/N209*100</f>
        <v>79.483308169770169</v>
      </c>
      <c r="P221" s="81">
        <v>7171</v>
      </c>
      <c r="Q221" s="71">
        <f t="shared" ref="Q221:Q232" si="79">P221/P209*100</f>
        <v>104.29028504944735</v>
      </c>
      <c r="R221" s="81">
        <v>89665</v>
      </c>
      <c r="S221" s="71">
        <f t="shared" ref="S221:S232" si="80">R221/R209*100</f>
        <v>101.76368444348604</v>
      </c>
      <c r="T221" s="81">
        <v>51047</v>
      </c>
      <c r="U221" s="71">
        <f t="shared" ref="U221:U232" si="81">T221/T209*100</f>
        <v>105.54751468034075</v>
      </c>
      <c r="V221" s="81">
        <v>75282</v>
      </c>
      <c r="W221" s="71">
        <f t="shared" ref="W221:W232" si="82">V221/V209*100</f>
        <v>101.88388144539179</v>
      </c>
      <c r="X221" s="81">
        <f t="shared" ref="X221:X232" si="83">V221-T221</f>
        <v>24235</v>
      </c>
      <c r="Y221" s="71">
        <f t="shared" ref="Y221:Y232" si="84">X221/X209*100</f>
        <v>94.942411658700934</v>
      </c>
      <c r="Z221" s="81">
        <f t="shared" ref="Z221:Z232" si="85">R221+X221</f>
        <v>113900</v>
      </c>
      <c r="AA221" s="194">
        <f t="shared" ref="AA221:AA232" si="86">Z221/Z209*100</f>
        <v>100.23143870394327</v>
      </c>
      <c r="AB221" s="9"/>
    </row>
    <row r="222" spans="1:28" s="10" customFormat="1" ht="12" hidden="1" customHeight="1">
      <c r="A222" s="1"/>
      <c r="B222" s="27" t="s">
        <v>15</v>
      </c>
      <c r="C222" s="46" t="s">
        <v>15</v>
      </c>
      <c r="D222" s="70">
        <v>77487</v>
      </c>
      <c r="E222" s="71">
        <f t="shared" si="73"/>
        <v>107.62531772157173</v>
      </c>
      <c r="F222" s="81">
        <v>7820</v>
      </c>
      <c r="G222" s="71">
        <f t="shared" si="74"/>
        <v>115.57788944723617</v>
      </c>
      <c r="H222" s="86">
        <v>12548</v>
      </c>
      <c r="I222" s="71">
        <f t="shared" si="72"/>
        <v>103.45453046417677</v>
      </c>
      <c r="J222" s="81">
        <v>11451</v>
      </c>
      <c r="K222" s="71">
        <f t="shared" si="75"/>
        <v>98.030990497388927</v>
      </c>
      <c r="L222" s="81">
        <v>2282</v>
      </c>
      <c r="M222" s="71">
        <f t="shared" si="76"/>
        <v>83.989694516010303</v>
      </c>
      <c r="N222" s="81">
        <f t="shared" si="77"/>
        <v>4755</v>
      </c>
      <c r="O222" s="71">
        <f t="shared" si="78"/>
        <v>87.279735682819378</v>
      </c>
      <c r="P222" s="81">
        <v>6696</v>
      </c>
      <c r="Q222" s="71">
        <f t="shared" si="79"/>
        <v>107.42820471682977</v>
      </c>
      <c r="R222" s="81">
        <v>88938</v>
      </c>
      <c r="S222" s="71">
        <f t="shared" si="80"/>
        <v>106.28600109945265</v>
      </c>
      <c r="T222" s="81">
        <v>49552</v>
      </c>
      <c r="U222" s="71">
        <f t="shared" si="81"/>
        <v>109.81052631578947</v>
      </c>
      <c r="V222" s="81">
        <v>73630</v>
      </c>
      <c r="W222" s="71">
        <f t="shared" si="82"/>
        <v>106.96904101230515</v>
      </c>
      <c r="X222" s="81">
        <f t="shared" si="83"/>
        <v>24078</v>
      </c>
      <c r="Y222" s="71">
        <f t="shared" si="84"/>
        <v>101.56065463134807</v>
      </c>
      <c r="Z222" s="81">
        <f t="shared" si="85"/>
        <v>113016</v>
      </c>
      <c r="AA222" s="194">
        <f t="shared" si="86"/>
        <v>105.24276907604344</v>
      </c>
      <c r="AB222" s="9"/>
    </row>
    <row r="223" spans="1:28" s="10" customFormat="1" ht="12" hidden="1" customHeight="1">
      <c r="A223" s="1"/>
      <c r="B223" s="28" t="s">
        <v>16</v>
      </c>
      <c r="C223" s="48" t="s">
        <v>16</v>
      </c>
      <c r="D223" s="72">
        <v>76506</v>
      </c>
      <c r="E223" s="73">
        <f t="shared" si="73"/>
        <v>101.11682372688703</v>
      </c>
      <c r="F223" s="84">
        <v>7956</v>
      </c>
      <c r="G223" s="73">
        <f t="shared" si="74"/>
        <v>103.68825752639124</v>
      </c>
      <c r="H223" s="84">
        <v>8338</v>
      </c>
      <c r="I223" s="73">
        <f t="shared" si="72"/>
        <v>95.89419206440482</v>
      </c>
      <c r="J223" s="89">
        <v>12283</v>
      </c>
      <c r="K223" s="73">
        <f t="shared" si="75"/>
        <v>96.999131327489536</v>
      </c>
      <c r="L223" s="84">
        <v>2650</v>
      </c>
      <c r="M223" s="73">
        <f t="shared" si="76"/>
        <v>93.772116065109699</v>
      </c>
      <c r="N223" s="82">
        <f t="shared" si="77"/>
        <v>5245</v>
      </c>
      <c r="O223" s="73">
        <f t="shared" si="78"/>
        <v>90.462228354605031</v>
      </c>
      <c r="P223" s="90">
        <v>7038</v>
      </c>
      <c r="Q223" s="73">
        <f t="shared" si="79"/>
        <v>102.52002913328478</v>
      </c>
      <c r="R223" s="89">
        <v>88789</v>
      </c>
      <c r="S223" s="73">
        <f t="shared" si="80"/>
        <v>100.52647072143472</v>
      </c>
      <c r="T223" s="82">
        <v>51908</v>
      </c>
      <c r="U223" s="73">
        <f t="shared" si="81"/>
        <v>105.14929303569258</v>
      </c>
      <c r="V223" s="82">
        <v>77943</v>
      </c>
      <c r="W223" s="73">
        <f t="shared" si="82"/>
        <v>102.67681890635086</v>
      </c>
      <c r="X223" s="82">
        <f t="shared" si="83"/>
        <v>26035</v>
      </c>
      <c r="Y223" s="73">
        <f t="shared" si="84"/>
        <v>98.078734224901112</v>
      </c>
      <c r="Z223" s="82">
        <f t="shared" si="85"/>
        <v>114824</v>
      </c>
      <c r="AA223" s="195">
        <f t="shared" si="86"/>
        <v>99.96082493971393</v>
      </c>
      <c r="AB223" s="9"/>
    </row>
    <row r="224" spans="1:28" s="10" customFormat="1" ht="12" hidden="1" customHeight="1">
      <c r="A224" s="1"/>
      <c r="B224" s="27" t="s">
        <v>199</v>
      </c>
      <c r="C224" s="46" t="s">
        <v>200</v>
      </c>
      <c r="D224" s="70">
        <v>78275</v>
      </c>
      <c r="E224" s="71">
        <f t="shared" si="73"/>
        <v>101.27442101177384</v>
      </c>
      <c r="F224" s="81">
        <v>7505</v>
      </c>
      <c r="G224" s="71">
        <f t="shared" si="74"/>
        <v>98.490813648293965</v>
      </c>
      <c r="H224" s="86">
        <v>9655</v>
      </c>
      <c r="I224" s="77">
        <f t="shared" si="72"/>
        <v>94.638306214467747</v>
      </c>
      <c r="J224" s="85">
        <v>12462</v>
      </c>
      <c r="K224" s="71">
        <f t="shared" si="75"/>
        <v>102.43301002794674</v>
      </c>
      <c r="L224" s="81">
        <v>2416</v>
      </c>
      <c r="M224" s="71">
        <f t="shared" si="76"/>
        <v>108.63309352517985</v>
      </c>
      <c r="N224" s="81">
        <f t="shared" si="77"/>
        <v>4915</v>
      </c>
      <c r="O224" s="71">
        <f t="shared" si="78"/>
        <v>98.833701990750058</v>
      </c>
      <c r="P224" s="81">
        <v>7547</v>
      </c>
      <c r="Q224" s="71">
        <f t="shared" si="79"/>
        <v>104.92145141109413</v>
      </c>
      <c r="R224" s="85">
        <v>90737</v>
      </c>
      <c r="S224" s="77">
        <f t="shared" si="80"/>
        <v>101.43198891074942</v>
      </c>
      <c r="T224" s="81">
        <v>50720</v>
      </c>
      <c r="U224" s="71">
        <f t="shared" si="81"/>
        <v>101.97229538189347</v>
      </c>
      <c r="V224" s="85">
        <v>77369</v>
      </c>
      <c r="W224" s="71">
        <f t="shared" si="82"/>
        <v>103.77996271009108</v>
      </c>
      <c r="X224" s="81">
        <f t="shared" si="83"/>
        <v>26649</v>
      </c>
      <c r="Y224" s="71">
        <f t="shared" si="84"/>
        <v>107.40367564081896</v>
      </c>
      <c r="Z224" s="81">
        <f t="shared" si="85"/>
        <v>117386</v>
      </c>
      <c r="AA224" s="194">
        <f t="shared" si="86"/>
        <v>102.72867294430637</v>
      </c>
      <c r="AB224" s="9"/>
    </row>
    <row r="225" spans="1:28" s="10" customFormat="1" ht="12" hidden="1" customHeight="1">
      <c r="A225" s="1"/>
      <c r="B225" s="27" t="s">
        <v>14</v>
      </c>
      <c r="C225" s="46" t="s">
        <v>14</v>
      </c>
      <c r="D225" s="70">
        <v>85217</v>
      </c>
      <c r="E225" s="71">
        <f t="shared" si="73"/>
        <v>102.30746143225883</v>
      </c>
      <c r="F225" s="81">
        <v>8049</v>
      </c>
      <c r="G225" s="71">
        <f t="shared" si="74"/>
        <v>101.91187642441125</v>
      </c>
      <c r="H225" s="86">
        <v>12351</v>
      </c>
      <c r="I225" s="77">
        <f t="shared" ref="I225:I236" si="87">H225/H213*100</f>
        <v>106.56600517687662</v>
      </c>
      <c r="J225" s="85">
        <v>12893</v>
      </c>
      <c r="K225" s="71">
        <f t="shared" si="75"/>
        <v>95.830236360933554</v>
      </c>
      <c r="L225" s="81">
        <v>2659</v>
      </c>
      <c r="M225" s="71">
        <f t="shared" si="76"/>
        <v>120.26232473993667</v>
      </c>
      <c r="N225" s="81">
        <f t="shared" si="77"/>
        <v>5198</v>
      </c>
      <c r="O225" s="71">
        <f t="shared" si="78"/>
        <v>103.98079615923183</v>
      </c>
      <c r="P225" s="81">
        <v>7695</v>
      </c>
      <c r="Q225" s="71">
        <f t="shared" si="79"/>
        <v>91.011235955056179</v>
      </c>
      <c r="R225" s="81">
        <v>98110</v>
      </c>
      <c r="S225" s="71">
        <f t="shared" si="80"/>
        <v>101.40673288612803</v>
      </c>
      <c r="T225" s="81">
        <v>54506</v>
      </c>
      <c r="U225" s="71">
        <f t="shared" si="81"/>
        <v>100.99688704417433</v>
      </c>
      <c r="V225" s="81">
        <v>82551</v>
      </c>
      <c r="W225" s="71">
        <f t="shared" si="82"/>
        <v>104.07599788194358</v>
      </c>
      <c r="X225" s="81">
        <f t="shared" si="83"/>
        <v>28045</v>
      </c>
      <c r="Y225" s="71">
        <f t="shared" si="84"/>
        <v>110.63116370808679</v>
      </c>
      <c r="Z225" s="81">
        <f t="shared" si="85"/>
        <v>126155</v>
      </c>
      <c r="AA225" s="194">
        <f t="shared" si="86"/>
        <v>103.32189452821072</v>
      </c>
      <c r="AB225" s="9"/>
    </row>
    <row r="226" spans="1:28" s="10" customFormat="1" ht="12" hidden="1" customHeight="1">
      <c r="A226" s="1"/>
      <c r="B226" s="27" t="s">
        <v>6</v>
      </c>
      <c r="C226" s="46" t="s">
        <v>6</v>
      </c>
      <c r="D226" s="70">
        <v>85550</v>
      </c>
      <c r="E226" s="71">
        <f t="shared" si="73"/>
        <v>100.74780663015956</v>
      </c>
      <c r="F226" s="81">
        <v>7151</v>
      </c>
      <c r="G226" s="71">
        <f t="shared" si="74"/>
        <v>92.009778692743183</v>
      </c>
      <c r="H226" s="86">
        <v>13954</v>
      </c>
      <c r="I226" s="77">
        <f t="shared" si="87"/>
        <v>100.30910790022286</v>
      </c>
      <c r="J226" s="85">
        <v>11908</v>
      </c>
      <c r="K226" s="71">
        <f t="shared" si="75"/>
        <v>93.535464613934494</v>
      </c>
      <c r="L226" s="81">
        <v>2047</v>
      </c>
      <c r="M226" s="71">
        <f t="shared" si="76"/>
        <v>99.272550921435496</v>
      </c>
      <c r="N226" s="81">
        <f t="shared" si="77"/>
        <v>4406</v>
      </c>
      <c r="O226" s="71">
        <f t="shared" si="78"/>
        <v>93.130416402451914</v>
      </c>
      <c r="P226" s="81">
        <v>7502</v>
      </c>
      <c r="Q226" s="71">
        <f t="shared" si="79"/>
        <v>93.774999999999991</v>
      </c>
      <c r="R226" s="81">
        <v>97458</v>
      </c>
      <c r="S226" s="71">
        <f t="shared" si="80"/>
        <v>99.80746779181942</v>
      </c>
      <c r="T226" s="81">
        <v>52940</v>
      </c>
      <c r="U226" s="71">
        <f t="shared" si="81"/>
        <v>97.716743267438204</v>
      </c>
      <c r="V226" s="81">
        <v>80312</v>
      </c>
      <c r="W226" s="71">
        <f t="shared" si="82"/>
        <v>99.73672445482093</v>
      </c>
      <c r="X226" s="81">
        <f t="shared" si="83"/>
        <v>27372</v>
      </c>
      <c r="Y226" s="71">
        <f t="shared" si="84"/>
        <v>103.8903860022014</v>
      </c>
      <c r="Z226" s="81">
        <f t="shared" si="85"/>
        <v>124830</v>
      </c>
      <c r="AA226" s="194">
        <f t="shared" si="86"/>
        <v>100.6750381069899</v>
      </c>
      <c r="AB226" s="9"/>
    </row>
    <row r="227" spans="1:28" s="10" customFormat="1" ht="12" hidden="1" customHeight="1">
      <c r="A227" s="1"/>
      <c r="B227" s="27" t="s">
        <v>7</v>
      </c>
      <c r="C227" s="46" t="s">
        <v>7</v>
      </c>
      <c r="D227" s="70">
        <v>81508</v>
      </c>
      <c r="E227" s="71">
        <f t="shared" si="73"/>
        <v>102.74031310661256</v>
      </c>
      <c r="F227" s="81">
        <v>7137</v>
      </c>
      <c r="G227" s="71">
        <f t="shared" si="74"/>
        <v>101.0477134362169</v>
      </c>
      <c r="H227" s="86">
        <v>7877</v>
      </c>
      <c r="I227" s="71">
        <f t="shared" si="87"/>
        <v>98.167996011964107</v>
      </c>
      <c r="J227" s="81">
        <v>12917</v>
      </c>
      <c r="K227" s="71">
        <f t="shared" si="75"/>
        <v>97.560422960725077</v>
      </c>
      <c r="L227" s="81">
        <v>2486</v>
      </c>
      <c r="M227" s="71">
        <f t="shared" si="76"/>
        <v>123.99002493765585</v>
      </c>
      <c r="N227" s="81">
        <f t="shared" si="77"/>
        <v>4925</v>
      </c>
      <c r="O227" s="71">
        <f t="shared" si="78"/>
        <v>104.32111840711713</v>
      </c>
      <c r="P227" s="81">
        <v>7992</v>
      </c>
      <c r="Q227" s="71">
        <f t="shared" si="79"/>
        <v>93.813827914074423</v>
      </c>
      <c r="R227" s="81">
        <v>94425</v>
      </c>
      <c r="S227" s="71">
        <f t="shared" si="80"/>
        <v>101.99948149588438</v>
      </c>
      <c r="T227" s="81">
        <v>52952</v>
      </c>
      <c r="U227" s="71">
        <f t="shared" si="81"/>
        <v>99.144338969087613</v>
      </c>
      <c r="V227" s="81">
        <v>80772</v>
      </c>
      <c r="W227" s="71">
        <f t="shared" si="82"/>
        <v>99.437393049280431</v>
      </c>
      <c r="X227" s="81">
        <f t="shared" si="83"/>
        <v>27820</v>
      </c>
      <c r="Y227" s="71">
        <f t="shared" si="84"/>
        <v>100</v>
      </c>
      <c r="Z227" s="81">
        <f t="shared" si="85"/>
        <v>122245</v>
      </c>
      <c r="AA227" s="194">
        <f t="shared" si="86"/>
        <v>101.53745203249332</v>
      </c>
      <c r="AB227" s="6"/>
    </row>
    <row r="228" spans="1:28" s="10" customFormat="1" ht="12" hidden="1" customHeight="1">
      <c r="A228" s="1"/>
      <c r="B228" s="27" t="s">
        <v>8</v>
      </c>
      <c r="C228" s="46" t="s">
        <v>8</v>
      </c>
      <c r="D228" s="70">
        <v>75505</v>
      </c>
      <c r="E228" s="71">
        <f t="shared" si="73"/>
        <v>103.64589767876018</v>
      </c>
      <c r="F228" s="81">
        <v>6950</v>
      </c>
      <c r="G228" s="71">
        <f t="shared" si="74"/>
        <v>103.79330943847074</v>
      </c>
      <c r="H228" s="86">
        <v>1354</v>
      </c>
      <c r="I228" s="71">
        <f t="shared" si="87"/>
        <v>103.12261995430312</v>
      </c>
      <c r="J228" s="81">
        <v>13034</v>
      </c>
      <c r="K228" s="71">
        <f t="shared" si="75"/>
        <v>100.26925148088314</v>
      </c>
      <c r="L228" s="81">
        <v>2535</v>
      </c>
      <c r="M228" s="71">
        <f t="shared" si="76"/>
        <v>126.87687687687688</v>
      </c>
      <c r="N228" s="81">
        <f t="shared" si="77"/>
        <v>4956</v>
      </c>
      <c r="O228" s="71">
        <f t="shared" si="78"/>
        <v>102.18556701030927</v>
      </c>
      <c r="P228" s="81">
        <v>8078</v>
      </c>
      <c r="Q228" s="71">
        <f t="shared" si="79"/>
        <v>99.12872745122101</v>
      </c>
      <c r="R228" s="81">
        <v>88539</v>
      </c>
      <c r="S228" s="71">
        <f t="shared" si="80"/>
        <v>103.1346100083869</v>
      </c>
      <c r="T228" s="81">
        <v>51146</v>
      </c>
      <c r="U228" s="71">
        <f t="shared" si="81"/>
        <v>100.26071785623272</v>
      </c>
      <c r="V228" s="81">
        <v>79707</v>
      </c>
      <c r="W228" s="71">
        <f t="shared" si="82"/>
        <v>100.64650546120335</v>
      </c>
      <c r="X228" s="81">
        <f t="shared" si="83"/>
        <v>28561</v>
      </c>
      <c r="Y228" s="71">
        <f t="shared" si="84"/>
        <v>101.34483003335461</v>
      </c>
      <c r="Z228" s="81">
        <f t="shared" si="85"/>
        <v>117100</v>
      </c>
      <c r="AA228" s="194">
        <f t="shared" si="86"/>
        <v>102.69227396299219</v>
      </c>
      <c r="AB228" s="6"/>
    </row>
    <row r="229" spans="1:28" s="10" customFormat="1" ht="12" hidden="1" customHeight="1">
      <c r="A229" s="1"/>
      <c r="B229" s="27" t="s">
        <v>9</v>
      </c>
      <c r="C229" s="46" t="s">
        <v>9</v>
      </c>
      <c r="D229" s="70">
        <v>85638</v>
      </c>
      <c r="E229" s="71">
        <f t="shared" si="73"/>
        <v>103.01448299090603</v>
      </c>
      <c r="F229" s="81">
        <v>8531</v>
      </c>
      <c r="G229" s="71">
        <f t="shared" si="74"/>
        <v>105.04863933013175</v>
      </c>
      <c r="H229" s="86">
        <v>12465</v>
      </c>
      <c r="I229" s="71">
        <f t="shared" si="87"/>
        <v>104.65994962216625</v>
      </c>
      <c r="J229" s="81">
        <v>12372</v>
      </c>
      <c r="K229" s="71">
        <f t="shared" si="75"/>
        <v>97.394316303235456</v>
      </c>
      <c r="L229" s="81">
        <v>2556</v>
      </c>
      <c r="M229" s="71">
        <f t="shared" si="76"/>
        <v>115.60379918588875</v>
      </c>
      <c r="N229" s="81">
        <f t="shared" si="77"/>
        <v>4973</v>
      </c>
      <c r="O229" s="71">
        <f t="shared" si="78"/>
        <v>105.76350489153552</v>
      </c>
      <c r="P229" s="81">
        <v>7399</v>
      </c>
      <c r="Q229" s="71">
        <f t="shared" si="79"/>
        <v>92.475940507436576</v>
      </c>
      <c r="R229" s="81">
        <v>98010</v>
      </c>
      <c r="S229" s="71">
        <f t="shared" si="80"/>
        <v>102.26952574737831</v>
      </c>
      <c r="T229" s="81">
        <v>53472</v>
      </c>
      <c r="U229" s="71">
        <f t="shared" si="81"/>
        <v>99.503154133869259</v>
      </c>
      <c r="V229" s="81">
        <v>81837</v>
      </c>
      <c r="W229" s="71">
        <f t="shared" si="82"/>
        <v>100.84285238993014</v>
      </c>
      <c r="X229" s="81">
        <f t="shared" si="83"/>
        <v>28365</v>
      </c>
      <c r="Y229" s="71">
        <f t="shared" si="84"/>
        <v>103.46903042241192</v>
      </c>
      <c r="Z229" s="81">
        <f t="shared" si="85"/>
        <v>126375</v>
      </c>
      <c r="AA229" s="194">
        <f t="shared" si="86"/>
        <v>102.53632889516344</v>
      </c>
      <c r="AB229" s="6"/>
    </row>
    <row r="230" spans="1:28" s="10" customFormat="1" ht="12" hidden="1" customHeight="1">
      <c r="A230" s="1"/>
      <c r="B230" s="27" t="s">
        <v>10</v>
      </c>
      <c r="C230" s="46" t="s">
        <v>10</v>
      </c>
      <c r="D230" s="70">
        <v>86562</v>
      </c>
      <c r="E230" s="71">
        <f t="shared" si="73"/>
        <v>101.44261757157422</v>
      </c>
      <c r="F230" s="81">
        <v>7735</v>
      </c>
      <c r="G230" s="71">
        <f t="shared" si="74"/>
        <v>85.953994888320935</v>
      </c>
      <c r="H230" s="86">
        <v>12981</v>
      </c>
      <c r="I230" s="71">
        <f t="shared" si="87"/>
        <v>102.35767229143669</v>
      </c>
      <c r="J230" s="81">
        <v>12420</v>
      </c>
      <c r="K230" s="71">
        <f t="shared" si="75"/>
        <v>98.767395626242546</v>
      </c>
      <c r="L230" s="81">
        <v>2685</v>
      </c>
      <c r="M230" s="71">
        <f t="shared" si="76"/>
        <v>114.06117247238743</v>
      </c>
      <c r="N230" s="81">
        <f t="shared" si="77"/>
        <v>5155</v>
      </c>
      <c r="O230" s="71">
        <f t="shared" si="78"/>
        <v>105.89564502875923</v>
      </c>
      <c r="P230" s="81">
        <v>7265</v>
      </c>
      <c r="Q230" s="71">
        <f t="shared" si="79"/>
        <v>94.264953937978461</v>
      </c>
      <c r="R230" s="81">
        <v>98982</v>
      </c>
      <c r="S230" s="71">
        <f t="shared" si="80"/>
        <v>101.09901333932547</v>
      </c>
      <c r="T230" s="81">
        <v>53430</v>
      </c>
      <c r="U230" s="71">
        <f t="shared" si="81"/>
        <v>97.701464699105827</v>
      </c>
      <c r="V230" s="81">
        <v>81954</v>
      </c>
      <c r="W230" s="71">
        <f t="shared" si="82"/>
        <v>100.69667145858676</v>
      </c>
      <c r="X230" s="81">
        <f t="shared" si="83"/>
        <v>28524</v>
      </c>
      <c r="Y230" s="71">
        <f t="shared" si="84"/>
        <v>106.8314606741573</v>
      </c>
      <c r="Z230" s="81">
        <f t="shared" si="85"/>
        <v>127506</v>
      </c>
      <c r="AA230" s="194">
        <f t="shared" si="86"/>
        <v>102.32733576232285</v>
      </c>
      <c r="AB230" s="6"/>
    </row>
    <row r="231" spans="1:28" s="10" customFormat="1" ht="12" hidden="1" customHeight="1">
      <c r="A231" s="1"/>
      <c r="B231" s="27" t="s">
        <v>11</v>
      </c>
      <c r="C231" s="46" t="s">
        <v>11</v>
      </c>
      <c r="D231" s="70">
        <v>81344</v>
      </c>
      <c r="E231" s="71">
        <f t="shared" si="73"/>
        <v>101.38218981741136</v>
      </c>
      <c r="F231" s="81">
        <v>8268</v>
      </c>
      <c r="G231" s="71">
        <f t="shared" si="74"/>
        <v>95.46241773467267</v>
      </c>
      <c r="H231" s="86">
        <v>12508</v>
      </c>
      <c r="I231" s="71">
        <f t="shared" si="87"/>
        <v>101.71586565829065</v>
      </c>
      <c r="J231" s="81">
        <v>12217</v>
      </c>
      <c r="K231" s="71">
        <f t="shared" si="75"/>
        <v>97.432012122178804</v>
      </c>
      <c r="L231" s="81">
        <v>3084</v>
      </c>
      <c r="M231" s="71">
        <f t="shared" si="76"/>
        <v>118.29689298043729</v>
      </c>
      <c r="N231" s="81">
        <f t="shared" si="77"/>
        <v>5612</v>
      </c>
      <c r="O231" s="71">
        <f t="shared" si="78"/>
        <v>98.959619114794577</v>
      </c>
      <c r="P231" s="81">
        <v>6605</v>
      </c>
      <c r="Q231" s="71">
        <f t="shared" si="79"/>
        <v>96.170646476412344</v>
      </c>
      <c r="R231" s="81">
        <v>93561</v>
      </c>
      <c r="S231" s="71">
        <f t="shared" si="80"/>
        <v>100.84829801452993</v>
      </c>
      <c r="T231" s="81">
        <v>50865</v>
      </c>
      <c r="U231" s="71">
        <f t="shared" si="81"/>
        <v>97.937846580406656</v>
      </c>
      <c r="V231" s="81">
        <v>78433</v>
      </c>
      <c r="W231" s="71">
        <f t="shared" si="82"/>
        <v>100.8589982640005</v>
      </c>
      <c r="X231" s="81">
        <f t="shared" si="83"/>
        <v>27568</v>
      </c>
      <c r="Y231" s="71">
        <f t="shared" si="84"/>
        <v>106.73274226644469</v>
      </c>
      <c r="Z231" s="81">
        <f t="shared" si="85"/>
        <v>121129</v>
      </c>
      <c r="AA231" s="194">
        <f t="shared" si="86"/>
        <v>102.12979435596064</v>
      </c>
      <c r="AB231" s="9"/>
    </row>
    <row r="232" spans="1:28" s="10" customFormat="1" ht="12" hidden="1" customHeight="1">
      <c r="A232" s="1"/>
      <c r="B232" s="27" t="s">
        <v>12</v>
      </c>
      <c r="C232" s="46" t="s">
        <v>12</v>
      </c>
      <c r="D232" s="70">
        <v>76782</v>
      </c>
      <c r="E232" s="71">
        <f t="shared" si="73"/>
        <v>100.5934834728609</v>
      </c>
      <c r="F232" s="81">
        <v>8156</v>
      </c>
      <c r="G232" s="71">
        <f t="shared" si="74"/>
        <v>94.332639370807314</v>
      </c>
      <c r="H232" s="86">
        <v>9347</v>
      </c>
      <c r="I232" s="71">
        <f t="shared" si="87"/>
        <v>93.713655504311205</v>
      </c>
      <c r="J232" s="81">
        <v>13059</v>
      </c>
      <c r="K232" s="71">
        <f t="shared" si="75"/>
        <v>98.886869604725121</v>
      </c>
      <c r="L232" s="81">
        <v>3720</v>
      </c>
      <c r="M232" s="71">
        <f t="shared" si="76"/>
        <v>115.34883720930233</v>
      </c>
      <c r="N232" s="81">
        <f t="shared" si="77"/>
        <v>6483</v>
      </c>
      <c r="O232" s="71">
        <f t="shared" si="78"/>
        <v>100.93414292386736</v>
      </c>
      <c r="P232" s="81">
        <v>6576</v>
      </c>
      <c r="Q232" s="71">
        <f t="shared" si="79"/>
        <v>96.948252985404693</v>
      </c>
      <c r="R232" s="81">
        <v>89841</v>
      </c>
      <c r="S232" s="71">
        <f t="shared" si="80"/>
        <v>100.34176578991456</v>
      </c>
      <c r="T232" s="81">
        <v>49793</v>
      </c>
      <c r="U232" s="71">
        <f t="shared" si="81"/>
        <v>96.764351509969288</v>
      </c>
      <c r="V232" s="81">
        <v>76586</v>
      </c>
      <c r="W232" s="71">
        <f t="shared" si="82"/>
        <v>99.422310498370777</v>
      </c>
      <c r="X232" s="81">
        <f t="shared" si="83"/>
        <v>26793</v>
      </c>
      <c r="Y232" s="71">
        <f t="shared" si="84"/>
        <v>104.77065655183202</v>
      </c>
      <c r="Z232" s="81">
        <f t="shared" si="85"/>
        <v>116634</v>
      </c>
      <c r="AA232" s="194">
        <f t="shared" si="86"/>
        <v>101.32571150571637</v>
      </c>
      <c r="AB232" s="9"/>
    </row>
    <row r="233" spans="1:28" s="10" customFormat="1" ht="12" hidden="1" customHeight="1">
      <c r="A233" s="1"/>
      <c r="B233" s="27" t="s">
        <v>202</v>
      </c>
      <c r="C233" s="46" t="s">
        <v>201</v>
      </c>
      <c r="D233" s="70">
        <v>80830</v>
      </c>
      <c r="E233" s="71">
        <f t="shared" ref="E233:E244" si="88">D233/D221*100</f>
        <v>103.95339266423169</v>
      </c>
      <c r="F233" s="81">
        <v>7695</v>
      </c>
      <c r="G233" s="71">
        <f t="shared" ref="G233:G244" si="89">F233/F221*100</f>
        <v>104.2259244209671</v>
      </c>
      <c r="H233" s="86">
        <v>10541</v>
      </c>
      <c r="I233" s="71">
        <f t="shared" si="87"/>
        <v>102.78888347147732</v>
      </c>
      <c r="J233" s="81">
        <v>12700</v>
      </c>
      <c r="K233" s="71">
        <f t="shared" ref="K233:K244" si="90">J233/J221*100</f>
        <v>106.642035435385</v>
      </c>
      <c r="L233" s="81">
        <v>2903</v>
      </c>
      <c r="M233" s="71">
        <f t="shared" ref="M233:M244" si="91">L233/L221*100</f>
        <v>122.23157894736842</v>
      </c>
      <c r="N233" s="81">
        <f>J233-P233</f>
        <v>5712</v>
      </c>
      <c r="O233" s="71">
        <f t="shared" ref="O233:O244" si="92">N233/N221*100</f>
        <v>120.55719712959055</v>
      </c>
      <c r="P233" s="81">
        <v>6988</v>
      </c>
      <c r="Q233" s="71">
        <f t="shared" ref="Q233:Q244" si="93">P233/P221*100</f>
        <v>97.448054664621381</v>
      </c>
      <c r="R233" s="81">
        <v>93530</v>
      </c>
      <c r="S233" s="71">
        <f t="shared" ref="S233:S244" si="94">R233/R221*100</f>
        <v>104.31048904254725</v>
      </c>
      <c r="T233" s="81">
        <v>52738</v>
      </c>
      <c r="U233" s="71">
        <f t="shared" ref="U233:U244" si="95">T233/T221*100</f>
        <v>103.31263345544302</v>
      </c>
      <c r="V233" s="81">
        <v>78867</v>
      </c>
      <c r="W233" s="71">
        <f t="shared" ref="W233:W244" si="96">V233/V221*100</f>
        <v>104.76209452458755</v>
      </c>
      <c r="X233" s="81">
        <f t="shared" ref="X233:X244" si="97">V233-T233</f>
        <v>26129</v>
      </c>
      <c r="Y233" s="71">
        <f t="shared" ref="Y233:Y244" si="98">X233/X221*100</f>
        <v>107.81514338766247</v>
      </c>
      <c r="Z233" s="81">
        <f t="shared" ref="Z233:Z244" si="99">R233+X233</f>
        <v>119659</v>
      </c>
      <c r="AA233" s="194">
        <f t="shared" ref="AA233:AA244" si="100">Z233/Z221*100</f>
        <v>105.05618964003511</v>
      </c>
      <c r="AB233" s="9"/>
    </row>
    <row r="234" spans="1:28" s="10" customFormat="1" ht="12" hidden="1" customHeight="1">
      <c r="A234" s="1"/>
      <c r="B234" s="27" t="s">
        <v>15</v>
      </c>
      <c r="C234" s="46" t="s">
        <v>15</v>
      </c>
      <c r="D234" s="70">
        <v>77302</v>
      </c>
      <c r="E234" s="71">
        <f t="shared" si="88"/>
        <v>99.761250274239558</v>
      </c>
      <c r="F234" s="81">
        <v>6746</v>
      </c>
      <c r="G234" s="71">
        <f t="shared" si="89"/>
        <v>86.265984654731454</v>
      </c>
      <c r="H234" s="86">
        <v>12662</v>
      </c>
      <c r="I234" s="71">
        <f t="shared" si="87"/>
        <v>100.90851131654448</v>
      </c>
      <c r="J234" s="81">
        <v>11744</v>
      </c>
      <c r="K234" s="71">
        <f t="shared" si="90"/>
        <v>102.55872849532793</v>
      </c>
      <c r="L234" s="81">
        <v>2937</v>
      </c>
      <c r="M234" s="71">
        <f t="shared" si="91"/>
        <v>128.7028921998247</v>
      </c>
      <c r="N234" s="81">
        <f t="shared" ref="N234:N244" si="101">J234-P234</f>
        <v>5437</v>
      </c>
      <c r="O234" s="71">
        <f t="shared" si="92"/>
        <v>114.3427970557308</v>
      </c>
      <c r="P234" s="81">
        <v>6307</v>
      </c>
      <c r="Q234" s="71">
        <f t="shared" si="93"/>
        <v>94.190561529271207</v>
      </c>
      <c r="R234" s="81">
        <v>89046</v>
      </c>
      <c r="S234" s="71">
        <f t="shared" si="94"/>
        <v>100.12143290831817</v>
      </c>
      <c r="T234" s="81">
        <v>49018</v>
      </c>
      <c r="U234" s="71">
        <f t="shared" si="95"/>
        <v>98.922344204068452</v>
      </c>
      <c r="V234" s="81">
        <v>72359</v>
      </c>
      <c r="W234" s="71">
        <f t="shared" si="96"/>
        <v>98.273801439630574</v>
      </c>
      <c r="X234" s="81">
        <f t="shared" si="97"/>
        <v>23341</v>
      </c>
      <c r="Y234" s="71">
        <f t="shared" si="98"/>
        <v>96.93911454439737</v>
      </c>
      <c r="Z234" s="81">
        <f t="shared" si="99"/>
        <v>112387</v>
      </c>
      <c r="AA234" s="194">
        <f t="shared" si="100"/>
        <v>99.443441636582435</v>
      </c>
      <c r="AB234" s="9"/>
    </row>
    <row r="235" spans="1:28" s="10" customFormat="1" ht="12" hidden="1" customHeight="1">
      <c r="A235" s="1"/>
      <c r="B235" s="28" t="s">
        <v>16</v>
      </c>
      <c r="C235" s="48" t="s">
        <v>16</v>
      </c>
      <c r="D235" s="72">
        <v>78342</v>
      </c>
      <c r="E235" s="73">
        <f t="shared" si="88"/>
        <v>102.39981177946828</v>
      </c>
      <c r="F235" s="84">
        <v>7243</v>
      </c>
      <c r="G235" s="73">
        <f t="shared" si="89"/>
        <v>91.038210155857215</v>
      </c>
      <c r="H235" s="84">
        <v>7938</v>
      </c>
      <c r="I235" s="73">
        <f t="shared" si="87"/>
        <v>95.202686495562489</v>
      </c>
      <c r="J235" s="89">
        <v>12787</v>
      </c>
      <c r="K235" s="73">
        <f t="shared" si="90"/>
        <v>104.10323210941952</v>
      </c>
      <c r="L235" s="84">
        <v>3379</v>
      </c>
      <c r="M235" s="73">
        <f t="shared" si="91"/>
        <v>127.50943396226415</v>
      </c>
      <c r="N235" s="82">
        <f t="shared" si="101"/>
        <v>6046</v>
      </c>
      <c r="O235" s="73">
        <f t="shared" si="92"/>
        <v>115.27168732125834</v>
      </c>
      <c r="P235" s="90">
        <v>6741</v>
      </c>
      <c r="Q235" s="73">
        <f t="shared" si="93"/>
        <v>95.780051150895133</v>
      </c>
      <c r="R235" s="89">
        <v>91129</v>
      </c>
      <c r="S235" s="73">
        <f t="shared" si="94"/>
        <v>102.63546159997297</v>
      </c>
      <c r="T235" s="82">
        <v>51885</v>
      </c>
      <c r="U235" s="73">
        <f t="shared" si="95"/>
        <v>99.955690837635814</v>
      </c>
      <c r="V235" s="82">
        <v>77274</v>
      </c>
      <c r="W235" s="73">
        <f t="shared" si="96"/>
        <v>99.141680458796813</v>
      </c>
      <c r="X235" s="82">
        <f t="shared" si="97"/>
        <v>25389</v>
      </c>
      <c r="Y235" s="73">
        <f t="shared" si="98"/>
        <v>97.51872479354715</v>
      </c>
      <c r="Z235" s="82">
        <f t="shared" si="99"/>
        <v>116518</v>
      </c>
      <c r="AA235" s="195">
        <f t="shared" si="100"/>
        <v>101.47530133073226</v>
      </c>
      <c r="AB235" s="9"/>
    </row>
    <row r="236" spans="1:28" s="10" customFormat="1" ht="12" hidden="1" customHeight="1">
      <c r="A236" s="1"/>
      <c r="B236" s="27" t="s">
        <v>206</v>
      </c>
      <c r="C236" s="46" t="s">
        <v>207</v>
      </c>
      <c r="D236" s="70">
        <v>80602</v>
      </c>
      <c r="E236" s="71">
        <f t="shared" si="88"/>
        <v>102.97285212392207</v>
      </c>
      <c r="F236" s="81">
        <v>7121</v>
      </c>
      <c r="G236" s="71">
        <f t="shared" si="89"/>
        <v>94.883411059293806</v>
      </c>
      <c r="H236" s="86">
        <v>9769</v>
      </c>
      <c r="I236" s="77">
        <f t="shared" si="87"/>
        <v>101.18073537027448</v>
      </c>
      <c r="J236" s="85">
        <v>11998</v>
      </c>
      <c r="K236" s="71">
        <f t="shared" si="90"/>
        <v>96.276681110576163</v>
      </c>
      <c r="L236" s="81">
        <v>2751</v>
      </c>
      <c r="M236" s="71">
        <f t="shared" si="91"/>
        <v>113.86589403973511</v>
      </c>
      <c r="N236" s="81">
        <f t="shared" si="101"/>
        <v>5040</v>
      </c>
      <c r="O236" s="71">
        <f t="shared" si="92"/>
        <v>102.54323499491353</v>
      </c>
      <c r="P236" s="81">
        <v>6958</v>
      </c>
      <c r="Q236" s="71">
        <f t="shared" si="93"/>
        <v>92.195574400424007</v>
      </c>
      <c r="R236" s="85">
        <v>92600</v>
      </c>
      <c r="S236" s="77">
        <f t="shared" si="94"/>
        <v>102.05318668238976</v>
      </c>
      <c r="T236" s="81">
        <v>51038</v>
      </c>
      <c r="U236" s="71">
        <f t="shared" si="95"/>
        <v>100.6269716088328</v>
      </c>
      <c r="V236" s="85">
        <v>77163</v>
      </c>
      <c r="W236" s="71">
        <f t="shared" si="96"/>
        <v>99.733743488994293</v>
      </c>
      <c r="X236" s="81">
        <f t="shared" si="97"/>
        <v>26125</v>
      </c>
      <c r="Y236" s="71">
        <f t="shared" si="98"/>
        <v>98.033697324477458</v>
      </c>
      <c r="Z236" s="81">
        <f t="shared" si="99"/>
        <v>118725</v>
      </c>
      <c r="AA236" s="194">
        <f t="shared" si="100"/>
        <v>101.1406811715196</v>
      </c>
      <c r="AB236" s="9"/>
    </row>
    <row r="237" spans="1:28" s="10" customFormat="1" ht="12" hidden="1" customHeight="1">
      <c r="A237" s="1"/>
      <c r="B237" s="27" t="s">
        <v>14</v>
      </c>
      <c r="C237" s="46" t="s">
        <v>14</v>
      </c>
      <c r="D237" s="70">
        <v>85431</v>
      </c>
      <c r="E237" s="71">
        <f t="shared" si="88"/>
        <v>100.25112360209818</v>
      </c>
      <c r="F237" s="81">
        <v>7250</v>
      </c>
      <c r="G237" s="71">
        <f t="shared" si="89"/>
        <v>90.073301031183988</v>
      </c>
      <c r="H237" s="86">
        <v>12578</v>
      </c>
      <c r="I237" s="77">
        <f t="shared" ref="I237:I248" si="102">H237/H225*100</f>
        <v>101.83790786171161</v>
      </c>
      <c r="J237" s="85">
        <v>12422</v>
      </c>
      <c r="K237" s="71">
        <f t="shared" si="90"/>
        <v>96.346854882494384</v>
      </c>
      <c r="L237" s="81">
        <v>2674</v>
      </c>
      <c r="M237" s="71">
        <f t="shared" si="91"/>
        <v>100.56412185031967</v>
      </c>
      <c r="N237" s="81">
        <f t="shared" si="101"/>
        <v>5264</v>
      </c>
      <c r="O237" s="71">
        <f t="shared" si="92"/>
        <v>101.26971912273952</v>
      </c>
      <c r="P237" s="81">
        <v>7158</v>
      </c>
      <c r="Q237" s="71">
        <f t="shared" si="93"/>
        <v>93.021442495126706</v>
      </c>
      <c r="R237" s="81">
        <v>97853</v>
      </c>
      <c r="S237" s="71">
        <f t="shared" si="94"/>
        <v>99.738049128529198</v>
      </c>
      <c r="T237" s="81">
        <v>53704</v>
      </c>
      <c r="U237" s="71">
        <f t="shared" si="95"/>
        <v>98.528602355703967</v>
      </c>
      <c r="V237" s="81">
        <v>80791</v>
      </c>
      <c r="W237" s="71">
        <f t="shared" si="96"/>
        <v>97.867984639798422</v>
      </c>
      <c r="X237" s="81">
        <f t="shared" si="97"/>
        <v>27087</v>
      </c>
      <c r="Y237" s="71">
        <f t="shared" si="98"/>
        <v>96.584061330005341</v>
      </c>
      <c r="Z237" s="81">
        <f t="shared" si="99"/>
        <v>124940</v>
      </c>
      <c r="AA237" s="194">
        <f t="shared" si="100"/>
        <v>99.036899052752574</v>
      </c>
      <c r="AB237" s="9"/>
    </row>
    <row r="238" spans="1:28" s="10" customFormat="1" ht="12" hidden="1" customHeight="1">
      <c r="A238" s="1"/>
      <c r="B238" s="27" t="s">
        <v>6</v>
      </c>
      <c r="C238" s="46" t="s">
        <v>6</v>
      </c>
      <c r="D238" s="70">
        <v>85262</v>
      </c>
      <c r="E238" s="71">
        <f t="shared" si="88"/>
        <v>99.663354763296326</v>
      </c>
      <c r="F238" s="81">
        <v>6597</v>
      </c>
      <c r="G238" s="71">
        <f t="shared" si="89"/>
        <v>92.25283177178018</v>
      </c>
      <c r="H238" s="86">
        <v>13501</v>
      </c>
      <c r="I238" s="77">
        <f t="shared" si="102"/>
        <v>96.753619033968747</v>
      </c>
      <c r="J238" s="85">
        <v>12185</v>
      </c>
      <c r="K238" s="71">
        <f t="shared" si="90"/>
        <v>102.32616728249917</v>
      </c>
      <c r="L238" s="81">
        <v>2536</v>
      </c>
      <c r="M238" s="71">
        <f t="shared" si="91"/>
        <v>123.8886174890083</v>
      </c>
      <c r="N238" s="81">
        <f t="shared" si="101"/>
        <v>4969</v>
      </c>
      <c r="O238" s="71">
        <f t="shared" si="92"/>
        <v>112.77802995914661</v>
      </c>
      <c r="P238" s="81">
        <v>7216</v>
      </c>
      <c r="Q238" s="71">
        <f t="shared" si="93"/>
        <v>96.187683284457478</v>
      </c>
      <c r="R238" s="81">
        <v>97447</v>
      </c>
      <c r="S238" s="71">
        <f t="shared" si="94"/>
        <v>99.988713086662969</v>
      </c>
      <c r="T238" s="81">
        <v>52896</v>
      </c>
      <c r="U238" s="71">
        <f t="shared" si="95"/>
        <v>99.91688704193426</v>
      </c>
      <c r="V238" s="81">
        <v>78943</v>
      </c>
      <c r="W238" s="71">
        <f t="shared" si="96"/>
        <v>98.295397948002801</v>
      </c>
      <c r="X238" s="81">
        <f t="shared" si="97"/>
        <v>26047</v>
      </c>
      <c r="Y238" s="71">
        <f t="shared" si="98"/>
        <v>95.159286862487207</v>
      </c>
      <c r="Z238" s="81">
        <f t="shared" si="99"/>
        <v>123494</v>
      </c>
      <c r="AA238" s="194">
        <f t="shared" si="100"/>
        <v>98.929744452455338</v>
      </c>
      <c r="AB238" s="9"/>
    </row>
    <row r="239" spans="1:28" s="10" customFormat="1" ht="12" hidden="1" customHeight="1">
      <c r="A239" s="1"/>
      <c r="B239" s="27" t="s">
        <v>7</v>
      </c>
      <c r="C239" s="46" t="s">
        <v>7</v>
      </c>
      <c r="D239" s="70">
        <v>84827</v>
      </c>
      <c r="E239" s="71">
        <f t="shared" si="88"/>
        <v>104.07199293320902</v>
      </c>
      <c r="F239" s="81">
        <v>6926</v>
      </c>
      <c r="G239" s="71">
        <f t="shared" si="89"/>
        <v>97.043575732100322</v>
      </c>
      <c r="H239" s="86">
        <v>7887</v>
      </c>
      <c r="I239" s="71">
        <f t="shared" si="102"/>
        <v>100.1269518852355</v>
      </c>
      <c r="J239" s="81">
        <v>12735</v>
      </c>
      <c r="K239" s="71">
        <f t="shared" si="90"/>
        <v>98.591004103119914</v>
      </c>
      <c r="L239" s="81">
        <v>2473</v>
      </c>
      <c r="M239" s="71">
        <f t="shared" si="91"/>
        <v>99.477071600965402</v>
      </c>
      <c r="N239" s="81">
        <f t="shared" si="101"/>
        <v>4885</v>
      </c>
      <c r="O239" s="71">
        <f t="shared" si="92"/>
        <v>99.187817258883243</v>
      </c>
      <c r="P239" s="81">
        <v>7850</v>
      </c>
      <c r="Q239" s="71">
        <f t="shared" si="93"/>
        <v>98.223223223223215</v>
      </c>
      <c r="R239" s="81">
        <v>97562</v>
      </c>
      <c r="S239" s="71">
        <f t="shared" si="94"/>
        <v>103.32221339687581</v>
      </c>
      <c r="T239" s="81">
        <v>54806</v>
      </c>
      <c r="U239" s="71">
        <f t="shared" si="95"/>
        <v>103.50128418190059</v>
      </c>
      <c r="V239" s="81">
        <v>82930</v>
      </c>
      <c r="W239" s="71">
        <f t="shared" si="96"/>
        <v>102.67171792205218</v>
      </c>
      <c r="X239" s="81">
        <f t="shared" si="97"/>
        <v>28124</v>
      </c>
      <c r="Y239" s="71">
        <f t="shared" si="98"/>
        <v>101.09273903666427</v>
      </c>
      <c r="Z239" s="81">
        <f t="shared" si="99"/>
        <v>125686</v>
      </c>
      <c r="AA239" s="194">
        <f t="shared" si="100"/>
        <v>102.81483905272199</v>
      </c>
      <c r="AB239" s="6"/>
    </row>
    <row r="240" spans="1:28" s="10" customFormat="1" ht="12" hidden="1" customHeight="1">
      <c r="A240" s="1"/>
      <c r="B240" s="27" t="s">
        <v>8</v>
      </c>
      <c r="C240" s="46" t="s">
        <v>8</v>
      </c>
      <c r="D240" s="70">
        <v>76056</v>
      </c>
      <c r="E240" s="71">
        <f t="shared" si="88"/>
        <v>100.72975299649029</v>
      </c>
      <c r="F240" s="81">
        <v>7224</v>
      </c>
      <c r="G240" s="71">
        <f t="shared" si="89"/>
        <v>103.94244604316548</v>
      </c>
      <c r="H240" s="86">
        <v>1202</v>
      </c>
      <c r="I240" s="71">
        <f t="shared" si="102"/>
        <v>88.774002954209749</v>
      </c>
      <c r="J240" s="81">
        <v>12359</v>
      </c>
      <c r="K240" s="71">
        <f t="shared" si="90"/>
        <v>94.821236765382849</v>
      </c>
      <c r="L240" s="81">
        <v>2518</v>
      </c>
      <c r="M240" s="71">
        <f t="shared" si="91"/>
        <v>99.329388560157795</v>
      </c>
      <c r="N240" s="81">
        <f t="shared" si="101"/>
        <v>4894</v>
      </c>
      <c r="O240" s="71">
        <f t="shared" si="92"/>
        <v>98.748991121872479</v>
      </c>
      <c r="P240" s="81">
        <v>7465</v>
      </c>
      <c r="Q240" s="71">
        <f t="shared" si="93"/>
        <v>92.411487992077241</v>
      </c>
      <c r="R240" s="81">
        <v>88415</v>
      </c>
      <c r="S240" s="71">
        <f t="shared" si="94"/>
        <v>99.859948723161537</v>
      </c>
      <c r="T240" s="81">
        <v>51180</v>
      </c>
      <c r="U240" s="71">
        <f t="shared" si="95"/>
        <v>100.06647636178782</v>
      </c>
      <c r="V240" s="81">
        <v>79018</v>
      </c>
      <c r="W240" s="71">
        <f t="shared" si="96"/>
        <v>99.135584076680843</v>
      </c>
      <c r="X240" s="81">
        <f t="shared" si="97"/>
        <v>27838</v>
      </c>
      <c r="Y240" s="71">
        <f t="shared" si="98"/>
        <v>97.468576030251043</v>
      </c>
      <c r="Z240" s="81">
        <f t="shared" si="99"/>
        <v>116253</v>
      </c>
      <c r="AA240" s="194">
        <f t="shared" si="100"/>
        <v>99.276686592655849</v>
      </c>
      <c r="AB240" s="6"/>
    </row>
    <row r="241" spans="1:29" s="10" customFormat="1" ht="12" hidden="1" customHeight="1">
      <c r="A241" s="1"/>
      <c r="B241" s="27" t="s">
        <v>9</v>
      </c>
      <c r="C241" s="46" t="s">
        <v>9</v>
      </c>
      <c r="D241" s="70">
        <v>86542</v>
      </c>
      <c r="E241" s="71">
        <f t="shared" si="88"/>
        <v>101.05560615614564</v>
      </c>
      <c r="F241" s="81">
        <v>7596</v>
      </c>
      <c r="G241" s="71">
        <f t="shared" si="89"/>
        <v>89.039971867307472</v>
      </c>
      <c r="H241" s="86">
        <v>12595</v>
      </c>
      <c r="I241" s="71">
        <f t="shared" si="102"/>
        <v>101.04292017649419</v>
      </c>
      <c r="J241" s="81">
        <v>11718</v>
      </c>
      <c r="K241" s="71">
        <f t="shared" si="90"/>
        <v>94.713870029097961</v>
      </c>
      <c r="L241" s="81">
        <v>2354</v>
      </c>
      <c r="M241" s="71">
        <f t="shared" si="91"/>
        <v>92.097026604068859</v>
      </c>
      <c r="N241" s="81">
        <f t="shared" si="101"/>
        <v>4725</v>
      </c>
      <c r="O241" s="71">
        <f t="shared" si="92"/>
        <v>95.013070581138152</v>
      </c>
      <c r="P241" s="81">
        <v>6993</v>
      </c>
      <c r="Q241" s="71">
        <f t="shared" si="93"/>
        <v>94.512771996215704</v>
      </c>
      <c r="R241" s="81">
        <v>98260</v>
      </c>
      <c r="S241" s="71">
        <f t="shared" si="94"/>
        <v>100.25507601265178</v>
      </c>
      <c r="T241" s="81">
        <v>53495</v>
      </c>
      <c r="U241" s="71">
        <f t="shared" si="95"/>
        <v>100.043013165769</v>
      </c>
      <c r="V241" s="81">
        <v>82584</v>
      </c>
      <c r="W241" s="71">
        <f t="shared" si="96"/>
        <v>100.91279005828659</v>
      </c>
      <c r="X241" s="81">
        <f t="shared" si="97"/>
        <v>29089</v>
      </c>
      <c r="Y241" s="71">
        <f t="shared" si="98"/>
        <v>102.55244138903579</v>
      </c>
      <c r="Z241" s="81">
        <f t="shared" si="99"/>
        <v>127349</v>
      </c>
      <c r="AA241" s="194">
        <f t="shared" si="100"/>
        <v>100.77072205736894</v>
      </c>
      <c r="AB241" s="6"/>
    </row>
    <row r="242" spans="1:29" s="10" customFormat="1" ht="12" hidden="1" customHeight="1">
      <c r="A242" s="1"/>
      <c r="B242" s="27" t="s">
        <v>10</v>
      </c>
      <c r="C242" s="46" t="s">
        <v>10</v>
      </c>
      <c r="D242" s="70">
        <v>88651</v>
      </c>
      <c r="E242" s="71">
        <f t="shared" si="88"/>
        <v>102.41329913818997</v>
      </c>
      <c r="F242" s="81">
        <v>9462</v>
      </c>
      <c r="G242" s="71">
        <f t="shared" si="89"/>
        <v>122.32708468002586</v>
      </c>
      <c r="H242" s="86">
        <v>12895</v>
      </c>
      <c r="I242" s="71">
        <f t="shared" si="102"/>
        <v>99.337493259379102</v>
      </c>
      <c r="J242" s="81">
        <v>10874</v>
      </c>
      <c r="K242" s="71">
        <f t="shared" si="90"/>
        <v>87.552334943639281</v>
      </c>
      <c r="L242" s="81">
        <v>2059</v>
      </c>
      <c r="M242" s="71">
        <f t="shared" si="91"/>
        <v>76.6852886405959</v>
      </c>
      <c r="N242" s="81">
        <f t="shared" si="101"/>
        <v>4321</v>
      </c>
      <c r="O242" s="71">
        <f t="shared" si="92"/>
        <v>83.82153249272551</v>
      </c>
      <c r="P242" s="81">
        <v>6553</v>
      </c>
      <c r="Q242" s="71">
        <f t="shared" si="93"/>
        <v>90.199587061252586</v>
      </c>
      <c r="R242" s="81">
        <v>99525</v>
      </c>
      <c r="S242" s="71">
        <f t="shared" si="94"/>
        <v>100.54858459113778</v>
      </c>
      <c r="T242" s="81">
        <v>54627</v>
      </c>
      <c r="U242" s="71">
        <f t="shared" si="95"/>
        <v>102.24031443009545</v>
      </c>
      <c r="V242" s="81">
        <v>82673</v>
      </c>
      <c r="W242" s="71">
        <f t="shared" si="96"/>
        <v>100.87732142421358</v>
      </c>
      <c r="X242" s="81">
        <f t="shared" si="97"/>
        <v>28046</v>
      </c>
      <c r="Y242" s="71">
        <f t="shared" si="98"/>
        <v>98.324218202215675</v>
      </c>
      <c r="Z242" s="81">
        <f t="shared" si="99"/>
        <v>127571</v>
      </c>
      <c r="AA242" s="194">
        <f t="shared" si="100"/>
        <v>100.05097799319248</v>
      </c>
      <c r="AB242" s="6"/>
    </row>
    <row r="243" spans="1:29" s="10" customFormat="1" ht="12" hidden="1" customHeight="1">
      <c r="A243" s="1"/>
      <c r="B243" s="27" t="s">
        <v>11</v>
      </c>
      <c r="C243" s="46" t="s">
        <v>11</v>
      </c>
      <c r="D243" s="70">
        <v>83264</v>
      </c>
      <c r="E243" s="71">
        <f t="shared" si="88"/>
        <v>102.36034618410702</v>
      </c>
      <c r="F243" s="81">
        <v>9149</v>
      </c>
      <c r="G243" s="71">
        <f t="shared" si="89"/>
        <v>110.65553942912433</v>
      </c>
      <c r="H243" s="86">
        <v>12348</v>
      </c>
      <c r="I243" s="71">
        <f t="shared" si="102"/>
        <v>98.72081867604733</v>
      </c>
      <c r="J243" s="81">
        <v>10909</v>
      </c>
      <c r="K243" s="71">
        <f t="shared" si="90"/>
        <v>89.293607268560208</v>
      </c>
      <c r="L243" s="81">
        <v>2486</v>
      </c>
      <c r="M243" s="71">
        <f t="shared" si="91"/>
        <v>80.609597924773027</v>
      </c>
      <c r="N243" s="81">
        <f t="shared" si="101"/>
        <v>4925</v>
      </c>
      <c r="O243" s="71">
        <f t="shared" si="92"/>
        <v>87.758374910905204</v>
      </c>
      <c r="P243" s="81">
        <v>5984</v>
      </c>
      <c r="Q243" s="71">
        <f t="shared" si="93"/>
        <v>90.598031794095377</v>
      </c>
      <c r="R243" s="81">
        <v>94173</v>
      </c>
      <c r="S243" s="71">
        <f t="shared" si="94"/>
        <v>100.65411870330587</v>
      </c>
      <c r="T243" s="81">
        <v>51461</v>
      </c>
      <c r="U243" s="71">
        <f t="shared" si="95"/>
        <v>101.17172908679839</v>
      </c>
      <c r="V243" s="81">
        <v>78930</v>
      </c>
      <c r="W243" s="71">
        <f t="shared" si="96"/>
        <v>100.63366185151659</v>
      </c>
      <c r="X243" s="81">
        <f t="shared" si="97"/>
        <v>27469</v>
      </c>
      <c r="Y243" s="71">
        <f t="shared" si="98"/>
        <v>99.640887986070808</v>
      </c>
      <c r="Z243" s="81">
        <f t="shared" si="99"/>
        <v>121642</v>
      </c>
      <c r="AA243" s="194">
        <f t="shared" si="100"/>
        <v>100.42351542570319</v>
      </c>
      <c r="AB243" s="9"/>
    </row>
    <row r="244" spans="1:29" s="10" customFormat="1" ht="12" hidden="1" customHeight="1">
      <c r="A244" s="1"/>
      <c r="B244" s="27" t="s">
        <v>12</v>
      </c>
      <c r="C244" s="46" t="s">
        <v>12</v>
      </c>
      <c r="D244" s="70">
        <v>80091</v>
      </c>
      <c r="E244" s="71">
        <f t="shared" si="88"/>
        <v>104.30960381339376</v>
      </c>
      <c r="F244" s="81">
        <v>9177</v>
      </c>
      <c r="G244" s="71">
        <f t="shared" si="89"/>
        <v>112.51839136831781</v>
      </c>
      <c r="H244" s="86">
        <v>9441</v>
      </c>
      <c r="I244" s="71">
        <f t="shared" si="102"/>
        <v>101.00567026853535</v>
      </c>
      <c r="J244" s="81">
        <v>11088</v>
      </c>
      <c r="K244" s="71">
        <f t="shared" si="90"/>
        <v>84.906960716747065</v>
      </c>
      <c r="L244" s="81">
        <v>2729</v>
      </c>
      <c r="M244" s="71">
        <f t="shared" si="91"/>
        <v>73.36021505376344</v>
      </c>
      <c r="N244" s="81">
        <f t="shared" si="101"/>
        <v>5326</v>
      </c>
      <c r="O244" s="71">
        <f t="shared" si="92"/>
        <v>82.153324078358779</v>
      </c>
      <c r="P244" s="81">
        <v>5762</v>
      </c>
      <c r="Q244" s="71">
        <f t="shared" si="93"/>
        <v>87.621654501216554</v>
      </c>
      <c r="R244" s="81">
        <v>91179</v>
      </c>
      <c r="S244" s="71">
        <f t="shared" si="94"/>
        <v>101.48929775937489</v>
      </c>
      <c r="T244" s="81">
        <v>50892</v>
      </c>
      <c r="U244" s="71">
        <f t="shared" si="95"/>
        <v>102.20713754945474</v>
      </c>
      <c r="V244" s="81">
        <v>78147</v>
      </c>
      <c r="W244" s="71">
        <f t="shared" si="96"/>
        <v>102.03823153056695</v>
      </c>
      <c r="X244" s="81">
        <f t="shared" si="97"/>
        <v>27255</v>
      </c>
      <c r="Y244" s="71">
        <f t="shared" si="98"/>
        <v>101.72433098197291</v>
      </c>
      <c r="Z244" s="81">
        <f t="shared" si="99"/>
        <v>118434</v>
      </c>
      <c r="AA244" s="194">
        <f t="shared" si="100"/>
        <v>101.54328926385101</v>
      </c>
      <c r="AB244" s="9"/>
    </row>
    <row r="245" spans="1:29" s="10" customFormat="1" ht="12" hidden="1" customHeight="1">
      <c r="A245" s="184"/>
      <c r="B245" s="27" t="s">
        <v>208</v>
      </c>
      <c r="C245" s="46" t="s">
        <v>209</v>
      </c>
      <c r="D245" s="70">
        <v>82789</v>
      </c>
      <c r="E245" s="71">
        <f t="shared" ref="E245:E256" si="103">D245/D233*100</f>
        <v>102.42360509711742</v>
      </c>
      <c r="F245" s="81">
        <v>9493</v>
      </c>
      <c r="G245" s="71">
        <f t="shared" ref="G245:G257" si="104">F245/F233*100</f>
        <v>123.36582196231318</v>
      </c>
      <c r="H245" s="86">
        <v>10761</v>
      </c>
      <c r="I245" s="71">
        <f t="shared" si="102"/>
        <v>102.08708851152642</v>
      </c>
      <c r="J245" s="81">
        <v>10626</v>
      </c>
      <c r="K245" s="71">
        <f t="shared" ref="K245:K256" si="105">J245/J233*100</f>
        <v>83.669291338582667</v>
      </c>
      <c r="L245" s="81">
        <v>2303</v>
      </c>
      <c r="M245" s="71">
        <f t="shared" ref="M245:M256" si="106">L245/L233*100</f>
        <v>79.331725800895626</v>
      </c>
      <c r="N245" s="81">
        <f t="shared" ref="N245:N256" si="107">J245-P245</f>
        <v>4663</v>
      </c>
      <c r="O245" s="71">
        <f t="shared" ref="O245:O256" si="108">N245/N233*100</f>
        <v>81.635154061624647</v>
      </c>
      <c r="P245" s="81">
        <v>5963</v>
      </c>
      <c r="Q245" s="71">
        <f t="shared" ref="Q245:Q256" si="109">P245/P233*100</f>
        <v>85.331997710360625</v>
      </c>
      <c r="R245" s="81">
        <v>93415</v>
      </c>
      <c r="S245" s="71">
        <f t="shared" ref="S245:S256" si="110">R245/R233*100</f>
        <v>99.877044798460389</v>
      </c>
      <c r="T245" s="81">
        <v>51678</v>
      </c>
      <c r="U245" s="71">
        <f t="shared" ref="U245:U256" si="111">T245/T233*100</f>
        <v>97.990064090409192</v>
      </c>
      <c r="V245" s="81">
        <v>78294</v>
      </c>
      <c r="W245" s="71">
        <f t="shared" ref="W245:W256" si="112">V245/V233*100</f>
        <v>99.273460382669555</v>
      </c>
      <c r="X245" s="81">
        <f t="shared" ref="X245:X256" si="113">V245-T245</f>
        <v>26616</v>
      </c>
      <c r="Y245" s="71">
        <f t="shared" ref="Y245:Y256" si="114">X245/X233*100</f>
        <v>101.86382946151787</v>
      </c>
      <c r="Z245" s="81">
        <f t="shared" ref="Z245:Z256" si="115">R245+X245</f>
        <v>120031</v>
      </c>
      <c r="AA245" s="194">
        <f t="shared" ref="AA245:AA256" si="116">Z245/Z233*100</f>
        <v>100.31088342707193</v>
      </c>
      <c r="AB245" s="9"/>
    </row>
    <row r="246" spans="1:29" s="10" customFormat="1" ht="12" hidden="1" customHeight="1">
      <c r="A246" s="184"/>
      <c r="B246" s="27" t="s">
        <v>15</v>
      </c>
      <c r="C246" s="46" t="s">
        <v>15</v>
      </c>
      <c r="D246" s="70">
        <v>76808</v>
      </c>
      <c r="E246" s="71">
        <f t="shared" si="103"/>
        <v>99.360947970298312</v>
      </c>
      <c r="F246" s="81">
        <v>8833</v>
      </c>
      <c r="G246" s="71">
        <f t="shared" si="104"/>
        <v>130.93685146753631</v>
      </c>
      <c r="H246" s="86">
        <v>11982</v>
      </c>
      <c r="I246" s="71">
        <f t="shared" si="102"/>
        <v>94.629600379087037</v>
      </c>
      <c r="J246" s="81">
        <v>9948</v>
      </c>
      <c r="K246" s="71">
        <f t="shared" si="105"/>
        <v>84.707084468664846</v>
      </c>
      <c r="L246" s="81">
        <v>2273</v>
      </c>
      <c r="M246" s="71">
        <f t="shared" si="106"/>
        <v>77.391896493020084</v>
      </c>
      <c r="N246" s="81">
        <f t="shared" si="107"/>
        <v>4488</v>
      </c>
      <c r="O246" s="71">
        <f t="shared" si="108"/>
        <v>82.545521427257682</v>
      </c>
      <c r="P246" s="81">
        <v>5460</v>
      </c>
      <c r="Q246" s="71">
        <f t="shared" si="109"/>
        <v>86.57047724750278</v>
      </c>
      <c r="R246" s="81">
        <v>86756</v>
      </c>
      <c r="S246" s="71">
        <f t="shared" si="110"/>
        <v>97.42829548772545</v>
      </c>
      <c r="T246" s="81">
        <v>47085</v>
      </c>
      <c r="U246" s="71">
        <f t="shared" si="111"/>
        <v>96.056550654861482</v>
      </c>
      <c r="V246" s="81">
        <v>71346</v>
      </c>
      <c r="W246" s="71">
        <f t="shared" si="112"/>
        <v>98.600035931950416</v>
      </c>
      <c r="X246" s="81">
        <f t="shared" si="113"/>
        <v>24261</v>
      </c>
      <c r="Y246" s="71">
        <f t="shared" si="114"/>
        <v>103.94156205818088</v>
      </c>
      <c r="Z246" s="81">
        <f t="shared" si="115"/>
        <v>111017</v>
      </c>
      <c r="AA246" s="194">
        <f t="shared" si="116"/>
        <v>98.780997802236911</v>
      </c>
      <c r="AB246" s="9"/>
    </row>
    <row r="247" spans="1:29" s="10" customFormat="1" ht="12" hidden="1" customHeight="1">
      <c r="A247" s="184"/>
      <c r="B247" s="28" t="s">
        <v>16</v>
      </c>
      <c r="C247" s="48" t="s">
        <v>16</v>
      </c>
      <c r="D247" s="72">
        <v>78786</v>
      </c>
      <c r="E247" s="73">
        <f t="shared" si="103"/>
        <v>100.5667458068469</v>
      </c>
      <c r="F247" s="84">
        <v>9726</v>
      </c>
      <c r="G247" s="73">
        <f t="shared" si="104"/>
        <v>134.2813751208063</v>
      </c>
      <c r="H247" s="84">
        <v>7635</v>
      </c>
      <c r="I247" s="73">
        <f t="shared" si="102"/>
        <v>96.182917611489032</v>
      </c>
      <c r="J247" s="89">
        <v>10938</v>
      </c>
      <c r="K247" s="73">
        <f t="shared" si="105"/>
        <v>85.540001564088527</v>
      </c>
      <c r="L247" s="84">
        <v>2750</v>
      </c>
      <c r="M247" s="73">
        <f t="shared" si="106"/>
        <v>81.385025155371409</v>
      </c>
      <c r="N247" s="82">
        <f t="shared" si="107"/>
        <v>5331</v>
      </c>
      <c r="O247" s="73">
        <f t="shared" si="108"/>
        <v>88.173999338405565</v>
      </c>
      <c r="P247" s="90">
        <v>5607</v>
      </c>
      <c r="Q247" s="73">
        <f t="shared" si="109"/>
        <v>83.177570093457945</v>
      </c>
      <c r="R247" s="89">
        <v>89724</v>
      </c>
      <c r="S247" s="73">
        <f t="shared" si="110"/>
        <v>98.45822954273612</v>
      </c>
      <c r="T247" s="82">
        <v>49885</v>
      </c>
      <c r="U247" s="73">
        <f t="shared" si="111"/>
        <v>96.145321383829625</v>
      </c>
      <c r="V247" s="82">
        <v>77134</v>
      </c>
      <c r="W247" s="73">
        <f t="shared" si="112"/>
        <v>99.818826513445657</v>
      </c>
      <c r="X247" s="82">
        <f t="shared" si="113"/>
        <v>27249</v>
      </c>
      <c r="Y247" s="73">
        <f t="shared" si="114"/>
        <v>107.32600732600733</v>
      </c>
      <c r="Z247" s="82">
        <f t="shared" si="115"/>
        <v>116973</v>
      </c>
      <c r="AA247" s="195">
        <f t="shared" si="116"/>
        <v>100.39049760552017</v>
      </c>
      <c r="AB247" s="9"/>
    </row>
    <row r="248" spans="1:29" s="10" customFormat="1" ht="12" customHeight="1">
      <c r="A248" s="184"/>
      <c r="B248" s="26" t="s">
        <v>212</v>
      </c>
      <c r="C248" s="47" t="s">
        <v>213</v>
      </c>
      <c r="D248" s="74">
        <v>80605</v>
      </c>
      <c r="E248" s="75">
        <f t="shared" si="103"/>
        <v>100.00372199201013</v>
      </c>
      <c r="F248" s="80">
        <v>9169</v>
      </c>
      <c r="G248" s="75">
        <f t="shared" si="104"/>
        <v>128.7600056171886</v>
      </c>
      <c r="H248" s="87">
        <v>9428</v>
      </c>
      <c r="I248" s="182">
        <f t="shared" si="102"/>
        <v>96.509366362984949</v>
      </c>
      <c r="J248" s="183">
        <v>10263</v>
      </c>
      <c r="K248" s="75">
        <f t="shared" si="105"/>
        <v>85.53925654275713</v>
      </c>
      <c r="L248" s="80">
        <v>2238</v>
      </c>
      <c r="M248" s="75">
        <f t="shared" si="106"/>
        <v>81.352235550708826</v>
      </c>
      <c r="N248" s="80">
        <f t="shared" si="107"/>
        <v>4512</v>
      </c>
      <c r="O248" s="75">
        <f t="shared" si="108"/>
        <v>89.523809523809533</v>
      </c>
      <c r="P248" s="80">
        <v>5751</v>
      </c>
      <c r="Q248" s="75">
        <f t="shared" si="109"/>
        <v>82.653061224489804</v>
      </c>
      <c r="R248" s="183">
        <v>90868</v>
      </c>
      <c r="S248" s="182">
        <f t="shared" si="110"/>
        <v>98.129589632829379</v>
      </c>
      <c r="T248" s="80">
        <v>50190</v>
      </c>
      <c r="U248" s="75">
        <f t="shared" si="111"/>
        <v>98.338492887652336</v>
      </c>
      <c r="V248" s="183">
        <v>76260</v>
      </c>
      <c r="W248" s="75">
        <f t="shared" si="112"/>
        <v>98.829750009719689</v>
      </c>
      <c r="X248" s="80">
        <f t="shared" si="113"/>
        <v>26070</v>
      </c>
      <c r="Y248" s="75">
        <f t="shared" si="114"/>
        <v>99.789473684210535</v>
      </c>
      <c r="Z248" s="80">
        <f t="shared" si="115"/>
        <v>116938</v>
      </c>
      <c r="AA248" s="196">
        <f t="shared" si="116"/>
        <v>98.494841019161925</v>
      </c>
      <c r="AB248" s="9"/>
    </row>
    <row r="249" spans="1:29" s="10" customFormat="1" ht="12" customHeight="1">
      <c r="A249" s="184"/>
      <c r="B249" s="27" t="s">
        <v>14</v>
      </c>
      <c r="C249" s="46" t="s">
        <v>14</v>
      </c>
      <c r="D249" s="70">
        <v>89879</v>
      </c>
      <c r="E249" s="71">
        <f t="shared" si="103"/>
        <v>105.20654095117696</v>
      </c>
      <c r="F249" s="81">
        <v>9712</v>
      </c>
      <c r="G249" s="71">
        <f t="shared" si="104"/>
        <v>133.95862068965519</v>
      </c>
      <c r="H249" s="86">
        <v>13124</v>
      </c>
      <c r="I249" s="77">
        <f t="shared" ref="I249:I260" si="117">H249/H237*100</f>
        <v>104.34091270472253</v>
      </c>
      <c r="J249" s="85">
        <v>10499</v>
      </c>
      <c r="K249" s="71">
        <f t="shared" si="105"/>
        <v>84.51940106263082</v>
      </c>
      <c r="L249" s="81">
        <v>2318</v>
      </c>
      <c r="M249" s="71">
        <f t="shared" si="106"/>
        <v>86.68661181750187</v>
      </c>
      <c r="N249" s="81">
        <f t="shared" si="107"/>
        <v>4495</v>
      </c>
      <c r="O249" s="71">
        <f t="shared" si="108"/>
        <v>85.391337386018236</v>
      </c>
      <c r="P249" s="81">
        <v>6004</v>
      </c>
      <c r="Q249" s="71">
        <f t="shared" si="109"/>
        <v>83.878178262084376</v>
      </c>
      <c r="R249" s="81">
        <v>100378</v>
      </c>
      <c r="S249" s="71">
        <f t="shared" si="110"/>
        <v>102.580401214066</v>
      </c>
      <c r="T249" s="81">
        <v>54542</v>
      </c>
      <c r="U249" s="71">
        <f t="shared" si="111"/>
        <v>101.5604051839714</v>
      </c>
      <c r="V249" s="81">
        <v>82118</v>
      </c>
      <c r="W249" s="71">
        <f t="shared" si="112"/>
        <v>101.64250968548475</v>
      </c>
      <c r="X249" s="81">
        <f t="shared" si="113"/>
        <v>27576</v>
      </c>
      <c r="Y249" s="71">
        <f t="shared" si="114"/>
        <v>101.8052940524975</v>
      </c>
      <c r="Z249" s="81">
        <f t="shared" si="115"/>
        <v>127954</v>
      </c>
      <c r="AA249" s="194">
        <f t="shared" si="116"/>
        <v>102.41235793180728</v>
      </c>
      <c r="AB249" s="9"/>
    </row>
    <row r="250" spans="1:29" s="10" customFormat="1" ht="12" customHeight="1">
      <c r="A250" s="184"/>
      <c r="B250" s="27" t="s">
        <v>6</v>
      </c>
      <c r="C250" s="46" t="s">
        <v>6</v>
      </c>
      <c r="D250" s="70">
        <v>88054</v>
      </c>
      <c r="E250" s="71">
        <f t="shared" si="103"/>
        <v>103.2746123712791</v>
      </c>
      <c r="F250" s="81">
        <v>9208</v>
      </c>
      <c r="G250" s="71">
        <f t="shared" si="104"/>
        <v>139.57859633166592</v>
      </c>
      <c r="H250" s="86">
        <v>13241</v>
      </c>
      <c r="I250" s="77">
        <f t="shared" si="117"/>
        <v>98.074216724687062</v>
      </c>
      <c r="J250" s="85">
        <v>10007</v>
      </c>
      <c r="K250" s="71">
        <f t="shared" si="105"/>
        <v>82.125564218301193</v>
      </c>
      <c r="L250" s="81">
        <v>2128</v>
      </c>
      <c r="M250" s="71">
        <f t="shared" si="106"/>
        <v>83.911671924290218</v>
      </c>
      <c r="N250" s="81">
        <f t="shared" si="107"/>
        <v>4209</v>
      </c>
      <c r="O250" s="71">
        <f t="shared" si="108"/>
        <v>84.705172066814242</v>
      </c>
      <c r="P250" s="81">
        <v>5798</v>
      </c>
      <c r="Q250" s="71">
        <f t="shared" si="109"/>
        <v>80.349223946784917</v>
      </c>
      <c r="R250" s="81">
        <v>98061</v>
      </c>
      <c r="S250" s="71">
        <f t="shared" si="110"/>
        <v>100.63008609808408</v>
      </c>
      <c r="T250" s="81">
        <v>52943</v>
      </c>
      <c r="U250" s="71">
        <f t="shared" si="111"/>
        <v>100.08885359951603</v>
      </c>
      <c r="V250" s="81">
        <v>80647</v>
      </c>
      <c r="W250" s="71">
        <f t="shared" si="112"/>
        <v>102.15851943807557</v>
      </c>
      <c r="X250" s="81">
        <f t="shared" si="113"/>
        <v>27704</v>
      </c>
      <c r="Y250" s="71">
        <f t="shared" si="114"/>
        <v>106.36157714899987</v>
      </c>
      <c r="Z250" s="81">
        <f t="shared" si="115"/>
        <v>125765</v>
      </c>
      <c r="AA250" s="194">
        <f t="shared" si="116"/>
        <v>101.83895573874034</v>
      </c>
      <c r="AB250" s="9"/>
    </row>
    <row r="251" spans="1:29" s="10" customFormat="1" ht="12" customHeight="1">
      <c r="A251" s="184"/>
      <c r="B251" s="27" t="s">
        <v>7</v>
      </c>
      <c r="C251" s="46" t="s">
        <v>7</v>
      </c>
      <c r="D251" s="70">
        <v>87624</v>
      </c>
      <c r="E251" s="71">
        <f t="shared" si="103"/>
        <v>103.29729920897827</v>
      </c>
      <c r="F251" s="81">
        <v>8798</v>
      </c>
      <c r="G251" s="71">
        <f t="shared" si="104"/>
        <v>127.02858792954086</v>
      </c>
      <c r="H251" s="86">
        <v>8466</v>
      </c>
      <c r="I251" s="71">
        <f t="shared" si="117"/>
        <v>107.34119437048308</v>
      </c>
      <c r="J251" s="81">
        <v>10426</v>
      </c>
      <c r="K251" s="71">
        <f t="shared" si="105"/>
        <v>81.868865331762862</v>
      </c>
      <c r="L251" s="81">
        <v>1755</v>
      </c>
      <c r="M251" s="71">
        <f t="shared" si="106"/>
        <v>70.966437525272951</v>
      </c>
      <c r="N251" s="81">
        <f t="shared" si="107"/>
        <v>4060</v>
      </c>
      <c r="O251" s="71">
        <f t="shared" si="108"/>
        <v>83.111566018423744</v>
      </c>
      <c r="P251" s="81">
        <v>6366</v>
      </c>
      <c r="Q251" s="71">
        <f t="shared" si="109"/>
        <v>81.095541401273891</v>
      </c>
      <c r="R251" s="81">
        <v>98050</v>
      </c>
      <c r="S251" s="71">
        <f t="shared" si="110"/>
        <v>100.50019474795515</v>
      </c>
      <c r="T251" s="81">
        <v>54328</v>
      </c>
      <c r="U251" s="71">
        <f t="shared" si="111"/>
        <v>99.127832719045358</v>
      </c>
      <c r="V251" s="81">
        <v>83831</v>
      </c>
      <c r="W251" s="71">
        <f t="shared" si="112"/>
        <v>101.08645845894128</v>
      </c>
      <c r="X251" s="81">
        <f t="shared" si="113"/>
        <v>29503</v>
      </c>
      <c r="Y251" s="71">
        <f t="shared" si="114"/>
        <v>104.90328545014933</v>
      </c>
      <c r="Z251" s="81">
        <f t="shared" si="115"/>
        <v>127553</v>
      </c>
      <c r="AA251" s="194">
        <f t="shared" si="116"/>
        <v>101.48544786213263</v>
      </c>
      <c r="AB251" s="6"/>
    </row>
    <row r="252" spans="1:29" s="10" customFormat="1" ht="12" customHeight="1">
      <c r="A252" s="184"/>
      <c r="B252" s="27" t="s">
        <v>8</v>
      </c>
      <c r="C252" s="46" t="s">
        <v>8</v>
      </c>
      <c r="D252" s="70">
        <v>79172</v>
      </c>
      <c r="E252" s="71">
        <f t="shared" si="103"/>
        <v>104.09698117176818</v>
      </c>
      <c r="F252" s="81">
        <v>9929</v>
      </c>
      <c r="G252" s="71">
        <f t="shared" si="104"/>
        <v>137.44462901439644</v>
      </c>
      <c r="H252" s="86">
        <v>1119</v>
      </c>
      <c r="I252" s="71">
        <f t="shared" si="117"/>
        <v>93.094841930116473</v>
      </c>
      <c r="J252" s="81">
        <v>10727</v>
      </c>
      <c r="K252" s="71">
        <f t="shared" si="105"/>
        <v>86.795048143053648</v>
      </c>
      <c r="L252" s="81">
        <v>2034</v>
      </c>
      <c r="M252" s="71">
        <f t="shared" si="106"/>
        <v>80.778395552025415</v>
      </c>
      <c r="N252" s="81">
        <f t="shared" si="107"/>
        <v>4620</v>
      </c>
      <c r="O252" s="71">
        <f t="shared" si="108"/>
        <v>94.401307723743358</v>
      </c>
      <c r="P252" s="81">
        <v>6107</v>
      </c>
      <c r="Q252" s="71">
        <f t="shared" si="109"/>
        <v>81.808439383791026</v>
      </c>
      <c r="R252" s="81">
        <v>89899</v>
      </c>
      <c r="S252" s="71">
        <f t="shared" si="110"/>
        <v>101.67844822711078</v>
      </c>
      <c r="T252" s="81">
        <v>52097</v>
      </c>
      <c r="U252" s="71">
        <f t="shared" si="111"/>
        <v>101.7917155138726</v>
      </c>
      <c r="V252" s="81">
        <v>80699</v>
      </c>
      <c r="W252" s="71">
        <f t="shared" si="112"/>
        <v>102.12736338555773</v>
      </c>
      <c r="X252" s="81">
        <f t="shared" si="113"/>
        <v>28602</v>
      </c>
      <c r="Y252" s="71">
        <f t="shared" si="114"/>
        <v>102.74445003232991</v>
      </c>
      <c r="Z252" s="81">
        <f t="shared" si="115"/>
        <v>118501</v>
      </c>
      <c r="AA252" s="194">
        <f t="shared" si="116"/>
        <v>101.93371353857535</v>
      </c>
      <c r="AB252" s="6"/>
    </row>
    <row r="253" spans="1:29" s="10" customFormat="1" ht="12" customHeight="1">
      <c r="A253" s="184"/>
      <c r="B253" s="27" t="s">
        <v>9</v>
      </c>
      <c r="C253" s="46" t="s">
        <v>9</v>
      </c>
      <c r="D253" s="70">
        <v>86438</v>
      </c>
      <c r="E253" s="71">
        <f t="shared" si="103"/>
        <v>99.879827135957115</v>
      </c>
      <c r="F253" s="81">
        <v>9245</v>
      </c>
      <c r="G253" s="71">
        <f t="shared" si="104"/>
        <v>121.70879410215902</v>
      </c>
      <c r="H253" s="86">
        <v>11665</v>
      </c>
      <c r="I253" s="71">
        <f t="shared" si="117"/>
        <v>92.616117506947205</v>
      </c>
      <c r="J253" s="81">
        <v>10259</v>
      </c>
      <c r="K253" s="71">
        <f t="shared" si="105"/>
        <v>87.54906980713433</v>
      </c>
      <c r="L253" s="81">
        <v>2277</v>
      </c>
      <c r="M253" s="71">
        <f t="shared" si="106"/>
        <v>96.728971962616825</v>
      </c>
      <c r="N253" s="81">
        <f t="shared" si="107"/>
        <v>5186</v>
      </c>
      <c r="O253" s="71">
        <f t="shared" si="108"/>
        <v>109.75661375661376</v>
      </c>
      <c r="P253" s="81">
        <v>5073</v>
      </c>
      <c r="Q253" s="71">
        <f t="shared" si="109"/>
        <v>72.543972543972544</v>
      </c>
      <c r="R253" s="81">
        <v>96697</v>
      </c>
      <c r="S253" s="71">
        <f t="shared" si="110"/>
        <v>98.409322206391209</v>
      </c>
      <c r="T253" s="81">
        <v>52833</v>
      </c>
      <c r="U253" s="71">
        <f t="shared" si="111"/>
        <v>98.7625011683335</v>
      </c>
      <c r="V253" s="81">
        <v>79656</v>
      </c>
      <c r="W253" s="71">
        <f t="shared" si="112"/>
        <v>96.454519035164196</v>
      </c>
      <c r="X253" s="81">
        <f t="shared" si="113"/>
        <v>26823</v>
      </c>
      <c r="Y253" s="71">
        <f t="shared" si="114"/>
        <v>92.210113788717379</v>
      </c>
      <c r="Z253" s="81">
        <f t="shared" si="115"/>
        <v>123520</v>
      </c>
      <c r="AA253" s="194">
        <f t="shared" si="116"/>
        <v>96.993301871235744</v>
      </c>
      <c r="AB253" s="6"/>
    </row>
    <row r="254" spans="1:29" s="10" customFormat="1" ht="12" customHeight="1">
      <c r="A254" s="184"/>
      <c r="B254" s="27" t="s">
        <v>10</v>
      </c>
      <c r="C254" s="46" t="s">
        <v>10</v>
      </c>
      <c r="D254" s="70">
        <v>89033</v>
      </c>
      <c r="E254" s="71">
        <f t="shared" si="103"/>
        <v>100.43090320470158</v>
      </c>
      <c r="F254" s="81">
        <v>11186</v>
      </c>
      <c r="G254" s="71">
        <f t="shared" si="104"/>
        <v>118.22024941872755</v>
      </c>
      <c r="H254" s="86">
        <v>13362</v>
      </c>
      <c r="I254" s="71">
        <f t="shared" si="117"/>
        <v>103.62155874369911</v>
      </c>
      <c r="J254" s="81">
        <v>10717</v>
      </c>
      <c r="K254" s="71">
        <f t="shared" si="105"/>
        <v>98.556189074857457</v>
      </c>
      <c r="L254" s="81">
        <v>2528</v>
      </c>
      <c r="M254" s="71">
        <f t="shared" si="106"/>
        <v>122.77804759592034</v>
      </c>
      <c r="N254" s="81">
        <f t="shared" si="107"/>
        <v>5454</v>
      </c>
      <c r="O254" s="71">
        <f t="shared" si="108"/>
        <v>126.2207822263365</v>
      </c>
      <c r="P254" s="81">
        <v>5263</v>
      </c>
      <c r="Q254" s="71">
        <f t="shared" si="109"/>
        <v>80.31435983518999</v>
      </c>
      <c r="R254" s="81">
        <v>99750</v>
      </c>
      <c r="S254" s="71">
        <f t="shared" si="110"/>
        <v>100.22607385079125</v>
      </c>
      <c r="T254" s="81">
        <v>52560</v>
      </c>
      <c r="U254" s="71">
        <f t="shared" si="111"/>
        <v>96.216156845515954</v>
      </c>
      <c r="V254" s="81">
        <v>83910</v>
      </c>
      <c r="W254" s="71">
        <f t="shared" si="112"/>
        <v>101.49625633520012</v>
      </c>
      <c r="X254" s="81">
        <f t="shared" si="113"/>
        <v>31350</v>
      </c>
      <c r="Y254" s="71">
        <f t="shared" si="114"/>
        <v>111.78064608143762</v>
      </c>
      <c r="Z254" s="81">
        <f t="shared" si="115"/>
        <v>131100</v>
      </c>
      <c r="AA254" s="194">
        <f t="shared" si="116"/>
        <v>102.76630268634722</v>
      </c>
      <c r="AB254" s="6"/>
    </row>
    <row r="255" spans="1:29" s="10" customFormat="1" ht="12" customHeight="1">
      <c r="A255" s="184"/>
      <c r="B255" s="27" t="s">
        <v>11</v>
      </c>
      <c r="C255" s="46" t="s">
        <v>11</v>
      </c>
      <c r="D255" s="70">
        <v>85308</v>
      </c>
      <c r="E255" s="71">
        <f t="shared" si="103"/>
        <v>102.45484242890083</v>
      </c>
      <c r="F255" s="181">
        <v>11090</v>
      </c>
      <c r="G255" s="71">
        <f t="shared" si="104"/>
        <v>121.21543338069733</v>
      </c>
      <c r="H255" s="86">
        <v>12516</v>
      </c>
      <c r="I255" s="71">
        <f t="shared" si="117"/>
        <v>101.36054421768708</v>
      </c>
      <c r="J255" s="81">
        <v>10749</v>
      </c>
      <c r="K255" s="71">
        <f t="shared" si="105"/>
        <v>98.533321111009258</v>
      </c>
      <c r="L255" s="81">
        <v>2790</v>
      </c>
      <c r="M255" s="71">
        <f t="shared" si="106"/>
        <v>112.22847948511665</v>
      </c>
      <c r="N255" s="181">
        <f t="shared" si="107"/>
        <v>5806</v>
      </c>
      <c r="O255" s="71">
        <f>N255/N243*100</f>
        <v>117.88832487309644</v>
      </c>
      <c r="P255" s="81">
        <v>4943</v>
      </c>
      <c r="Q255" s="71">
        <f t="shared" si="109"/>
        <v>82.603609625668454</v>
      </c>
      <c r="R255" s="81">
        <v>96057</v>
      </c>
      <c r="S255" s="71">
        <f t="shared" si="110"/>
        <v>102.00057341276163</v>
      </c>
      <c r="T255" s="81">
        <v>51239</v>
      </c>
      <c r="U255" s="71">
        <f t="shared" si="111"/>
        <v>99.568605351625507</v>
      </c>
      <c r="V255" s="81">
        <v>79462</v>
      </c>
      <c r="W255" s="71">
        <f t="shared" si="112"/>
        <v>100.67401494995565</v>
      </c>
      <c r="X255" s="81">
        <f t="shared" si="113"/>
        <v>28223</v>
      </c>
      <c r="Y255" s="71">
        <f t="shared" si="114"/>
        <v>102.74491244675816</v>
      </c>
      <c r="Z255" s="81">
        <f t="shared" si="115"/>
        <v>124280</v>
      </c>
      <c r="AA255" s="194">
        <f t="shared" si="116"/>
        <v>102.16865885138358</v>
      </c>
      <c r="AB255" s="9"/>
    </row>
    <row r="256" spans="1:29" s="10" customFormat="1" ht="12" customHeight="1">
      <c r="A256" s="184"/>
      <c r="B256" s="27" t="s">
        <v>12</v>
      </c>
      <c r="C256" s="46" t="s">
        <v>12</v>
      </c>
      <c r="D256" s="70">
        <v>80248</v>
      </c>
      <c r="E256" s="71">
        <f t="shared" si="103"/>
        <v>100.19602701926557</v>
      </c>
      <c r="F256" s="81">
        <v>10141</v>
      </c>
      <c r="G256" s="71">
        <f t="shared" si="104"/>
        <v>110.50452217500273</v>
      </c>
      <c r="H256" s="86">
        <v>9168</v>
      </c>
      <c r="I256" s="71">
        <f t="shared" si="117"/>
        <v>97.108357165554494</v>
      </c>
      <c r="J256" s="81">
        <v>11157</v>
      </c>
      <c r="K256" s="71">
        <f t="shared" si="105"/>
        <v>100.62229437229438</v>
      </c>
      <c r="L256" s="81">
        <v>3120</v>
      </c>
      <c r="M256" s="71">
        <f t="shared" si="106"/>
        <v>114.32759252473434</v>
      </c>
      <c r="N256" s="81">
        <f t="shared" si="107"/>
        <v>6345</v>
      </c>
      <c r="O256" s="71">
        <f t="shared" si="108"/>
        <v>119.13255726624108</v>
      </c>
      <c r="P256" s="81">
        <v>4812</v>
      </c>
      <c r="Q256" s="71">
        <f t="shared" si="109"/>
        <v>83.512669212079132</v>
      </c>
      <c r="R256" s="81">
        <v>91405</v>
      </c>
      <c r="S256" s="71">
        <f t="shared" si="110"/>
        <v>100.2478640915123</v>
      </c>
      <c r="T256" s="81">
        <v>49743</v>
      </c>
      <c r="U256" s="71">
        <f t="shared" si="111"/>
        <v>97.742277764678136</v>
      </c>
      <c r="V256" s="81">
        <v>77187</v>
      </c>
      <c r="W256" s="71">
        <f t="shared" si="112"/>
        <v>98.771545932665362</v>
      </c>
      <c r="X256" s="81">
        <f t="shared" si="113"/>
        <v>27444</v>
      </c>
      <c r="Y256" s="71">
        <f t="shared" si="114"/>
        <v>100.69345074298295</v>
      </c>
      <c r="Z256" s="81">
        <f t="shared" si="115"/>
        <v>118849</v>
      </c>
      <c r="AA256" s="194">
        <f t="shared" si="116"/>
        <v>100.35040613337387</v>
      </c>
      <c r="AB256" s="9"/>
      <c r="AC256" s="129"/>
    </row>
    <row r="257" spans="1:29" s="10" customFormat="1" ht="12" customHeight="1">
      <c r="A257" s="6"/>
      <c r="B257" s="27" t="s">
        <v>214</v>
      </c>
      <c r="C257" s="46" t="s">
        <v>215</v>
      </c>
      <c r="D257" s="70">
        <v>82568</v>
      </c>
      <c r="E257" s="71">
        <f t="shared" ref="E257:E268" si="118">D257/D245*100</f>
        <v>99.733056323907761</v>
      </c>
      <c r="F257" s="81">
        <v>9762</v>
      </c>
      <c r="G257" s="71">
        <f t="shared" si="104"/>
        <v>102.83366691246181</v>
      </c>
      <c r="H257" s="86">
        <v>10804</v>
      </c>
      <c r="I257" s="71">
        <f t="shared" si="117"/>
        <v>100.39959111606728</v>
      </c>
      <c r="J257" s="81">
        <v>11467</v>
      </c>
      <c r="K257" s="71">
        <f t="shared" ref="K257:K268" si="119">J257/J245*100</f>
        <v>107.91454921889705</v>
      </c>
      <c r="L257" s="81">
        <v>2767</v>
      </c>
      <c r="M257" s="71">
        <f t="shared" ref="M257:M268" si="120">L257/L245*100</f>
        <v>120.14763352149372</v>
      </c>
      <c r="N257" s="81">
        <f t="shared" ref="N257:N268" si="121">J257-P257</f>
        <v>5978</v>
      </c>
      <c r="O257" s="71">
        <f t="shared" ref="O257:O266" si="122">N257/N245*100</f>
        <v>128.20072914432771</v>
      </c>
      <c r="P257" s="81">
        <v>5489</v>
      </c>
      <c r="Q257" s="71">
        <f t="shared" ref="Q257:Q268" si="123">P257/P245*100</f>
        <v>92.050981049807149</v>
      </c>
      <c r="R257" s="81">
        <v>94035</v>
      </c>
      <c r="S257" s="71">
        <f t="shared" ref="S257:S268" si="124">R257/R245*100</f>
        <v>100.66370497243484</v>
      </c>
      <c r="T257" s="81">
        <v>50340</v>
      </c>
      <c r="U257" s="71">
        <f t="shared" ref="U257:U268" si="125">T257/T245*100</f>
        <v>97.410890514338789</v>
      </c>
      <c r="V257" s="81">
        <v>77456</v>
      </c>
      <c r="W257" s="71">
        <f t="shared" ref="W257:W268" si="126">V257/V245*100</f>
        <v>98.929675326334078</v>
      </c>
      <c r="X257" s="81">
        <f t="shared" ref="X257:X268" si="127">V257-T257</f>
        <v>27116</v>
      </c>
      <c r="Y257" s="71">
        <f t="shared" ref="Y257:Y268" si="128">X257/X245*100</f>
        <v>101.87856928163509</v>
      </c>
      <c r="Z257" s="81">
        <f t="shared" ref="Z257:Z268" si="129">R257+X257</f>
        <v>121151</v>
      </c>
      <c r="AA257" s="194">
        <f t="shared" ref="AA257:AA268" si="130">Z257/Z245*100</f>
        <v>100.93309228449317</v>
      </c>
      <c r="AB257" s="9"/>
      <c r="AC257" s="193"/>
    </row>
    <row r="258" spans="1:29" s="10" customFormat="1" ht="12" customHeight="1">
      <c r="A258" s="6"/>
      <c r="B258" s="27" t="s">
        <v>15</v>
      </c>
      <c r="C258" s="46" t="s">
        <v>15</v>
      </c>
      <c r="D258" s="70">
        <v>79076</v>
      </c>
      <c r="E258" s="71">
        <f t="shared" si="118"/>
        <v>102.95281741485263</v>
      </c>
      <c r="F258" s="81">
        <v>9076</v>
      </c>
      <c r="G258" s="71">
        <f t="shared" ref="G258:G268" si="131">F258/F246*100</f>
        <v>102.75104720932866</v>
      </c>
      <c r="H258" s="86">
        <v>11957</v>
      </c>
      <c r="I258" s="71">
        <f t="shared" si="117"/>
        <v>99.791353697212486</v>
      </c>
      <c r="J258" s="81">
        <v>10741</v>
      </c>
      <c r="K258" s="71">
        <f t="shared" si="119"/>
        <v>107.97145154804986</v>
      </c>
      <c r="L258" s="81">
        <v>2731</v>
      </c>
      <c r="M258" s="71">
        <f t="shared" si="120"/>
        <v>120.14958205015398</v>
      </c>
      <c r="N258" s="81">
        <f t="shared" si="121"/>
        <v>5503</v>
      </c>
      <c r="O258" s="71">
        <f t="shared" si="122"/>
        <v>122.61586452762923</v>
      </c>
      <c r="P258" s="81">
        <v>5238</v>
      </c>
      <c r="Q258" s="71">
        <f t="shared" si="123"/>
        <v>95.934065934065941</v>
      </c>
      <c r="R258" s="81">
        <v>89817</v>
      </c>
      <c r="S258" s="71">
        <f t="shared" si="124"/>
        <v>103.52828622804186</v>
      </c>
      <c r="T258" s="81">
        <v>46952</v>
      </c>
      <c r="U258" s="71">
        <f t="shared" si="125"/>
        <v>99.717532122756708</v>
      </c>
      <c r="V258" s="81">
        <v>71815</v>
      </c>
      <c r="W258" s="71">
        <f t="shared" si="126"/>
        <v>100.65735990805371</v>
      </c>
      <c r="X258" s="81">
        <f t="shared" si="127"/>
        <v>24863</v>
      </c>
      <c r="Y258" s="71">
        <f t="shared" si="128"/>
        <v>102.48134866658422</v>
      </c>
      <c r="Z258" s="81">
        <f t="shared" si="129"/>
        <v>114680</v>
      </c>
      <c r="AA258" s="194">
        <f t="shared" si="130"/>
        <v>103.29949467198718</v>
      </c>
      <c r="AB258" s="9"/>
      <c r="AC258" s="193"/>
    </row>
    <row r="259" spans="1:29" s="10" customFormat="1" ht="12" customHeight="1">
      <c r="A259" s="6"/>
      <c r="B259" s="28" t="s">
        <v>16</v>
      </c>
      <c r="C259" s="48" t="s">
        <v>16</v>
      </c>
      <c r="D259" s="72">
        <v>80897</v>
      </c>
      <c r="E259" s="73">
        <f t="shared" si="118"/>
        <v>102.67941004747037</v>
      </c>
      <c r="F259" s="84">
        <v>9371</v>
      </c>
      <c r="G259" s="73">
        <f t="shared" si="131"/>
        <v>96.349989718280895</v>
      </c>
      <c r="H259" s="84">
        <v>7562</v>
      </c>
      <c r="I259" s="73">
        <f t="shared" si="117"/>
        <v>99.043876882776686</v>
      </c>
      <c r="J259" s="89">
        <v>11929</v>
      </c>
      <c r="K259" s="73">
        <f t="shared" si="119"/>
        <v>109.06015724995429</v>
      </c>
      <c r="L259" s="84">
        <v>2952</v>
      </c>
      <c r="M259" s="73">
        <f t="shared" si="120"/>
        <v>107.34545454545454</v>
      </c>
      <c r="N259" s="82">
        <f t="shared" si="121"/>
        <v>5982</v>
      </c>
      <c r="O259" s="73">
        <f t="shared" si="122"/>
        <v>112.21159257175015</v>
      </c>
      <c r="P259" s="90">
        <v>5947</v>
      </c>
      <c r="Q259" s="73">
        <f t="shared" si="123"/>
        <v>106.06384876047797</v>
      </c>
      <c r="R259" s="89">
        <v>92826</v>
      </c>
      <c r="S259" s="73">
        <f t="shared" si="124"/>
        <v>103.45726895813829</v>
      </c>
      <c r="T259" s="82">
        <v>50110</v>
      </c>
      <c r="U259" s="73">
        <f t="shared" si="125"/>
        <v>100.45103738598777</v>
      </c>
      <c r="V259" s="82">
        <v>77949</v>
      </c>
      <c r="W259" s="73">
        <f t="shared" si="126"/>
        <v>101.05660279513573</v>
      </c>
      <c r="X259" s="82">
        <f t="shared" si="127"/>
        <v>27839</v>
      </c>
      <c r="Y259" s="73">
        <f t="shared" si="128"/>
        <v>102.16521707218614</v>
      </c>
      <c r="Z259" s="82">
        <f t="shared" si="129"/>
        <v>120665</v>
      </c>
      <c r="AA259" s="195">
        <f t="shared" si="130"/>
        <v>103.15628392876988</v>
      </c>
      <c r="AB259" s="9"/>
      <c r="AC259" s="193"/>
    </row>
    <row r="260" spans="1:29" s="10" customFormat="1" ht="12" customHeight="1">
      <c r="A260" s="6"/>
      <c r="B260" s="26" t="s">
        <v>222</v>
      </c>
      <c r="C260" s="47" t="s">
        <v>223</v>
      </c>
      <c r="D260" s="74">
        <v>81598</v>
      </c>
      <c r="E260" s="75">
        <f t="shared" si="118"/>
        <v>101.23193350288444</v>
      </c>
      <c r="F260" s="80">
        <v>9498</v>
      </c>
      <c r="G260" s="75">
        <f t="shared" si="131"/>
        <v>103.58817755480423</v>
      </c>
      <c r="H260" s="87">
        <v>8597</v>
      </c>
      <c r="I260" s="182">
        <f t="shared" si="117"/>
        <v>91.18582944420875</v>
      </c>
      <c r="J260" s="183">
        <v>12008</v>
      </c>
      <c r="K260" s="75">
        <f t="shared" si="119"/>
        <v>117.00282568449771</v>
      </c>
      <c r="L260" s="80">
        <v>2548</v>
      </c>
      <c r="M260" s="75">
        <f t="shared" si="120"/>
        <v>113.85165326184092</v>
      </c>
      <c r="N260" s="80">
        <f t="shared" si="121"/>
        <v>6171</v>
      </c>
      <c r="O260" s="75">
        <f t="shared" si="122"/>
        <v>136.76861702127661</v>
      </c>
      <c r="P260" s="80">
        <v>5837</v>
      </c>
      <c r="Q260" s="75">
        <f t="shared" si="123"/>
        <v>101.49539210572074</v>
      </c>
      <c r="R260" s="183">
        <v>93606</v>
      </c>
      <c r="S260" s="182">
        <f t="shared" si="124"/>
        <v>103.01316194920105</v>
      </c>
      <c r="T260" s="80">
        <v>51312</v>
      </c>
      <c r="U260" s="75">
        <f t="shared" si="125"/>
        <v>102.23550508069337</v>
      </c>
      <c r="V260" s="183">
        <v>78398</v>
      </c>
      <c r="W260" s="75">
        <f t="shared" si="126"/>
        <v>102.80356674534488</v>
      </c>
      <c r="X260" s="80">
        <f t="shared" si="127"/>
        <v>27086</v>
      </c>
      <c r="Y260" s="75">
        <f t="shared" si="128"/>
        <v>103.89719984656693</v>
      </c>
      <c r="Z260" s="80">
        <f t="shared" si="129"/>
        <v>120692</v>
      </c>
      <c r="AA260" s="196">
        <f t="shared" si="130"/>
        <v>103.21024816569464</v>
      </c>
      <c r="AB260" s="9"/>
      <c r="AC260" s="193"/>
    </row>
    <row r="261" spans="1:29" s="10" customFormat="1" ht="12" customHeight="1">
      <c r="A261" s="6"/>
      <c r="B261" s="27" t="s">
        <v>134</v>
      </c>
      <c r="C261" s="46" t="s">
        <v>224</v>
      </c>
      <c r="D261" s="70">
        <v>89544</v>
      </c>
      <c r="E261" s="71">
        <f t="shared" si="118"/>
        <v>99.627276671970094</v>
      </c>
      <c r="F261" s="81">
        <v>9303</v>
      </c>
      <c r="G261" s="71">
        <f t="shared" si="131"/>
        <v>95.788714991762774</v>
      </c>
      <c r="H261" s="86">
        <v>12229</v>
      </c>
      <c r="I261" s="77">
        <f t="shared" ref="I261:I272" si="132">H261/H249*100</f>
        <v>93.180432794879607</v>
      </c>
      <c r="J261" s="85">
        <v>12373</v>
      </c>
      <c r="K261" s="71">
        <f t="shared" si="119"/>
        <v>117.84931898276025</v>
      </c>
      <c r="L261" s="81">
        <v>2286</v>
      </c>
      <c r="M261" s="71">
        <f t="shared" si="120"/>
        <v>98.619499568593611</v>
      </c>
      <c r="N261" s="81">
        <f t="shared" si="121"/>
        <v>5896</v>
      </c>
      <c r="O261" s="71">
        <f t="shared" si="122"/>
        <v>131.16796440489432</v>
      </c>
      <c r="P261" s="81">
        <v>6477</v>
      </c>
      <c r="Q261" s="71">
        <f t="shared" si="123"/>
        <v>107.87808127914724</v>
      </c>
      <c r="R261" s="81">
        <v>101917</v>
      </c>
      <c r="S261" s="71">
        <f t="shared" si="124"/>
        <v>101.533204487039</v>
      </c>
      <c r="T261" s="81">
        <v>54516</v>
      </c>
      <c r="U261" s="71">
        <f t="shared" si="125"/>
        <v>99.952330314253231</v>
      </c>
      <c r="V261" s="81">
        <v>82396</v>
      </c>
      <c r="W261" s="71">
        <f t="shared" si="126"/>
        <v>100.33853722691737</v>
      </c>
      <c r="X261" s="81">
        <f t="shared" si="127"/>
        <v>27880</v>
      </c>
      <c r="Y261" s="71">
        <f t="shared" si="128"/>
        <v>101.10240789091964</v>
      </c>
      <c r="Z261" s="81">
        <f t="shared" si="129"/>
        <v>129797</v>
      </c>
      <c r="AA261" s="194">
        <f t="shared" si="130"/>
        <v>101.44036137987089</v>
      </c>
      <c r="AB261" s="9"/>
      <c r="AC261" s="193"/>
    </row>
    <row r="262" spans="1:29" s="10" customFormat="1" ht="12" customHeight="1">
      <c r="A262" s="6"/>
      <c r="B262" s="27" t="s">
        <v>225</v>
      </c>
      <c r="C262" s="46" t="s">
        <v>6</v>
      </c>
      <c r="D262" s="70">
        <v>88731</v>
      </c>
      <c r="E262" s="71">
        <f t="shared" si="118"/>
        <v>100.76884638971539</v>
      </c>
      <c r="F262" s="81">
        <v>8965</v>
      </c>
      <c r="G262" s="71">
        <f t="shared" si="131"/>
        <v>97.360990443092959</v>
      </c>
      <c r="H262" s="86">
        <v>12899</v>
      </c>
      <c r="I262" s="77">
        <f t="shared" si="132"/>
        <v>97.41711351106413</v>
      </c>
      <c r="J262" s="85">
        <v>11792</v>
      </c>
      <c r="K262" s="71">
        <f t="shared" si="119"/>
        <v>117.83751374038174</v>
      </c>
      <c r="L262" s="81">
        <v>2011</v>
      </c>
      <c r="M262" s="71">
        <f t="shared" si="120"/>
        <v>94.501879699248121</v>
      </c>
      <c r="N262" s="81">
        <f t="shared" si="121"/>
        <v>5521</v>
      </c>
      <c r="O262" s="71">
        <f t="shared" si="122"/>
        <v>131.17129959610358</v>
      </c>
      <c r="P262" s="81">
        <v>6271</v>
      </c>
      <c r="Q262" s="71">
        <f t="shared" si="123"/>
        <v>108.1579855122456</v>
      </c>
      <c r="R262" s="81">
        <v>100523</v>
      </c>
      <c r="S262" s="71">
        <f t="shared" si="124"/>
        <v>102.5106821264315</v>
      </c>
      <c r="T262" s="81">
        <v>53241</v>
      </c>
      <c r="U262" s="71">
        <f t="shared" si="125"/>
        <v>100.56286950116163</v>
      </c>
      <c r="V262" s="81">
        <v>80642</v>
      </c>
      <c r="W262" s="71">
        <f t="shared" si="126"/>
        <v>99.993800141356786</v>
      </c>
      <c r="X262" s="81">
        <f t="shared" si="127"/>
        <v>27401</v>
      </c>
      <c r="Y262" s="71">
        <f t="shared" si="128"/>
        <v>98.90629511983829</v>
      </c>
      <c r="Z262" s="81">
        <f t="shared" si="129"/>
        <v>127924</v>
      </c>
      <c r="AA262" s="194">
        <f t="shared" si="130"/>
        <v>101.71669383373754</v>
      </c>
      <c r="AB262" s="9"/>
      <c r="AC262" s="193"/>
    </row>
    <row r="263" spans="1:29" s="10" customFormat="1" ht="12" customHeight="1">
      <c r="A263" s="6"/>
      <c r="B263" s="27" t="s">
        <v>69</v>
      </c>
      <c r="C263" s="46" t="s">
        <v>226</v>
      </c>
      <c r="D263" s="70">
        <v>83838</v>
      </c>
      <c r="E263" s="71">
        <f t="shared" si="118"/>
        <v>95.679265954532994</v>
      </c>
      <c r="F263" s="81">
        <v>8002</v>
      </c>
      <c r="G263" s="71">
        <f t="shared" si="131"/>
        <v>90.952489202091385</v>
      </c>
      <c r="H263" s="86">
        <v>8244</v>
      </c>
      <c r="I263" s="71">
        <f t="shared" si="132"/>
        <v>97.377746279234586</v>
      </c>
      <c r="J263" s="81">
        <v>12028</v>
      </c>
      <c r="K263" s="71">
        <f t="shared" si="119"/>
        <v>115.36543257241512</v>
      </c>
      <c r="L263" s="81">
        <v>2207</v>
      </c>
      <c r="M263" s="71">
        <f t="shared" si="120"/>
        <v>125.75498575498575</v>
      </c>
      <c r="N263" s="81">
        <f t="shared" si="121"/>
        <v>5666</v>
      </c>
      <c r="O263" s="71">
        <f t="shared" si="122"/>
        <v>139.55665024630542</v>
      </c>
      <c r="P263" s="81">
        <v>6362</v>
      </c>
      <c r="Q263" s="71">
        <f t="shared" si="123"/>
        <v>99.937166195413127</v>
      </c>
      <c r="R263" s="81">
        <v>95866</v>
      </c>
      <c r="S263" s="71">
        <f t="shared" si="124"/>
        <v>97.772565017848038</v>
      </c>
      <c r="T263" s="81">
        <v>51385</v>
      </c>
      <c r="U263" s="71">
        <f t="shared" si="125"/>
        <v>94.582903843322043</v>
      </c>
      <c r="V263" s="81">
        <v>80463</v>
      </c>
      <c r="W263" s="71">
        <f t="shared" si="126"/>
        <v>95.982393148119428</v>
      </c>
      <c r="X263" s="81">
        <f t="shared" si="127"/>
        <v>29078</v>
      </c>
      <c r="Y263" s="71">
        <f t="shared" si="128"/>
        <v>98.559468528624208</v>
      </c>
      <c r="Z263" s="81">
        <f t="shared" si="129"/>
        <v>124944</v>
      </c>
      <c r="AA263" s="194">
        <f t="shared" si="130"/>
        <v>97.954575744984439</v>
      </c>
      <c r="AB263" s="6"/>
      <c r="AC263" s="193"/>
    </row>
    <row r="264" spans="1:29" s="10" customFormat="1" ht="12" customHeight="1">
      <c r="A264" s="6"/>
      <c r="B264" s="27" t="s">
        <v>227</v>
      </c>
      <c r="C264" s="46" t="s">
        <v>228</v>
      </c>
      <c r="D264" s="70">
        <v>79506</v>
      </c>
      <c r="E264" s="71">
        <f t="shared" si="118"/>
        <v>100.42186631637449</v>
      </c>
      <c r="F264" s="81">
        <v>8857</v>
      </c>
      <c r="G264" s="71">
        <f t="shared" si="131"/>
        <v>89.203343740557955</v>
      </c>
      <c r="H264" s="86">
        <v>1247</v>
      </c>
      <c r="I264" s="71">
        <f t="shared" si="132"/>
        <v>111.43878462913315</v>
      </c>
      <c r="J264" s="81">
        <v>12144</v>
      </c>
      <c r="K264" s="71">
        <f t="shared" si="119"/>
        <v>113.20965787265777</v>
      </c>
      <c r="L264" s="81">
        <v>2258</v>
      </c>
      <c r="M264" s="71">
        <f t="shared" si="120"/>
        <v>111.01278269419863</v>
      </c>
      <c r="N264" s="81">
        <f t="shared" si="121"/>
        <v>5598</v>
      </c>
      <c r="O264" s="71">
        <f t="shared" si="122"/>
        <v>121.16883116883118</v>
      </c>
      <c r="P264" s="81">
        <v>6546</v>
      </c>
      <c r="Q264" s="71">
        <f t="shared" si="123"/>
        <v>107.1884722449648</v>
      </c>
      <c r="R264" s="81">
        <v>91650</v>
      </c>
      <c r="S264" s="71">
        <f t="shared" si="124"/>
        <v>101.94774135418636</v>
      </c>
      <c r="T264" s="81">
        <v>51648</v>
      </c>
      <c r="U264" s="71">
        <f t="shared" si="125"/>
        <v>99.138146150450126</v>
      </c>
      <c r="V264" s="81">
        <v>80818</v>
      </c>
      <c r="W264" s="71">
        <f t="shared" si="126"/>
        <v>100.14746155466609</v>
      </c>
      <c r="X264" s="81">
        <f t="shared" si="127"/>
        <v>29170</v>
      </c>
      <c r="Y264" s="71">
        <f t="shared" si="128"/>
        <v>101.98587511362842</v>
      </c>
      <c r="Z264" s="81">
        <f t="shared" si="129"/>
        <v>120820</v>
      </c>
      <c r="AA264" s="194">
        <f t="shared" si="130"/>
        <v>101.95694551100836</v>
      </c>
      <c r="AB264" s="6"/>
      <c r="AC264" s="193"/>
    </row>
    <row r="265" spans="1:29" s="10" customFormat="1" ht="12" customHeight="1">
      <c r="A265" s="9"/>
      <c r="B265" s="27" t="s">
        <v>229</v>
      </c>
      <c r="C265" s="46" t="s">
        <v>9</v>
      </c>
      <c r="D265" s="70">
        <v>86820</v>
      </c>
      <c r="E265" s="71">
        <f t="shared" si="118"/>
        <v>100.4419352599551</v>
      </c>
      <c r="F265" s="81">
        <v>9645</v>
      </c>
      <c r="G265" s="71">
        <f t="shared" si="131"/>
        <v>104.32666306111412</v>
      </c>
      <c r="H265" s="86">
        <v>11166</v>
      </c>
      <c r="I265" s="71">
        <f t="shared" si="132"/>
        <v>95.722246035147876</v>
      </c>
      <c r="J265" s="81">
        <v>12347</v>
      </c>
      <c r="K265" s="71">
        <f t="shared" si="119"/>
        <v>120.3528609026221</v>
      </c>
      <c r="L265" s="81">
        <v>2351</v>
      </c>
      <c r="M265" s="71">
        <f t="shared" si="120"/>
        <v>103.24989020641195</v>
      </c>
      <c r="N265" s="81">
        <f t="shared" si="121"/>
        <v>5629</v>
      </c>
      <c r="O265" s="71">
        <f t="shared" si="122"/>
        <v>108.5422290782877</v>
      </c>
      <c r="P265" s="81">
        <v>6718</v>
      </c>
      <c r="Q265" s="71">
        <f t="shared" si="123"/>
        <v>132.42657204809777</v>
      </c>
      <c r="R265" s="81">
        <v>99167</v>
      </c>
      <c r="S265" s="71">
        <f t="shared" si="124"/>
        <v>102.55437086983051</v>
      </c>
      <c r="T265" s="81">
        <v>54363</v>
      </c>
      <c r="U265" s="71">
        <f t="shared" si="125"/>
        <v>102.89591732439953</v>
      </c>
      <c r="V265" s="81">
        <v>85981</v>
      </c>
      <c r="W265" s="71">
        <f t="shared" si="126"/>
        <v>107.94039369287938</v>
      </c>
      <c r="X265" s="81">
        <f t="shared" si="127"/>
        <v>31618</v>
      </c>
      <c r="Y265" s="71">
        <f t="shared" si="128"/>
        <v>117.87644931588561</v>
      </c>
      <c r="Z265" s="81">
        <f t="shared" si="129"/>
        <v>130785</v>
      </c>
      <c r="AA265" s="194">
        <f t="shared" si="130"/>
        <v>105.88163860103627</v>
      </c>
      <c r="AB265" s="6"/>
      <c r="AC265" s="193"/>
    </row>
    <row r="266" spans="1:29" s="10" customFormat="1" ht="12" customHeight="1">
      <c r="A266" s="9"/>
      <c r="B266" s="27" t="s">
        <v>230</v>
      </c>
      <c r="C266" s="46" t="s">
        <v>10</v>
      </c>
      <c r="D266" s="70">
        <v>89815</v>
      </c>
      <c r="E266" s="71">
        <f t="shared" si="118"/>
        <v>100.87832601394989</v>
      </c>
      <c r="F266" s="81">
        <v>9780</v>
      </c>
      <c r="G266" s="71">
        <f t="shared" si="131"/>
        <v>87.430716967638119</v>
      </c>
      <c r="H266" s="86">
        <v>12547</v>
      </c>
      <c r="I266" s="71">
        <f t="shared" si="132"/>
        <v>93.900613680586744</v>
      </c>
      <c r="J266" s="81">
        <v>12242</v>
      </c>
      <c r="K266" s="71">
        <f t="shared" si="119"/>
        <v>114.22972846878791</v>
      </c>
      <c r="L266" s="81">
        <v>2508</v>
      </c>
      <c r="M266" s="71">
        <f t="shared" si="120"/>
        <v>99.20886075949366</v>
      </c>
      <c r="N266" s="81">
        <f t="shared" si="121"/>
        <v>6086</v>
      </c>
      <c r="O266" s="71">
        <f t="shared" si="122"/>
        <v>111.58782544921159</v>
      </c>
      <c r="P266" s="81">
        <v>6156</v>
      </c>
      <c r="Q266" s="71">
        <f t="shared" si="123"/>
        <v>116.96750902527076</v>
      </c>
      <c r="R266" s="81">
        <v>102057</v>
      </c>
      <c r="S266" s="71">
        <f t="shared" si="124"/>
        <v>102.31278195488723</v>
      </c>
      <c r="T266" s="81">
        <v>54428</v>
      </c>
      <c r="U266" s="71">
        <f t="shared" si="125"/>
        <v>103.55403348554033</v>
      </c>
      <c r="V266" s="81">
        <v>86050</v>
      </c>
      <c r="W266" s="71">
        <f t="shared" si="126"/>
        <v>102.55035156715529</v>
      </c>
      <c r="X266" s="81">
        <f t="shared" si="127"/>
        <v>31622</v>
      </c>
      <c r="Y266" s="71">
        <f t="shared" si="128"/>
        <v>100.86762360446571</v>
      </c>
      <c r="Z266" s="81">
        <f t="shared" si="129"/>
        <v>133679</v>
      </c>
      <c r="AA266" s="194">
        <f t="shared" si="130"/>
        <v>101.9672006102212</v>
      </c>
      <c r="AB266" s="6"/>
      <c r="AC266" s="193"/>
    </row>
    <row r="267" spans="1:29" s="10" customFormat="1" ht="12" customHeight="1">
      <c r="A267" s="9"/>
      <c r="B267" s="27" t="s">
        <v>231</v>
      </c>
      <c r="C267" s="46" t="s">
        <v>11</v>
      </c>
      <c r="D267" s="70">
        <v>85791</v>
      </c>
      <c r="E267" s="71">
        <f t="shared" si="118"/>
        <v>100.56618371078913</v>
      </c>
      <c r="F267" s="181">
        <v>9943</v>
      </c>
      <c r="G267" s="71">
        <f t="shared" si="131"/>
        <v>89.657348963029762</v>
      </c>
      <c r="H267" s="86">
        <v>12256</v>
      </c>
      <c r="I267" s="71">
        <f t="shared" si="132"/>
        <v>97.9226589964845</v>
      </c>
      <c r="J267" s="81">
        <v>11988</v>
      </c>
      <c r="K267" s="71">
        <f t="shared" si="119"/>
        <v>111.52665364219926</v>
      </c>
      <c r="L267" s="81">
        <v>2911</v>
      </c>
      <c r="M267" s="71">
        <f t="shared" si="120"/>
        <v>104.33691756272401</v>
      </c>
      <c r="N267" s="181">
        <f t="shared" si="121"/>
        <v>6136</v>
      </c>
      <c r="O267" s="71">
        <f>N267/N255*100</f>
        <v>105.6837754047537</v>
      </c>
      <c r="P267" s="81">
        <v>5852</v>
      </c>
      <c r="Q267" s="71">
        <f t="shared" si="123"/>
        <v>118.38964191786366</v>
      </c>
      <c r="R267" s="81">
        <v>97779</v>
      </c>
      <c r="S267" s="71">
        <f t="shared" si="124"/>
        <v>101.7926855929292</v>
      </c>
      <c r="T267" s="81">
        <v>52238</v>
      </c>
      <c r="U267" s="71">
        <f t="shared" si="125"/>
        <v>101.94968676203673</v>
      </c>
      <c r="V267" s="81">
        <v>79447</v>
      </c>
      <c r="W267" s="71">
        <f t="shared" si="126"/>
        <v>99.981123052528247</v>
      </c>
      <c r="X267" s="81">
        <f t="shared" si="127"/>
        <v>27209</v>
      </c>
      <c r="Y267" s="71">
        <f t="shared" si="128"/>
        <v>96.407185628742525</v>
      </c>
      <c r="Z267" s="81">
        <f t="shared" si="129"/>
        <v>124988</v>
      </c>
      <c r="AA267" s="194">
        <f t="shared" si="130"/>
        <v>100.56968136466044</v>
      </c>
      <c r="AB267" s="9"/>
      <c r="AC267" s="193"/>
    </row>
    <row r="268" spans="1:29" s="10" customFormat="1" ht="12" customHeight="1">
      <c r="A268" s="6"/>
      <c r="B268" s="27" t="s">
        <v>232</v>
      </c>
      <c r="C268" s="46" t="s">
        <v>12</v>
      </c>
      <c r="D268" s="70">
        <v>81244</v>
      </c>
      <c r="E268" s="71">
        <f t="shared" si="118"/>
        <v>101.24115242747482</v>
      </c>
      <c r="F268" s="81">
        <v>9273</v>
      </c>
      <c r="G268" s="71">
        <f t="shared" si="131"/>
        <v>91.440686322847839</v>
      </c>
      <c r="H268" s="86">
        <v>10220</v>
      </c>
      <c r="I268" s="71">
        <f t="shared" si="132"/>
        <v>111.47469458987784</v>
      </c>
      <c r="J268" s="81">
        <v>12743</v>
      </c>
      <c r="K268" s="71">
        <f t="shared" si="119"/>
        <v>114.21529084879447</v>
      </c>
      <c r="L268" s="81">
        <v>3297</v>
      </c>
      <c r="M268" s="71">
        <f t="shared" si="120"/>
        <v>105.67307692307692</v>
      </c>
      <c r="N268" s="81">
        <f t="shared" si="121"/>
        <v>6656</v>
      </c>
      <c r="O268" s="71">
        <f t="shared" ref="O268:O278" si="133">N268/N256*100</f>
        <v>104.90149724192277</v>
      </c>
      <c r="P268" s="81">
        <v>6087</v>
      </c>
      <c r="Q268" s="71">
        <f t="shared" si="123"/>
        <v>126.49625935162095</v>
      </c>
      <c r="R268" s="81">
        <v>93987</v>
      </c>
      <c r="S268" s="71">
        <f t="shared" si="124"/>
        <v>102.82479076636946</v>
      </c>
      <c r="T268" s="81">
        <v>51500</v>
      </c>
      <c r="U268" s="71">
        <f t="shared" si="125"/>
        <v>103.53215527812958</v>
      </c>
      <c r="V268" s="81">
        <v>77674</v>
      </c>
      <c r="W268" s="71">
        <f t="shared" si="126"/>
        <v>100.63093526111911</v>
      </c>
      <c r="X268" s="81">
        <f t="shared" si="127"/>
        <v>26174</v>
      </c>
      <c r="Y268" s="71">
        <f t="shared" si="128"/>
        <v>95.372394694650936</v>
      </c>
      <c r="Z268" s="81">
        <f t="shared" si="129"/>
        <v>120161</v>
      </c>
      <c r="AA268" s="194">
        <f t="shared" si="130"/>
        <v>101.10392178310292</v>
      </c>
      <c r="AB268" s="9"/>
      <c r="AC268" s="193"/>
    </row>
    <row r="269" spans="1:29" s="10" customFormat="1" ht="12" customHeight="1">
      <c r="A269" s="6"/>
      <c r="B269" s="27" t="s">
        <v>233</v>
      </c>
      <c r="C269" s="46" t="s">
        <v>234</v>
      </c>
      <c r="D269" s="70">
        <v>84062</v>
      </c>
      <c r="E269" s="71">
        <f t="shared" ref="E269:E280" si="134">D269/D257*100</f>
        <v>101.8094176920841</v>
      </c>
      <c r="F269" s="81">
        <v>8435</v>
      </c>
      <c r="G269" s="71">
        <f t="shared" ref="G269:G280" si="135">F269/F257*100</f>
        <v>86.406474083179674</v>
      </c>
      <c r="H269" s="86">
        <v>10831</v>
      </c>
      <c r="I269" s="71">
        <f t="shared" si="132"/>
        <v>100.24990744168826</v>
      </c>
      <c r="J269" s="81">
        <v>12305</v>
      </c>
      <c r="K269" s="71">
        <f t="shared" ref="K269:K280" si="136">J269/J257*100</f>
        <v>107.30792709514259</v>
      </c>
      <c r="L269" s="81">
        <v>2969</v>
      </c>
      <c r="M269" s="71">
        <f t="shared" ref="M269:M280" si="137">L269/L257*100</f>
        <v>107.30032526201663</v>
      </c>
      <c r="N269" s="81">
        <f t="shared" ref="N269:N280" si="138">J269-P269</f>
        <v>6546</v>
      </c>
      <c r="O269" s="71">
        <f t="shared" si="133"/>
        <v>109.5015055202409</v>
      </c>
      <c r="P269" s="81">
        <v>5759</v>
      </c>
      <c r="Q269" s="71">
        <f t="shared" ref="Q269:Q280" si="139">P269/P257*100</f>
        <v>104.91892876662416</v>
      </c>
      <c r="R269" s="81">
        <v>96367</v>
      </c>
      <c r="S269" s="71">
        <f t="shared" ref="S269:S280" si="140">R269/R257*100</f>
        <v>102.47992768649972</v>
      </c>
      <c r="T269" s="81">
        <v>52443</v>
      </c>
      <c r="U269" s="71">
        <f t="shared" ref="U269:U280" si="141">T269/T257*100</f>
        <v>104.17759237187127</v>
      </c>
      <c r="V269" s="81">
        <v>77307</v>
      </c>
      <c r="W269" s="71">
        <f t="shared" ref="W269:W280" si="142">V269/V257*100</f>
        <v>99.807632720512302</v>
      </c>
      <c r="X269" s="81">
        <f t="shared" ref="X269:X280" si="143">V269-T269</f>
        <v>24864</v>
      </c>
      <c r="Y269" s="71">
        <f t="shared" ref="Y269:Y280" si="144">X269/X257*100</f>
        <v>91.694940256675025</v>
      </c>
      <c r="Z269" s="81">
        <f t="shared" ref="Z269:Z280" si="145">R269+X269</f>
        <v>121231</v>
      </c>
      <c r="AA269" s="194">
        <f t="shared" ref="AA269:AA280" si="146">Z269/Z257*100</f>
        <v>100.06603329729016</v>
      </c>
      <c r="AB269" s="9"/>
      <c r="AC269" s="129"/>
    </row>
    <row r="270" spans="1:29" s="10" customFormat="1" ht="12" customHeight="1">
      <c r="A270" s="6"/>
      <c r="B270" s="27" t="s">
        <v>235</v>
      </c>
      <c r="C270" s="46" t="s">
        <v>236</v>
      </c>
      <c r="D270" s="70">
        <v>83490</v>
      </c>
      <c r="E270" s="71">
        <f t="shared" si="134"/>
        <v>105.58197177398958</v>
      </c>
      <c r="F270" s="81">
        <v>8432</v>
      </c>
      <c r="G270" s="71">
        <f t="shared" si="135"/>
        <v>92.90436315557514</v>
      </c>
      <c r="H270" s="86">
        <v>11371</v>
      </c>
      <c r="I270" s="71">
        <f t="shared" si="132"/>
        <v>95.099105126704018</v>
      </c>
      <c r="J270" s="81">
        <v>12186</v>
      </c>
      <c r="K270" s="71">
        <f t="shared" si="136"/>
        <v>113.45312354529374</v>
      </c>
      <c r="L270" s="81">
        <v>2766</v>
      </c>
      <c r="M270" s="71">
        <f t="shared" si="137"/>
        <v>101.28158183815452</v>
      </c>
      <c r="N270" s="81">
        <f t="shared" si="138"/>
        <v>6738</v>
      </c>
      <c r="O270" s="71">
        <f t="shared" si="133"/>
        <v>122.44230419771034</v>
      </c>
      <c r="P270" s="81">
        <v>5448</v>
      </c>
      <c r="Q270" s="71">
        <f t="shared" si="139"/>
        <v>104.00916380297825</v>
      </c>
      <c r="R270" s="81">
        <v>95676</v>
      </c>
      <c r="S270" s="71">
        <f t="shared" si="140"/>
        <v>106.52326397007248</v>
      </c>
      <c r="T270" s="81">
        <v>51676</v>
      </c>
      <c r="U270" s="71">
        <f t="shared" si="141"/>
        <v>110.06133924007497</v>
      </c>
      <c r="V270" s="81">
        <v>74901</v>
      </c>
      <c r="W270" s="71">
        <f t="shared" si="142"/>
        <v>104.29715240548632</v>
      </c>
      <c r="X270" s="81">
        <f t="shared" si="143"/>
        <v>23225</v>
      </c>
      <c r="Y270" s="71">
        <f t="shared" si="144"/>
        <v>93.411897196637568</v>
      </c>
      <c r="Z270" s="81">
        <f t="shared" si="145"/>
        <v>118901</v>
      </c>
      <c r="AA270" s="194">
        <f t="shared" si="146"/>
        <v>103.680676665504</v>
      </c>
      <c r="AB270" s="9"/>
      <c r="AC270" s="129"/>
    </row>
    <row r="271" spans="1:29" s="10" customFormat="1" ht="12" customHeight="1">
      <c r="A271" s="6"/>
      <c r="B271" s="28" t="s">
        <v>237</v>
      </c>
      <c r="C271" s="48" t="s">
        <v>238</v>
      </c>
      <c r="D271" s="72">
        <v>79756</v>
      </c>
      <c r="E271" s="73">
        <f t="shared" si="134"/>
        <v>98.589564507954563</v>
      </c>
      <c r="F271" s="84">
        <v>8492</v>
      </c>
      <c r="G271" s="73">
        <f t="shared" si="135"/>
        <v>90.619997865756048</v>
      </c>
      <c r="H271" s="84">
        <v>994</v>
      </c>
      <c r="I271" s="73">
        <f t="shared" si="132"/>
        <v>13.14467072203121</v>
      </c>
      <c r="J271" s="89">
        <v>12926</v>
      </c>
      <c r="K271" s="73">
        <f t="shared" si="136"/>
        <v>108.35778355268673</v>
      </c>
      <c r="L271" s="84">
        <v>2279</v>
      </c>
      <c r="M271" s="73">
        <f t="shared" si="137"/>
        <v>77.201897018970186</v>
      </c>
      <c r="N271" s="82">
        <f t="shared" si="138"/>
        <v>6672</v>
      </c>
      <c r="O271" s="73">
        <f t="shared" si="133"/>
        <v>111.53460381143429</v>
      </c>
      <c r="P271" s="90">
        <v>6254</v>
      </c>
      <c r="Q271" s="73">
        <f t="shared" si="139"/>
        <v>105.16226668908692</v>
      </c>
      <c r="R271" s="89">
        <v>92682</v>
      </c>
      <c r="S271" s="73">
        <f t="shared" si="140"/>
        <v>99.844871049059535</v>
      </c>
      <c r="T271" s="82">
        <v>53028</v>
      </c>
      <c r="U271" s="73">
        <f t="shared" si="141"/>
        <v>105.82318898423469</v>
      </c>
      <c r="V271" s="82">
        <v>78130</v>
      </c>
      <c r="W271" s="73">
        <f t="shared" si="142"/>
        <v>100.23220310715982</v>
      </c>
      <c r="X271" s="82">
        <f t="shared" si="143"/>
        <v>25102</v>
      </c>
      <c r="Y271" s="73">
        <f t="shared" si="144"/>
        <v>90.168468694996236</v>
      </c>
      <c r="Z271" s="82">
        <f t="shared" si="145"/>
        <v>117784</v>
      </c>
      <c r="AA271" s="195">
        <f t="shared" si="146"/>
        <v>97.612397961297802</v>
      </c>
      <c r="AB271" s="9"/>
      <c r="AC271" s="129"/>
    </row>
    <row r="272" spans="1:29" s="10" customFormat="1" ht="12" customHeight="1">
      <c r="A272" s="6"/>
      <c r="B272" s="27" t="s">
        <v>239</v>
      </c>
      <c r="C272" s="46" t="s">
        <v>240</v>
      </c>
      <c r="D272" s="70">
        <v>80554</v>
      </c>
      <c r="E272" s="71">
        <f t="shared" si="134"/>
        <v>98.720556876394028</v>
      </c>
      <c r="F272" s="81">
        <v>6902</v>
      </c>
      <c r="G272" s="71">
        <f t="shared" si="135"/>
        <v>72.667930090545369</v>
      </c>
      <c r="H272" s="86">
        <v>830</v>
      </c>
      <c r="I272" s="77">
        <f t="shared" si="132"/>
        <v>9.6545306502268247</v>
      </c>
      <c r="J272" s="85">
        <v>9830</v>
      </c>
      <c r="K272" s="71">
        <f t="shared" si="136"/>
        <v>81.862091938707522</v>
      </c>
      <c r="L272" s="81">
        <v>558</v>
      </c>
      <c r="M272" s="71">
        <f t="shared" si="137"/>
        <v>21.899529042386185</v>
      </c>
      <c r="N272" s="81">
        <f t="shared" si="138"/>
        <v>3404</v>
      </c>
      <c r="O272" s="71">
        <f t="shared" si="133"/>
        <v>55.161238048938586</v>
      </c>
      <c r="P272" s="81">
        <v>6426</v>
      </c>
      <c r="Q272" s="71">
        <f t="shared" si="139"/>
        <v>110.09080006852837</v>
      </c>
      <c r="R272" s="85">
        <v>90384</v>
      </c>
      <c r="S272" s="77">
        <f t="shared" si="140"/>
        <v>96.557912954297791</v>
      </c>
      <c r="T272" s="81">
        <v>51836</v>
      </c>
      <c r="U272" s="71">
        <f t="shared" si="141"/>
        <v>101.02120361708762</v>
      </c>
      <c r="V272" s="85">
        <v>76816</v>
      </c>
      <c r="W272" s="71">
        <f t="shared" si="142"/>
        <v>97.982091379882135</v>
      </c>
      <c r="X272" s="81">
        <f t="shared" si="143"/>
        <v>24980</v>
      </c>
      <c r="Y272" s="71">
        <f t="shared" si="144"/>
        <v>92.224765561544714</v>
      </c>
      <c r="Z272" s="81">
        <f t="shared" si="145"/>
        <v>115364</v>
      </c>
      <c r="AA272" s="194">
        <f t="shared" si="146"/>
        <v>95.585457196831598</v>
      </c>
      <c r="AB272" s="9"/>
      <c r="AC272" s="129"/>
    </row>
    <row r="273" spans="1:31" s="10" customFormat="1" ht="12" customHeight="1">
      <c r="A273" s="6"/>
      <c r="B273" s="27" t="s">
        <v>241</v>
      </c>
      <c r="C273" s="46" t="s">
        <v>242</v>
      </c>
      <c r="D273" s="70">
        <v>85948</v>
      </c>
      <c r="E273" s="71">
        <f t="shared" si="134"/>
        <v>95.984097203609394</v>
      </c>
      <c r="F273" s="81">
        <v>6136</v>
      </c>
      <c r="G273" s="71">
        <f t="shared" si="135"/>
        <v>65.95721810168763</v>
      </c>
      <c r="H273" s="86">
        <v>787</v>
      </c>
      <c r="I273" s="77">
        <f t="shared" ref="I273:I295" si="147">H273/H261*100</f>
        <v>6.4355221195518855</v>
      </c>
      <c r="J273" s="85">
        <v>11089</v>
      </c>
      <c r="K273" s="71">
        <f t="shared" si="136"/>
        <v>89.622565263072815</v>
      </c>
      <c r="L273" s="81">
        <v>874</v>
      </c>
      <c r="M273" s="71">
        <f t="shared" si="137"/>
        <v>38.232720909886261</v>
      </c>
      <c r="N273" s="81">
        <f t="shared" si="138"/>
        <v>4226</v>
      </c>
      <c r="O273" s="71">
        <f t="shared" si="133"/>
        <v>71.675712347354136</v>
      </c>
      <c r="P273" s="81">
        <v>6863</v>
      </c>
      <c r="Q273" s="71">
        <f t="shared" si="139"/>
        <v>105.9595491740003</v>
      </c>
      <c r="R273" s="81">
        <v>97037</v>
      </c>
      <c r="S273" s="71">
        <f t="shared" si="140"/>
        <v>95.211789985968977</v>
      </c>
      <c r="T273" s="81">
        <v>55861</v>
      </c>
      <c r="U273" s="71">
        <f t="shared" si="141"/>
        <v>102.46716560275881</v>
      </c>
      <c r="V273" s="81">
        <v>81769</v>
      </c>
      <c r="W273" s="71">
        <f t="shared" si="142"/>
        <v>99.23904073013253</v>
      </c>
      <c r="X273" s="81">
        <f t="shared" si="143"/>
        <v>25908</v>
      </c>
      <c r="Y273" s="71">
        <f t="shared" si="144"/>
        <v>92.926829268292693</v>
      </c>
      <c r="Z273" s="81">
        <f t="shared" si="145"/>
        <v>122945</v>
      </c>
      <c r="AA273" s="194">
        <f t="shared" si="146"/>
        <v>94.720987387998179</v>
      </c>
      <c r="AB273" s="9"/>
      <c r="AC273" s="129"/>
    </row>
    <row r="274" spans="1:31" s="10" customFormat="1" ht="12" customHeight="1">
      <c r="A274" s="6"/>
      <c r="B274" s="27" t="s">
        <v>243</v>
      </c>
      <c r="C274" s="46" t="s">
        <v>6</v>
      </c>
      <c r="D274" s="76">
        <v>90844</v>
      </c>
      <c r="E274" s="77">
        <f t="shared" si="134"/>
        <v>102.38135488160847</v>
      </c>
      <c r="F274" s="85">
        <v>7242</v>
      </c>
      <c r="G274" s="77">
        <f t="shared" si="135"/>
        <v>80.780814277746799</v>
      </c>
      <c r="H274" s="88">
        <v>9850</v>
      </c>
      <c r="I274" s="77">
        <f t="shared" si="147"/>
        <v>76.362508721606332</v>
      </c>
      <c r="J274" s="85">
        <v>10968</v>
      </c>
      <c r="K274" s="77">
        <f t="shared" si="136"/>
        <v>93.012211668928089</v>
      </c>
      <c r="L274" s="85">
        <v>1224</v>
      </c>
      <c r="M274" s="77">
        <f t="shared" si="137"/>
        <v>60.865241173545506</v>
      </c>
      <c r="N274" s="85">
        <f t="shared" si="138"/>
        <v>4678</v>
      </c>
      <c r="O274" s="77">
        <f t="shared" si="133"/>
        <v>84.731026987864524</v>
      </c>
      <c r="P274" s="85">
        <v>6290</v>
      </c>
      <c r="Q274" s="77">
        <f t="shared" si="139"/>
        <v>100.30298198054537</v>
      </c>
      <c r="R274" s="85">
        <v>101812</v>
      </c>
      <c r="S274" s="77">
        <f t="shared" si="140"/>
        <v>101.28229360444874</v>
      </c>
      <c r="T274" s="85">
        <v>56030</v>
      </c>
      <c r="U274" s="77">
        <f t="shared" si="141"/>
        <v>105.23844405627243</v>
      </c>
      <c r="V274" s="85">
        <v>83302</v>
      </c>
      <c r="W274" s="77">
        <f t="shared" si="142"/>
        <v>103.29852930234867</v>
      </c>
      <c r="X274" s="85">
        <f t="shared" si="143"/>
        <v>27272</v>
      </c>
      <c r="Y274" s="77">
        <f t="shared" si="144"/>
        <v>99.529214262253205</v>
      </c>
      <c r="Z274" s="85">
        <f t="shared" si="145"/>
        <v>129084</v>
      </c>
      <c r="AA274" s="198">
        <f t="shared" si="146"/>
        <v>100.90678840561584</v>
      </c>
      <c r="AB274" s="9"/>
      <c r="AC274" s="129"/>
    </row>
    <row r="275" spans="1:31" s="10" customFormat="1" ht="12" customHeight="1">
      <c r="A275" s="6"/>
      <c r="B275" s="27" t="s">
        <v>244</v>
      </c>
      <c r="C275" s="46" t="s">
        <v>245</v>
      </c>
      <c r="D275" s="76">
        <v>92940</v>
      </c>
      <c r="E275" s="77">
        <f t="shared" si="134"/>
        <v>110.85665211479281</v>
      </c>
      <c r="F275" s="85">
        <v>7905</v>
      </c>
      <c r="G275" s="77">
        <f t="shared" si="135"/>
        <v>98.787803049237681</v>
      </c>
      <c r="H275" s="88">
        <v>12444</v>
      </c>
      <c r="I275" s="77">
        <f t="shared" si="147"/>
        <v>150.9461426491994</v>
      </c>
      <c r="J275" s="85">
        <v>11291</v>
      </c>
      <c r="K275" s="77">
        <f t="shared" si="136"/>
        <v>93.872630528766209</v>
      </c>
      <c r="L275" s="85">
        <v>1522</v>
      </c>
      <c r="M275" s="77">
        <f t="shared" si="137"/>
        <v>68.962392387856823</v>
      </c>
      <c r="N275" s="85">
        <f t="shared" si="138"/>
        <v>5090</v>
      </c>
      <c r="O275" s="77">
        <f t="shared" si="133"/>
        <v>89.834098129191673</v>
      </c>
      <c r="P275" s="85">
        <v>6201</v>
      </c>
      <c r="Q275" s="77">
        <f t="shared" si="139"/>
        <v>97.469349261238605</v>
      </c>
      <c r="R275" s="85">
        <v>104231</v>
      </c>
      <c r="S275" s="77">
        <f t="shared" si="140"/>
        <v>108.72572131934157</v>
      </c>
      <c r="T275" s="85">
        <v>56110</v>
      </c>
      <c r="U275" s="77">
        <f t="shared" si="141"/>
        <v>109.19529045441277</v>
      </c>
      <c r="V275" s="85">
        <v>84792</v>
      </c>
      <c r="W275" s="77">
        <f t="shared" si="142"/>
        <v>105.38011259833712</v>
      </c>
      <c r="X275" s="85">
        <f t="shared" si="143"/>
        <v>28682</v>
      </c>
      <c r="Y275" s="77">
        <f t="shared" si="144"/>
        <v>98.638145677144223</v>
      </c>
      <c r="Z275" s="85">
        <f t="shared" si="145"/>
        <v>132913</v>
      </c>
      <c r="AA275" s="198">
        <f t="shared" si="146"/>
        <v>106.37805736970162</v>
      </c>
      <c r="AB275" s="6"/>
      <c r="AC275" s="129"/>
    </row>
    <row r="276" spans="1:31" s="10" customFormat="1" ht="12" customHeight="1">
      <c r="A276" s="6"/>
      <c r="B276" s="27" t="s">
        <v>246</v>
      </c>
      <c r="C276" s="46" t="s">
        <v>247</v>
      </c>
      <c r="D276" s="76">
        <v>89428</v>
      </c>
      <c r="E276" s="77">
        <f t="shared" si="134"/>
        <v>112.47956129097174</v>
      </c>
      <c r="F276" s="85">
        <v>7952</v>
      </c>
      <c r="G276" s="77">
        <f t="shared" si="135"/>
        <v>89.782093259568711</v>
      </c>
      <c r="H276" s="88">
        <v>5228</v>
      </c>
      <c r="I276" s="77">
        <f t="shared" si="147"/>
        <v>419.24619085805938</v>
      </c>
      <c r="J276" s="85">
        <v>11488</v>
      </c>
      <c r="K276" s="77">
        <f t="shared" si="136"/>
        <v>94.598155467720687</v>
      </c>
      <c r="L276" s="85">
        <v>1494</v>
      </c>
      <c r="M276" s="77">
        <f t="shared" si="137"/>
        <v>66.164747564216114</v>
      </c>
      <c r="N276" s="85">
        <f t="shared" si="138"/>
        <v>5227</v>
      </c>
      <c r="O276" s="77">
        <f t="shared" si="133"/>
        <v>93.372633083244011</v>
      </c>
      <c r="P276" s="85">
        <v>6261</v>
      </c>
      <c r="Q276" s="77">
        <f t="shared" si="139"/>
        <v>95.646196150320804</v>
      </c>
      <c r="R276" s="85">
        <v>100916</v>
      </c>
      <c r="S276" s="77">
        <f t="shared" si="140"/>
        <v>110.11020185488272</v>
      </c>
      <c r="T276" s="85">
        <v>56930</v>
      </c>
      <c r="U276" s="77">
        <f t="shared" si="141"/>
        <v>110.22692069392812</v>
      </c>
      <c r="V276" s="85">
        <v>85969</v>
      </c>
      <c r="W276" s="77">
        <f t="shared" si="142"/>
        <v>106.37358014303744</v>
      </c>
      <c r="X276" s="85">
        <f t="shared" si="143"/>
        <v>29039</v>
      </c>
      <c r="Y276" s="77">
        <f t="shared" si="144"/>
        <v>99.550908467603705</v>
      </c>
      <c r="Z276" s="85">
        <f t="shared" si="145"/>
        <v>129955</v>
      </c>
      <c r="AA276" s="198">
        <f t="shared" si="146"/>
        <v>107.56083429895713</v>
      </c>
      <c r="AB276" s="6"/>
      <c r="AC276" s="129"/>
    </row>
    <row r="277" spans="1:31" s="31" customFormat="1" ht="12" customHeight="1">
      <c r="A277" s="1"/>
      <c r="B277" s="27" t="s">
        <v>248</v>
      </c>
      <c r="C277" s="46" t="s">
        <v>9</v>
      </c>
      <c r="D277" s="76">
        <v>89639</v>
      </c>
      <c r="E277" s="77">
        <f t="shared" si="134"/>
        <v>103.24694770790141</v>
      </c>
      <c r="F277" s="85">
        <v>8455</v>
      </c>
      <c r="G277" s="77">
        <f t="shared" si="135"/>
        <v>87.662001036806629</v>
      </c>
      <c r="H277" s="88">
        <v>12493</v>
      </c>
      <c r="I277" s="77">
        <f t="shared" si="147"/>
        <v>111.88429159949848</v>
      </c>
      <c r="J277" s="85">
        <v>11898</v>
      </c>
      <c r="K277" s="77">
        <f t="shared" si="136"/>
        <v>96.363489106665583</v>
      </c>
      <c r="L277" s="85">
        <v>1764</v>
      </c>
      <c r="M277" s="77">
        <f t="shared" si="137"/>
        <v>75.031901318587842</v>
      </c>
      <c r="N277" s="85">
        <f t="shared" si="138"/>
        <v>5902</v>
      </c>
      <c r="O277" s="77">
        <f t="shared" si="133"/>
        <v>104.8498845265589</v>
      </c>
      <c r="P277" s="85">
        <v>5996</v>
      </c>
      <c r="Q277" s="77">
        <f t="shared" si="139"/>
        <v>89.252753795772549</v>
      </c>
      <c r="R277" s="85">
        <v>101537</v>
      </c>
      <c r="S277" s="77">
        <f t="shared" si="140"/>
        <v>102.38990793308258</v>
      </c>
      <c r="T277" s="85">
        <v>54914</v>
      </c>
      <c r="U277" s="77">
        <f t="shared" si="141"/>
        <v>101.01355701488144</v>
      </c>
      <c r="V277" s="85">
        <v>85919</v>
      </c>
      <c r="W277" s="77">
        <f t="shared" si="142"/>
        <v>99.927891045696143</v>
      </c>
      <c r="X277" s="85">
        <f t="shared" si="143"/>
        <v>31005</v>
      </c>
      <c r="Y277" s="77">
        <f t="shared" si="144"/>
        <v>98.061230944398758</v>
      </c>
      <c r="Z277" s="85">
        <f t="shared" si="145"/>
        <v>132542</v>
      </c>
      <c r="AA277" s="198">
        <f t="shared" si="146"/>
        <v>101.34342623389531</v>
      </c>
      <c r="AB277" s="1"/>
      <c r="AC277" s="129"/>
    </row>
    <row r="278" spans="1:31" s="31" customFormat="1" ht="12" customHeight="1">
      <c r="A278" s="1"/>
      <c r="B278" s="27" t="s">
        <v>249</v>
      </c>
      <c r="C278" s="46" t="s">
        <v>10</v>
      </c>
      <c r="D278" s="76">
        <v>92747</v>
      </c>
      <c r="E278" s="77">
        <f t="shared" si="134"/>
        <v>103.26448811445749</v>
      </c>
      <c r="F278" s="85">
        <v>8776</v>
      </c>
      <c r="G278" s="77">
        <f t="shared" si="135"/>
        <v>89.734151329243346</v>
      </c>
      <c r="H278" s="88">
        <v>13323</v>
      </c>
      <c r="I278" s="77">
        <f t="shared" si="147"/>
        <v>106.18474535745597</v>
      </c>
      <c r="J278" s="85">
        <v>11366</v>
      </c>
      <c r="K278" s="77">
        <f t="shared" si="136"/>
        <v>92.844306485868316</v>
      </c>
      <c r="L278" s="85">
        <v>1920</v>
      </c>
      <c r="M278" s="77">
        <f t="shared" si="137"/>
        <v>76.555023923444978</v>
      </c>
      <c r="N278" s="85">
        <f t="shared" si="138"/>
        <v>5842</v>
      </c>
      <c r="O278" s="77">
        <f t="shared" si="133"/>
        <v>95.9907985540585</v>
      </c>
      <c r="P278" s="85">
        <v>5524</v>
      </c>
      <c r="Q278" s="77">
        <f t="shared" si="139"/>
        <v>89.733593242365174</v>
      </c>
      <c r="R278" s="85">
        <v>104113</v>
      </c>
      <c r="S278" s="77">
        <f t="shared" si="140"/>
        <v>102.01456049070616</v>
      </c>
      <c r="T278" s="85">
        <v>56507</v>
      </c>
      <c r="U278" s="77">
        <f t="shared" si="141"/>
        <v>103.81972514147131</v>
      </c>
      <c r="V278" s="85">
        <v>84293</v>
      </c>
      <c r="W278" s="77">
        <f t="shared" si="142"/>
        <v>97.958163858221965</v>
      </c>
      <c r="X278" s="85">
        <f t="shared" si="143"/>
        <v>27786</v>
      </c>
      <c r="Y278" s="77">
        <f t="shared" si="144"/>
        <v>87.869204983871981</v>
      </c>
      <c r="Z278" s="85">
        <f t="shared" si="145"/>
        <v>131899</v>
      </c>
      <c r="AA278" s="198">
        <f t="shared" si="146"/>
        <v>98.668452038091246</v>
      </c>
      <c r="AB278" s="1"/>
      <c r="AC278" s="129"/>
    </row>
    <row r="279" spans="1:31" s="10" customFormat="1" ht="12" customHeight="1">
      <c r="A279" s="9"/>
      <c r="B279" s="27" t="s">
        <v>250</v>
      </c>
      <c r="C279" s="46" t="s">
        <v>11</v>
      </c>
      <c r="D279" s="76">
        <v>89206</v>
      </c>
      <c r="E279" s="77">
        <f t="shared" si="134"/>
        <v>103.98060402606335</v>
      </c>
      <c r="F279" s="197">
        <v>9434</v>
      </c>
      <c r="G279" s="77">
        <f t="shared" si="135"/>
        <v>94.880820677863824</v>
      </c>
      <c r="H279" s="88">
        <v>12157</v>
      </c>
      <c r="I279" s="77">
        <f t="shared" si="147"/>
        <v>99.192232375979117</v>
      </c>
      <c r="J279" s="85">
        <v>11564</v>
      </c>
      <c r="K279" s="77">
        <f t="shared" si="136"/>
        <v>96.463129796463136</v>
      </c>
      <c r="L279" s="85">
        <v>2222</v>
      </c>
      <c r="M279" s="77">
        <f t="shared" si="137"/>
        <v>76.331157677773959</v>
      </c>
      <c r="N279" s="197">
        <f t="shared" si="138"/>
        <v>5989</v>
      </c>
      <c r="O279" s="77">
        <f>N279/N267*100</f>
        <v>97.604302477183836</v>
      </c>
      <c r="P279" s="85">
        <v>5575</v>
      </c>
      <c r="Q279" s="77">
        <f t="shared" si="139"/>
        <v>95.266575529733416</v>
      </c>
      <c r="R279" s="85">
        <v>100770</v>
      </c>
      <c r="S279" s="77">
        <f t="shared" si="140"/>
        <v>103.05893903598933</v>
      </c>
      <c r="T279" s="85">
        <v>55339</v>
      </c>
      <c r="U279" s="77">
        <f t="shared" si="141"/>
        <v>105.9362915884988</v>
      </c>
      <c r="V279" s="85">
        <v>80494</v>
      </c>
      <c r="W279" s="77">
        <f t="shared" si="142"/>
        <v>101.31785970521227</v>
      </c>
      <c r="X279" s="85">
        <f t="shared" si="143"/>
        <v>25155</v>
      </c>
      <c r="Y279" s="77">
        <f t="shared" si="144"/>
        <v>92.451027233635926</v>
      </c>
      <c r="Z279" s="85">
        <f t="shared" si="145"/>
        <v>125925</v>
      </c>
      <c r="AA279" s="198">
        <f t="shared" si="146"/>
        <v>100.74967196850896</v>
      </c>
      <c r="AB279" s="9"/>
      <c r="AC279" s="129"/>
    </row>
    <row r="280" spans="1:31" s="10" customFormat="1" ht="12" customHeight="1">
      <c r="A280" s="6"/>
      <c r="B280" s="27" t="s">
        <v>251</v>
      </c>
      <c r="C280" s="46" t="s">
        <v>12</v>
      </c>
      <c r="D280" s="76">
        <v>85642</v>
      </c>
      <c r="E280" s="77">
        <f t="shared" si="134"/>
        <v>105.4133228299936</v>
      </c>
      <c r="F280" s="85">
        <v>7767</v>
      </c>
      <c r="G280" s="77">
        <f t="shared" si="135"/>
        <v>83.759301197023618</v>
      </c>
      <c r="H280" s="88">
        <v>10743</v>
      </c>
      <c r="I280" s="77">
        <f t="shared" si="147"/>
        <v>105.11741682974561</v>
      </c>
      <c r="J280" s="85">
        <v>12278</v>
      </c>
      <c r="K280" s="77">
        <f t="shared" si="136"/>
        <v>96.350937769755944</v>
      </c>
      <c r="L280" s="85">
        <v>2637</v>
      </c>
      <c r="M280" s="77">
        <f t="shared" si="137"/>
        <v>79.981801637852584</v>
      </c>
      <c r="N280" s="85">
        <f t="shared" si="138"/>
        <v>6414</v>
      </c>
      <c r="O280" s="77">
        <f t="shared" ref="O280:O295" si="148">N280/N268*100</f>
        <v>96.364182692307693</v>
      </c>
      <c r="P280" s="85">
        <v>5864</v>
      </c>
      <c r="Q280" s="77">
        <f t="shared" si="139"/>
        <v>96.336454739608996</v>
      </c>
      <c r="R280" s="85">
        <v>97920</v>
      </c>
      <c r="S280" s="77">
        <f t="shared" si="140"/>
        <v>104.1846212774107</v>
      </c>
      <c r="T280" s="85">
        <v>54278</v>
      </c>
      <c r="U280" s="77">
        <f t="shared" si="141"/>
        <v>105.39417475728155</v>
      </c>
      <c r="V280" s="85">
        <v>78847</v>
      </c>
      <c r="W280" s="77">
        <f t="shared" si="142"/>
        <v>101.51015783917398</v>
      </c>
      <c r="X280" s="85">
        <f t="shared" si="143"/>
        <v>24569</v>
      </c>
      <c r="Y280" s="77">
        <f t="shared" si="144"/>
        <v>93.867960571559564</v>
      </c>
      <c r="Z280" s="85">
        <f t="shared" si="145"/>
        <v>122489</v>
      </c>
      <c r="AA280" s="198">
        <f t="shared" si="146"/>
        <v>101.93740065412238</v>
      </c>
      <c r="AB280" s="9"/>
      <c r="AC280" s="129"/>
    </row>
    <row r="281" spans="1:31" s="31" customFormat="1" ht="12" customHeight="1">
      <c r="A281" s="1"/>
      <c r="B281" s="27" t="s">
        <v>252</v>
      </c>
      <c r="C281" s="46" t="s">
        <v>253</v>
      </c>
      <c r="D281" s="76">
        <v>88567</v>
      </c>
      <c r="E281" s="77">
        <f t="shared" ref="E281:E295" si="149">D281/D269*100</f>
        <v>105.35913968261521</v>
      </c>
      <c r="F281" s="85">
        <v>7836</v>
      </c>
      <c r="G281" s="77">
        <f t="shared" ref="G281:G295" si="150">F281/F269*100</f>
        <v>92.898636633076464</v>
      </c>
      <c r="H281" s="88">
        <v>10321</v>
      </c>
      <c r="I281" s="77">
        <f t="shared" si="147"/>
        <v>95.291293509371243</v>
      </c>
      <c r="J281" s="85">
        <v>10956</v>
      </c>
      <c r="K281" s="77">
        <f t="shared" ref="K281:K295" si="151">J281/J269*100</f>
        <v>89.036976838683458</v>
      </c>
      <c r="L281" s="85">
        <v>1634</v>
      </c>
      <c r="M281" s="77">
        <f t="shared" ref="M281:M295" si="152">L281/L269*100</f>
        <v>55.03536544291007</v>
      </c>
      <c r="N281" s="85">
        <f t="shared" ref="N281:N285" si="153">J281-P281</f>
        <v>5575</v>
      </c>
      <c r="O281" s="77">
        <f t="shared" si="148"/>
        <v>85.166513901619311</v>
      </c>
      <c r="P281" s="85">
        <v>5381</v>
      </c>
      <c r="Q281" s="77">
        <f t="shared" ref="Q281:Q295" si="154">P281/P269*100</f>
        <v>93.436360479249871</v>
      </c>
      <c r="R281" s="85">
        <v>99523</v>
      </c>
      <c r="S281" s="77">
        <f t="shared" ref="S281:S295" si="155">R281/R269*100</f>
        <v>103.27498002428217</v>
      </c>
      <c r="T281" s="85">
        <v>55064</v>
      </c>
      <c r="U281" s="77">
        <f t="shared" ref="U281:U295" si="156">T281/T269*100</f>
        <v>104.99780714299334</v>
      </c>
      <c r="V281" s="85">
        <v>78843</v>
      </c>
      <c r="W281" s="77">
        <f t="shared" ref="W281:W295" si="157">V281/V269*100</f>
        <v>101.98688346462804</v>
      </c>
      <c r="X281" s="85">
        <f t="shared" ref="X281:X295" si="158">V281-T281</f>
        <v>23779</v>
      </c>
      <c r="Y281" s="77">
        <f t="shared" ref="Y281:Y295" si="159">X281/X269*100</f>
        <v>95.636261261261254</v>
      </c>
      <c r="Z281" s="85">
        <f t="shared" ref="Z281:Z295" si="160">R281+X281</f>
        <v>123302</v>
      </c>
      <c r="AA281" s="198">
        <f t="shared" ref="AA281:AA295" si="161">Z281/Z269*100</f>
        <v>101.708308930884</v>
      </c>
      <c r="AB281" s="1"/>
      <c r="AC281" s="129"/>
    </row>
    <row r="282" spans="1:31" s="31" customFormat="1" ht="12" customHeight="1">
      <c r="A282" s="1"/>
      <c r="B282" s="27" t="s">
        <v>254</v>
      </c>
      <c r="C282" s="46" t="s">
        <v>255</v>
      </c>
      <c r="D282" s="76">
        <v>83455</v>
      </c>
      <c r="E282" s="77">
        <f t="shared" si="149"/>
        <v>99.958078811833744</v>
      </c>
      <c r="F282" s="85">
        <v>8447</v>
      </c>
      <c r="G282" s="77">
        <f t="shared" si="150"/>
        <v>100.17789373814041</v>
      </c>
      <c r="H282" s="88">
        <v>11311</v>
      </c>
      <c r="I282" s="77">
        <f t="shared" si="147"/>
        <v>99.472341922434254</v>
      </c>
      <c r="J282" s="85">
        <v>10396</v>
      </c>
      <c r="K282" s="77">
        <f t="shared" si="151"/>
        <v>85.311012637452805</v>
      </c>
      <c r="L282" s="85">
        <v>2104</v>
      </c>
      <c r="M282" s="77">
        <f t="shared" si="152"/>
        <v>76.066522053506873</v>
      </c>
      <c r="N282" s="85">
        <f t="shared" si="153"/>
        <v>5214</v>
      </c>
      <c r="O282" s="77">
        <f t="shared" si="148"/>
        <v>77.382012466607293</v>
      </c>
      <c r="P282" s="85">
        <v>5182</v>
      </c>
      <c r="Q282" s="77">
        <f t="shared" si="154"/>
        <v>95.117474302496333</v>
      </c>
      <c r="R282" s="85">
        <v>93851</v>
      </c>
      <c r="S282" s="77">
        <f t="shared" si="155"/>
        <v>98.092520590325677</v>
      </c>
      <c r="T282" s="85">
        <v>51233</v>
      </c>
      <c r="U282" s="77">
        <f t="shared" si="156"/>
        <v>99.142735505844101</v>
      </c>
      <c r="V282" s="85">
        <v>74630</v>
      </c>
      <c r="W282" s="77">
        <f t="shared" si="157"/>
        <v>99.638189076247301</v>
      </c>
      <c r="X282" s="85">
        <f t="shared" si="158"/>
        <v>23397</v>
      </c>
      <c r="Y282" s="77">
        <f t="shared" si="159"/>
        <v>100.740581270183</v>
      </c>
      <c r="Z282" s="85">
        <f t="shared" si="160"/>
        <v>117248</v>
      </c>
      <c r="AA282" s="198">
        <f t="shared" si="161"/>
        <v>98.609767790010167</v>
      </c>
      <c r="AB282" s="1"/>
      <c r="AC282" s="129"/>
    </row>
    <row r="283" spans="1:31" s="31" customFormat="1" ht="12" customHeight="1">
      <c r="A283" s="1"/>
      <c r="B283" s="28" t="s">
        <v>256</v>
      </c>
      <c r="C283" s="48" t="s">
        <v>257</v>
      </c>
      <c r="D283" s="78">
        <v>85880</v>
      </c>
      <c r="E283" s="79">
        <f t="shared" si="149"/>
        <v>107.67841917849441</v>
      </c>
      <c r="F283" s="84">
        <v>7994</v>
      </c>
      <c r="G283" s="79">
        <f t="shared" si="150"/>
        <v>94.13565708902496</v>
      </c>
      <c r="H283" s="84">
        <v>9019</v>
      </c>
      <c r="I283" s="79">
        <f t="shared" si="147"/>
        <v>907.344064386318</v>
      </c>
      <c r="J283" s="90">
        <v>10946</v>
      </c>
      <c r="K283" s="79">
        <f t="shared" si="151"/>
        <v>84.682036206096242</v>
      </c>
      <c r="L283" s="84">
        <v>1874</v>
      </c>
      <c r="M283" s="79">
        <f t="shared" si="152"/>
        <v>82.229047827994734</v>
      </c>
      <c r="N283" s="92">
        <f t="shared" si="153"/>
        <v>5803</v>
      </c>
      <c r="O283" s="79">
        <f t="shared" si="148"/>
        <v>86.975419664268586</v>
      </c>
      <c r="P283" s="90">
        <v>5143</v>
      </c>
      <c r="Q283" s="79">
        <f t="shared" si="154"/>
        <v>82.23536936360729</v>
      </c>
      <c r="R283" s="90">
        <v>96826</v>
      </c>
      <c r="S283" s="79">
        <f t="shared" si="155"/>
        <v>104.4712026067629</v>
      </c>
      <c r="T283" s="92">
        <v>53871</v>
      </c>
      <c r="U283" s="79">
        <f t="shared" si="156"/>
        <v>101.58972618239422</v>
      </c>
      <c r="V283" s="92">
        <v>79453</v>
      </c>
      <c r="W283" s="79">
        <f t="shared" si="157"/>
        <v>101.6933316267759</v>
      </c>
      <c r="X283" s="92">
        <f t="shared" si="158"/>
        <v>25582</v>
      </c>
      <c r="Y283" s="79">
        <f t="shared" si="159"/>
        <v>101.91219823121665</v>
      </c>
      <c r="Z283" s="92">
        <f t="shared" si="160"/>
        <v>122408</v>
      </c>
      <c r="AA283" s="212">
        <f t="shared" si="161"/>
        <v>103.9258303334918</v>
      </c>
      <c r="AB283" s="1"/>
      <c r="AC283" s="129"/>
    </row>
    <row r="284" spans="1:31" s="10" customFormat="1" ht="12" customHeight="1">
      <c r="A284" s="6"/>
      <c r="B284" s="27" t="s">
        <v>264</v>
      </c>
      <c r="C284" s="46" t="s">
        <v>265</v>
      </c>
      <c r="D284" s="70">
        <v>86419</v>
      </c>
      <c r="E284" s="71">
        <f t="shared" si="149"/>
        <v>107.28083025051518</v>
      </c>
      <c r="F284" s="81">
        <v>7790</v>
      </c>
      <c r="G284" s="71">
        <f t="shared" si="150"/>
        <v>112.86583598956823</v>
      </c>
      <c r="H284" s="86">
        <v>9733</v>
      </c>
      <c r="I284" s="71">
        <f t="shared" si="147"/>
        <v>1172.6506024096386</v>
      </c>
      <c r="J284" s="81">
        <v>9996</v>
      </c>
      <c r="K284" s="71">
        <f t="shared" si="151"/>
        <v>101.68870803662257</v>
      </c>
      <c r="L284" s="81">
        <v>1308</v>
      </c>
      <c r="M284" s="71">
        <f t="shared" si="152"/>
        <v>234.40860215053766</v>
      </c>
      <c r="N284" s="81">
        <f t="shared" si="153"/>
        <v>5199</v>
      </c>
      <c r="O284" s="71">
        <f t="shared" si="148"/>
        <v>152.73207990599295</v>
      </c>
      <c r="P284" s="81">
        <v>4797</v>
      </c>
      <c r="Q284" s="71">
        <f t="shared" si="154"/>
        <v>74.649859943977589</v>
      </c>
      <c r="R284" s="81">
        <v>96415</v>
      </c>
      <c r="S284" s="71">
        <f t="shared" si="155"/>
        <v>106.67264117542928</v>
      </c>
      <c r="T284" s="81">
        <v>53771</v>
      </c>
      <c r="U284" s="71">
        <f t="shared" si="156"/>
        <v>103.73292692337373</v>
      </c>
      <c r="V284" s="81">
        <v>78867</v>
      </c>
      <c r="W284" s="71">
        <f t="shared" si="157"/>
        <v>102.67001666319517</v>
      </c>
      <c r="X284" s="81">
        <f t="shared" si="158"/>
        <v>25096</v>
      </c>
      <c r="Y284" s="71">
        <f t="shared" si="159"/>
        <v>100.46437149719776</v>
      </c>
      <c r="Z284" s="81">
        <f t="shared" si="160"/>
        <v>121511</v>
      </c>
      <c r="AA284" s="194">
        <f t="shared" si="161"/>
        <v>105.32835199889048</v>
      </c>
      <c r="AB284" s="9"/>
      <c r="AC284" s="129"/>
      <c r="AE284" s="129"/>
    </row>
    <row r="285" spans="1:31" s="31" customFormat="1" ht="12" customHeight="1">
      <c r="A285" s="1"/>
      <c r="B285" s="27" t="s">
        <v>266</v>
      </c>
      <c r="C285" s="46" t="s">
        <v>267</v>
      </c>
      <c r="D285" s="76">
        <v>94330</v>
      </c>
      <c r="E285" s="77">
        <f t="shared" si="149"/>
        <v>109.752408433006</v>
      </c>
      <c r="F285" s="85">
        <v>8875</v>
      </c>
      <c r="G285" s="77">
        <f t="shared" si="150"/>
        <v>144.6382007822686</v>
      </c>
      <c r="H285" s="88">
        <v>11950</v>
      </c>
      <c r="I285" s="77">
        <f t="shared" si="147"/>
        <v>1518.4243964421855</v>
      </c>
      <c r="J285" s="85">
        <v>10640</v>
      </c>
      <c r="K285" s="77">
        <f t="shared" si="151"/>
        <v>95.950942375326903</v>
      </c>
      <c r="L285" s="85">
        <v>1222</v>
      </c>
      <c r="M285" s="77">
        <f t="shared" si="152"/>
        <v>139.81693363844394</v>
      </c>
      <c r="N285" s="85">
        <f t="shared" si="153"/>
        <v>5342</v>
      </c>
      <c r="O285" s="77">
        <f t="shared" si="148"/>
        <v>126.40795078088027</v>
      </c>
      <c r="P285" s="85">
        <v>5298</v>
      </c>
      <c r="Q285" s="77">
        <f t="shared" si="154"/>
        <v>77.19656127058137</v>
      </c>
      <c r="R285" s="85">
        <v>104970</v>
      </c>
      <c r="S285" s="77">
        <f t="shared" si="155"/>
        <v>108.17523212795119</v>
      </c>
      <c r="T285" s="85">
        <v>57216</v>
      </c>
      <c r="U285" s="77">
        <f t="shared" si="156"/>
        <v>102.42566370097205</v>
      </c>
      <c r="V285" s="85">
        <v>82434</v>
      </c>
      <c r="W285" s="77">
        <f t="shared" si="157"/>
        <v>100.8132666413922</v>
      </c>
      <c r="X285" s="85">
        <f t="shared" si="158"/>
        <v>25218</v>
      </c>
      <c r="Y285" s="77">
        <f t="shared" si="159"/>
        <v>97.336729967577583</v>
      </c>
      <c r="Z285" s="85">
        <f t="shared" si="160"/>
        <v>130188</v>
      </c>
      <c r="AA285" s="198">
        <f t="shared" si="161"/>
        <v>105.89125218593681</v>
      </c>
      <c r="AB285" s="1"/>
    </row>
    <row r="286" spans="1:31" s="31" customFormat="1" ht="12" customHeight="1">
      <c r="A286" s="1"/>
      <c r="B286" s="27" t="s">
        <v>268</v>
      </c>
      <c r="C286" s="46" t="s">
        <v>6</v>
      </c>
      <c r="D286" s="76">
        <v>94285</v>
      </c>
      <c r="E286" s="77">
        <f t="shared" si="149"/>
        <v>103.78781207344458</v>
      </c>
      <c r="F286" s="85">
        <v>8087</v>
      </c>
      <c r="G286" s="77">
        <f t="shared" si="150"/>
        <v>111.66804750069042</v>
      </c>
      <c r="H286" s="88">
        <v>13819</v>
      </c>
      <c r="I286" s="77">
        <f t="shared" si="147"/>
        <v>140.29441624365481</v>
      </c>
      <c r="J286" s="85">
        <v>10328</v>
      </c>
      <c r="K286" s="77">
        <f t="shared" si="151"/>
        <v>94.16484318016046</v>
      </c>
      <c r="L286" s="85">
        <v>1291</v>
      </c>
      <c r="M286" s="77">
        <f t="shared" si="152"/>
        <v>105.47385620915033</v>
      </c>
      <c r="N286" s="85">
        <f>J286-P286</f>
        <v>5188</v>
      </c>
      <c r="O286" s="77">
        <f t="shared" si="148"/>
        <v>110.90209491235569</v>
      </c>
      <c r="P286" s="85">
        <v>5140</v>
      </c>
      <c r="Q286" s="77">
        <f t="shared" si="154"/>
        <v>81.717011128775823</v>
      </c>
      <c r="R286" s="85">
        <v>104613</v>
      </c>
      <c r="S286" s="77">
        <f t="shared" si="155"/>
        <v>102.7511491769143</v>
      </c>
      <c r="T286" s="85">
        <v>56617</v>
      </c>
      <c r="U286" s="77">
        <f t="shared" si="156"/>
        <v>101.04765304301266</v>
      </c>
      <c r="V286" s="85">
        <v>81115</v>
      </c>
      <c r="W286" s="77">
        <f t="shared" si="157"/>
        <v>97.374612854433266</v>
      </c>
      <c r="X286" s="85">
        <f t="shared" si="158"/>
        <v>24498</v>
      </c>
      <c r="Y286" s="77">
        <f t="shared" si="159"/>
        <v>89.828395423877964</v>
      </c>
      <c r="Z286" s="85">
        <f t="shared" si="160"/>
        <v>129111</v>
      </c>
      <c r="AA286" s="198">
        <f t="shared" si="161"/>
        <v>100.02091661243841</v>
      </c>
      <c r="AB286" s="1"/>
    </row>
    <row r="287" spans="1:31" s="31" customFormat="1" ht="12" customHeight="1">
      <c r="A287" s="1"/>
      <c r="B287" s="27" t="s">
        <v>269</v>
      </c>
      <c r="C287" s="46" t="s">
        <v>270</v>
      </c>
      <c r="D287" s="76">
        <v>89949</v>
      </c>
      <c r="E287" s="77">
        <f t="shared" si="149"/>
        <v>96.781794706262104</v>
      </c>
      <c r="F287" s="85">
        <v>8369</v>
      </c>
      <c r="G287" s="77">
        <f t="shared" si="150"/>
        <v>105.86970271979759</v>
      </c>
      <c r="H287" s="88">
        <v>7845</v>
      </c>
      <c r="I287" s="77">
        <f t="shared" si="147"/>
        <v>63.042430086788812</v>
      </c>
      <c r="J287" s="85">
        <v>10741</v>
      </c>
      <c r="K287" s="77">
        <f t="shared" si="151"/>
        <v>95.128863696749619</v>
      </c>
      <c r="L287" s="85">
        <v>1229</v>
      </c>
      <c r="M287" s="77">
        <f t="shared" si="152"/>
        <v>80.749014454664916</v>
      </c>
      <c r="N287" s="85">
        <f t="shared" ref="N287:N289" si="162">J287-P287</f>
        <v>5300</v>
      </c>
      <c r="O287" s="77">
        <f t="shared" si="148"/>
        <v>104.12573673870334</v>
      </c>
      <c r="P287" s="85">
        <v>5441</v>
      </c>
      <c r="Q287" s="77">
        <f t="shared" si="154"/>
        <v>87.74391227221416</v>
      </c>
      <c r="R287" s="85">
        <v>100690</v>
      </c>
      <c r="S287" s="77">
        <f t="shared" si="155"/>
        <v>96.602738148919229</v>
      </c>
      <c r="T287" s="85">
        <v>56468</v>
      </c>
      <c r="U287" s="77">
        <f t="shared" si="156"/>
        <v>100.63803243628587</v>
      </c>
      <c r="V287" s="85">
        <v>82288</v>
      </c>
      <c r="W287" s="77">
        <f t="shared" si="157"/>
        <v>97.04689121615246</v>
      </c>
      <c r="X287" s="85">
        <f t="shared" si="158"/>
        <v>25820</v>
      </c>
      <c r="Y287" s="77">
        <f t="shared" si="159"/>
        <v>90.021616344745837</v>
      </c>
      <c r="Z287" s="85">
        <f t="shared" si="160"/>
        <v>126510</v>
      </c>
      <c r="AA287" s="198">
        <f t="shared" si="161"/>
        <v>95.182563029951922</v>
      </c>
      <c r="AB287" s="1"/>
    </row>
    <row r="288" spans="1:31" s="31" customFormat="1" ht="12" customHeight="1">
      <c r="A288" s="1"/>
      <c r="B288" s="27" t="s">
        <v>271</v>
      </c>
      <c r="C288" s="46" t="s">
        <v>272</v>
      </c>
      <c r="D288" s="76">
        <v>84667</v>
      </c>
      <c r="E288" s="77">
        <f t="shared" si="149"/>
        <v>94.676164064946107</v>
      </c>
      <c r="F288" s="85">
        <v>8948</v>
      </c>
      <c r="G288" s="77">
        <f t="shared" si="150"/>
        <v>112.5251509054326</v>
      </c>
      <c r="H288" s="88">
        <v>1298</v>
      </c>
      <c r="I288" s="77">
        <f t="shared" si="147"/>
        <v>24.827850038255548</v>
      </c>
      <c r="J288" s="85">
        <v>10529</v>
      </c>
      <c r="K288" s="77">
        <f t="shared" si="151"/>
        <v>91.652158774373262</v>
      </c>
      <c r="L288" s="85">
        <v>1093</v>
      </c>
      <c r="M288" s="77">
        <f t="shared" si="152"/>
        <v>73.159303882195445</v>
      </c>
      <c r="N288" s="85">
        <f t="shared" si="162"/>
        <v>5017</v>
      </c>
      <c r="O288" s="77">
        <f t="shared" si="148"/>
        <v>95.982399081691213</v>
      </c>
      <c r="P288" s="85">
        <v>5512</v>
      </c>
      <c r="Q288" s="77">
        <f t="shared" si="154"/>
        <v>88.037054783580899</v>
      </c>
      <c r="R288" s="85">
        <v>95196</v>
      </c>
      <c r="S288" s="77">
        <f t="shared" si="155"/>
        <v>94.331919616314565</v>
      </c>
      <c r="T288" s="85">
        <v>55535</v>
      </c>
      <c r="U288" s="77">
        <f t="shared" si="156"/>
        <v>97.549622343228521</v>
      </c>
      <c r="V288" s="85">
        <v>82080</v>
      </c>
      <c r="W288" s="77">
        <f t="shared" si="157"/>
        <v>95.476276332166236</v>
      </c>
      <c r="X288" s="85">
        <f t="shared" si="158"/>
        <v>26545</v>
      </c>
      <c r="Y288" s="77">
        <f t="shared" si="159"/>
        <v>91.411549984503608</v>
      </c>
      <c r="Z288" s="85">
        <f t="shared" si="160"/>
        <v>121741</v>
      </c>
      <c r="AA288" s="198">
        <f t="shared" si="161"/>
        <v>93.679350544419222</v>
      </c>
      <c r="AB288" s="1"/>
    </row>
    <row r="289" spans="1:31" s="31" customFormat="1" ht="12" customHeight="1">
      <c r="A289" s="1"/>
      <c r="B289" s="27" t="s">
        <v>273</v>
      </c>
      <c r="C289" s="46" t="s">
        <v>9</v>
      </c>
      <c r="D289" s="76">
        <v>89608</v>
      </c>
      <c r="E289" s="77">
        <f t="shared" si="149"/>
        <v>99.965416838652814</v>
      </c>
      <c r="F289" s="85">
        <v>8096</v>
      </c>
      <c r="G289" s="77">
        <f t="shared" si="150"/>
        <v>95.75399172087522</v>
      </c>
      <c r="H289" s="88">
        <v>10618</v>
      </c>
      <c r="I289" s="77">
        <f t="shared" si="147"/>
        <v>84.991595293364284</v>
      </c>
      <c r="J289" s="85">
        <v>10595</v>
      </c>
      <c r="K289" s="77">
        <f t="shared" si="151"/>
        <v>89.048579593208942</v>
      </c>
      <c r="L289" s="85">
        <v>1282</v>
      </c>
      <c r="M289" s="77">
        <f t="shared" si="152"/>
        <v>72.675736961451236</v>
      </c>
      <c r="N289" s="85">
        <f t="shared" si="162"/>
        <v>5283</v>
      </c>
      <c r="O289" s="77">
        <f t="shared" si="148"/>
        <v>89.51202982039986</v>
      </c>
      <c r="P289" s="85">
        <v>5312</v>
      </c>
      <c r="Q289" s="77">
        <f t="shared" si="154"/>
        <v>88.592394929953301</v>
      </c>
      <c r="R289" s="85">
        <v>100203</v>
      </c>
      <c r="S289" s="77">
        <f t="shared" si="155"/>
        <v>98.686193210356819</v>
      </c>
      <c r="T289" s="85">
        <v>54889</v>
      </c>
      <c r="U289" s="77">
        <f t="shared" si="156"/>
        <v>99.954474268856757</v>
      </c>
      <c r="V289" s="85">
        <v>81409</v>
      </c>
      <c r="W289" s="77">
        <f t="shared" si="157"/>
        <v>94.750870005470262</v>
      </c>
      <c r="X289" s="85">
        <f t="shared" si="158"/>
        <v>26520</v>
      </c>
      <c r="Y289" s="77">
        <f t="shared" si="159"/>
        <v>85.534591194968556</v>
      </c>
      <c r="Z289" s="85">
        <f t="shared" si="160"/>
        <v>126723</v>
      </c>
      <c r="AA289" s="198">
        <f t="shared" si="161"/>
        <v>95.609693531107126</v>
      </c>
      <c r="AB289" s="1"/>
    </row>
    <row r="290" spans="1:31" s="31" customFormat="1" ht="12" customHeight="1">
      <c r="A290" s="1"/>
      <c r="B290" s="27" t="s">
        <v>274</v>
      </c>
      <c r="C290" s="46" t="s">
        <v>10</v>
      </c>
      <c r="D290" s="85">
        <v>91218</v>
      </c>
      <c r="E290" s="77">
        <f t="shared" si="149"/>
        <v>98.35142915673822</v>
      </c>
      <c r="F290" s="85">
        <v>8569</v>
      </c>
      <c r="G290" s="77">
        <f t="shared" si="150"/>
        <v>97.641294439380133</v>
      </c>
      <c r="H290" s="85">
        <v>12770</v>
      </c>
      <c r="I290" s="77">
        <f t="shared" si="147"/>
        <v>95.849283194475717</v>
      </c>
      <c r="J290" s="85">
        <v>11052</v>
      </c>
      <c r="K290" s="77">
        <f t="shared" si="151"/>
        <v>97.237374626077781</v>
      </c>
      <c r="L290" s="85">
        <v>1596</v>
      </c>
      <c r="M290" s="77">
        <f t="shared" si="152"/>
        <v>83.125</v>
      </c>
      <c r="N290" s="85">
        <f>J290-P290</f>
        <v>5822</v>
      </c>
      <c r="O290" s="77">
        <f t="shared" si="148"/>
        <v>99.657651489216022</v>
      </c>
      <c r="P290" s="85">
        <v>5230</v>
      </c>
      <c r="Q290" s="77">
        <f t="shared" si="154"/>
        <v>94.677769732078204</v>
      </c>
      <c r="R290" s="85">
        <v>102270</v>
      </c>
      <c r="S290" s="77">
        <f t="shared" si="155"/>
        <v>98.229807997080101</v>
      </c>
      <c r="T290" s="85">
        <v>55286</v>
      </c>
      <c r="U290" s="77">
        <f t="shared" si="156"/>
        <v>97.83920576211797</v>
      </c>
      <c r="V290" s="85">
        <v>82331</v>
      </c>
      <c r="W290" s="77">
        <f t="shared" si="157"/>
        <v>97.672404588755896</v>
      </c>
      <c r="X290" s="85">
        <f t="shared" si="158"/>
        <v>27045</v>
      </c>
      <c r="Y290" s="77">
        <f t="shared" si="159"/>
        <v>97.333189375944713</v>
      </c>
      <c r="Z290" s="85">
        <f t="shared" si="160"/>
        <v>129315</v>
      </c>
      <c r="AA290" s="198">
        <f t="shared" si="161"/>
        <v>98.040925253413604</v>
      </c>
      <c r="AB290" s="1"/>
    </row>
    <row r="291" spans="1:31" s="31" customFormat="1" ht="12" customHeight="1">
      <c r="A291" s="1"/>
      <c r="B291" s="27" t="s">
        <v>275</v>
      </c>
      <c r="C291" s="46" t="s">
        <v>11</v>
      </c>
      <c r="D291" s="76">
        <v>86296</v>
      </c>
      <c r="E291" s="77">
        <f t="shared" si="149"/>
        <v>96.737887586036805</v>
      </c>
      <c r="F291" s="85">
        <v>8469</v>
      </c>
      <c r="G291" s="77">
        <f t="shared" si="150"/>
        <v>89.771040915836338</v>
      </c>
      <c r="H291" s="88">
        <v>12188</v>
      </c>
      <c r="I291" s="77">
        <f t="shared" si="147"/>
        <v>100.25499712100026</v>
      </c>
      <c r="J291" s="85">
        <v>11137</v>
      </c>
      <c r="K291" s="77">
        <f t="shared" si="151"/>
        <v>96.307506053268767</v>
      </c>
      <c r="L291" s="85">
        <v>1945</v>
      </c>
      <c r="M291" s="77">
        <f t="shared" si="152"/>
        <v>87.533753375337525</v>
      </c>
      <c r="N291" s="85">
        <f t="shared" ref="N291" si="163">J291-P291</f>
        <v>6435</v>
      </c>
      <c r="O291" s="77">
        <f t="shared" si="148"/>
        <v>107.44698614125898</v>
      </c>
      <c r="P291" s="85">
        <v>4702</v>
      </c>
      <c r="Q291" s="77">
        <f t="shared" si="154"/>
        <v>84.340807174887885</v>
      </c>
      <c r="R291" s="85">
        <v>97433</v>
      </c>
      <c r="S291" s="77">
        <f t="shared" si="155"/>
        <v>96.688498561079683</v>
      </c>
      <c r="T291" s="85">
        <v>53464</v>
      </c>
      <c r="U291" s="77">
        <f t="shared" si="156"/>
        <v>96.611792768210478</v>
      </c>
      <c r="V291" s="85">
        <v>78889</v>
      </c>
      <c r="W291" s="77">
        <f t="shared" si="157"/>
        <v>98.006062563669332</v>
      </c>
      <c r="X291" s="85">
        <f t="shared" si="158"/>
        <v>25425</v>
      </c>
      <c r="Y291" s="77">
        <f t="shared" si="159"/>
        <v>101.07334525939177</v>
      </c>
      <c r="Z291" s="85">
        <f t="shared" si="160"/>
        <v>122858</v>
      </c>
      <c r="AA291" s="198">
        <f t="shared" si="161"/>
        <v>97.564423267818142</v>
      </c>
      <c r="AB291" s="1"/>
    </row>
    <row r="292" spans="1:31" s="31" customFormat="1" ht="12" customHeight="1">
      <c r="A292" s="1"/>
      <c r="B292" s="27" t="s">
        <v>276</v>
      </c>
      <c r="C292" s="46" t="s">
        <v>12</v>
      </c>
      <c r="D292" s="76">
        <v>82301</v>
      </c>
      <c r="E292" s="77">
        <f t="shared" si="149"/>
        <v>96.098876719366672</v>
      </c>
      <c r="F292" s="85">
        <v>7014</v>
      </c>
      <c r="G292" s="77">
        <f t="shared" si="150"/>
        <v>90.3051371185786</v>
      </c>
      <c r="H292" s="88">
        <v>9943</v>
      </c>
      <c r="I292" s="77">
        <f t="shared" si="147"/>
        <v>92.553290514753797</v>
      </c>
      <c r="J292" s="85">
        <v>11578</v>
      </c>
      <c r="K292" s="77">
        <f t="shared" si="151"/>
        <v>94.298745724059302</v>
      </c>
      <c r="L292" s="85">
        <v>2400</v>
      </c>
      <c r="M292" s="77">
        <f t="shared" si="152"/>
        <v>91.012514220705341</v>
      </c>
      <c r="N292" s="85">
        <f>J292-P292</f>
        <v>6878</v>
      </c>
      <c r="O292" s="77">
        <f t="shared" si="148"/>
        <v>107.23417524165887</v>
      </c>
      <c r="P292" s="85">
        <v>4700</v>
      </c>
      <c r="Q292" s="77">
        <f t="shared" si="154"/>
        <v>80.15006821282401</v>
      </c>
      <c r="R292" s="85">
        <v>93879</v>
      </c>
      <c r="S292" s="77">
        <f t="shared" si="155"/>
        <v>95.873161764705884</v>
      </c>
      <c r="T292" s="85">
        <v>52384</v>
      </c>
      <c r="U292" s="77">
        <f t="shared" si="156"/>
        <v>96.510556763329518</v>
      </c>
      <c r="V292" s="85">
        <v>77740</v>
      </c>
      <c r="W292" s="77">
        <f t="shared" si="157"/>
        <v>98.596015067155378</v>
      </c>
      <c r="X292" s="85">
        <f t="shared" si="158"/>
        <v>25356</v>
      </c>
      <c r="Y292" s="77">
        <f t="shared" si="159"/>
        <v>103.20322357442306</v>
      </c>
      <c r="Z292" s="85">
        <f t="shared" si="160"/>
        <v>119235</v>
      </c>
      <c r="AA292" s="198">
        <f t="shared" si="161"/>
        <v>97.343434920686761</v>
      </c>
      <c r="AB292" s="1"/>
    </row>
    <row r="293" spans="1:31" s="31" customFormat="1" ht="12" customHeight="1">
      <c r="A293" s="1"/>
      <c r="B293" s="27" t="s">
        <v>277</v>
      </c>
      <c r="C293" s="46" t="s">
        <v>278</v>
      </c>
      <c r="D293" s="85">
        <v>86284</v>
      </c>
      <c r="E293" s="77">
        <f t="shared" si="149"/>
        <v>97.422290469362181</v>
      </c>
      <c r="F293" s="85">
        <v>6840</v>
      </c>
      <c r="G293" s="77">
        <f t="shared" si="150"/>
        <v>87.289433384379791</v>
      </c>
      <c r="H293" s="88">
        <v>9497</v>
      </c>
      <c r="I293" s="77">
        <f t="shared" si="147"/>
        <v>92.016277492491042</v>
      </c>
      <c r="J293" s="85">
        <v>11008</v>
      </c>
      <c r="K293" s="77">
        <f t="shared" si="151"/>
        <v>100.47462577583059</v>
      </c>
      <c r="L293" s="85">
        <v>2613</v>
      </c>
      <c r="M293" s="77">
        <f t="shared" si="152"/>
        <v>159.91432068543452</v>
      </c>
      <c r="N293" s="85">
        <f t="shared" ref="N293:N297" si="164">J293-P293</f>
        <v>6108</v>
      </c>
      <c r="O293" s="77">
        <f t="shared" si="148"/>
        <v>109.56053811659191</v>
      </c>
      <c r="P293" s="85">
        <v>4900</v>
      </c>
      <c r="Q293" s="77">
        <f t="shared" si="154"/>
        <v>91.061141051849106</v>
      </c>
      <c r="R293" s="85">
        <v>97292</v>
      </c>
      <c r="S293" s="77">
        <f t="shared" si="155"/>
        <v>97.758307124986189</v>
      </c>
      <c r="T293" s="85">
        <v>53795</v>
      </c>
      <c r="U293" s="77">
        <f t="shared" si="156"/>
        <v>97.695408978643044</v>
      </c>
      <c r="V293" s="85">
        <v>79988</v>
      </c>
      <c r="W293" s="77">
        <f t="shared" si="157"/>
        <v>101.45225321207971</v>
      </c>
      <c r="X293" s="85">
        <f t="shared" si="158"/>
        <v>26193</v>
      </c>
      <c r="Y293" s="77">
        <f t="shared" si="159"/>
        <v>110.15181462635097</v>
      </c>
      <c r="Z293" s="85">
        <f t="shared" si="160"/>
        <v>123485</v>
      </c>
      <c r="AA293" s="198">
        <f t="shared" si="161"/>
        <v>100.14841608408622</v>
      </c>
      <c r="AB293" s="1"/>
    </row>
    <row r="294" spans="1:31" s="31" customFormat="1" ht="12" customHeight="1">
      <c r="A294" s="1"/>
      <c r="B294" s="27" t="s">
        <v>279</v>
      </c>
      <c r="C294" s="46" t="s">
        <v>280</v>
      </c>
      <c r="D294" s="76">
        <v>80457</v>
      </c>
      <c r="E294" s="77">
        <f t="shared" si="149"/>
        <v>96.407644838535731</v>
      </c>
      <c r="F294" s="85">
        <v>6708</v>
      </c>
      <c r="G294" s="77">
        <f t="shared" si="150"/>
        <v>79.412809281401692</v>
      </c>
      <c r="H294" s="88">
        <v>10225</v>
      </c>
      <c r="I294" s="77">
        <f t="shared" si="147"/>
        <v>90.398726903014762</v>
      </c>
      <c r="J294" s="85">
        <v>9877</v>
      </c>
      <c r="K294" s="77">
        <f t="shared" si="151"/>
        <v>95.00769526741054</v>
      </c>
      <c r="L294" s="85">
        <v>2373</v>
      </c>
      <c r="M294" s="77">
        <f t="shared" si="152"/>
        <v>112.78517110266159</v>
      </c>
      <c r="N294" s="85">
        <f t="shared" si="164"/>
        <v>5458</v>
      </c>
      <c r="O294" s="77">
        <f t="shared" si="148"/>
        <v>104.67970847717683</v>
      </c>
      <c r="P294" s="85">
        <v>4419</v>
      </c>
      <c r="Q294" s="77">
        <f t="shared" si="154"/>
        <v>85.27595522964107</v>
      </c>
      <c r="R294" s="85">
        <v>90334</v>
      </c>
      <c r="S294" s="77">
        <f t="shared" si="155"/>
        <v>96.252570563979077</v>
      </c>
      <c r="T294" s="85">
        <v>49613</v>
      </c>
      <c r="U294" s="77">
        <f t="shared" si="156"/>
        <v>96.837975523588312</v>
      </c>
      <c r="V294" s="85">
        <v>73967</v>
      </c>
      <c r="W294" s="77">
        <f t="shared" si="157"/>
        <v>99.111617312072894</v>
      </c>
      <c r="X294" s="85">
        <f t="shared" si="158"/>
        <v>24354</v>
      </c>
      <c r="Y294" s="77">
        <f t="shared" si="159"/>
        <v>104.09026798307475</v>
      </c>
      <c r="Z294" s="85">
        <f t="shared" si="160"/>
        <v>114688</v>
      </c>
      <c r="AA294" s="198">
        <f t="shared" si="161"/>
        <v>97.816593886462883</v>
      </c>
      <c r="AB294" s="1"/>
    </row>
    <row r="295" spans="1:31" s="31" customFormat="1" ht="12" customHeight="1">
      <c r="A295" s="1"/>
      <c r="B295" s="27" t="s">
        <v>281</v>
      </c>
      <c r="C295" s="46" t="s">
        <v>282</v>
      </c>
      <c r="D295" s="76">
        <v>82324</v>
      </c>
      <c r="E295" s="77">
        <f t="shared" si="149"/>
        <v>95.859338612016771</v>
      </c>
      <c r="F295" s="220">
        <v>7889</v>
      </c>
      <c r="G295" s="77">
        <f t="shared" si="150"/>
        <v>98.686514886164616</v>
      </c>
      <c r="H295" s="220">
        <v>7959</v>
      </c>
      <c r="I295" s="77">
        <f t="shared" si="147"/>
        <v>88.247034039250465</v>
      </c>
      <c r="J295" s="219">
        <v>11081</v>
      </c>
      <c r="K295" s="77">
        <f t="shared" si="151"/>
        <v>101.23332724282844</v>
      </c>
      <c r="L295" s="220">
        <v>2717</v>
      </c>
      <c r="M295" s="77">
        <f t="shared" si="152"/>
        <v>144.98399146211312</v>
      </c>
      <c r="N295" s="85">
        <f t="shared" si="164"/>
        <v>6261</v>
      </c>
      <c r="O295" s="77">
        <f t="shared" si="148"/>
        <v>107.89246941237292</v>
      </c>
      <c r="P295" s="219">
        <v>4820</v>
      </c>
      <c r="Q295" s="77">
        <f t="shared" si="154"/>
        <v>93.719618899475009</v>
      </c>
      <c r="R295" s="219">
        <v>93405</v>
      </c>
      <c r="S295" s="77">
        <f t="shared" si="155"/>
        <v>96.466858075310341</v>
      </c>
      <c r="T295" s="85">
        <v>51658</v>
      </c>
      <c r="U295" s="77">
        <f t="shared" si="156"/>
        <v>95.892038388000969</v>
      </c>
      <c r="V295" s="85">
        <v>80752</v>
      </c>
      <c r="W295" s="77">
        <f t="shared" si="157"/>
        <v>101.63492882584673</v>
      </c>
      <c r="X295" s="85">
        <f t="shared" si="158"/>
        <v>29094</v>
      </c>
      <c r="Y295" s="77">
        <f t="shared" si="159"/>
        <v>113.72840278320695</v>
      </c>
      <c r="Z295" s="85">
        <f t="shared" si="160"/>
        <v>122499</v>
      </c>
      <c r="AA295" s="198">
        <f t="shared" si="161"/>
        <v>100.07434154630417</v>
      </c>
      <c r="AB295" s="1"/>
    </row>
    <row r="296" spans="1:31" s="10" customFormat="1" ht="12" customHeight="1">
      <c r="A296" s="6"/>
      <c r="B296" s="26" t="s">
        <v>283</v>
      </c>
      <c r="C296" s="47" t="s">
        <v>284</v>
      </c>
      <c r="D296" s="74">
        <v>81520</v>
      </c>
      <c r="E296" s="75">
        <f t="shared" ref="E296:E307" si="165">D296/D284*100</f>
        <v>94.331107742510326</v>
      </c>
      <c r="F296" s="80">
        <v>6290</v>
      </c>
      <c r="G296" s="75">
        <f t="shared" ref="G296:G307" si="166">F296/F284*100</f>
        <v>80.744544287548138</v>
      </c>
      <c r="H296" s="87">
        <v>9125</v>
      </c>
      <c r="I296" s="75">
        <f t="shared" ref="I296:I307" si="167">H296/H284*100</f>
        <v>93.753210726394741</v>
      </c>
      <c r="J296" s="80">
        <v>10474</v>
      </c>
      <c r="K296" s="75">
        <f t="shared" ref="K296:K307" si="168">J296/J284*100</f>
        <v>104.78191276510604</v>
      </c>
      <c r="L296" s="80">
        <v>2454</v>
      </c>
      <c r="M296" s="75">
        <f t="shared" ref="M296:M307" si="169">L296/L284*100</f>
        <v>187.61467889908258</v>
      </c>
      <c r="N296" s="80">
        <f t="shared" si="164"/>
        <v>5862</v>
      </c>
      <c r="O296" s="75">
        <f t="shared" ref="O296:O307" si="170">N296/N284*100</f>
        <v>112.75245239469129</v>
      </c>
      <c r="P296" s="80">
        <v>4612</v>
      </c>
      <c r="Q296" s="75">
        <f t="shared" ref="Q296:Q307" si="171">P296/P284*100</f>
        <v>96.143422972691255</v>
      </c>
      <c r="R296" s="80">
        <v>91994</v>
      </c>
      <c r="S296" s="75">
        <f t="shared" ref="S296:S307" si="172">R296/R284*100</f>
        <v>95.414613908624176</v>
      </c>
      <c r="T296" s="80">
        <v>49293</v>
      </c>
      <c r="U296" s="75">
        <f t="shared" ref="U296:U307" si="173">T296/T284*100</f>
        <v>91.672090904018901</v>
      </c>
      <c r="V296" s="80">
        <v>77614</v>
      </c>
      <c r="W296" s="75">
        <f t="shared" ref="W296:W307" si="174">V296/V284*100</f>
        <v>98.411249318472869</v>
      </c>
      <c r="X296" s="80">
        <f t="shared" ref="X296:X307" si="175">V296-T296</f>
        <v>28321</v>
      </c>
      <c r="Y296" s="75">
        <f t="shared" ref="Y296:Y307" si="176">X296/X284*100</f>
        <v>112.8506534905961</v>
      </c>
      <c r="Z296" s="80">
        <f t="shared" ref="Z296:Z307" si="177">R296+X296</f>
        <v>120315</v>
      </c>
      <c r="AA296" s="196">
        <f t="shared" ref="AA296:AA307" si="178">Z296/Z284*100</f>
        <v>99.015726971220701</v>
      </c>
      <c r="AB296" s="9"/>
      <c r="AC296" s="129"/>
      <c r="AE296" s="129"/>
    </row>
    <row r="297" spans="1:31" s="31" customFormat="1" ht="12" customHeight="1">
      <c r="A297" s="1"/>
      <c r="B297" s="27" t="s">
        <v>285</v>
      </c>
      <c r="C297" s="46" t="s">
        <v>286</v>
      </c>
      <c r="D297" s="76">
        <v>86620</v>
      </c>
      <c r="E297" s="77">
        <f t="shared" si="165"/>
        <v>91.826566309763592</v>
      </c>
      <c r="F297" s="85">
        <v>6788</v>
      </c>
      <c r="G297" s="77">
        <f t="shared" si="166"/>
        <v>76.484507042253526</v>
      </c>
      <c r="H297" s="88">
        <v>12169</v>
      </c>
      <c r="I297" s="77">
        <f t="shared" si="167"/>
        <v>101.8326359832636</v>
      </c>
      <c r="J297" s="85">
        <v>10721</v>
      </c>
      <c r="K297" s="77">
        <f t="shared" si="168"/>
        <v>100.76127819548873</v>
      </c>
      <c r="L297" s="85">
        <v>2474</v>
      </c>
      <c r="M297" s="77">
        <f t="shared" si="169"/>
        <v>202.45499181669393</v>
      </c>
      <c r="N297" s="85">
        <f t="shared" si="164"/>
        <v>6018</v>
      </c>
      <c r="O297" s="77">
        <f t="shared" si="170"/>
        <v>112.65443654062149</v>
      </c>
      <c r="P297" s="85">
        <v>4703</v>
      </c>
      <c r="Q297" s="77">
        <f t="shared" si="171"/>
        <v>88.769346923367308</v>
      </c>
      <c r="R297" s="85">
        <v>97341</v>
      </c>
      <c r="S297" s="77">
        <f t="shared" si="172"/>
        <v>92.732209202629321</v>
      </c>
      <c r="T297" s="85">
        <v>51973</v>
      </c>
      <c r="U297" s="77">
        <f t="shared" si="173"/>
        <v>90.836479306487689</v>
      </c>
      <c r="V297" s="85">
        <v>80980</v>
      </c>
      <c r="W297" s="77">
        <f t="shared" si="174"/>
        <v>98.236164689327225</v>
      </c>
      <c r="X297" s="85">
        <f t="shared" si="175"/>
        <v>29007</v>
      </c>
      <c r="Y297" s="77">
        <f t="shared" si="176"/>
        <v>115.02498215560315</v>
      </c>
      <c r="Z297" s="85">
        <f t="shared" si="177"/>
        <v>126348</v>
      </c>
      <c r="AA297" s="198">
        <f t="shared" si="178"/>
        <v>97.05041939349249</v>
      </c>
      <c r="AB297" s="1"/>
    </row>
    <row r="298" spans="1:31" s="31" customFormat="1" ht="12" customHeight="1">
      <c r="A298" s="1"/>
      <c r="B298" s="27" t="s">
        <v>287</v>
      </c>
      <c r="C298" s="46" t="s">
        <v>6</v>
      </c>
      <c r="D298" s="76">
        <v>87173</v>
      </c>
      <c r="E298" s="77">
        <f t="shared" si="165"/>
        <v>92.456912552367825</v>
      </c>
      <c r="F298" s="85">
        <v>6110</v>
      </c>
      <c r="G298" s="77">
        <f t="shared" si="166"/>
        <v>75.553357240014833</v>
      </c>
      <c r="H298" s="88">
        <v>13515</v>
      </c>
      <c r="I298" s="77">
        <f t="shared" si="167"/>
        <v>97.80013025544541</v>
      </c>
      <c r="J298" s="85">
        <v>10615</v>
      </c>
      <c r="K298" s="77">
        <f t="shared" si="168"/>
        <v>102.77885360185903</v>
      </c>
      <c r="L298" s="85">
        <v>2253</v>
      </c>
      <c r="M298" s="77">
        <f t="shared" si="169"/>
        <v>174.51587916343919</v>
      </c>
      <c r="N298" s="85">
        <f>J298-P298</f>
        <v>5729</v>
      </c>
      <c r="O298" s="77">
        <f t="shared" si="170"/>
        <v>110.42791056283731</v>
      </c>
      <c r="P298" s="85">
        <v>4886</v>
      </c>
      <c r="Q298" s="77">
        <f t="shared" si="171"/>
        <v>95.05836575875486</v>
      </c>
      <c r="R298" s="85">
        <v>97788</v>
      </c>
      <c r="S298" s="77">
        <f t="shared" si="172"/>
        <v>93.475954231309686</v>
      </c>
      <c r="T298" s="85">
        <v>51785</v>
      </c>
      <c r="U298" s="77">
        <f t="shared" si="173"/>
        <v>91.465460903968776</v>
      </c>
      <c r="V298" s="85">
        <v>79511</v>
      </c>
      <c r="W298" s="77">
        <f t="shared" si="174"/>
        <v>98.022560562164827</v>
      </c>
      <c r="X298" s="85">
        <f t="shared" si="175"/>
        <v>27726</v>
      </c>
      <c r="Y298" s="77">
        <f t="shared" si="176"/>
        <v>113.17658584374234</v>
      </c>
      <c r="Z298" s="85">
        <f t="shared" si="177"/>
        <v>125514</v>
      </c>
      <c r="AA298" s="198">
        <f t="shared" si="178"/>
        <v>97.214025141157606</v>
      </c>
      <c r="AB298" s="1"/>
    </row>
    <row r="299" spans="1:31" s="31" customFormat="1" ht="12" customHeight="1">
      <c r="A299" s="1"/>
      <c r="B299" s="27" t="s">
        <v>288</v>
      </c>
      <c r="C299" s="46" t="s">
        <v>289</v>
      </c>
      <c r="D299" s="76">
        <v>84533</v>
      </c>
      <c r="E299" s="77">
        <f t="shared" si="165"/>
        <v>93.97881021467721</v>
      </c>
      <c r="F299" s="85">
        <v>5959</v>
      </c>
      <c r="G299" s="77">
        <f t="shared" si="166"/>
        <v>71.203250089616446</v>
      </c>
      <c r="H299" s="88">
        <v>7535</v>
      </c>
      <c r="I299" s="77">
        <f t="shared" si="167"/>
        <v>96.048438495857241</v>
      </c>
      <c r="J299" s="85">
        <v>10810</v>
      </c>
      <c r="K299" s="77">
        <f t="shared" si="168"/>
        <v>100.6423982869379</v>
      </c>
      <c r="L299" s="85">
        <v>2267</v>
      </c>
      <c r="M299" s="77">
        <f t="shared" si="169"/>
        <v>184.45890968266883</v>
      </c>
      <c r="N299" s="85">
        <f t="shared" ref="N299:N301" si="179">J299-P299</f>
        <v>5678</v>
      </c>
      <c r="O299" s="77">
        <f t="shared" si="170"/>
        <v>107.13207547169812</v>
      </c>
      <c r="P299" s="85">
        <v>5132</v>
      </c>
      <c r="Q299" s="77">
        <f t="shared" si="171"/>
        <v>94.320896893953318</v>
      </c>
      <c r="R299" s="85">
        <v>95343</v>
      </c>
      <c r="S299" s="77">
        <f t="shared" si="172"/>
        <v>94.689641473830562</v>
      </c>
      <c r="T299" s="85">
        <v>52075</v>
      </c>
      <c r="U299" s="77">
        <f t="shared" si="173"/>
        <v>92.220372600410855</v>
      </c>
      <c r="V299" s="85">
        <v>81559</v>
      </c>
      <c r="W299" s="77">
        <f t="shared" si="174"/>
        <v>99.114087108691422</v>
      </c>
      <c r="X299" s="85">
        <f t="shared" si="175"/>
        <v>29484</v>
      </c>
      <c r="Y299" s="77">
        <f t="shared" si="176"/>
        <v>114.19054996127034</v>
      </c>
      <c r="Z299" s="85">
        <f t="shared" si="177"/>
        <v>124827</v>
      </c>
      <c r="AA299" s="198">
        <f t="shared" si="178"/>
        <v>98.669670381787995</v>
      </c>
      <c r="AB299" s="1"/>
    </row>
    <row r="300" spans="1:31" s="31" customFormat="1" ht="12" customHeight="1">
      <c r="A300" s="1"/>
      <c r="B300" s="27" t="s">
        <v>290</v>
      </c>
      <c r="C300" s="46" t="s">
        <v>291</v>
      </c>
      <c r="D300" s="76">
        <v>80544</v>
      </c>
      <c r="E300" s="77">
        <f t="shared" si="165"/>
        <v>95.130334132542785</v>
      </c>
      <c r="F300" s="85">
        <v>7332</v>
      </c>
      <c r="G300" s="77">
        <f t="shared" si="166"/>
        <v>81.940098345999104</v>
      </c>
      <c r="H300" s="88">
        <v>1758</v>
      </c>
      <c r="I300" s="77">
        <f t="shared" si="167"/>
        <v>135.43913713405237</v>
      </c>
      <c r="J300" s="85">
        <v>11512</v>
      </c>
      <c r="K300" s="77">
        <f t="shared" si="168"/>
        <v>109.33611928958116</v>
      </c>
      <c r="L300" s="85">
        <v>2862</v>
      </c>
      <c r="M300" s="77">
        <f t="shared" si="169"/>
        <v>261.84812442817929</v>
      </c>
      <c r="N300" s="85">
        <f t="shared" si="179"/>
        <v>6389</v>
      </c>
      <c r="O300" s="77">
        <f t="shared" si="170"/>
        <v>127.34702013155272</v>
      </c>
      <c r="P300" s="85">
        <v>5123</v>
      </c>
      <c r="Q300" s="77">
        <f t="shared" si="171"/>
        <v>92.942670537010159</v>
      </c>
      <c r="R300" s="85">
        <v>92056</v>
      </c>
      <c r="S300" s="77">
        <f t="shared" si="172"/>
        <v>96.701542081600067</v>
      </c>
      <c r="T300" s="85">
        <v>52491</v>
      </c>
      <c r="U300" s="77">
        <f t="shared" si="173"/>
        <v>94.518771945619889</v>
      </c>
      <c r="V300" s="85">
        <v>81856</v>
      </c>
      <c r="W300" s="77">
        <f t="shared" si="174"/>
        <v>99.727095516569193</v>
      </c>
      <c r="X300" s="85">
        <f t="shared" si="175"/>
        <v>29365</v>
      </c>
      <c r="Y300" s="77">
        <f t="shared" si="176"/>
        <v>110.62346957995857</v>
      </c>
      <c r="Z300" s="85">
        <f t="shared" si="177"/>
        <v>121421</v>
      </c>
      <c r="AA300" s="198">
        <f t="shared" si="178"/>
        <v>99.737146893815563</v>
      </c>
      <c r="AB300" s="1"/>
    </row>
    <row r="301" spans="1:31" s="31" customFormat="1" ht="12" customHeight="1">
      <c r="A301" s="1"/>
      <c r="B301" s="27" t="s">
        <v>292</v>
      </c>
      <c r="C301" s="46" t="s">
        <v>9</v>
      </c>
      <c r="D301" s="76">
        <v>86592</v>
      </c>
      <c r="E301" s="77">
        <f t="shared" si="165"/>
        <v>96.634229086688677</v>
      </c>
      <c r="F301" s="85">
        <v>6608</v>
      </c>
      <c r="G301" s="77">
        <f t="shared" si="166"/>
        <v>81.620553359683782</v>
      </c>
      <c r="H301" s="88">
        <v>11942</v>
      </c>
      <c r="I301" s="77">
        <f t="shared" si="167"/>
        <v>112.46939159917122</v>
      </c>
      <c r="J301" s="85">
        <v>11221</v>
      </c>
      <c r="K301" s="77">
        <f t="shared" si="168"/>
        <v>105.90844738084002</v>
      </c>
      <c r="L301" s="85">
        <v>2802</v>
      </c>
      <c r="M301" s="77">
        <f t="shared" si="169"/>
        <v>218.56474258970357</v>
      </c>
      <c r="N301" s="85">
        <f t="shared" si="179"/>
        <v>6360</v>
      </c>
      <c r="O301" s="77">
        <f t="shared" si="170"/>
        <v>120.38614423622943</v>
      </c>
      <c r="P301" s="85">
        <v>4861</v>
      </c>
      <c r="Q301" s="77">
        <f t="shared" si="171"/>
        <v>91.50978915662651</v>
      </c>
      <c r="R301" s="85">
        <v>97813</v>
      </c>
      <c r="S301" s="77">
        <f t="shared" si="172"/>
        <v>97.614841871001872</v>
      </c>
      <c r="T301" s="85">
        <v>52137</v>
      </c>
      <c r="U301" s="77">
        <f t="shared" si="173"/>
        <v>94.986244967115454</v>
      </c>
      <c r="V301" s="85">
        <v>81533</v>
      </c>
      <c r="W301" s="77">
        <f t="shared" si="174"/>
        <v>100.15231731135378</v>
      </c>
      <c r="X301" s="85">
        <f t="shared" si="175"/>
        <v>29396</v>
      </c>
      <c r="Y301" s="77">
        <f t="shared" si="176"/>
        <v>110.84464555052791</v>
      </c>
      <c r="Z301" s="85">
        <f t="shared" si="177"/>
        <v>127209</v>
      </c>
      <c r="AA301" s="198">
        <f t="shared" si="178"/>
        <v>100.38351364787765</v>
      </c>
      <c r="AB301" s="1"/>
    </row>
    <row r="302" spans="1:31" s="31" customFormat="1" ht="12" customHeight="1">
      <c r="A302" s="1"/>
      <c r="B302" s="27" t="s">
        <v>293</v>
      </c>
      <c r="C302" s="46" t="s">
        <v>10</v>
      </c>
      <c r="D302" s="85">
        <v>88658</v>
      </c>
      <c r="E302" s="77">
        <f t="shared" si="165"/>
        <v>97.193536363437033</v>
      </c>
      <c r="F302" s="85">
        <v>7887</v>
      </c>
      <c r="G302" s="77">
        <f t="shared" si="166"/>
        <v>92.041078305519903</v>
      </c>
      <c r="H302" s="85">
        <v>12442</v>
      </c>
      <c r="I302" s="77">
        <f t="shared" si="167"/>
        <v>97.431480031323417</v>
      </c>
      <c r="J302" s="85">
        <v>11761</v>
      </c>
      <c r="K302" s="77">
        <f t="shared" si="168"/>
        <v>106.41512848353238</v>
      </c>
      <c r="L302" s="85">
        <v>3385</v>
      </c>
      <c r="M302" s="77">
        <f t="shared" si="169"/>
        <v>212.09273182957395</v>
      </c>
      <c r="N302" s="85">
        <f>J302-P302</f>
        <v>7068</v>
      </c>
      <c r="O302" s="77">
        <f t="shared" si="170"/>
        <v>121.40158021298524</v>
      </c>
      <c r="P302" s="85">
        <v>4693</v>
      </c>
      <c r="Q302" s="77">
        <f t="shared" si="171"/>
        <v>89.732313575525808</v>
      </c>
      <c r="R302" s="85">
        <v>100419</v>
      </c>
      <c r="S302" s="77">
        <f t="shared" si="172"/>
        <v>98.190085068935176</v>
      </c>
      <c r="T302" s="85">
        <v>53728</v>
      </c>
      <c r="U302" s="77">
        <f t="shared" si="173"/>
        <v>97.181926708389099</v>
      </c>
      <c r="V302" s="85">
        <v>83049</v>
      </c>
      <c r="W302" s="77">
        <f t="shared" si="174"/>
        <v>100.87208949241477</v>
      </c>
      <c r="X302" s="85">
        <f t="shared" si="175"/>
        <v>29321</v>
      </c>
      <c r="Y302" s="77">
        <f t="shared" si="176"/>
        <v>108.4156036235903</v>
      </c>
      <c r="Z302" s="85">
        <f t="shared" si="177"/>
        <v>129740</v>
      </c>
      <c r="AA302" s="198">
        <f t="shared" si="178"/>
        <v>100.32865483509261</v>
      </c>
      <c r="AB302" s="1"/>
    </row>
    <row r="303" spans="1:31" s="31" customFormat="1" ht="12" customHeight="1">
      <c r="A303" s="1"/>
      <c r="B303" s="27" t="s">
        <v>294</v>
      </c>
      <c r="C303" s="46" t="s">
        <v>11</v>
      </c>
      <c r="D303" s="76">
        <v>81626</v>
      </c>
      <c r="E303" s="77">
        <f t="shared" si="165"/>
        <v>94.588393436543981</v>
      </c>
      <c r="F303" s="85">
        <v>7798</v>
      </c>
      <c r="G303" s="77">
        <f t="shared" si="166"/>
        <v>92.076986657220445</v>
      </c>
      <c r="H303" s="88">
        <v>12183</v>
      </c>
      <c r="I303" s="77">
        <f t="shared" si="167"/>
        <v>99.95897604200853</v>
      </c>
      <c r="J303" s="85">
        <v>12087</v>
      </c>
      <c r="K303" s="77">
        <f t="shared" si="168"/>
        <v>108.53012480919458</v>
      </c>
      <c r="L303" s="85">
        <v>3801</v>
      </c>
      <c r="M303" s="77">
        <f t="shared" si="169"/>
        <v>195.4241645244216</v>
      </c>
      <c r="N303" s="85">
        <f t="shared" ref="N303" si="180">J303-P303</f>
        <v>7739</v>
      </c>
      <c r="O303" s="77">
        <f t="shared" si="170"/>
        <v>120.26418026418027</v>
      </c>
      <c r="P303" s="85">
        <v>4348</v>
      </c>
      <c r="Q303" s="77">
        <f t="shared" si="171"/>
        <v>92.471288813270945</v>
      </c>
      <c r="R303" s="85">
        <v>93713</v>
      </c>
      <c r="S303" s="77">
        <f t="shared" si="172"/>
        <v>96.181991727648736</v>
      </c>
      <c r="T303" s="85">
        <v>50237</v>
      </c>
      <c r="U303" s="77">
        <f t="shared" si="173"/>
        <v>93.964162801137221</v>
      </c>
      <c r="V303" s="85">
        <v>78042</v>
      </c>
      <c r="W303" s="77">
        <f t="shared" si="174"/>
        <v>98.926339540366854</v>
      </c>
      <c r="X303" s="85">
        <f t="shared" si="175"/>
        <v>27805</v>
      </c>
      <c r="Y303" s="77">
        <f t="shared" si="176"/>
        <v>109.36086529006883</v>
      </c>
      <c r="Z303" s="85">
        <f t="shared" si="177"/>
        <v>121518</v>
      </c>
      <c r="AA303" s="198">
        <f t="shared" si="178"/>
        <v>98.909309935046963</v>
      </c>
      <c r="AB303" s="1"/>
    </row>
    <row r="304" spans="1:31" s="31" customFormat="1" ht="12" customHeight="1">
      <c r="A304" s="1"/>
      <c r="B304" s="27" t="s">
        <v>295</v>
      </c>
      <c r="C304" s="46" t="s">
        <v>12</v>
      </c>
      <c r="D304" s="76">
        <v>77670</v>
      </c>
      <c r="E304" s="77">
        <f t="shared" si="165"/>
        <v>94.373093887073054</v>
      </c>
      <c r="F304" s="85">
        <v>7189</v>
      </c>
      <c r="G304" s="77">
        <f t="shared" si="166"/>
        <v>102.49500998003992</v>
      </c>
      <c r="H304" s="88">
        <v>9643</v>
      </c>
      <c r="I304" s="77">
        <f t="shared" si="167"/>
        <v>96.982801971236043</v>
      </c>
      <c r="J304" s="85">
        <v>12591</v>
      </c>
      <c r="K304" s="77">
        <f t="shared" si="168"/>
        <v>108.74935221972706</v>
      </c>
      <c r="L304" s="85">
        <v>4304</v>
      </c>
      <c r="M304" s="77">
        <f t="shared" si="169"/>
        <v>179.33333333333331</v>
      </c>
      <c r="N304" s="85">
        <f>J304-P304</f>
        <v>8318</v>
      </c>
      <c r="O304" s="77">
        <f t="shared" si="170"/>
        <v>120.93631869729573</v>
      </c>
      <c r="P304" s="85">
        <v>4273</v>
      </c>
      <c r="Q304" s="77">
        <f t="shared" si="171"/>
        <v>90.914893617021278</v>
      </c>
      <c r="R304" s="85">
        <v>90261</v>
      </c>
      <c r="S304" s="77">
        <f t="shared" si="172"/>
        <v>96.146102962323837</v>
      </c>
      <c r="T304" s="85">
        <v>49187</v>
      </c>
      <c r="U304" s="77">
        <f t="shared" si="173"/>
        <v>93.896991447770304</v>
      </c>
      <c r="V304" s="85">
        <v>75465</v>
      </c>
      <c r="W304" s="77">
        <f t="shared" si="174"/>
        <v>97.073578595317727</v>
      </c>
      <c r="X304" s="85">
        <f t="shared" si="175"/>
        <v>26278</v>
      </c>
      <c r="Y304" s="77">
        <f t="shared" si="176"/>
        <v>103.63622022401009</v>
      </c>
      <c r="Z304" s="85">
        <f t="shared" si="177"/>
        <v>116539</v>
      </c>
      <c r="AA304" s="198">
        <f t="shared" si="178"/>
        <v>97.738918941585936</v>
      </c>
      <c r="AB304" s="1"/>
    </row>
    <row r="305" spans="1:31" s="31" customFormat="1" ht="12" customHeight="1">
      <c r="A305" s="1"/>
      <c r="B305" s="27" t="s">
        <v>296</v>
      </c>
      <c r="C305" s="46" t="s">
        <v>297</v>
      </c>
      <c r="D305" s="63">
        <v>81004</v>
      </c>
      <c r="E305" s="176">
        <f t="shared" si="165"/>
        <v>93.88067312595615</v>
      </c>
      <c r="F305" s="63">
        <v>6886</v>
      </c>
      <c r="G305" s="176">
        <f t="shared" si="166"/>
        <v>100.67251461988305</v>
      </c>
      <c r="H305" s="191">
        <v>10252</v>
      </c>
      <c r="I305" s="176">
        <f t="shared" si="167"/>
        <v>107.9498789091292</v>
      </c>
      <c r="J305" s="63">
        <v>11838</v>
      </c>
      <c r="K305" s="176">
        <f t="shared" si="168"/>
        <v>107.53997093023256</v>
      </c>
      <c r="L305" s="63">
        <v>3603</v>
      </c>
      <c r="M305" s="176">
        <f t="shared" si="169"/>
        <v>137.88748564867967</v>
      </c>
      <c r="N305" s="63">
        <f t="shared" ref="N305:N309" si="181">J305-P305</f>
        <v>7573</v>
      </c>
      <c r="O305" s="176">
        <f t="shared" si="170"/>
        <v>123.98493778650949</v>
      </c>
      <c r="P305" s="63">
        <v>4265</v>
      </c>
      <c r="Q305" s="176">
        <f t="shared" si="171"/>
        <v>87.040816326530617</v>
      </c>
      <c r="R305" s="63">
        <v>92842</v>
      </c>
      <c r="S305" s="176">
        <f t="shared" si="172"/>
        <v>95.426139867615007</v>
      </c>
      <c r="T305" s="63">
        <v>50151</v>
      </c>
      <c r="U305" s="176">
        <f t="shared" si="173"/>
        <v>93.226136258016538</v>
      </c>
      <c r="V305" s="63">
        <v>76211</v>
      </c>
      <c r="W305" s="176">
        <f t="shared" si="174"/>
        <v>95.278041706255934</v>
      </c>
      <c r="X305" s="63">
        <f t="shared" si="175"/>
        <v>26060</v>
      </c>
      <c r="Y305" s="176">
        <f t="shared" si="176"/>
        <v>99.492230748673308</v>
      </c>
      <c r="Z305" s="63">
        <f t="shared" si="177"/>
        <v>118902</v>
      </c>
      <c r="AA305" s="177">
        <f t="shared" si="178"/>
        <v>96.288618050775398</v>
      </c>
      <c r="AB305" s="1"/>
    </row>
    <row r="306" spans="1:31" s="31" customFormat="1" ht="12" customHeight="1">
      <c r="A306" s="1"/>
      <c r="B306" s="27" t="s">
        <v>298</v>
      </c>
      <c r="C306" s="46" t="s">
        <v>299</v>
      </c>
      <c r="D306" s="190">
        <v>75812</v>
      </c>
      <c r="E306" s="176">
        <f t="shared" si="165"/>
        <v>94.226729805983325</v>
      </c>
      <c r="F306" s="63">
        <v>6145</v>
      </c>
      <c r="G306" s="176">
        <f t="shared" si="166"/>
        <v>91.607036374478241</v>
      </c>
      <c r="H306" s="191">
        <v>11717</v>
      </c>
      <c r="I306" s="176">
        <f t="shared" si="167"/>
        <v>114.5916870415648</v>
      </c>
      <c r="J306" s="63">
        <v>10608</v>
      </c>
      <c r="K306" s="176">
        <f t="shared" si="168"/>
        <v>107.40103270223753</v>
      </c>
      <c r="L306" s="63">
        <v>3096</v>
      </c>
      <c r="M306" s="176">
        <f t="shared" si="169"/>
        <v>130.46776232616941</v>
      </c>
      <c r="N306" s="63">
        <f t="shared" si="181"/>
        <v>6683</v>
      </c>
      <c r="O306" s="176">
        <f t="shared" si="170"/>
        <v>122.44411872480762</v>
      </c>
      <c r="P306" s="63">
        <v>3925</v>
      </c>
      <c r="Q306" s="176">
        <f t="shared" si="171"/>
        <v>88.821000226295538</v>
      </c>
      <c r="R306" s="63">
        <v>86420</v>
      </c>
      <c r="S306" s="176">
        <f t="shared" si="172"/>
        <v>95.667190648039508</v>
      </c>
      <c r="T306" s="63">
        <v>46051</v>
      </c>
      <c r="U306" s="176">
        <f t="shared" si="173"/>
        <v>92.820430129200005</v>
      </c>
      <c r="V306" s="63">
        <v>70716</v>
      </c>
      <c r="W306" s="176">
        <f t="shared" si="174"/>
        <v>95.604796733678526</v>
      </c>
      <c r="X306" s="63">
        <f t="shared" si="175"/>
        <v>24665</v>
      </c>
      <c r="Y306" s="176">
        <f t="shared" si="176"/>
        <v>101.27699761846102</v>
      </c>
      <c r="Z306" s="63">
        <f t="shared" si="177"/>
        <v>111085</v>
      </c>
      <c r="AA306" s="177">
        <f t="shared" si="178"/>
        <v>96.858433314732139</v>
      </c>
      <c r="AB306" s="1"/>
    </row>
    <row r="307" spans="1:31" s="31" customFormat="1" ht="12" customHeight="1">
      <c r="A307" s="1"/>
      <c r="B307" s="27" t="s">
        <v>300</v>
      </c>
      <c r="C307" s="46" t="s">
        <v>301</v>
      </c>
      <c r="D307" s="190">
        <v>80110</v>
      </c>
      <c r="E307" s="176">
        <f t="shared" si="165"/>
        <v>97.310626305816044</v>
      </c>
      <c r="F307" s="199">
        <v>7226</v>
      </c>
      <c r="G307" s="176">
        <f t="shared" si="166"/>
        <v>91.595893015591329</v>
      </c>
      <c r="H307" s="199">
        <v>7906</v>
      </c>
      <c r="I307" s="176">
        <f t="shared" si="167"/>
        <v>99.334087196884042</v>
      </c>
      <c r="J307" s="200">
        <v>11685</v>
      </c>
      <c r="K307" s="176">
        <f t="shared" si="168"/>
        <v>105.45077159101164</v>
      </c>
      <c r="L307" s="199">
        <v>3526</v>
      </c>
      <c r="M307" s="176">
        <f t="shared" si="169"/>
        <v>129.77548767022452</v>
      </c>
      <c r="N307" s="63">
        <f t="shared" si="181"/>
        <v>7363</v>
      </c>
      <c r="O307" s="176">
        <f t="shared" si="170"/>
        <v>117.60102220092637</v>
      </c>
      <c r="P307" s="200">
        <v>4322</v>
      </c>
      <c r="Q307" s="176">
        <f t="shared" si="171"/>
        <v>89.668049792531122</v>
      </c>
      <c r="R307" s="200">
        <v>91795</v>
      </c>
      <c r="S307" s="176">
        <f t="shared" si="172"/>
        <v>98.276323537283872</v>
      </c>
      <c r="T307" s="63">
        <v>50474</v>
      </c>
      <c r="U307" s="176">
        <f t="shared" si="173"/>
        <v>97.708002632699674</v>
      </c>
      <c r="V307" s="63">
        <v>78516</v>
      </c>
      <c r="W307" s="176">
        <f t="shared" si="174"/>
        <v>97.231028333663559</v>
      </c>
      <c r="X307" s="63">
        <f t="shared" si="175"/>
        <v>28042</v>
      </c>
      <c r="Y307" s="176">
        <f t="shared" si="176"/>
        <v>96.384134185742766</v>
      </c>
      <c r="Z307" s="63">
        <f t="shared" si="177"/>
        <v>119837</v>
      </c>
      <c r="AA307" s="177">
        <f t="shared" si="178"/>
        <v>97.826921036090084</v>
      </c>
      <c r="AB307" s="1"/>
    </row>
    <row r="308" spans="1:31" s="10" customFormat="1" ht="12" customHeight="1">
      <c r="A308" s="6"/>
      <c r="B308" s="26" t="s">
        <v>307</v>
      </c>
      <c r="C308" s="47" t="s">
        <v>308</v>
      </c>
      <c r="D308" s="201">
        <v>80426</v>
      </c>
      <c r="E308" s="202">
        <f t="shared" ref="E308:E319" si="182">D308/D296*100</f>
        <v>98.657998037291463</v>
      </c>
      <c r="F308" s="203">
        <v>7154</v>
      </c>
      <c r="G308" s="202">
        <f t="shared" ref="G308:G319" si="183">F308/F296*100</f>
        <v>113.73608903020667</v>
      </c>
      <c r="H308" s="204">
        <v>9253</v>
      </c>
      <c r="I308" s="202">
        <f t="shared" ref="I308:I319" si="184">H308/H296*100</f>
        <v>101.40273972602741</v>
      </c>
      <c r="J308" s="203">
        <v>11892</v>
      </c>
      <c r="K308" s="202">
        <f t="shared" ref="K308:K319" si="185">J308/J296*100</f>
        <v>113.53828527783081</v>
      </c>
      <c r="L308" s="203">
        <v>3314</v>
      </c>
      <c r="M308" s="202">
        <f t="shared" ref="M308:M319" si="186">L308/L296*100</f>
        <v>135.04482477587612</v>
      </c>
      <c r="N308" s="203">
        <f t="shared" si="181"/>
        <v>7631</v>
      </c>
      <c r="O308" s="202">
        <f t="shared" ref="O308:O319" si="187">N308/N296*100</f>
        <v>130.17741385192767</v>
      </c>
      <c r="P308" s="203">
        <v>4261</v>
      </c>
      <c r="Q308" s="202">
        <f t="shared" ref="Q308:Q319" si="188">P308/P296*100</f>
        <v>92.389418907198618</v>
      </c>
      <c r="R308" s="203">
        <v>92318</v>
      </c>
      <c r="S308" s="202">
        <f t="shared" ref="S308:S319" si="189">R308/R296*100</f>
        <v>100.35219688240538</v>
      </c>
      <c r="T308" s="203">
        <v>50268</v>
      </c>
      <c r="U308" s="202">
        <f t="shared" ref="U308:U319" si="190">T308/T296*100</f>
        <v>101.97796847422555</v>
      </c>
      <c r="V308" s="203">
        <v>77234</v>
      </c>
      <c r="W308" s="202">
        <f t="shared" ref="W308:W319" si="191">V308/V296*100</f>
        <v>99.510397608678844</v>
      </c>
      <c r="X308" s="203">
        <f t="shared" ref="X308:X319" si="192">V308-T308</f>
        <v>26966</v>
      </c>
      <c r="Y308" s="202">
        <f t="shared" ref="Y308:Y319" si="193">X308/X296*100</f>
        <v>95.215564422160242</v>
      </c>
      <c r="Z308" s="203">
        <f t="shared" ref="Z308:Z319" si="194">R308+X308</f>
        <v>119284</v>
      </c>
      <c r="AA308" s="205">
        <f t="shared" ref="AA308:AA319" si="195">Z308/Z296*100</f>
        <v>99.143082741137846</v>
      </c>
      <c r="AB308" s="9"/>
      <c r="AC308" s="129"/>
      <c r="AE308" s="129"/>
    </row>
    <row r="309" spans="1:31" s="31" customFormat="1" ht="12" customHeight="1">
      <c r="A309" s="1"/>
      <c r="B309" s="27" t="s">
        <v>309</v>
      </c>
      <c r="C309" s="46" t="s">
        <v>310</v>
      </c>
      <c r="D309" s="188">
        <v>85935</v>
      </c>
      <c r="E309" s="119">
        <f t="shared" si="182"/>
        <v>99.209189563611176</v>
      </c>
      <c r="F309" s="120">
        <v>6752</v>
      </c>
      <c r="G309" s="119">
        <f t="shared" si="183"/>
        <v>99.469652327637007</v>
      </c>
      <c r="H309" s="189">
        <v>12270</v>
      </c>
      <c r="I309" s="119">
        <f t="shared" si="184"/>
        <v>100.82997781247431</v>
      </c>
      <c r="J309" s="120">
        <v>11792</v>
      </c>
      <c r="K309" s="119">
        <f t="shared" si="185"/>
        <v>109.9897397630818</v>
      </c>
      <c r="L309" s="120">
        <v>3355</v>
      </c>
      <c r="M309" s="119">
        <f t="shared" si="186"/>
        <v>135.61034761519807</v>
      </c>
      <c r="N309" s="120">
        <f t="shared" si="181"/>
        <v>7372</v>
      </c>
      <c r="O309" s="119">
        <f t="shared" si="187"/>
        <v>122.49916915918911</v>
      </c>
      <c r="P309" s="120">
        <v>4420</v>
      </c>
      <c r="Q309" s="119">
        <f t="shared" si="188"/>
        <v>93.982564320646404</v>
      </c>
      <c r="R309" s="120">
        <v>97727</v>
      </c>
      <c r="S309" s="119">
        <f t="shared" si="189"/>
        <v>100.39654410782713</v>
      </c>
      <c r="T309" s="120">
        <v>52018</v>
      </c>
      <c r="U309" s="119">
        <f t="shared" si="190"/>
        <v>100.08658341831335</v>
      </c>
      <c r="V309" s="120">
        <v>79255</v>
      </c>
      <c r="W309" s="119">
        <f t="shared" si="191"/>
        <v>97.869844406026175</v>
      </c>
      <c r="X309" s="120">
        <f t="shared" si="192"/>
        <v>27237</v>
      </c>
      <c r="Y309" s="119">
        <f t="shared" si="193"/>
        <v>93.898024614748167</v>
      </c>
      <c r="Z309" s="120">
        <f t="shared" si="194"/>
        <v>124964</v>
      </c>
      <c r="AA309" s="140">
        <f t="shared" si="195"/>
        <v>98.904612657105773</v>
      </c>
      <c r="AB309" s="1"/>
    </row>
    <row r="310" spans="1:31" s="31" customFormat="1" ht="12" customHeight="1">
      <c r="A310" s="1"/>
      <c r="B310" s="27" t="s">
        <v>311</v>
      </c>
      <c r="C310" s="46" t="s">
        <v>6</v>
      </c>
      <c r="D310" s="190">
        <v>84658</v>
      </c>
      <c r="E310" s="176">
        <f t="shared" si="182"/>
        <v>97.114932375850316</v>
      </c>
      <c r="F310" s="63">
        <v>5806</v>
      </c>
      <c r="G310" s="176">
        <f t="shared" si="183"/>
        <v>95.02454991816694</v>
      </c>
      <c r="H310" s="191">
        <v>13059</v>
      </c>
      <c r="I310" s="176">
        <f t="shared" si="184"/>
        <v>96.625971143174255</v>
      </c>
      <c r="J310" s="63">
        <v>11221</v>
      </c>
      <c r="K310" s="176">
        <f t="shared" si="185"/>
        <v>105.70890249646727</v>
      </c>
      <c r="L310" s="63">
        <v>2959</v>
      </c>
      <c r="M310" s="176">
        <f t="shared" si="186"/>
        <v>131.33599644917888</v>
      </c>
      <c r="N310" s="63">
        <f>J310-P310</f>
        <v>6790</v>
      </c>
      <c r="O310" s="176">
        <f t="shared" si="187"/>
        <v>118.51981148542504</v>
      </c>
      <c r="P310" s="63">
        <v>4431</v>
      </c>
      <c r="Q310" s="176">
        <f t="shared" si="188"/>
        <v>90.687679083094551</v>
      </c>
      <c r="R310" s="120">
        <v>95879</v>
      </c>
      <c r="S310" s="119">
        <f t="shared" si="189"/>
        <v>98.047817728146597</v>
      </c>
      <c r="T310" s="120">
        <v>49955</v>
      </c>
      <c r="U310" s="119">
        <f t="shared" si="190"/>
        <v>96.466158153905567</v>
      </c>
      <c r="V310" s="120">
        <v>76653</v>
      </c>
      <c r="W310" s="119">
        <f t="shared" si="191"/>
        <v>96.405528794757956</v>
      </c>
      <c r="X310" s="120">
        <f t="shared" si="192"/>
        <v>26698</v>
      </c>
      <c r="Y310" s="119">
        <f t="shared" si="193"/>
        <v>96.292288826372356</v>
      </c>
      <c r="Z310" s="120">
        <f t="shared" si="194"/>
        <v>122577</v>
      </c>
      <c r="AA310" s="140">
        <f t="shared" si="195"/>
        <v>97.660021989578851</v>
      </c>
      <c r="AB310" s="1"/>
    </row>
    <row r="311" spans="1:31" s="31" customFormat="1" ht="12" customHeight="1">
      <c r="A311" s="1"/>
      <c r="B311" s="27" t="s">
        <v>312</v>
      </c>
      <c r="C311" s="46" t="s">
        <v>313</v>
      </c>
      <c r="D311" s="190">
        <v>84084</v>
      </c>
      <c r="E311" s="176">
        <f t="shared" si="182"/>
        <v>99.468846485987712</v>
      </c>
      <c r="F311" s="63">
        <v>6051</v>
      </c>
      <c r="G311" s="176">
        <f t="shared" si="183"/>
        <v>101.54388320187951</v>
      </c>
      <c r="H311" s="191">
        <v>7505</v>
      </c>
      <c r="I311" s="176">
        <f t="shared" si="184"/>
        <v>99.60185799601858</v>
      </c>
      <c r="J311" s="63">
        <v>11407</v>
      </c>
      <c r="K311" s="176">
        <f t="shared" si="185"/>
        <v>105.52266419981497</v>
      </c>
      <c r="L311" s="63">
        <v>2591</v>
      </c>
      <c r="M311" s="176">
        <f t="shared" si="186"/>
        <v>114.29201588001764</v>
      </c>
      <c r="N311" s="63">
        <f t="shared" ref="N311:N313" si="196">J311-P311</f>
        <v>6600</v>
      </c>
      <c r="O311" s="176">
        <f t="shared" si="187"/>
        <v>116.23811201127157</v>
      </c>
      <c r="P311" s="63">
        <v>4807</v>
      </c>
      <c r="Q311" s="176">
        <f t="shared" si="188"/>
        <v>93.667186282151206</v>
      </c>
      <c r="R311" s="63">
        <v>95491</v>
      </c>
      <c r="S311" s="176">
        <f t="shared" si="189"/>
        <v>100.15522901523973</v>
      </c>
      <c r="T311" s="63">
        <v>51708</v>
      </c>
      <c r="U311" s="176">
        <f t="shared" si="190"/>
        <v>99.295247239558321</v>
      </c>
      <c r="V311" s="63">
        <v>79930</v>
      </c>
      <c r="W311" s="176">
        <f t="shared" si="191"/>
        <v>98.002672911634519</v>
      </c>
      <c r="X311" s="63">
        <f t="shared" si="192"/>
        <v>28222</v>
      </c>
      <c r="Y311" s="176">
        <f t="shared" si="193"/>
        <v>95.719712386379058</v>
      </c>
      <c r="Z311" s="63">
        <f t="shared" si="194"/>
        <v>123713</v>
      </c>
      <c r="AA311" s="177">
        <f t="shared" si="195"/>
        <v>99.107564869779779</v>
      </c>
      <c r="AB311" s="1"/>
    </row>
    <row r="312" spans="1:31" s="31" customFormat="1" ht="12" customHeight="1">
      <c r="A312" s="1"/>
      <c r="B312" s="27" t="s">
        <v>314</v>
      </c>
      <c r="C312" s="46" t="s">
        <v>315</v>
      </c>
      <c r="D312" s="190">
        <v>76668</v>
      </c>
      <c r="E312" s="176">
        <f t="shared" si="182"/>
        <v>95.18772348033373</v>
      </c>
      <c r="F312" s="63">
        <v>6646</v>
      </c>
      <c r="G312" s="176">
        <f t="shared" si="183"/>
        <v>90.643753409710854</v>
      </c>
      <c r="H312" s="191">
        <v>1474</v>
      </c>
      <c r="I312" s="176">
        <f t="shared" si="184"/>
        <v>83.845278725824798</v>
      </c>
      <c r="J312" s="63">
        <v>11806</v>
      </c>
      <c r="K312" s="176">
        <f t="shared" si="185"/>
        <v>102.55385684503126</v>
      </c>
      <c r="L312" s="63">
        <v>2842</v>
      </c>
      <c r="M312" s="176">
        <f t="shared" si="186"/>
        <v>99.301187980433255</v>
      </c>
      <c r="N312" s="63">
        <f t="shared" si="196"/>
        <v>6998</v>
      </c>
      <c r="O312" s="176">
        <f t="shared" si="187"/>
        <v>109.53200813898889</v>
      </c>
      <c r="P312" s="63">
        <v>4808</v>
      </c>
      <c r="Q312" s="176">
        <f t="shared" si="188"/>
        <v>93.851259027913329</v>
      </c>
      <c r="R312" s="63">
        <v>88474</v>
      </c>
      <c r="S312" s="176">
        <f t="shared" si="189"/>
        <v>96.108890240723028</v>
      </c>
      <c r="T312" s="63">
        <v>49744</v>
      </c>
      <c r="U312" s="176">
        <f t="shared" si="190"/>
        <v>94.766721914232917</v>
      </c>
      <c r="V312" s="63">
        <v>77829</v>
      </c>
      <c r="W312" s="176">
        <f t="shared" si="191"/>
        <v>95.080385066458177</v>
      </c>
      <c r="X312" s="63">
        <f t="shared" si="192"/>
        <v>28085</v>
      </c>
      <c r="Y312" s="176">
        <f t="shared" si="193"/>
        <v>95.641069300187297</v>
      </c>
      <c r="Z312" s="63">
        <f t="shared" si="194"/>
        <v>116559</v>
      </c>
      <c r="AA312" s="177">
        <f t="shared" si="195"/>
        <v>95.99575032325545</v>
      </c>
      <c r="AB312" s="1"/>
    </row>
    <row r="313" spans="1:31" s="31" customFormat="1" ht="12" customHeight="1">
      <c r="A313" s="1"/>
      <c r="B313" s="27" t="s">
        <v>316</v>
      </c>
      <c r="C313" s="46" t="s">
        <v>9</v>
      </c>
      <c r="D313" s="190">
        <v>85498</v>
      </c>
      <c r="E313" s="176">
        <f t="shared" si="182"/>
        <v>98.736603843311173</v>
      </c>
      <c r="F313" s="63">
        <v>6583</v>
      </c>
      <c r="G313" s="176">
        <f t="shared" si="183"/>
        <v>99.621670702179173</v>
      </c>
      <c r="H313" s="191">
        <v>11929</v>
      </c>
      <c r="I313" s="176">
        <f t="shared" si="184"/>
        <v>99.891140512476966</v>
      </c>
      <c r="J313" s="63">
        <v>11731</v>
      </c>
      <c r="K313" s="176">
        <f t="shared" si="185"/>
        <v>104.54504946083236</v>
      </c>
      <c r="L313" s="63">
        <v>2839</v>
      </c>
      <c r="M313" s="176">
        <f t="shared" si="186"/>
        <v>101.32048536759457</v>
      </c>
      <c r="N313" s="63">
        <f t="shared" si="196"/>
        <v>7008</v>
      </c>
      <c r="O313" s="176">
        <f t="shared" si="187"/>
        <v>110.18867924528301</v>
      </c>
      <c r="P313" s="63">
        <v>4723</v>
      </c>
      <c r="Q313" s="176">
        <f t="shared" si="188"/>
        <v>97.161077967496396</v>
      </c>
      <c r="R313" s="63">
        <v>97229</v>
      </c>
      <c r="S313" s="176">
        <f t="shared" si="189"/>
        <v>99.402942349176499</v>
      </c>
      <c r="T313" s="63">
        <v>50568</v>
      </c>
      <c r="U313" s="176">
        <f t="shared" si="190"/>
        <v>96.990620864261473</v>
      </c>
      <c r="V313" s="63">
        <v>78660</v>
      </c>
      <c r="W313" s="176">
        <f t="shared" si="191"/>
        <v>96.476273410766183</v>
      </c>
      <c r="X313" s="63">
        <f t="shared" si="192"/>
        <v>28092</v>
      </c>
      <c r="Y313" s="176">
        <f t="shared" si="193"/>
        <v>95.564022315961353</v>
      </c>
      <c r="Z313" s="63">
        <f t="shared" si="194"/>
        <v>125321</v>
      </c>
      <c r="AA313" s="177">
        <f t="shared" si="195"/>
        <v>98.515828282590064</v>
      </c>
      <c r="AB313" s="1"/>
    </row>
    <row r="314" spans="1:31" s="31" customFormat="1" ht="12" customHeight="1">
      <c r="A314" s="1"/>
      <c r="B314" s="27" t="s">
        <v>317</v>
      </c>
      <c r="C314" s="46" t="s">
        <v>10</v>
      </c>
      <c r="D314" s="63">
        <v>86126</v>
      </c>
      <c r="E314" s="176">
        <f t="shared" si="182"/>
        <v>97.144081752351724</v>
      </c>
      <c r="F314" s="63">
        <v>7319</v>
      </c>
      <c r="G314" s="176">
        <f t="shared" si="183"/>
        <v>92.798275643463924</v>
      </c>
      <c r="H314" s="63">
        <v>12518</v>
      </c>
      <c r="I314" s="176">
        <f t="shared" si="184"/>
        <v>100.61083427101751</v>
      </c>
      <c r="J314" s="63">
        <v>12362</v>
      </c>
      <c r="K314" s="176">
        <f t="shared" si="185"/>
        <v>105.11010968455064</v>
      </c>
      <c r="L314" s="63">
        <v>3406</v>
      </c>
      <c r="M314" s="176">
        <f t="shared" si="186"/>
        <v>100.62038404726736</v>
      </c>
      <c r="N314" s="63">
        <f>J314-P314</f>
        <v>7864</v>
      </c>
      <c r="O314" s="176">
        <f t="shared" si="187"/>
        <v>111.262026032824</v>
      </c>
      <c r="P314" s="63">
        <v>4498</v>
      </c>
      <c r="Q314" s="176">
        <f t="shared" si="188"/>
        <v>95.84487534626038</v>
      </c>
      <c r="R314" s="63">
        <v>98488</v>
      </c>
      <c r="S314" s="176">
        <f t="shared" si="189"/>
        <v>98.077057130622691</v>
      </c>
      <c r="T314" s="63">
        <v>51234</v>
      </c>
      <c r="U314" s="176">
        <f t="shared" si="190"/>
        <v>95.358100059559263</v>
      </c>
      <c r="V314" s="63">
        <v>79496</v>
      </c>
      <c r="W314" s="176">
        <f t="shared" si="191"/>
        <v>95.721802791123309</v>
      </c>
      <c r="X314" s="63">
        <f t="shared" si="192"/>
        <v>28262</v>
      </c>
      <c r="Y314" s="176">
        <f t="shared" si="193"/>
        <v>96.388254152314047</v>
      </c>
      <c r="Z314" s="63">
        <f t="shared" si="194"/>
        <v>126750</v>
      </c>
      <c r="AA314" s="177">
        <f t="shared" si="195"/>
        <v>97.695390781563134</v>
      </c>
      <c r="AB314" s="1"/>
    </row>
    <row r="315" spans="1:31" s="31" customFormat="1" ht="12" customHeight="1">
      <c r="A315" s="1"/>
      <c r="B315" s="27" t="s">
        <v>318</v>
      </c>
      <c r="C315" s="46" t="s">
        <v>11</v>
      </c>
      <c r="D315" s="190">
        <v>81085</v>
      </c>
      <c r="E315" s="176">
        <f t="shared" si="182"/>
        <v>99.33722098351015</v>
      </c>
      <c r="F315" s="63">
        <v>7487</v>
      </c>
      <c r="G315" s="176">
        <f t="shared" si="183"/>
        <v>96.011797896896638</v>
      </c>
      <c r="H315" s="191">
        <v>11808</v>
      </c>
      <c r="I315" s="176">
        <f t="shared" si="184"/>
        <v>96.921940408766318</v>
      </c>
      <c r="J315" s="63">
        <v>12066</v>
      </c>
      <c r="K315" s="176">
        <f t="shared" si="185"/>
        <v>99.826259617771157</v>
      </c>
      <c r="L315" s="63">
        <v>3709</v>
      </c>
      <c r="M315" s="176">
        <f t="shared" si="186"/>
        <v>97.57958431991581</v>
      </c>
      <c r="N315" s="63">
        <f t="shared" ref="N315" si="197">J315-P315</f>
        <v>8029</v>
      </c>
      <c r="O315" s="176">
        <f t="shared" si="187"/>
        <v>103.74725416720507</v>
      </c>
      <c r="P315" s="63">
        <v>4037</v>
      </c>
      <c r="Q315" s="176">
        <f t="shared" si="188"/>
        <v>92.847286108555664</v>
      </c>
      <c r="R315" s="63">
        <v>93151</v>
      </c>
      <c r="S315" s="176">
        <f t="shared" si="189"/>
        <v>99.400296650411363</v>
      </c>
      <c r="T315" s="63">
        <v>48566</v>
      </c>
      <c r="U315" s="176">
        <f t="shared" si="190"/>
        <v>96.673766347512796</v>
      </c>
      <c r="V315" s="63">
        <v>74973</v>
      </c>
      <c r="W315" s="176">
        <f t="shared" si="191"/>
        <v>96.067502114246167</v>
      </c>
      <c r="X315" s="63">
        <f t="shared" si="192"/>
        <v>26407</v>
      </c>
      <c r="Y315" s="176">
        <f t="shared" si="193"/>
        <v>94.972127315231063</v>
      </c>
      <c r="Z315" s="63">
        <f t="shared" si="194"/>
        <v>119558</v>
      </c>
      <c r="AA315" s="177">
        <f t="shared" si="195"/>
        <v>98.387070228278944</v>
      </c>
      <c r="AB315" s="1"/>
    </row>
    <row r="316" spans="1:31" s="31" customFormat="1" ht="12" customHeight="1">
      <c r="A316" s="1"/>
      <c r="B316" s="27" t="s">
        <v>319</v>
      </c>
      <c r="C316" s="46" t="s">
        <v>12</v>
      </c>
      <c r="D316" s="190">
        <v>77667</v>
      </c>
      <c r="E316" s="176">
        <f t="shared" si="182"/>
        <v>99.996137504828113</v>
      </c>
      <c r="F316" s="63">
        <v>7624</v>
      </c>
      <c r="G316" s="176">
        <f t="shared" si="183"/>
        <v>106.05091111420226</v>
      </c>
      <c r="H316" s="191">
        <v>9098</v>
      </c>
      <c r="I316" s="176">
        <f t="shared" si="184"/>
        <v>94.348231878046249</v>
      </c>
      <c r="J316" s="63">
        <v>12779</v>
      </c>
      <c r="K316" s="176">
        <f t="shared" si="185"/>
        <v>101.49313001350171</v>
      </c>
      <c r="L316" s="63">
        <v>4328</v>
      </c>
      <c r="M316" s="176">
        <f t="shared" si="186"/>
        <v>100.55762081784387</v>
      </c>
      <c r="N316" s="63">
        <f>J316-P316</f>
        <v>8791</v>
      </c>
      <c r="O316" s="176">
        <f t="shared" si="187"/>
        <v>105.68646309208944</v>
      </c>
      <c r="P316" s="63">
        <v>3988</v>
      </c>
      <c r="Q316" s="176">
        <f t="shared" si="188"/>
        <v>93.330212965129888</v>
      </c>
      <c r="R316" s="63">
        <v>90446</v>
      </c>
      <c r="S316" s="176">
        <f t="shared" si="189"/>
        <v>100.20496116816786</v>
      </c>
      <c r="T316" s="63">
        <v>48582</v>
      </c>
      <c r="U316" s="176">
        <f t="shared" si="190"/>
        <v>98.770000203305756</v>
      </c>
      <c r="V316" s="63">
        <v>74896</v>
      </c>
      <c r="W316" s="176">
        <f t="shared" si="191"/>
        <v>99.24600808321739</v>
      </c>
      <c r="X316" s="63">
        <f t="shared" si="192"/>
        <v>26314</v>
      </c>
      <c r="Y316" s="176">
        <f t="shared" si="193"/>
        <v>100.13699672730041</v>
      </c>
      <c r="Z316" s="63">
        <f t="shared" si="194"/>
        <v>116760</v>
      </c>
      <c r="AA316" s="177">
        <f t="shared" si="195"/>
        <v>100.18963608749003</v>
      </c>
      <c r="AB316" s="1"/>
    </row>
    <row r="317" spans="1:31" s="31" customFormat="1" ht="12" customHeight="1">
      <c r="A317" s="1"/>
      <c r="B317" s="27" t="s">
        <v>320</v>
      </c>
      <c r="C317" s="46" t="s">
        <v>321</v>
      </c>
      <c r="D317" s="63">
        <v>79866</v>
      </c>
      <c r="E317" s="176">
        <f t="shared" si="182"/>
        <v>98.595131104636806</v>
      </c>
      <c r="F317" s="63">
        <v>6453</v>
      </c>
      <c r="G317" s="176">
        <f t="shared" si="183"/>
        <v>93.711879175137952</v>
      </c>
      <c r="H317" s="191">
        <v>10471</v>
      </c>
      <c r="I317" s="176">
        <f t="shared" si="184"/>
        <v>102.13616855247756</v>
      </c>
      <c r="J317" s="63">
        <v>11551</v>
      </c>
      <c r="K317" s="176">
        <f t="shared" si="185"/>
        <v>97.575603987159994</v>
      </c>
      <c r="L317" s="63">
        <v>3277</v>
      </c>
      <c r="M317" s="176">
        <f t="shared" si="186"/>
        <v>90.95198445739662</v>
      </c>
      <c r="N317" s="63">
        <f t="shared" ref="N317:N319" si="198">J317-P317</f>
        <v>7460</v>
      </c>
      <c r="O317" s="176">
        <f t="shared" si="187"/>
        <v>98.507856859897004</v>
      </c>
      <c r="P317" s="63">
        <v>4091</v>
      </c>
      <c r="Q317" s="176">
        <f t="shared" si="188"/>
        <v>95.920281359906213</v>
      </c>
      <c r="R317" s="63">
        <v>91417</v>
      </c>
      <c r="S317" s="176">
        <f t="shared" si="189"/>
        <v>98.465134314211241</v>
      </c>
      <c r="T317" s="63">
        <v>47599</v>
      </c>
      <c r="U317" s="176">
        <f t="shared" si="190"/>
        <v>94.911367669637698</v>
      </c>
      <c r="V317" s="63">
        <v>73741</v>
      </c>
      <c r="W317" s="176">
        <f t="shared" si="191"/>
        <v>96.758998044901659</v>
      </c>
      <c r="X317" s="63">
        <f t="shared" si="192"/>
        <v>26142</v>
      </c>
      <c r="Y317" s="176">
        <f t="shared" si="193"/>
        <v>100.31465848042977</v>
      </c>
      <c r="Z317" s="63">
        <f t="shared" si="194"/>
        <v>117559</v>
      </c>
      <c r="AA317" s="177">
        <f t="shared" si="195"/>
        <v>98.870498393635103</v>
      </c>
      <c r="AB317" s="1"/>
    </row>
    <row r="318" spans="1:31" s="31" customFormat="1" ht="12" customHeight="1">
      <c r="A318" s="1"/>
      <c r="B318" s="27" t="s">
        <v>322</v>
      </c>
      <c r="C318" s="46" t="s">
        <v>323</v>
      </c>
      <c r="D318" s="190">
        <v>76983</v>
      </c>
      <c r="E318" s="176">
        <f t="shared" si="182"/>
        <v>101.54461035192317</v>
      </c>
      <c r="F318" s="63">
        <v>6765</v>
      </c>
      <c r="G318" s="176">
        <f t="shared" si="183"/>
        <v>110.08950366151342</v>
      </c>
      <c r="H318" s="191">
        <v>11408</v>
      </c>
      <c r="I318" s="176">
        <f t="shared" si="184"/>
        <v>97.362806179056065</v>
      </c>
      <c r="J318" s="63">
        <v>10886</v>
      </c>
      <c r="K318" s="176">
        <f t="shared" si="185"/>
        <v>102.6206636500754</v>
      </c>
      <c r="L318" s="63">
        <v>3001</v>
      </c>
      <c r="M318" s="176">
        <f t="shared" si="186"/>
        <v>96.931524547803619</v>
      </c>
      <c r="N318" s="63">
        <f t="shared" si="198"/>
        <v>7113</v>
      </c>
      <c r="O318" s="176">
        <f t="shared" si="187"/>
        <v>106.43423612150231</v>
      </c>
      <c r="P318" s="63">
        <v>3773</v>
      </c>
      <c r="Q318" s="176">
        <f t="shared" si="188"/>
        <v>96.127388535031841</v>
      </c>
      <c r="R318" s="63">
        <v>87869</v>
      </c>
      <c r="S318" s="176">
        <f t="shared" si="189"/>
        <v>101.67669520944227</v>
      </c>
      <c r="T318" s="63">
        <v>45723</v>
      </c>
      <c r="U318" s="176">
        <f t="shared" si="190"/>
        <v>99.287746194436593</v>
      </c>
      <c r="V318" s="63">
        <v>71377</v>
      </c>
      <c r="W318" s="176">
        <f t="shared" si="191"/>
        <v>100.93472481475196</v>
      </c>
      <c r="X318" s="63">
        <f t="shared" si="192"/>
        <v>25654</v>
      </c>
      <c r="Y318" s="176">
        <f t="shared" si="193"/>
        <v>104.00973038718833</v>
      </c>
      <c r="Z318" s="63">
        <f t="shared" si="194"/>
        <v>113523</v>
      </c>
      <c r="AA318" s="177">
        <f t="shared" si="195"/>
        <v>102.19471575820319</v>
      </c>
      <c r="AB318" s="1"/>
    </row>
    <row r="319" spans="1:31" s="31" customFormat="1" ht="12" customHeight="1">
      <c r="A319" s="1"/>
      <c r="B319" s="29" t="s">
        <v>324</v>
      </c>
      <c r="C319" s="49" t="s">
        <v>325</v>
      </c>
      <c r="D319" s="192"/>
      <c r="E319" s="207">
        <f t="shared" si="182"/>
        <v>0</v>
      </c>
      <c r="F319" s="208"/>
      <c r="G319" s="207">
        <f t="shared" si="183"/>
        <v>0</v>
      </c>
      <c r="H319" s="208"/>
      <c r="I319" s="207">
        <f t="shared" si="184"/>
        <v>0</v>
      </c>
      <c r="J319" s="209"/>
      <c r="K319" s="207">
        <f t="shared" si="185"/>
        <v>0</v>
      </c>
      <c r="L319" s="208"/>
      <c r="M319" s="207">
        <f t="shared" si="186"/>
        <v>0</v>
      </c>
      <c r="N319" s="210">
        <f t="shared" si="198"/>
        <v>0</v>
      </c>
      <c r="O319" s="207">
        <f t="shared" si="187"/>
        <v>0</v>
      </c>
      <c r="P319" s="209"/>
      <c r="Q319" s="207">
        <f t="shared" si="188"/>
        <v>0</v>
      </c>
      <c r="R319" s="209"/>
      <c r="S319" s="207">
        <f t="shared" si="189"/>
        <v>0</v>
      </c>
      <c r="T319" s="210"/>
      <c r="U319" s="207">
        <f t="shared" si="190"/>
        <v>0</v>
      </c>
      <c r="V319" s="210"/>
      <c r="W319" s="207">
        <f t="shared" si="191"/>
        <v>0</v>
      </c>
      <c r="X319" s="210">
        <f t="shared" si="192"/>
        <v>0</v>
      </c>
      <c r="Y319" s="207">
        <f t="shared" si="193"/>
        <v>0</v>
      </c>
      <c r="Z319" s="210">
        <f t="shared" si="194"/>
        <v>0</v>
      </c>
      <c r="AA319" s="211">
        <f t="shared" si="195"/>
        <v>0</v>
      </c>
      <c r="AB319" s="1"/>
    </row>
    <row r="320" spans="1:31" s="10" customFormat="1" ht="12" customHeight="1">
      <c r="A320" s="9"/>
      <c r="B320" s="15" t="s">
        <v>17</v>
      </c>
      <c r="C320" s="3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9"/>
    </row>
    <row r="321" spans="1:28" s="10" customFormat="1" ht="12" customHeight="1">
      <c r="A321" s="9"/>
      <c r="B321" s="16" t="s">
        <v>165</v>
      </c>
      <c r="C321" s="33"/>
      <c r="D321" s="6"/>
      <c r="E321" s="6"/>
      <c r="F321" s="6"/>
      <c r="G321" s="6"/>
      <c r="H321" s="6"/>
      <c r="I321" s="6"/>
      <c r="J321" s="6"/>
      <c r="K321" s="6"/>
      <c r="L321" s="6"/>
      <c r="M321" s="6"/>
      <c r="N321" s="7"/>
      <c r="O321" s="20"/>
      <c r="P321" s="7"/>
      <c r="Q321" s="20"/>
      <c r="R321" s="20"/>
      <c r="S321" s="20"/>
      <c r="T321" s="20"/>
      <c r="U321" s="20"/>
      <c r="V321" s="20"/>
      <c r="W321" s="20"/>
      <c r="X321" s="20"/>
      <c r="Y321" s="20"/>
      <c r="Z321" s="20"/>
      <c r="AA321" s="20"/>
      <c r="AB321" s="9"/>
    </row>
    <row r="322" spans="1:28" s="10" customFormat="1" ht="12" customHeight="1">
      <c r="A322" s="9"/>
      <c r="B322" s="17" t="s">
        <v>196</v>
      </c>
      <c r="C322" s="33"/>
      <c r="D322" s="6"/>
      <c r="E322" s="6"/>
      <c r="F322" s="6"/>
      <c r="G322" s="6"/>
      <c r="H322" s="6"/>
      <c r="I322" s="6"/>
      <c r="J322" s="6"/>
      <c r="K322" s="6"/>
      <c r="L322" s="6"/>
      <c r="M322" s="6"/>
      <c r="N322" s="6"/>
      <c r="O322" s="20"/>
      <c r="P322" s="6"/>
      <c r="Q322" s="20"/>
      <c r="R322" s="20"/>
      <c r="S322" s="20"/>
      <c r="T322" s="20"/>
      <c r="U322" s="20"/>
      <c r="V322" s="20"/>
      <c r="W322" s="20"/>
      <c r="X322" s="20"/>
      <c r="Y322" s="20"/>
      <c r="Z322" s="20"/>
      <c r="AA322" s="20"/>
      <c r="AB322" s="9"/>
    </row>
    <row r="323" spans="1:28" s="10" customFormat="1" ht="12" customHeight="1">
      <c r="A323" s="9"/>
      <c r="B323" s="30" t="s">
        <v>158</v>
      </c>
      <c r="C323" s="37"/>
      <c r="D323" s="9"/>
      <c r="E323" s="9"/>
      <c r="F323" s="9"/>
      <c r="G323" s="9"/>
      <c r="H323" s="9"/>
      <c r="I323" s="9"/>
      <c r="J323" s="6"/>
      <c r="K323" s="7"/>
      <c r="L323" s="7"/>
      <c r="M323" s="20"/>
      <c r="N323" s="20"/>
      <c r="O323" s="20"/>
      <c r="P323" s="20"/>
      <c r="Q323" s="20"/>
      <c r="R323" s="20"/>
      <c r="S323" s="20"/>
      <c r="T323" s="20"/>
      <c r="U323" s="20"/>
      <c r="V323" s="20"/>
      <c r="W323" s="20"/>
      <c r="X323" s="20"/>
      <c r="Y323" s="20"/>
      <c r="Z323" s="20"/>
      <c r="AA323" s="20"/>
      <c r="AB323" s="9"/>
    </row>
    <row r="324" spans="1:28" s="10" customFormat="1" ht="12" customHeight="1">
      <c r="A324" s="9"/>
      <c r="B324" s="175" t="s">
        <v>219</v>
      </c>
      <c r="C324" s="33"/>
      <c r="D324" s="1"/>
      <c r="E324" s="1"/>
      <c r="F324" s="1"/>
      <c r="G324" s="1"/>
      <c r="H324" s="1"/>
      <c r="I324" s="1"/>
      <c r="J324" s="1"/>
      <c r="K324" s="31"/>
      <c r="L324" s="31"/>
      <c r="M324" s="39"/>
      <c r="N324" s="39"/>
      <c r="O324" s="39"/>
      <c r="P324" s="39"/>
      <c r="Q324" s="39"/>
      <c r="R324" s="40"/>
      <c r="S324" s="39"/>
      <c r="T324" s="39"/>
      <c r="U324" s="20"/>
      <c r="V324" s="20"/>
      <c r="W324" s="20"/>
      <c r="X324" s="20"/>
      <c r="Y324" s="20"/>
      <c r="Z324" s="20"/>
      <c r="AA324" s="206" t="s">
        <v>326</v>
      </c>
      <c r="AB324" s="9" t="s">
        <v>203</v>
      </c>
    </row>
    <row r="325" spans="1:28" s="10" customFormat="1" ht="12" customHeight="1">
      <c r="A325" s="6"/>
      <c r="B325" s="175" t="s">
        <v>220</v>
      </c>
      <c r="C325" s="33"/>
      <c r="D325" s="41"/>
      <c r="E325" s="41"/>
      <c r="F325" s="41"/>
      <c r="G325" s="41"/>
      <c r="H325" s="41"/>
      <c r="I325" s="41"/>
      <c r="J325" s="41"/>
      <c r="K325" s="41"/>
      <c r="L325" s="41"/>
      <c r="M325" s="41"/>
      <c r="N325" s="41"/>
      <c r="O325" s="41"/>
      <c r="P325" s="41"/>
      <c r="Q325" s="41"/>
      <c r="R325" s="41"/>
      <c r="S325" s="39"/>
      <c r="T325" s="39"/>
      <c r="U325" s="20"/>
      <c r="V325" s="20"/>
      <c r="W325" s="20"/>
      <c r="X325" s="20"/>
      <c r="Y325" s="20"/>
      <c r="Z325" s="20"/>
      <c r="AA325" s="20"/>
      <c r="AB325" s="9"/>
    </row>
    <row r="326" spans="1:28" s="10" customFormat="1" ht="12" customHeight="1">
      <c r="A326" s="6"/>
      <c r="B326" s="116" t="s">
        <v>221</v>
      </c>
      <c r="C326" s="37"/>
      <c r="X326" s="20"/>
      <c r="Y326" s="20"/>
      <c r="Z326" s="20"/>
      <c r="AA326" s="20"/>
      <c r="AB326" s="9"/>
    </row>
    <row r="327" spans="1:28" s="60" customFormat="1" ht="12" customHeight="1">
      <c r="A327" s="57"/>
      <c r="B327" s="116" t="s">
        <v>218</v>
      </c>
      <c r="C327" s="58"/>
      <c r="AA327" s="59"/>
      <c r="AB327" s="57"/>
    </row>
    <row r="328" spans="1:28" s="10" customFormat="1" ht="12" customHeight="1">
      <c r="A328" s="6"/>
      <c r="C328" s="37"/>
      <c r="D328" s="59">
        <f>SUM(D248:D259)</f>
        <v>1008902</v>
      </c>
      <c r="E328" s="57"/>
      <c r="F328" s="59">
        <f>SUM(F248:F259)</f>
        <v>116687</v>
      </c>
      <c r="G328" s="57"/>
      <c r="H328" s="59">
        <f>SUM(H248:H259)</f>
        <v>122412</v>
      </c>
      <c r="I328" s="57"/>
      <c r="J328" s="59">
        <f>SUM(J248:J259)</f>
        <v>128941</v>
      </c>
      <c r="K328" s="60"/>
      <c r="L328" s="59">
        <f>SUM(L248:L259)</f>
        <v>29638</v>
      </c>
      <c r="M328" s="178"/>
      <c r="N328" s="59">
        <f>SUM(N248:N259)</f>
        <v>62150</v>
      </c>
      <c r="O328" s="178"/>
      <c r="P328" s="59">
        <f>SUM(P248:P259)</f>
        <v>66791</v>
      </c>
      <c r="Q328" s="178"/>
      <c r="R328" s="59">
        <f>SUM(R248:R259)</f>
        <v>1137843</v>
      </c>
      <c r="S328" s="178"/>
      <c r="T328" s="59">
        <f>SUM(T248:T259)</f>
        <v>617877</v>
      </c>
      <c r="U328" s="178"/>
      <c r="V328" s="59">
        <f>SUM(V248:V259)</f>
        <v>950990</v>
      </c>
      <c r="W328" s="60"/>
      <c r="X328" s="59">
        <f>SUM(X248:X259)</f>
        <v>333113</v>
      </c>
      <c r="Y328" s="60"/>
      <c r="Z328" s="59">
        <f>SUM(Z248:Z259)</f>
        <v>1470956</v>
      </c>
      <c r="AA328" s="20"/>
      <c r="AB328" s="6"/>
    </row>
    <row r="329" spans="1:28" s="10" customFormat="1" ht="12" customHeight="1">
      <c r="A329" s="6"/>
      <c r="C329" s="37"/>
      <c r="D329" s="9"/>
      <c r="E329" s="9"/>
      <c r="F329" s="9"/>
      <c r="G329" s="9"/>
      <c r="H329" s="9"/>
      <c r="I329" s="9"/>
      <c r="J329" s="6"/>
      <c r="K329" s="7"/>
      <c r="L329" s="7"/>
      <c r="M329" s="20"/>
      <c r="N329" s="20"/>
      <c r="O329" s="20"/>
      <c r="P329" s="20"/>
      <c r="Q329" s="20"/>
      <c r="R329" s="38"/>
      <c r="S329" s="20"/>
      <c r="T329" s="20"/>
      <c r="U329" s="20"/>
      <c r="V329" s="20"/>
      <c r="W329" s="20"/>
      <c r="X329" s="20"/>
      <c r="Y329" s="20"/>
      <c r="Z329" s="20"/>
      <c r="AA329" s="20"/>
      <c r="AB329" s="6"/>
    </row>
    <row r="330" spans="1:28" s="10" customFormat="1" ht="12" customHeight="1">
      <c r="A330" s="6"/>
      <c r="B330" s="9"/>
      <c r="C330" s="37"/>
      <c r="D330" s="59">
        <f>SUM(D236:D247)</f>
        <v>989109</v>
      </c>
      <c r="E330" s="57"/>
      <c r="F330" s="59">
        <f>SUM(F236:F247)</f>
        <v>98554</v>
      </c>
      <c r="G330" s="57"/>
      <c r="H330" s="59">
        <f>SUM(H236:H247)</f>
        <v>122594</v>
      </c>
      <c r="I330" s="57"/>
      <c r="J330" s="59">
        <f>SUM(J236:J247)</f>
        <v>137800</v>
      </c>
      <c r="K330" s="57"/>
      <c r="L330" s="59">
        <f>SUM(L236:L247)</f>
        <v>29906</v>
      </c>
      <c r="M330" s="57"/>
      <c r="N330" s="59">
        <f>SUM(N236:N247)</f>
        <v>58831</v>
      </c>
      <c r="O330" s="57"/>
      <c r="P330" s="59">
        <f>SUM(P236:P247)</f>
        <v>78969</v>
      </c>
      <c r="Q330" s="57"/>
      <c r="R330" s="59">
        <f>SUM(R236:R247)</f>
        <v>1126909</v>
      </c>
      <c r="S330" s="57"/>
      <c r="T330" s="59">
        <f>SUM(T236:T247)</f>
        <v>622747</v>
      </c>
      <c r="U330" s="57"/>
      <c r="V330" s="59">
        <f>SUM(V236:V247)</f>
        <v>947953</v>
      </c>
      <c r="W330" s="57"/>
      <c r="X330" s="20"/>
      <c r="Y330" s="20"/>
      <c r="Z330" s="20"/>
      <c r="AA330" s="20"/>
      <c r="AB330" s="6"/>
    </row>
    <row r="331" spans="1:28" s="10" customFormat="1" ht="12" customHeight="1">
      <c r="A331" s="6"/>
      <c r="B331" s="9"/>
      <c r="C331" s="37"/>
      <c r="D331" s="59"/>
      <c r="E331" s="59"/>
      <c r="F331" s="59"/>
      <c r="G331" s="59"/>
      <c r="H331" s="59"/>
      <c r="I331" s="59"/>
      <c r="J331" s="59"/>
      <c r="K331" s="59"/>
      <c r="L331" s="59"/>
      <c r="M331" s="59"/>
      <c r="N331" s="59"/>
      <c r="O331" s="59"/>
      <c r="P331" s="59"/>
      <c r="Q331" s="59"/>
      <c r="R331" s="59"/>
      <c r="S331" s="59"/>
      <c r="T331" s="59"/>
      <c r="U331" s="59"/>
      <c r="V331" s="59"/>
      <c r="W331" s="59"/>
      <c r="X331" s="20"/>
      <c r="Y331" s="20"/>
      <c r="Z331" s="20"/>
      <c r="AA331" s="20"/>
      <c r="AB331" s="6"/>
    </row>
    <row r="332" spans="1:28" s="10" customFormat="1" ht="12" customHeight="1">
      <c r="A332" s="6"/>
      <c r="B332" s="9"/>
      <c r="C332" s="37"/>
      <c r="D332" s="9"/>
      <c r="E332" s="9"/>
      <c r="F332" s="9"/>
      <c r="G332" s="9"/>
      <c r="H332" s="9"/>
      <c r="I332" s="9"/>
      <c r="J332" s="9"/>
      <c r="K332" s="7"/>
      <c r="L332" s="7"/>
      <c r="M332" s="20"/>
      <c r="N332" s="20"/>
      <c r="O332" s="20"/>
      <c r="P332" s="20"/>
      <c r="Q332" s="20"/>
      <c r="R332" s="38"/>
      <c r="S332" s="20"/>
      <c r="T332" s="20"/>
      <c r="U332" s="20"/>
      <c r="V332" s="20"/>
      <c r="W332" s="20"/>
      <c r="X332" s="20"/>
      <c r="Y332" s="20"/>
      <c r="Z332" s="20"/>
      <c r="AA332" s="20"/>
      <c r="AB332" s="9"/>
    </row>
    <row r="333" spans="1:28" s="10" customFormat="1" ht="12" customHeight="1">
      <c r="A333" s="6"/>
      <c r="B333" s="174"/>
      <c r="C333" s="33"/>
      <c r="D333" s="6"/>
      <c r="E333" s="6"/>
      <c r="F333" s="6"/>
      <c r="G333" s="6"/>
      <c r="H333" s="6"/>
      <c r="I333" s="6"/>
      <c r="J333" s="9"/>
      <c r="K333" s="7"/>
      <c r="L333" s="7"/>
      <c r="M333" s="20"/>
      <c r="N333" s="20"/>
      <c r="O333" s="20"/>
      <c r="P333" s="20"/>
      <c r="Q333" s="20"/>
      <c r="R333" s="38"/>
      <c r="S333" s="20"/>
      <c r="T333" s="20"/>
      <c r="U333" s="20"/>
      <c r="V333" s="20"/>
      <c r="W333" s="20"/>
      <c r="X333" s="20"/>
      <c r="Y333" s="20"/>
      <c r="Z333" s="20"/>
      <c r="AA333" s="20"/>
      <c r="AB333" s="6"/>
    </row>
    <row r="334" spans="1:28" s="10" customFormat="1" ht="12" customHeight="1">
      <c r="A334" s="6"/>
      <c r="B334" s="174"/>
      <c r="C334" s="33"/>
      <c r="D334" s="6"/>
      <c r="E334" s="6"/>
      <c r="F334" s="6"/>
      <c r="G334" s="6"/>
      <c r="H334" s="6"/>
      <c r="I334" s="6"/>
      <c r="J334" s="9"/>
      <c r="K334" s="7"/>
      <c r="L334" s="7"/>
      <c r="M334" s="20"/>
      <c r="N334" s="20"/>
      <c r="O334" s="20"/>
      <c r="P334" s="20"/>
      <c r="Q334" s="20"/>
      <c r="R334" s="38"/>
      <c r="S334" s="20"/>
      <c r="T334" s="20"/>
      <c r="U334" s="20"/>
      <c r="V334" s="20"/>
      <c r="W334" s="20"/>
      <c r="X334" s="20"/>
      <c r="Y334" s="20"/>
      <c r="Z334" s="20"/>
      <c r="AA334" s="20"/>
      <c r="AB334" s="6"/>
    </row>
    <row r="335" spans="1:28" s="10" customFormat="1" ht="12" customHeight="1">
      <c r="A335" s="9"/>
      <c r="B335" s="174"/>
      <c r="C335" s="33"/>
      <c r="D335" s="6"/>
      <c r="E335" s="6"/>
      <c r="F335" s="6"/>
      <c r="G335" s="6"/>
      <c r="H335" s="6"/>
      <c r="I335" s="6"/>
      <c r="J335" s="9"/>
      <c r="K335" s="7"/>
      <c r="L335" s="7"/>
      <c r="M335" s="20"/>
      <c r="N335" s="20"/>
      <c r="O335" s="20"/>
      <c r="P335" s="20"/>
      <c r="Q335" s="20"/>
      <c r="R335" s="38"/>
      <c r="S335" s="20"/>
      <c r="T335" s="20"/>
      <c r="U335" s="20"/>
      <c r="V335" s="20"/>
      <c r="W335" s="20"/>
      <c r="X335" s="20"/>
      <c r="Y335" s="20"/>
      <c r="Z335" s="20"/>
      <c r="AA335" s="20"/>
      <c r="AB335" s="6"/>
    </row>
    <row r="336" spans="1:28" s="10" customFormat="1" ht="12" customHeight="1">
      <c r="A336" s="9"/>
      <c r="B336" s="174"/>
      <c r="C336" s="33"/>
      <c r="D336" s="6"/>
      <c r="E336" s="6"/>
      <c r="F336" s="6"/>
      <c r="G336" s="6"/>
      <c r="H336" s="6"/>
      <c r="I336" s="6"/>
      <c r="J336" s="9"/>
      <c r="K336" s="7"/>
      <c r="L336" s="7"/>
      <c r="M336" s="20"/>
      <c r="N336" s="20"/>
      <c r="O336" s="20"/>
      <c r="P336" s="20"/>
      <c r="Q336" s="20"/>
      <c r="R336" s="38"/>
      <c r="S336" s="20"/>
      <c r="T336" s="20"/>
      <c r="U336" s="20"/>
      <c r="V336" s="20"/>
      <c r="W336" s="20"/>
      <c r="X336" s="20"/>
      <c r="Y336" s="20"/>
      <c r="Z336" s="20"/>
      <c r="AA336" s="20"/>
      <c r="AB336" s="6"/>
    </row>
    <row r="337" spans="1:28" s="10" customFormat="1" ht="12" customHeight="1">
      <c r="A337" s="9"/>
      <c r="B337" s="174"/>
      <c r="C337" s="33"/>
      <c r="D337" s="6"/>
      <c r="E337" s="6"/>
      <c r="F337" s="6"/>
      <c r="G337" s="6"/>
      <c r="H337" s="6"/>
      <c r="I337" s="6"/>
      <c r="J337" s="6"/>
      <c r="K337" s="7"/>
      <c r="L337" s="7"/>
      <c r="M337" s="20"/>
      <c r="N337" s="20"/>
      <c r="O337" s="20"/>
      <c r="P337" s="20"/>
      <c r="Q337" s="20"/>
      <c r="R337" s="38"/>
      <c r="S337" s="20"/>
      <c r="T337" s="20"/>
      <c r="U337" s="20"/>
      <c r="V337" s="20"/>
      <c r="W337" s="20"/>
      <c r="X337" s="20"/>
      <c r="Y337" s="20"/>
      <c r="Z337" s="20"/>
      <c r="AA337" s="20"/>
      <c r="AB337" s="9"/>
    </row>
    <row r="338" spans="1:28" s="10" customFormat="1" ht="12" customHeight="1">
      <c r="A338" s="6"/>
      <c r="B338" s="174"/>
      <c r="C338" s="33"/>
      <c r="D338" s="6"/>
      <c r="E338" s="6"/>
      <c r="F338" s="6"/>
      <c r="G338" s="6"/>
      <c r="H338" s="6"/>
      <c r="I338" s="6"/>
      <c r="J338" s="6"/>
      <c r="K338" s="7"/>
      <c r="L338" s="7"/>
      <c r="M338" s="20"/>
      <c r="N338" s="20"/>
      <c r="O338" s="20"/>
      <c r="P338" s="20"/>
      <c r="Q338" s="20"/>
      <c r="R338" s="38"/>
      <c r="S338" s="20"/>
      <c r="T338" s="20"/>
      <c r="U338" s="20"/>
      <c r="V338" s="20"/>
      <c r="W338" s="20"/>
      <c r="X338" s="20"/>
      <c r="Y338" s="20"/>
      <c r="Z338" s="20"/>
      <c r="AA338" s="20"/>
      <c r="AB338" s="9"/>
    </row>
    <row r="339" spans="1:28" s="10" customFormat="1" ht="12" customHeight="1">
      <c r="A339" s="6"/>
      <c r="B339" s="174"/>
      <c r="C339" s="33"/>
      <c r="D339" s="6"/>
      <c r="E339" s="6"/>
      <c r="F339" s="6"/>
      <c r="G339" s="6"/>
      <c r="H339" s="6"/>
      <c r="I339" s="6"/>
      <c r="J339" s="6"/>
      <c r="K339" s="7"/>
      <c r="L339" s="7"/>
      <c r="M339" s="20"/>
      <c r="N339" s="20"/>
      <c r="O339" s="20"/>
      <c r="P339" s="20"/>
      <c r="Q339" s="20"/>
      <c r="R339" s="38"/>
      <c r="S339" s="20"/>
      <c r="T339" s="20"/>
      <c r="U339" s="20"/>
      <c r="V339" s="20"/>
      <c r="W339" s="20"/>
      <c r="X339" s="20"/>
      <c r="Y339" s="20"/>
      <c r="Z339" s="20"/>
      <c r="AA339" s="20"/>
      <c r="AB339" s="9"/>
    </row>
    <row r="340" spans="1:28" s="10" customFormat="1" ht="12" customHeight="1">
      <c r="A340" s="9"/>
      <c r="B340" s="6"/>
      <c r="C340" s="33"/>
      <c r="D340" s="6"/>
      <c r="E340" s="6"/>
      <c r="F340" s="6"/>
      <c r="G340" s="6"/>
      <c r="H340" s="6"/>
      <c r="I340" s="6"/>
      <c r="J340" s="6"/>
      <c r="K340" s="7"/>
      <c r="L340" s="7"/>
      <c r="M340" s="20"/>
      <c r="N340" s="20"/>
      <c r="O340" s="20"/>
      <c r="P340" s="20"/>
      <c r="Q340" s="20"/>
      <c r="R340" s="38"/>
      <c r="S340" s="20"/>
      <c r="T340" s="20"/>
      <c r="U340" s="20"/>
      <c r="V340" s="20"/>
      <c r="W340" s="20"/>
      <c r="X340" s="20"/>
      <c r="Y340" s="20"/>
      <c r="Z340" s="20"/>
      <c r="AA340" s="20"/>
      <c r="AB340" s="9"/>
    </row>
    <row r="341" spans="1:28" s="10" customFormat="1" ht="12" customHeight="1">
      <c r="A341" s="9"/>
      <c r="B341" s="6"/>
      <c r="C341" s="33"/>
      <c r="D341" s="6"/>
      <c r="E341" s="6"/>
      <c r="F341" s="6"/>
      <c r="G341" s="6"/>
      <c r="H341" s="6"/>
      <c r="I341" s="6"/>
      <c r="J341" s="6"/>
      <c r="K341" s="7"/>
      <c r="L341" s="7"/>
      <c r="M341" s="20"/>
      <c r="N341" s="20"/>
      <c r="O341" s="20"/>
      <c r="P341" s="20"/>
      <c r="Q341" s="20"/>
      <c r="R341" s="38"/>
      <c r="S341" s="20"/>
      <c r="T341" s="20"/>
      <c r="U341" s="20"/>
      <c r="V341" s="20"/>
      <c r="W341" s="20"/>
      <c r="X341" s="20"/>
      <c r="Y341" s="20"/>
      <c r="Z341" s="20"/>
      <c r="AA341" s="20"/>
      <c r="AB341" s="9"/>
    </row>
    <row r="342" spans="1:28" s="10" customFormat="1" ht="12" customHeight="1">
      <c r="A342" s="9"/>
      <c r="B342" s="6"/>
      <c r="C342" s="33"/>
      <c r="D342" s="6"/>
      <c r="E342" s="6"/>
      <c r="F342" s="6"/>
      <c r="G342" s="6"/>
      <c r="H342" s="6"/>
      <c r="I342" s="6"/>
      <c r="J342" s="6"/>
      <c r="K342" s="7"/>
      <c r="L342" s="7"/>
      <c r="M342" s="20"/>
      <c r="N342" s="20"/>
      <c r="O342" s="20"/>
      <c r="P342" s="20"/>
      <c r="Q342" s="20"/>
      <c r="R342" s="38"/>
      <c r="S342" s="20"/>
      <c r="T342" s="20"/>
      <c r="U342" s="20"/>
      <c r="V342" s="20"/>
      <c r="W342" s="20"/>
      <c r="X342" s="20"/>
      <c r="Y342" s="20"/>
      <c r="Z342" s="20"/>
      <c r="AA342" s="20"/>
      <c r="AB342" s="9"/>
    </row>
    <row r="343" spans="1:28" s="10" customFormat="1" ht="12" customHeight="1">
      <c r="A343" s="9"/>
      <c r="B343" s="6"/>
      <c r="C343" s="37"/>
      <c r="D343" s="9"/>
      <c r="E343" s="9"/>
      <c r="F343" s="9"/>
      <c r="G343" s="9"/>
      <c r="H343" s="9"/>
      <c r="I343" s="9"/>
      <c r="J343" s="6"/>
      <c r="K343" s="7"/>
      <c r="L343" s="7"/>
      <c r="M343" s="20"/>
      <c r="N343" s="20"/>
      <c r="O343" s="20"/>
      <c r="P343" s="20"/>
      <c r="Q343" s="20"/>
      <c r="R343" s="20"/>
      <c r="S343" s="20"/>
      <c r="T343" s="20"/>
      <c r="U343" s="20"/>
      <c r="V343" s="20"/>
      <c r="W343" s="20"/>
      <c r="X343" s="20"/>
      <c r="Y343" s="20"/>
      <c r="Z343" s="20"/>
      <c r="AA343" s="20"/>
      <c r="AB343" s="9"/>
    </row>
    <row r="344" spans="1:28" s="10" customFormat="1" ht="12" customHeight="1">
      <c r="A344" s="9"/>
      <c r="B344" s="9"/>
      <c r="C344" s="37"/>
      <c r="D344" s="9"/>
      <c r="E344" s="9"/>
      <c r="F344" s="9"/>
      <c r="G344" s="9"/>
      <c r="H344" s="9"/>
      <c r="I344" s="9"/>
      <c r="J344" s="6"/>
      <c r="K344" s="7"/>
      <c r="L344" s="7"/>
      <c r="M344" s="20"/>
      <c r="N344" s="20"/>
      <c r="O344" s="20"/>
      <c r="P344" s="20"/>
      <c r="Q344" s="20"/>
      <c r="R344" s="20"/>
      <c r="S344" s="20"/>
      <c r="T344" s="20"/>
      <c r="U344" s="20"/>
      <c r="V344" s="20"/>
      <c r="W344" s="20"/>
      <c r="X344" s="20"/>
      <c r="Y344" s="20"/>
      <c r="Z344" s="20"/>
      <c r="AA344" s="20"/>
      <c r="AB344" s="9"/>
    </row>
    <row r="345" spans="1:28" s="10" customFormat="1" ht="12" customHeight="1">
      <c r="A345" s="9"/>
      <c r="B345" s="9"/>
      <c r="C345" s="37"/>
      <c r="D345" s="9"/>
      <c r="E345" s="9"/>
      <c r="F345" s="9"/>
      <c r="G345" s="9"/>
      <c r="H345" s="9"/>
      <c r="I345" s="9"/>
      <c r="J345" s="6"/>
      <c r="K345" s="7"/>
      <c r="L345" s="7"/>
      <c r="M345" s="20"/>
      <c r="N345" s="20"/>
      <c r="O345" s="20"/>
      <c r="P345" s="20"/>
      <c r="Q345" s="20"/>
      <c r="R345" s="20"/>
      <c r="S345" s="20"/>
      <c r="T345" s="20"/>
      <c r="U345" s="20"/>
      <c r="V345" s="20"/>
      <c r="W345" s="20"/>
      <c r="X345" s="20"/>
      <c r="Y345" s="20"/>
      <c r="Z345" s="20"/>
      <c r="AA345" s="20"/>
      <c r="AB345" s="9"/>
    </row>
    <row r="346" spans="1:28" s="10" customFormat="1" ht="12" customHeight="1">
      <c r="A346" s="9"/>
      <c r="B346" s="9"/>
      <c r="C346" s="33"/>
      <c r="D346" s="6"/>
      <c r="E346" s="6"/>
      <c r="F346" s="6"/>
      <c r="G346" s="6"/>
      <c r="H346" s="6"/>
      <c r="I346" s="6"/>
      <c r="J346" s="6"/>
      <c r="K346" s="7"/>
      <c r="L346" s="7"/>
      <c r="M346" s="20"/>
      <c r="N346" s="20"/>
      <c r="O346" s="20"/>
      <c r="P346" s="20"/>
      <c r="Q346" s="20"/>
      <c r="R346" s="20"/>
      <c r="S346" s="20"/>
      <c r="T346" s="20"/>
      <c r="U346" s="20"/>
      <c r="V346" s="20"/>
      <c r="W346" s="20"/>
      <c r="X346" s="20"/>
      <c r="Y346" s="20"/>
      <c r="Z346" s="20"/>
      <c r="AA346" s="20"/>
      <c r="AB346" s="9"/>
    </row>
    <row r="347" spans="1:28" s="10" customFormat="1" ht="12" customHeight="1">
      <c r="A347" s="6"/>
      <c r="B347" s="6"/>
      <c r="C347" s="33"/>
      <c r="D347" s="6"/>
      <c r="E347" s="6"/>
      <c r="F347" s="6"/>
      <c r="G347" s="6"/>
      <c r="H347" s="6"/>
      <c r="I347" s="6"/>
      <c r="J347" s="9"/>
      <c r="K347" s="7"/>
      <c r="L347" s="7"/>
      <c r="M347" s="20"/>
      <c r="N347" s="20"/>
      <c r="O347" s="20"/>
      <c r="P347" s="20"/>
      <c r="Q347" s="20"/>
      <c r="R347" s="20"/>
      <c r="S347" s="20"/>
      <c r="T347" s="20"/>
      <c r="U347" s="20"/>
      <c r="V347" s="20"/>
      <c r="W347" s="20"/>
      <c r="X347" s="20"/>
      <c r="Y347" s="20"/>
      <c r="Z347" s="20"/>
      <c r="AA347" s="20"/>
      <c r="AB347" s="9"/>
    </row>
    <row r="348" spans="1:28" s="10" customFormat="1" ht="12" customHeight="1">
      <c r="A348" s="6"/>
      <c r="B348" s="6"/>
      <c r="C348" s="37"/>
      <c r="D348" s="9"/>
      <c r="E348" s="9"/>
      <c r="F348" s="9"/>
      <c r="G348" s="9"/>
      <c r="H348" s="9"/>
      <c r="I348" s="9"/>
      <c r="J348" s="9"/>
      <c r="K348" s="7"/>
      <c r="L348" s="7"/>
      <c r="M348" s="20"/>
      <c r="N348" s="20"/>
      <c r="O348" s="20"/>
      <c r="P348" s="20"/>
      <c r="Q348" s="20"/>
      <c r="R348" s="20"/>
      <c r="S348" s="20"/>
      <c r="T348" s="20"/>
      <c r="U348" s="20"/>
      <c r="V348" s="20"/>
      <c r="W348" s="20"/>
      <c r="X348" s="20"/>
      <c r="Y348" s="20"/>
      <c r="Z348" s="20"/>
      <c r="AA348" s="20"/>
      <c r="AB348" s="9"/>
    </row>
    <row r="349" spans="1:28" s="10" customFormat="1" ht="12" customHeight="1">
      <c r="A349" s="6"/>
      <c r="B349" s="9"/>
      <c r="C349" s="37"/>
      <c r="D349" s="9"/>
      <c r="E349" s="9"/>
      <c r="F349" s="9"/>
      <c r="G349" s="9"/>
      <c r="H349" s="9"/>
      <c r="I349" s="9"/>
      <c r="J349" s="9"/>
      <c r="K349" s="7"/>
      <c r="L349" s="7"/>
      <c r="M349" s="20"/>
      <c r="N349" s="20"/>
      <c r="O349" s="20"/>
      <c r="P349" s="20"/>
      <c r="Q349" s="20"/>
      <c r="R349" s="20"/>
      <c r="S349" s="20"/>
      <c r="T349" s="20"/>
      <c r="U349" s="20"/>
      <c r="V349" s="20"/>
      <c r="W349" s="20"/>
      <c r="X349" s="20"/>
      <c r="Y349" s="20"/>
      <c r="Z349" s="20"/>
      <c r="AA349" s="20"/>
      <c r="AB349" s="6"/>
    </row>
    <row r="350" spans="1:28" s="10" customFormat="1" ht="12" customHeight="1">
      <c r="A350" s="6"/>
      <c r="B350" s="9"/>
      <c r="C350" s="37"/>
      <c r="D350" s="9"/>
      <c r="E350" s="9"/>
      <c r="F350" s="9"/>
      <c r="G350" s="9"/>
      <c r="H350" s="9"/>
      <c r="I350" s="9"/>
      <c r="J350" s="6"/>
      <c r="K350" s="7"/>
      <c r="L350" s="7"/>
      <c r="M350" s="20"/>
      <c r="N350" s="20"/>
      <c r="O350" s="20"/>
      <c r="P350" s="20"/>
      <c r="Q350" s="20"/>
      <c r="R350" s="20"/>
      <c r="S350" s="20"/>
      <c r="T350" s="20"/>
      <c r="U350" s="20"/>
      <c r="V350" s="20"/>
      <c r="W350" s="20"/>
      <c r="X350" s="20"/>
      <c r="Y350" s="20"/>
      <c r="Z350" s="20"/>
      <c r="AA350" s="20"/>
      <c r="AB350" s="6"/>
    </row>
    <row r="351" spans="1:28" s="10" customFormat="1" ht="12" customHeight="1">
      <c r="A351" s="6"/>
      <c r="B351" s="9"/>
      <c r="C351" s="37"/>
      <c r="D351" s="9"/>
      <c r="E351" s="9"/>
      <c r="F351" s="9"/>
      <c r="G351" s="9"/>
      <c r="H351" s="9"/>
      <c r="I351" s="9"/>
      <c r="J351" s="6"/>
      <c r="K351" s="7"/>
      <c r="L351" s="7"/>
      <c r="M351" s="20"/>
      <c r="N351" s="20"/>
      <c r="O351" s="20"/>
      <c r="P351" s="20"/>
      <c r="Q351" s="20"/>
      <c r="R351" s="20"/>
      <c r="S351" s="20"/>
      <c r="T351" s="20"/>
      <c r="U351" s="20"/>
      <c r="V351" s="20"/>
      <c r="W351" s="20"/>
      <c r="X351" s="20"/>
      <c r="Y351" s="20"/>
      <c r="Z351" s="20"/>
      <c r="AA351" s="20"/>
      <c r="AB351" s="6"/>
    </row>
    <row r="352" spans="1:28" s="10" customFormat="1" ht="12" customHeight="1">
      <c r="A352" s="6"/>
      <c r="B352" s="9"/>
      <c r="C352" s="37"/>
      <c r="D352" s="9"/>
      <c r="E352" s="9"/>
      <c r="F352" s="9"/>
      <c r="G352" s="9"/>
      <c r="H352" s="9"/>
      <c r="I352" s="9"/>
      <c r="J352" s="9"/>
      <c r="K352" s="7"/>
      <c r="L352" s="7"/>
      <c r="M352" s="20"/>
      <c r="N352" s="20"/>
      <c r="O352" s="20"/>
      <c r="P352" s="20"/>
      <c r="Q352" s="20"/>
      <c r="R352" s="20"/>
      <c r="S352" s="20"/>
      <c r="T352" s="20"/>
      <c r="U352" s="20"/>
      <c r="V352" s="20"/>
      <c r="W352" s="20"/>
      <c r="X352" s="20"/>
      <c r="Y352" s="20"/>
      <c r="Z352" s="20"/>
      <c r="AA352" s="20"/>
      <c r="AB352" s="6"/>
    </row>
    <row r="353" spans="1:28" s="10" customFormat="1" ht="12" customHeight="1">
      <c r="A353" s="6"/>
      <c r="B353" s="9"/>
      <c r="C353" s="37"/>
      <c r="D353" s="9"/>
      <c r="E353" s="9"/>
      <c r="F353" s="9"/>
      <c r="G353" s="9"/>
      <c r="H353" s="9"/>
      <c r="I353" s="9"/>
      <c r="J353" s="9"/>
      <c r="K353" s="7"/>
      <c r="L353" s="7"/>
      <c r="M353" s="20"/>
      <c r="N353" s="20"/>
      <c r="O353" s="20"/>
      <c r="P353" s="20"/>
      <c r="Q353" s="20"/>
      <c r="R353" s="20"/>
      <c r="S353" s="20"/>
      <c r="T353" s="20"/>
      <c r="U353" s="20"/>
      <c r="V353" s="20"/>
      <c r="W353" s="20"/>
      <c r="X353" s="20"/>
      <c r="Y353" s="20"/>
      <c r="Z353" s="20"/>
      <c r="AA353" s="20"/>
      <c r="AB353" s="6"/>
    </row>
    <row r="354" spans="1:28" s="10" customFormat="1" ht="12" customHeight="1">
      <c r="A354" s="6"/>
      <c r="B354" s="9"/>
      <c r="C354" s="37"/>
      <c r="D354" s="9"/>
      <c r="E354" s="9"/>
      <c r="F354" s="9"/>
      <c r="G354" s="9"/>
      <c r="H354" s="9"/>
      <c r="I354" s="9"/>
      <c r="J354" s="9"/>
      <c r="K354" s="7"/>
      <c r="L354" s="7"/>
      <c r="M354" s="20"/>
      <c r="N354" s="20"/>
      <c r="O354" s="20"/>
      <c r="P354" s="20"/>
      <c r="Q354" s="20"/>
      <c r="R354" s="20"/>
      <c r="S354" s="20"/>
      <c r="T354" s="20"/>
      <c r="U354" s="20"/>
      <c r="V354" s="20"/>
      <c r="W354" s="20"/>
      <c r="X354" s="20"/>
      <c r="Y354" s="20"/>
      <c r="Z354" s="20"/>
      <c r="AA354" s="20"/>
      <c r="AB354" s="9"/>
    </row>
    <row r="355" spans="1:28" s="10" customFormat="1" ht="12" customHeight="1">
      <c r="A355" s="6"/>
      <c r="B355" s="9"/>
      <c r="C355" s="33"/>
      <c r="D355" s="6"/>
      <c r="E355" s="6"/>
      <c r="F355" s="6"/>
      <c r="G355" s="6"/>
      <c r="H355" s="6"/>
      <c r="I355" s="6"/>
      <c r="J355" s="9"/>
      <c r="K355" s="7"/>
      <c r="L355" s="7"/>
      <c r="M355" s="20"/>
      <c r="N355" s="20"/>
      <c r="O355" s="20"/>
      <c r="P355" s="20"/>
      <c r="Q355" s="20"/>
      <c r="R355" s="20"/>
      <c r="S355" s="20"/>
      <c r="T355" s="20"/>
      <c r="U355" s="20"/>
      <c r="V355" s="20"/>
      <c r="W355" s="20"/>
      <c r="X355" s="20"/>
      <c r="Y355" s="20"/>
      <c r="Z355" s="20"/>
      <c r="AA355" s="20"/>
      <c r="AB355" s="6"/>
    </row>
    <row r="356" spans="1:28" s="10" customFormat="1" ht="12" customHeight="1">
      <c r="A356" s="13"/>
      <c r="B356" s="6"/>
      <c r="C356" s="33"/>
      <c r="D356" s="6"/>
      <c r="E356" s="6"/>
      <c r="F356" s="6"/>
      <c r="G356" s="6"/>
      <c r="H356" s="6"/>
      <c r="I356" s="6"/>
      <c r="J356" s="9"/>
      <c r="K356" s="7"/>
      <c r="L356" s="7"/>
      <c r="M356" s="20"/>
      <c r="N356" s="20"/>
      <c r="O356" s="20"/>
      <c r="P356" s="20"/>
      <c r="Q356" s="20"/>
      <c r="R356" s="20"/>
      <c r="S356" s="20"/>
      <c r="T356" s="20"/>
      <c r="U356" s="20"/>
      <c r="V356" s="20"/>
      <c r="W356" s="20"/>
      <c r="X356" s="20"/>
      <c r="Y356" s="20"/>
      <c r="Z356" s="20"/>
      <c r="AA356" s="20"/>
      <c r="AB356" s="6"/>
    </row>
    <row r="357" spans="1:28" s="10" customFormat="1" ht="12" customHeight="1">
      <c r="A357" s="13"/>
      <c r="B357" s="6"/>
      <c r="C357" s="33"/>
      <c r="D357" s="6"/>
      <c r="E357" s="6"/>
      <c r="F357" s="6"/>
      <c r="G357" s="6"/>
      <c r="H357" s="6"/>
      <c r="I357" s="6"/>
      <c r="J357" s="9"/>
      <c r="K357" s="7"/>
      <c r="L357" s="7"/>
      <c r="M357" s="20"/>
      <c r="N357" s="20"/>
      <c r="O357" s="20"/>
      <c r="P357" s="20"/>
      <c r="Q357" s="20"/>
      <c r="R357" s="20"/>
      <c r="S357" s="20"/>
      <c r="T357" s="20"/>
      <c r="U357" s="20"/>
      <c r="V357" s="20"/>
      <c r="W357" s="20"/>
      <c r="X357" s="20"/>
      <c r="Y357" s="20"/>
      <c r="Z357" s="20"/>
      <c r="AA357" s="20"/>
      <c r="AB357" s="6"/>
    </row>
    <row r="358" spans="1:28" s="10" customFormat="1" ht="12" customHeight="1">
      <c r="A358" s="13"/>
      <c r="B358" s="6"/>
      <c r="C358" s="33"/>
      <c r="D358" s="6"/>
      <c r="E358" s="6"/>
      <c r="F358" s="6"/>
      <c r="G358" s="6"/>
      <c r="H358" s="6"/>
      <c r="I358" s="6"/>
      <c r="J358" s="9"/>
      <c r="K358" s="7"/>
      <c r="L358" s="7"/>
      <c r="M358" s="20"/>
      <c r="N358" s="20"/>
      <c r="O358" s="20"/>
      <c r="P358" s="20"/>
      <c r="Q358" s="20"/>
      <c r="R358" s="20"/>
      <c r="S358" s="20"/>
      <c r="T358" s="20"/>
      <c r="U358" s="20"/>
      <c r="V358" s="20"/>
      <c r="W358" s="20"/>
      <c r="X358" s="20"/>
      <c r="Y358" s="20"/>
      <c r="Z358" s="20"/>
      <c r="AA358" s="20"/>
      <c r="AB358" s="9"/>
    </row>
    <row r="359" spans="1:28" s="10" customFormat="1" ht="12" customHeight="1">
      <c r="A359" s="13"/>
      <c r="B359" s="6"/>
      <c r="C359" s="33"/>
      <c r="D359" s="6"/>
      <c r="E359" s="6"/>
      <c r="F359" s="6"/>
      <c r="G359" s="6"/>
      <c r="H359" s="6"/>
      <c r="I359" s="6"/>
      <c r="J359" s="6"/>
      <c r="K359" s="7"/>
      <c r="L359" s="7"/>
      <c r="M359" s="20"/>
      <c r="N359" s="20"/>
      <c r="O359" s="20"/>
      <c r="P359" s="20"/>
      <c r="Q359" s="20"/>
      <c r="R359" s="20"/>
      <c r="S359" s="20"/>
      <c r="T359" s="20"/>
      <c r="U359" s="20"/>
      <c r="V359" s="20"/>
      <c r="W359" s="20"/>
      <c r="X359" s="20"/>
      <c r="Y359" s="20"/>
      <c r="Z359" s="20"/>
      <c r="AA359" s="20"/>
      <c r="AB359" s="9"/>
    </row>
    <row r="360" spans="1:28" s="10" customFormat="1" ht="12" customHeight="1">
      <c r="A360" s="13"/>
      <c r="B360" s="6"/>
      <c r="C360" s="33"/>
      <c r="D360" s="6"/>
      <c r="E360" s="6"/>
      <c r="F360" s="6"/>
      <c r="G360" s="6"/>
      <c r="H360" s="6"/>
      <c r="I360" s="6"/>
      <c r="J360" s="6"/>
      <c r="K360" s="7"/>
      <c r="L360" s="7"/>
      <c r="M360" s="20"/>
      <c r="N360" s="20"/>
      <c r="O360" s="20"/>
      <c r="P360" s="20"/>
      <c r="Q360" s="20"/>
      <c r="R360" s="20"/>
      <c r="S360" s="20"/>
      <c r="T360" s="20"/>
      <c r="U360" s="20"/>
      <c r="V360" s="20"/>
      <c r="W360" s="20"/>
      <c r="X360" s="20"/>
      <c r="Y360" s="20"/>
      <c r="Z360" s="20"/>
      <c r="AA360" s="20"/>
      <c r="AB360" s="9"/>
    </row>
    <row r="361" spans="1:28" s="10" customFormat="1" ht="12" customHeight="1">
      <c r="A361" s="13"/>
      <c r="B361" s="6"/>
      <c r="C361" s="33"/>
      <c r="D361" s="6"/>
      <c r="E361" s="6"/>
      <c r="F361" s="6"/>
      <c r="G361" s="6"/>
      <c r="H361" s="6"/>
      <c r="I361" s="6"/>
      <c r="J361" s="6"/>
      <c r="K361" s="7"/>
      <c r="L361" s="7"/>
      <c r="M361" s="20"/>
      <c r="N361" s="20"/>
      <c r="O361" s="20"/>
      <c r="P361" s="20"/>
      <c r="Q361" s="20"/>
      <c r="R361" s="20"/>
      <c r="S361" s="20"/>
      <c r="T361" s="20"/>
      <c r="U361" s="20"/>
      <c r="V361" s="20"/>
      <c r="W361" s="20"/>
      <c r="X361" s="20"/>
      <c r="Y361" s="20"/>
      <c r="Z361" s="20"/>
      <c r="AA361" s="20"/>
      <c r="AB361" s="9"/>
    </row>
    <row r="362" spans="1:28" s="10" customFormat="1" ht="12" customHeight="1">
      <c r="A362" s="13"/>
      <c r="B362" s="6"/>
      <c r="C362" s="33"/>
      <c r="D362" s="6"/>
      <c r="E362" s="6"/>
      <c r="F362" s="6"/>
      <c r="G362" s="6"/>
      <c r="H362" s="6"/>
      <c r="I362" s="6"/>
      <c r="J362" s="6"/>
      <c r="K362" s="7"/>
      <c r="L362" s="7"/>
      <c r="M362" s="20"/>
      <c r="N362" s="20"/>
      <c r="O362" s="20"/>
      <c r="P362" s="20"/>
      <c r="Q362" s="20"/>
      <c r="R362" s="20"/>
      <c r="S362" s="20"/>
      <c r="T362" s="20"/>
      <c r="U362" s="20"/>
      <c r="V362" s="20"/>
      <c r="W362" s="20"/>
      <c r="X362" s="20"/>
      <c r="Y362" s="20"/>
      <c r="Z362" s="20"/>
      <c r="AA362" s="20"/>
      <c r="AB362" s="9"/>
    </row>
    <row r="363" spans="1:28" s="10" customFormat="1" ht="12" customHeight="1">
      <c r="A363" s="13"/>
      <c r="B363" s="6"/>
      <c r="C363" s="33"/>
      <c r="D363" s="6"/>
      <c r="E363" s="6"/>
      <c r="F363" s="6"/>
      <c r="G363" s="6"/>
      <c r="H363" s="6"/>
      <c r="I363" s="6"/>
      <c r="J363" s="6"/>
      <c r="K363" s="7"/>
      <c r="L363" s="7"/>
      <c r="M363" s="20"/>
      <c r="N363" s="20"/>
      <c r="O363" s="20"/>
      <c r="P363" s="20"/>
      <c r="Q363" s="20"/>
      <c r="R363" s="20"/>
      <c r="S363" s="20"/>
      <c r="T363" s="20"/>
      <c r="U363" s="20"/>
      <c r="V363" s="20"/>
      <c r="W363" s="20"/>
      <c r="X363" s="20"/>
      <c r="Y363" s="20"/>
      <c r="Z363" s="20"/>
      <c r="AA363" s="20"/>
      <c r="AB363" s="9"/>
    </row>
    <row r="364" spans="1:28" s="10" customFormat="1" ht="12" customHeight="1">
      <c r="A364" s="13"/>
      <c r="B364" s="6"/>
      <c r="C364" s="33"/>
      <c r="D364" s="6"/>
      <c r="E364" s="6"/>
      <c r="F364" s="6"/>
      <c r="G364" s="6"/>
      <c r="H364" s="6"/>
      <c r="I364" s="6"/>
      <c r="J364" s="6"/>
      <c r="K364" s="7"/>
      <c r="L364" s="7"/>
      <c r="M364" s="20"/>
      <c r="N364" s="20"/>
      <c r="O364" s="20"/>
      <c r="P364" s="20"/>
      <c r="Q364" s="20"/>
      <c r="R364" s="20"/>
      <c r="S364" s="20"/>
      <c r="T364" s="20"/>
      <c r="U364" s="20"/>
      <c r="V364" s="20"/>
      <c r="W364" s="20"/>
      <c r="X364" s="20"/>
      <c r="Y364" s="20"/>
      <c r="Z364" s="20"/>
      <c r="AA364" s="20"/>
      <c r="AB364" s="9"/>
    </row>
    <row r="365" spans="1:28" s="10" customFormat="1" ht="12" customHeight="1">
      <c r="A365" s="13"/>
      <c r="B365" s="6"/>
      <c r="C365" s="33"/>
      <c r="D365" s="6"/>
      <c r="E365" s="6"/>
      <c r="F365" s="6"/>
      <c r="G365" s="6"/>
      <c r="H365" s="6"/>
      <c r="I365" s="6"/>
      <c r="J365" s="6"/>
      <c r="K365" s="7"/>
      <c r="L365" s="7"/>
      <c r="M365" s="20"/>
      <c r="N365" s="20"/>
      <c r="O365" s="20"/>
      <c r="P365" s="20"/>
      <c r="Q365" s="20"/>
      <c r="R365" s="20"/>
      <c r="S365" s="20"/>
      <c r="T365" s="20"/>
      <c r="U365" s="20"/>
      <c r="V365" s="20"/>
      <c r="W365" s="20"/>
      <c r="X365" s="20"/>
      <c r="Y365" s="20"/>
      <c r="Z365" s="20"/>
      <c r="AA365" s="20"/>
      <c r="AB365" s="9"/>
    </row>
    <row r="366" spans="1:28" s="10" customFormat="1" ht="12" customHeight="1">
      <c r="A366" s="13"/>
      <c r="B366" s="6"/>
      <c r="C366" s="33"/>
      <c r="D366" s="6"/>
      <c r="E366" s="6"/>
      <c r="F366" s="6"/>
      <c r="G366" s="6"/>
      <c r="H366" s="6"/>
      <c r="I366" s="6"/>
      <c r="J366" s="6"/>
      <c r="K366" s="7"/>
      <c r="L366" s="7"/>
      <c r="M366" s="20"/>
      <c r="N366" s="20"/>
      <c r="O366" s="20"/>
      <c r="P366" s="20"/>
      <c r="Q366" s="20"/>
      <c r="R366" s="20"/>
      <c r="S366" s="20"/>
      <c r="T366" s="20"/>
      <c r="U366" s="20"/>
      <c r="V366" s="20"/>
      <c r="W366" s="20"/>
      <c r="X366" s="20"/>
      <c r="Y366" s="20"/>
      <c r="Z366" s="20"/>
      <c r="AA366" s="20"/>
      <c r="AB366" s="9"/>
    </row>
    <row r="367" spans="1:28" s="10" customFormat="1" ht="12" customHeight="1">
      <c r="A367" s="13"/>
      <c r="B367" s="6"/>
      <c r="C367" s="33"/>
      <c r="D367" s="6"/>
      <c r="E367" s="6"/>
      <c r="F367" s="6"/>
      <c r="G367" s="6"/>
      <c r="H367" s="6"/>
      <c r="I367" s="6"/>
      <c r="J367" s="6"/>
      <c r="K367" s="7"/>
      <c r="L367" s="7"/>
      <c r="M367" s="20"/>
      <c r="N367" s="20"/>
      <c r="O367" s="20"/>
      <c r="P367" s="20"/>
      <c r="Q367" s="20"/>
      <c r="R367" s="20"/>
      <c r="S367" s="20"/>
      <c r="T367" s="20"/>
      <c r="U367" s="20"/>
      <c r="V367" s="20"/>
      <c r="W367" s="20"/>
      <c r="X367" s="20"/>
      <c r="Y367" s="20"/>
      <c r="Z367" s="20"/>
      <c r="AA367" s="20"/>
      <c r="AB367" s="9"/>
    </row>
    <row r="368" spans="1:28" s="10" customFormat="1" ht="12" customHeight="1">
      <c r="A368" s="13"/>
      <c r="B368" s="6"/>
      <c r="C368" s="33"/>
      <c r="D368" s="6"/>
      <c r="E368" s="6"/>
      <c r="F368" s="6"/>
      <c r="G368" s="6"/>
      <c r="H368" s="6"/>
      <c r="I368" s="6"/>
      <c r="J368" s="6"/>
      <c r="K368" s="7"/>
      <c r="L368" s="7"/>
      <c r="M368" s="20"/>
      <c r="N368" s="20"/>
      <c r="O368" s="20"/>
      <c r="P368" s="20"/>
      <c r="Q368" s="20"/>
      <c r="R368" s="20"/>
      <c r="S368" s="20"/>
      <c r="T368" s="20"/>
      <c r="U368" s="20"/>
      <c r="V368" s="20"/>
      <c r="W368" s="20"/>
      <c r="X368" s="20"/>
      <c r="Y368" s="20"/>
      <c r="Z368" s="20"/>
      <c r="AA368" s="20"/>
      <c r="AB368" s="9"/>
    </row>
    <row r="369" spans="1:28" s="10" customFormat="1" ht="12" customHeight="1">
      <c r="A369" s="6"/>
      <c r="B369" s="6"/>
      <c r="C369" s="33"/>
      <c r="D369" s="6"/>
      <c r="E369" s="6"/>
      <c r="F369" s="6"/>
      <c r="G369" s="6"/>
      <c r="H369" s="6"/>
      <c r="I369" s="6"/>
      <c r="J369" s="9"/>
      <c r="K369" s="7"/>
      <c r="L369" s="7"/>
      <c r="M369" s="20"/>
      <c r="N369" s="20"/>
      <c r="O369" s="20"/>
      <c r="P369" s="20"/>
      <c r="Q369" s="20"/>
      <c r="R369" s="20"/>
      <c r="S369" s="20"/>
      <c r="T369" s="20"/>
      <c r="U369" s="20"/>
      <c r="V369" s="20"/>
      <c r="W369" s="20"/>
      <c r="X369" s="20"/>
      <c r="Y369" s="20"/>
      <c r="Z369" s="20"/>
      <c r="AA369" s="20"/>
      <c r="AB369" s="9"/>
    </row>
    <row r="370" spans="1:28" s="10" customFormat="1" ht="12" customHeight="1">
      <c r="A370" s="6"/>
      <c r="B370" s="6"/>
      <c r="C370" s="33"/>
      <c r="D370" s="6"/>
      <c r="E370" s="6"/>
      <c r="F370" s="6"/>
      <c r="G370" s="6"/>
      <c r="H370" s="6"/>
      <c r="I370" s="6"/>
      <c r="J370" s="9"/>
      <c r="K370" s="7"/>
      <c r="L370" s="7"/>
      <c r="M370" s="20"/>
      <c r="N370" s="20"/>
      <c r="O370" s="20"/>
      <c r="P370" s="20"/>
      <c r="Q370" s="20"/>
      <c r="R370" s="20"/>
      <c r="S370" s="20"/>
      <c r="T370" s="20"/>
      <c r="U370" s="20"/>
      <c r="V370" s="20"/>
      <c r="W370" s="20"/>
      <c r="X370" s="20"/>
      <c r="Y370" s="20"/>
      <c r="Z370" s="20"/>
      <c r="AA370" s="20"/>
      <c r="AB370" s="6"/>
    </row>
    <row r="371" spans="1:28" s="10" customFormat="1" ht="12" customHeight="1">
      <c r="A371" s="6"/>
      <c r="B371" s="6"/>
      <c r="C371" s="33"/>
      <c r="D371" s="6"/>
      <c r="E371" s="6"/>
      <c r="F371" s="6"/>
      <c r="G371" s="6"/>
      <c r="H371" s="6"/>
      <c r="I371" s="6"/>
      <c r="J371" s="9"/>
      <c r="K371" s="7"/>
      <c r="L371" s="7"/>
      <c r="M371" s="20"/>
      <c r="N371" s="20"/>
      <c r="O371" s="20"/>
      <c r="P371" s="20"/>
      <c r="Q371" s="20"/>
      <c r="R371" s="20"/>
      <c r="S371" s="20"/>
      <c r="T371" s="20"/>
      <c r="U371" s="20"/>
      <c r="V371" s="20"/>
      <c r="W371" s="20"/>
      <c r="X371" s="20"/>
      <c r="Y371" s="20"/>
      <c r="Z371" s="20"/>
      <c r="AA371" s="20"/>
      <c r="AB371" s="6"/>
    </row>
    <row r="372" spans="1:28" s="10" customFormat="1" ht="12" customHeight="1">
      <c r="A372" s="6"/>
      <c r="B372" s="6"/>
      <c r="C372" s="33"/>
      <c r="D372" s="6"/>
      <c r="E372" s="6"/>
      <c r="F372" s="6"/>
      <c r="G372" s="6"/>
      <c r="H372" s="6"/>
      <c r="I372" s="6"/>
      <c r="J372" s="6"/>
      <c r="K372" s="7"/>
      <c r="L372" s="7"/>
      <c r="M372" s="20"/>
      <c r="N372" s="20"/>
      <c r="O372" s="20"/>
      <c r="P372" s="20"/>
      <c r="Q372" s="20"/>
      <c r="R372" s="20"/>
      <c r="S372" s="20"/>
      <c r="T372" s="20"/>
      <c r="U372" s="20"/>
      <c r="V372" s="20"/>
      <c r="W372" s="20"/>
      <c r="X372" s="20"/>
      <c r="Y372" s="20"/>
      <c r="Z372" s="20"/>
      <c r="AA372" s="20"/>
      <c r="AB372" s="6"/>
    </row>
    <row r="373" spans="1:28" s="10" customFormat="1" ht="12" customHeight="1">
      <c r="A373" s="6"/>
      <c r="B373" s="6"/>
      <c r="C373" s="33"/>
      <c r="D373" s="6"/>
      <c r="E373" s="6"/>
      <c r="F373" s="6"/>
      <c r="G373" s="6"/>
      <c r="H373" s="6"/>
      <c r="I373" s="6"/>
      <c r="J373" s="6"/>
      <c r="K373" s="7"/>
      <c r="L373" s="7"/>
      <c r="M373" s="20"/>
      <c r="N373" s="20"/>
      <c r="O373" s="20"/>
      <c r="P373" s="20"/>
      <c r="Q373" s="20"/>
      <c r="R373" s="20"/>
      <c r="S373" s="20"/>
      <c r="T373" s="20"/>
      <c r="U373" s="20"/>
      <c r="V373" s="20"/>
      <c r="W373" s="20"/>
      <c r="X373" s="20"/>
      <c r="Y373" s="20"/>
      <c r="Z373" s="20"/>
      <c r="AA373" s="20"/>
      <c r="AB373" s="6"/>
    </row>
    <row r="374" spans="1:28" s="10" customFormat="1" ht="12" customHeight="1">
      <c r="A374" s="6"/>
      <c r="B374" s="6"/>
      <c r="C374" s="33"/>
      <c r="D374" s="6"/>
      <c r="E374" s="6"/>
      <c r="F374" s="6"/>
      <c r="G374" s="6"/>
      <c r="H374" s="6"/>
      <c r="I374" s="6"/>
      <c r="J374" s="9"/>
      <c r="K374" s="7"/>
      <c r="L374" s="7"/>
      <c r="M374" s="20"/>
      <c r="N374" s="20"/>
      <c r="O374" s="20"/>
      <c r="P374" s="20"/>
      <c r="Q374" s="20"/>
      <c r="R374" s="20"/>
      <c r="S374" s="20"/>
      <c r="T374" s="20"/>
      <c r="U374" s="20"/>
      <c r="V374" s="20"/>
      <c r="W374" s="20"/>
      <c r="X374" s="20"/>
      <c r="Y374" s="20"/>
      <c r="Z374" s="20"/>
      <c r="AA374" s="20"/>
      <c r="AB374" s="6"/>
    </row>
    <row r="375" spans="1:28" s="10" customFormat="1" ht="12" customHeight="1">
      <c r="A375" s="6"/>
      <c r="B375" s="6"/>
      <c r="C375" s="33"/>
      <c r="D375" s="6"/>
      <c r="E375" s="6"/>
      <c r="F375" s="6"/>
      <c r="G375" s="6"/>
      <c r="H375" s="6"/>
      <c r="I375" s="6"/>
      <c r="J375" s="9"/>
      <c r="K375" s="7"/>
      <c r="L375" s="7"/>
      <c r="M375" s="20"/>
      <c r="N375" s="20"/>
      <c r="O375" s="20"/>
      <c r="P375" s="20"/>
      <c r="Q375" s="20"/>
      <c r="R375" s="20"/>
      <c r="S375" s="20"/>
      <c r="T375" s="20"/>
      <c r="U375" s="20"/>
      <c r="V375" s="20"/>
      <c r="W375" s="20"/>
      <c r="X375" s="20"/>
      <c r="Y375" s="20"/>
      <c r="Z375" s="20"/>
      <c r="AA375" s="20"/>
      <c r="AB375" s="6"/>
    </row>
    <row r="376" spans="1:28" ht="15" customHeight="1">
      <c r="J376" s="9"/>
      <c r="AB376" s="9"/>
    </row>
    <row r="377" spans="1:28" ht="12" customHeight="1">
      <c r="J377" s="9"/>
    </row>
    <row r="378" spans="1:28" ht="12" customHeight="1">
      <c r="A378" s="13"/>
      <c r="J378" s="9"/>
    </row>
    <row r="379" spans="1:28" ht="12" customHeight="1">
      <c r="A379" s="13"/>
      <c r="J379" s="9"/>
      <c r="AB379" s="10"/>
    </row>
    <row r="380" spans="1:28" ht="12" customHeight="1">
      <c r="A380" s="13"/>
      <c r="J380" s="9"/>
    </row>
    <row r="381" spans="1:28" ht="12" customHeight="1">
      <c r="A381" s="13"/>
    </row>
    <row r="382" spans="1:28" ht="12" customHeight="1">
      <c r="A382" s="13"/>
    </row>
    <row r="383" spans="1:28" ht="12" customHeight="1">
      <c r="A383" s="13"/>
    </row>
    <row r="384" spans="1:28" ht="12" customHeight="1">
      <c r="A384" s="13"/>
    </row>
    <row r="385" spans="1:28" ht="12" customHeight="1">
      <c r="A385" s="13"/>
    </row>
    <row r="386" spans="1:28" ht="12" customHeight="1">
      <c r="A386" s="13"/>
    </row>
    <row r="387" spans="1:28" ht="12" customHeight="1">
      <c r="A387" s="13"/>
    </row>
    <row r="388" spans="1:28" ht="12" customHeight="1">
      <c r="A388" s="13"/>
    </row>
    <row r="389" spans="1:28" ht="12" customHeight="1">
      <c r="A389" s="13"/>
    </row>
    <row r="390" spans="1:28" ht="12" customHeight="1">
      <c r="A390" s="13"/>
    </row>
    <row r="391" spans="1:28" ht="12" customHeight="1">
      <c r="A391" s="13"/>
      <c r="J391" s="9"/>
    </row>
    <row r="392" spans="1:28" ht="12" customHeight="1">
      <c r="J392" s="9"/>
      <c r="AB392" s="9"/>
    </row>
    <row r="393" spans="1:28" ht="12" customHeight="1">
      <c r="J393" s="9"/>
    </row>
    <row r="396" spans="1:28" ht="12" customHeight="1">
      <c r="J396" s="9"/>
    </row>
    <row r="397" spans="1:28" ht="12" customHeight="1">
      <c r="J397" s="9"/>
    </row>
    <row r="398" spans="1:28" ht="12" customHeight="1">
      <c r="J398" s="9"/>
      <c r="AB398" s="9"/>
    </row>
    <row r="399" spans="1:28" ht="12" customHeight="1">
      <c r="J399" s="9"/>
    </row>
    <row r="400" spans="1:28" ht="12" customHeight="1">
      <c r="A400" s="13"/>
      <c r="J400" s="9"/>
    </row>
    <row r="401" spans="1:28" ht="12" customHeight="1">
      <c r="A401" s="13"/>
      <c r="J401" s="9"/>
      <c r="AB401" s="14"/>
    </row>
    <row r="402" spans="1:28" ht="12" customHeight="1">
      <c r="A402" s="13"/>
      <c r="J402" s="9"/>
      <c r="AB402" s="13"/>
    </row>
    <row r="403" spans="1:28" ht="12" customHeight="1">
      <c r="A403" s="13"/>
      <c r="AB403" s="13"/>
    </row>
    <row r="404" spans="1:28" ht="12" customHeight="1">
      <c r="A404" s="13"/>
      <c r="AB404" s="13"/>
    </row>
    <row r="405" spans="1:28" ht="12" customHeight="1">
      <c r="A405" s="13"/>
      <c r="AB405" s="13"/>
    </row>
    <row r="406" spans="1:28" ht="12" customHeight="1">
      <c r="A406" s="13"/>
      <c r="AB406" s="13"/>
    </row>
    <row r="407" spans="1:28" ht="12" customHeight="1">
      <c r="A407" s="13"/>
      <c r="AB407" s="13"/>
    </row>
    <row r="408" spans="1:28" ht="12" customHeight="1">
      <c r="A408" s="13"/>
      <c r="AB408" s="13"/>
    </row>
    <row r="409" spans="1:28" ht="12" customHeight="1">
      <c r="A409" s="13"/>
      <c r="AB409" s="13"/>
    </row>
    <row r="410" spans="1:28" ht="12" customHeight="1">
      <c r="A410" s="13"/>
      <c r="AB410" s="13"/>
    </row>
    <row r="411" spans="1:28" ht="12" customHeight="1">
      <c r="A411" s="13"/>
      <c r="AB411" s="13"/>
    </row>
    <row r="412" spans="1:28" ht="12" customHeight="1">
      <c r="A412" s="13"/>
      <c r="AB412" s="13"/>
    </row>
    <row r="413" spans="1:28" ht="12" customHeight="1">
      <c r="A413" s="13"/>
    </row>
    <row r="414" spans="1:28" ht="12" customHeight="1">
      <c r="AB414" s="9"/>
    </row>
    <row r="424" spans="3:27" s="6" customFormat="1" ht="12" customHeight="1">
      <c r="C424" s="33"/>
      <c r="K424" s="7"/>
      <c r="L424" s="7"/>
      <c r="M424" s="20"/>
      <c r="N424" s="20"/>
      <c r="O424" s="20"/>
      <c r="P424" s="20"/>
      <c r="Q424" s="20"/>
      <c r="R424" s="20"/>
      <c r="S424" s="20"/>
      <c r="T424" s="20"/>
      <c r="U424" s="20"/>
      <c r="V424" s="20"/>
      <c r="W424" s="20"/>
      <c r="X424" s="20"/>
      <c r="Y424" s="20"/>
      <c r="Z424" s="20"/>
      <c r="AA424" s="20"/>
    </row>
    <row r="425" spans="3:27" s="6" customFormat="1" ht="12" customHeight="1">
      <c r="C425" s="33"/>
      <c r="K425" s="7"/>
      <c r="L425" s="7"/>
      <c r="M425" s="20"/>
      <c r="N425" s="20"/>
      <c r="O425" s="20"/>
      <c r="P425" s="20"/>
      <c r="Q425" s="20"/>
      <c r="R425" s="20"/>
      <c r="S425" s="20"/>
      <c r="T425" s="20"/>
      <c r="U425" s="20"/>
      <c r="V425" s="20"/>
      <c r="W425" s="20"/>
      <c r="X425" s="20"/>
      <c r="Y425" s="20"/>
      <c r="Z425" s="20"/>
      <c r="AA425" s="20"/>
    </row>
    <row r="426" spans="3:27" s="6" customFormat="1" ht="12" customHeight="1">
      <c r="C426" s="33"/>
      <c r="K426" s="7"/>
      <c r="L426" s="7"/>
      <c r="M426" s="20"/>
      <c r="N426" s="20"/>
      <c r="O426" s="20"/>
      <c r="P426" s="20"/>
      <c r="Q426" s="20"/>
      <c r="R426" s="20"/>
      <c r="S426" s="20"/>
      <c r="T426" s="20"/>
      <c r="U426" s="20"/>
      <c r="V426" s="20"/>
      <c r="W426" s="20"/>
      <c r="X426" s="20"/>
      <c r="Y426" s="20"/>
      <c r="Z426" s="20"/>
      <c r="AA426" s="20"/>
    </row>
    <row r="427" spans="3:27" s="6" customFormat="1" ht="12" customHeight="1">
      <c r="C427" s="33"/>
      <c r="K427" s="7"/>
      <c r="L427" s="7"/>
      <c r="M427" s="20"/>
      <c r="N427" s="20"/>
      <c r="O427" s="20"/>
      <c r="P427" s="20"/>
      <c r="Q427" s="20"/>
      <c r="R427" s="20"/>
      <c r="S427" s="20"/>
      <c r="T427" s="20"/>
      <c r="U427" s="20"/>
      <c r="V427" s="20"/>
      <c r="W427" s="20"/>
      <c r="X427" s="20"/>
      <c r="Y427" s="20"/>
      <c r="Z427" s="20"/>
      <c r="AA427" s="20"/>
    </row>
    <row r="428" spans="3:27" s="6" customFormat="1" ht="12" customHeight="1">
      <c r="C428" s="33"/>
      <c r="K428" s="7"/>
      <c r="L428" s="7"/>
      <c r="M428" s="20"/>
      <c r="N428" s="20"/>
      <c r="O428" s="20"/>
      <c r="P428" s="20"/>
      <c r="Q428" s="20"/>
      <c r="R428" s="20"/>
      <c r="S428" s="20"/>
      <c r="T428" s="20"/>
      <c r="U428" s="20"/>
      <c r="V428" s="20"/>
      <c r="W428" s="20"/>
      <c r="X428" s="20"/>
      <c r="Y428" s="20"/>
      <c r="Z428" s="20"/>
      <c r="AA428" s="20"/>
    </row>
    <row r="429" spans="3:27" s="6" customFormat="1" ht="12" customHeight="1">
      <c r="C429" s="33"/>
      <c r="K429" s="7"/>
      <c r="L429" s="7"/>
      <c r="M429" s="20"/>
      <c r="N429" s="20"/>
      <c r="O429" s="20"/>
      <c r="P429" s="20"/>
      <c r="Q429" s="20"/>
      <c r="R429" s="20"/>
      <c r="S429" s="20"/>
      <c r="T429" s="20"/>
      <c r="U429" s="20"/>
      <c r="V429" s="20"/>
      <c r="W429" s="20"/>
      <c r="X429" s="20"/>
      <c r="Y429" s="20"/>
      <c r="Z429" s="20"/>
      <c r="AA429" s="20"/>
    </row>
    <row r="430" spans="3:27" s="6" customFormat="1" ht="12" customHeight="1">
      <c r="C430" s="33"/>
      <c r="K430" s="7"/>
      <c r="L430" s="7"/>
      <c r="M430" s="20"/>
      <c r="N430" s="20"/>
      <c r="O430" s="20"/>
      <c r="P430" s="20"/>
      <c r="Q430" s="20"/>
      <c r="R430" s="20"/>
      <c r="S430" s="20"/>
      <c r="T430" s="20"/>
      <c r="U430" s="20"/>
      <c r="V430" s="20"/>
      <c r="W430" s="20"/>
      <c r="X430" s="20"/>
      <c r="Y430" s="20"/>
      <c r="Z430" s="20"/>
      <c r="AA430" s="20"/>
    </row>
    <row r="431" spans="3:27" s="6" customFormat="1" ht="12" customHeight="1">
      <c r="C431" s="33"/>
      <c r="K431" s="7"/>
      <c r="L431" s="7"/>
      <c r="M431" s="20"/>
      <c r="N431" s="20"/>
      <c r="O431" s="20"/>
      <c r="P431" s="20"/>
      <c r="Q431" s="20"/>
      <c r="R431" s="20"/>
      <c r="S431" s="20"/>
      <c r="T431" s="20"/>
      <c r="U431" s="20"/>
      <c r="V431" s="20"/>
      <c r="W431" s="20"/>
      <c r="X431" s="20"/>
      <c r="Y431" s="20"/>
      <c r="Z431" s="20"/>
      <c r="AA431" s="20"/>
    </row>
    <row r="432" spans="3:27" s="6" customFormat="1" ht="12" customHeight="1">
      <c r="C432" s="33"/>
      <c r="K432" s="7"/>
      <c r="L432" s="7"/>
      <c r="M432" s="20"/>
      <c r="N432" s="20"/>
      <c r="O432" s="20"/>
      <c r="P432" s="20"/>
      <c r="Q432" s="20"/>
      <c r="R432" s="20"/>
      <c r="S432" s="20"/>
      <c r="T432" s="20"/>
      <c r="U432" s="20"/>
      <c r="V432" s="20"/>
      <c r="W432" s="20"/>
      <c r="X432" s="20"/>
      <c r="Y432" s="20"/>
      <c r="Z432" s="20"/>
      <c r="AA432" s="20"/>
    </row>
    <row r="433" spans="3:27" s="6" customFormat="1" ht="12" customHeight="1">
      <c r="C433" s="33"/>
      <c r="K433" s="7"/>
      <c r="L433" s="7"/>
      <c r="M433" s="20"/>
      <c r="N433" s="20"/>
      <c r="O433" s="20"/>
      <c r="P433" s="20"/>
      <c r="Q433" s="20"/>
      <c r="R433" s="20"/>
      <c r="S433" s="20"/>
      <c r="T433" s="20"/>
      <c r="U433" s="20"/>
      <c r="V433" s="20"/>
      <c r="W433" s="20"/>
      <c r="X433" s="20"/>
      <c r="Y433" s="20"/>
      <c r="Z433" s="20"/>
      <c r="AA433" s="20"/>
    </row>
    <row r="434" spans="3:27" s="6" customFormat="1" ht="12" customHeight="1">
      <c r="C434" s="33"/>
      <c r="K434" s="7"/>
      <c r="L434" s="7"/>
      <c r="M434" s="20"/>
      <c r="N434" s="20"/>
      <c r="O434" s="20"/>
      <c r="P434" s="20"/>
      <c r="Q434" s="20"/>
      <c r="R434" s="20"/>
      <c r="S434" s="20"/>
      <c r="T434" s="20"/>
      <c r="U434" s="20"/>
      <c r="V434" s="20"/>
      <c r="W434" s="20"/>
      <c r="X434" s="20"/>
      <c r="Y434" s="20"/>
      <c r="Z434" s="20"/>
      <c r="AA434" s="20"/>
    </row>
    <row r="435" spans="3:27" s="6" customFormat="1" ht="12" customHeight="1">
      <c r="C435" s="33"/>
      <c r="K435" s="7"/>
      <c r="L435" s="7"/>
      <c r="M435" s="20"/>
      <c r="N435" s="20"/>
      <c r="O435" s="20"/>
      <c r="P435" s="20"/>
      <c r="Q435" s="20"/>
      <c r="R435" s="20"/>
      <c r="S435" s="20"/>
      <c r="T435" s="20"/>
      <c r="U435" s="20"/>
      <c r="V435" s="20"/>
      <c r="W435" s="20"/>
      <c r="X435" s="20"/>
      <c r="Y435" s="20"/>
      <c r="Z435" s="20"/>
      <c r="AA435" s="20"/>
    </row>
    <row r="436" spans="3:27" s="6" customFormat="1" ht="12" customHeight="1">
      <c r="C436" s="33"/>
      <c r="K436" s="7"/>
      <c r="L436" s="7"/>
      <c r="M436" s="20"/>
      <c r="N436" s="20"/>
      <c r="O436" s="20"/>
      <c r="P436" s="20"/>
      <c r="Q436" s="20"/>
      <c r="R436" s="20"/>
      <c r="S436" s="20"/>
      <c r="T436" s="20"/>
      <c r="U436" s="20"/>
      <c r="V436" s="20"/>
      <c r="W436" s="20"/>
      <c r="X436" s="20"/>
      <c r="Y436" s="20"/>
      <c r="Z436" s="20"/>
      <c r="AA436" s="20"/>
    </row>
    <row r="437" spans="3:27" s="6" customFormat="1" ht="12" customHeight="1">
      <c r="C437" s="33"/>
      <c r="K437" s="7"/>
      <c r="L437" s="7"/>
      <c r="M437" s="20"/>
      <c r="N437" s="20"/>
      <c r="O437" s="20"/>
      <c r="P437" s="20"/>
      <c r="Q437" s="20"/>
      <c r="R437" s="20"/>
      <c r="S437" s="20"/>
      <c r="T437" s="20"/>
      <c r="U437" s="20"/>
      <c r="V437" s="20"/>
      <c r="W437" s="20"/>
      <c r="X437" s="20"/>
      <c r="Y437" s="20"/>
      <c r="Z437" s="20"/>
      <c r="AA437" s="20"/>
    </row>
    <row r="438" spans="3:27" s="6" customFormat="1" ht="12" customHeight="1">
      <c r="C438" s="33"/>
      <c r="K438" s="7"/>
      <c r="L438" s="7"/>
      <c r="M438" s="20"/>
      <c r="N438" s="20"/>
      <c r="O438" s="20"/>
      <c r="P438" s="20"/>
      <c r="Q438" s="20"/>
      <c r="R438" s="20"/>
      <c r="S438" s="20"/>
      <c r="T438" s="20"/>
      <c r="U438" s="20"/>
      <c r="V438" s="20"/>
      <c r="W438" s="20"/>
      <c r="X438" s="20"/>
      <c r="Y438" s="20"/>
      <c r="Z438" s="20"/>
      <c r="AA438" s="20"/>
    </row>
    <row r="439" spans="3:27" s="6" customFormat="1" ht="12" customHeight="1">
      <c r="C439" s="33"/>
      <c r="K439" s="7"/>
      <c r="L439" s="7"/>
      <c r="M439" s="20"/>
      <c r="N439" s="20"/>
      <c r="O439" s="20"/>
      <c r="P439" s="20"/>
      <c r="Q439" s="20"/>
      <c r="R439" s="20"/>
      <c r="S439" s="20"/>
      <c r="T439" s="20"/>
      <c r="U439" s="20"/>
      <c r="V439" s="20"/>
      <c r="W439" s="20"/>
      <c r="X439" s="20"/>
      <c r="Y439" s="20"/>
      <c r="Z439" s="20"/>
      <c r="AA439" s="20"/>
    </row>
    <row r="440" spans="3:27" s="6" customFormat="1" ht="12" customHeight="1">
      <c r="C440" s="33"/>
      <c r="K440" s="7"/>
      <c r="L440" s="7"/>
      <c r="M440" s="20"/>
      <c r="N440" s="20"/>
      <c r="O440" s="20"/>
      <c r="P440" s="20"/>
      <c r="Q440" s="20"/>
      <c r="R440" s="20"/>
      <c r="S440" s="20"/>
      <c r="T440" s="20"/>
      <c r="U440" s="20"/>
      <c r="V440" s="20"/>
      <c r="W440" s="20"/>
      <c r="X440" s="20"/>
      <c r="Y440" s="20"/>
      <c r="Z440" s="20"/>
      <c r="AA440" s="20"/>
    </row>
    <row r="441" spans="3:27" s="6" customFormat="1" ht="12" customHeight="1">
      <c r="C441" s="33"/>
      <c r="K441" s="7"/>
      <c r="L441" s="7"/>
      <c r="M441" s="20"/>
      <c r="N441" s="20"/>
      <c r="O441" s="20"/>
      <c r="P441" s="20"/>
      <c r="Q441" s="20"/>
      <c r="R441" s="20"/>
      <c r="S441" s="20"/>
      <c r="T441" s="20"/>
      <c r="U441" s="20"/>
      <c r="V441" s="20"/>
      <c r="W441" s="20"/>
      <c r="X441" s="20"/>
      <c r="Y441" s="20"/>
      <c r="Z441" s="20"/>
      <c r="AA441" s="20"/>
    </row>
  </sheetData>
  <mergeCells count="15">
    <mergeCell ref="T5:U6"/>
    <mergeCell ref="V5:W6"/>
    <mergeCell ref="X5:Y6"/>
    <mergeCell ref="Z5:AA6"/>
    <mergeCell ref="F6:G6"/>
    <mergeCell ref="H6:I6"/>
    <mergeCell ref="L6:M6"/>
    <mergeCell ref="P6:Q6"/>
    <mergeCell ref="R5:S6"/>
    <mergeCell ref="N6:O6"/>
    <mergeCell ref="B5:C7"/>
    <mergeCell ref="D5:E6"/>
    <mergeCell ref="F5:I5"/>
    <mergeCell ref="J5:K6"/>
    <mergeCell ref="L5:Q5"/>
  </mergeCells>
  <phoneticPr fontId="2"/>
  <pageMargins left="0.59055118110236227" right="0" top="0.59055118110236227" bottom="0" header="0" footer="0"/>
  <pageSetup paperSize="9" scale="58" orientation="landscape" horizontalDpi="4294967294" r:id="rId1"/>
  <headerFooter alignWithMargins="0"/>
  <ignoredErrors>
    <ignoredError sqref="P9:Z19 P20:W52 B185:C196 Q185:Q196 S185:S196 E185:E196 B9:M52 B80:C184 E80:E184 G185:G196 G92:I112 I185:I196 G113:G184 I113:I184 K80:K112 K185:K196 K113:K184 M92:M112 M185:M196 M113:M184 Q92:Q184 S80:S184 U185:U196 U80:U184 W185:W196 W80:W184 B77:C79 E77:E79 B68:C76 H68:I76 H77:I79 H80:I91 E68:E76 B65:C67 B53:C64 E53:I64 E65:I67 K68:K76 K53:M64 K65:M67 K77:K79 S77:S79 S68:S76 P65:Q67 P53:Q64 S53:S64 S65:S67 U53:U64 U68:U76 U65:U67 U77:U79 W53:W64 W68:W76 W65:W67 W77:W79" numberStoredAsText="1"/>
    <ignoredError sqref="X20:Z196" numberStoredAsText="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2022-05-25T08:19:38Z</cp:lastPrinted>
  <dcterms:created xsi:type="dcterms:W3CDTF">2002-07-22T04:03:10Z</dcterms:created>
  <dcterms:modified xsi:type="dcterms:W3CDTF">2024-03-29T06:34:51Z</dcterms:modified>
</cp:coreProperties>
</file>