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25" yWindow="570" windowWidth="18555" windowHeight="11385" activeTab="1"/>
  </bookViews>
  <sheets>
    <sheet name="年次" sheetId="2" r:id="rId1"/>
    <sheet name="月別" sheetId="1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10" i="1" l="1"/>
  <c r="D311" i="1"/>
  <c r="D312" i="1"/>
  <c r="D313" i="1"/>
  <c r="D314" i="1"/>
  <c r="D315" i="1"/>
  <c r="D316" i="1"/>
  <c r="D317" i="1"/>
  <c r="D318" i="1"/>
  <c r="D319" i="1"/>
  <c r="D309" i="1" l="1"/>
  <c r="D308" i="1" l="1"/>
  <c r="D307" i="1" l="1"/>
  <c r="E319" i="1" s="1"/>
  <c r="N319" i="1"/>
  <c r="I319" i="1"/>
  <c r="G319" i="1"/>
  <c r="I318" i="1"/>
  <c r="G318" i="1"/>
  <c r="N318" i="1"/>
  <c r="I317" i="1"/>
  <c r="G317" i="1"/>
  <c r="N317" i="1"/>
  <c r="I316" i="1"/>
  <c r="G316" i="1"/>
  <c r="N316" i="1"/>
  <c r="I315" i="1"/>
  <c r="G315" i="1"/>
  <c r="I314" i="1"/>
  <c r="G314" i="1"/>
  <c r="N314" i="1"/>
  <c r="I313" i="1"/>
  <c r="G313" i="1"/>
  <c r="N313" i="1"/>
  <c r="I312" i="1"/>
  <c r="G312" i="1"/>
  <c r="N312" i="1"/>
  <c r="I311" i="1"/>
  <c r="G311" i="1"/>
  <c r="I310" i="1"/>
  <c r="G310" i="1"/>
  <c r="N310" i="1"/>
  <c r="I309" i="1"/>
  <c r="G309" i="1"/>
  <c r="N309" i="1"/>
  <c r="I308" i="1"/>
  <c r="G308" i="1"/>
  <c r="N308" i="1"/>
  <c r="N315" i="1" l="1"/>
  <c r="N311" i="1"/>
  <c r="H46" i="2"/>
  <c r="F46" i="2"/>
  <c r="D295" i="1" l="1"/>
  <c r="N307" i="1"/>
  <c r="I307" i="1"/>
  <c r="G307" i="1"/>
  <c r="E307" i="1"/>
  <c r="I306" i="1"/>
  <c r="G306" i="1"/>
  <c r="D306" i="1"/>
  <c r="I305" i="1"/>
  <c r="G305" i="1"/>
  <c r="D305" i="1"/>
  <c r="E317" i="1" s="1"/>
  <c r="I304" i="1"/>
  <c r="G304" i="1"/>
  <c r="D304" i="1"/>
  <c r="E316" i="1" s="1"/>
  <c r="I303" i="1"/>
  <c r="G303" i="1"/>
  <c r="D303" i="1"/>
  <c r="E315" i="1" s="1"/>
  <c r="I302" i="1"/>
  <c r="G302" i="1"/>
  <c r="D302" i="1"/>
  <c r="I301" i="1"/>
  <c r="G301" i="1"/>
  <c r="D301" i="1"/>
  <c r="E313" i="1" s="1"/>
  <c r="I300" i="1"/>
  <c r="G300" i="1"/>
  <c r="D300" i="1"/>
  <c r="E312" i="1" s="1"/>
  <c r="I299" i="1"/>
  <c r="G299" i="1"/>
  <c r="D299" i="1"/>
  <c r="E311" i="1" s="1"/>
  <c r="I298" i="1"/>
  <c r="G298" i="1"/>
  <c r="D298" i="1"/>
  <c r="I297" i="1"/>
  <c r="G297" i="1"/>
  <c r="D297" i="1"/>
  <c r="E309" i="1" s="1"/>
  <c r="I296" i="1"/>
  <c r="G296" i="1"/>
  <c r="D296" i="1"/>
  <c r="E308" i="1" s="1"/>
  <c r="N298" i="1" l="1"/>
  <c r="E310" i="1"/>
  <c r="N302" i="1"/>
  <c r="E314" i="1"/>
  <c r="N306" i="1"/>
  <c r="E318" i="1"/>
  <c r="E306" i="1"/>
  <c r="N299" i="1"/>
  <c r="N303" i="1"/>
  <c r="N296" i="1"/>
  <c r="N300" i="1"/>
  <c r="N304" i="1"/>
  <c r="N297" i="1"/>
  <c r="N301" i="1"/>
  <c r="N305" i="1"/>
  <c r="I286" i="1"/>
  <c r="H45" i="2"/>
  <c r="I46" i="2" s="1"/>
  <c r="H44" i="2"/>
  <c r="H43" i="2"/>
  <c r="H42" i="2"/>
  <c r="D260" i="1"/>
  <c r="D261" i="1"/>
  <c r="D262" i="1"/>
  <c r="D263" i="1"/>
  <c r="D264" i="1"/>
  <c r="D265" i="1"/>
  <c r="D266" i="1"/>
  <c r="D267" i="1"/>
  <c r="D268" i="1"/>
  <c r="D269" i="1"/>
  <c r="D270" i="1"/>
  <c r="D271" i="1"/>
  <c r="D44" i="2"/>
  <c r="E44" i="2" s="1"/>
  <c r="D43" i="2"/>
  <c r="D236" i="1"/>
  <c r="D237" i="1"/>
  <c r="D238" i="1"/>
  <c r="D239" i="1"/>
  <c r="D240" i="1"/>
  <c r="D241" i="1"/>
  <c r="D242" i="1"/>
  <c r="D243" i="1"/>
  <c r="D244" i="1"/>
  <c r="D245" i="1"/>
  <c r="D246" i="1"/>
  <c r="D247" i="1"/>
  <c r="D42" i="2"/>
  <c r="E42" i="2" s="1"/>
  <c r="F45" i="2"/>
  <c r="G46" i="2" s="1"/>
  <c r="F44" i="2"/>
  <c r="F43" i="2"/>
  <c r="F42" i="2"/>
  <c r="G43" i="2" s="1"/>
  <c r="D283" i="1"/>
  <c r="E295" i="1"/>
  <c r="D284" i="1"/>
  <c r="N284" i="1" s="1"/>
  <c r="D285" i="1"/>
  <c r="E297" i="1" s="1"/>
  <c r="D273" i="1"/>
  <c r="E285" i="1"/>
  <c r="D286" i="1"/>
  <c r="D287" i="1"/>
  <c r="E299" i="1" s="1"/>
  <c r="D275" i="1"/>
  <c r="E287" i="1"/>
  <c r="D288" i="1"/>
  <c r="E300" i="1" s="1"/>
  <c r="D289" i="1"/>
  <c r="E301" i="1" s="1"/>
  <c r="D277" i="1"/>
  <c r="E277" i="1" s="1"/>
  <c r="E289" i="1"/>
  <c r="D290" i="1"/>
  <c r="E302" i="1" s="1"/>
  <c r="D278" i="1"/>
  <c r="N278" i="1" s="1"/>
  <c r="D291" i="1"/>
  <c r="D279" i="1"/>
  <c r="D292" i="1"/>
  <c r="E304" i="1" s="1"/>
  <c r="D280" i="1"/>
  <c r="N280" i="1" s="1"/>
  <c r="D293" i="1"/>
  <c r="D281" i="1"/>
  <c r="D294" i="1"/>
  <c r="N294" i="1" s="1"/>
  <c r="D282" i="1"/>
  <c r="N282" i="1" s="1"/>
  <c r="N295" i="1"/>
  <c r="I295" i="1"/>
  <c r="G295" i="1"/>
  <c r="I294" i="1"/>
  <c r="G294" i="1"/>
  <c r="I293" i="1"/>
  <c r="G293" i="1"/>
  <c r="I292" i="1"/>
  <c r="G292" i="1"/>
  <c r="I291" i="1"/>
  <c r="G291" i="1"/>
  <c r="I290" i="1"/>
  <c r="G290" i="1"/>
  <c r="I289" i="1"/>
  <c r="G289" i="1"/>
  <c r="I288" i="1"/>
  <c r="G288" i="1"/>
  <c r="D276" i="1"/>
  <c r="I287" i="1"/>
  <c r="G287" i="1"/>
  <c r="G286" i="1"/>
  <c r="D274" i="1"/>
  <c r="I285" i="1"/>
  <c r="G285" i="1"/>
  <c r="I284" i="1"/>
  <c r="G284" i="1"/>
  <c r="D272" i="1"/>
  <c r="N289" i="1"/>
  <c r="I283" i="1"/>
  <c r="G283" i="1"/>
  <c r="N283" i="1"/>
  <c r="I282" i="1"/>
  <c r="G282" i="1"/>
  <c r="I281" i="1"/>
  <c r="G281" i="1"/>
  <c r="I280" i="1"/>
  <c r="G280" i="1"/>
  <c r="I279" i="1"/>
  <c r="G279" i="1"/>
  <c r="N279" i="1"/>
  <c r="I278" i="1"/>
  <c r="G278" i="1"/>
  <c r="I277" i="1"/>
  <c r="G277" i="1"/>
  <c r="I276" i="1"/>
  <c r="G276" i="1"/>
  <c r="I275" i="1"/>
  <c r="G275" i="1"/>
  <c r="I274" i="1"/>
  <c r="G274" i="1"/>
  <c r="N274" i="1"/>
  <c r="I273" i="1"/>
  <c r="G273" i="1"/>
  <c r="I272" i="1"/>
  <c r="G272" i="1"/>
  <c r="N275" i="1"/>
  <c r="N273" i="1"/>
  <c r="N277" i="1"/>
  <c r="N281" i="1"/>
  <c r="G44" i="2"/>
  <c r="I41" i="2"/>
  <c r="I40" i="2"/>
  <c r="G41" i="2"/>
  <c r="D40" i="2"/>
  <c r="I39" i="2"/>
  <c r="G39" i="2"/>
  <c r="D39" i="2"/>
  <c r="I38" i="2"/>
  <c r="G38" i="2"/>
  <c r="D38" i="2"/>
  <c r="I37" i="2"/>
  <c r="G37" i="2"/>
  <c r="D37" i="2"/>
  <c r="I36" i="2"/>
  <c r="D36" i="2"/>
  <c r="G36" i="2"/>
  <c r="I35" i="2"/>
  <c r="G34" i="2"/>
  <c r="D34" i="2"/>
  <c r="E34" i="2"/>
  <c r="I33" i="2"/>
  <c r="D33" i="2"/>
  <c r="I32" i="2"/>
  <c r="D32" i="2"/>
  <c r="I31" i="2"/>
  <c r="G31" i="2"/>
  <c r="D31" i="2"/>
  <c r="E31" i="2"/>
  <c r="I30" i="2"/>
  <c r="D30" i="2"/>
  <c r="I29" i="2"/>
  <c r="G30" i="2"/>
  <c r="I28" i="2"/>
  <c r="D28" i="2"/>
  <c r="G27" i="2"/>
  <c r="D27" i="2"/>
  <c r="I27" i="2"/>
  <c r="G26" i="2"/>
  <c r="D26" i="2"/>
  <c r="I25" i="2"/>
  <c r="G25" i="2"/>
  <c r="D25" i="2"/>
  <c r="I24" i="2"/>
  <c r="G24" i="2"/>
  <c r="D24" i="2"/>
  <c r="I23" i="2"/>
  <c r="G23" i="2"/>
  <c r="D23" i="2"/>
  <c r="E23" i="2"/>
  <c r="I22" i="2"/>
  <c r="G22" i="2"/>
  <c r="D22" i="2"/>
  <c r="I21" i="2"/>
  <c r="G21" i="2"/>
  <c r="D21" i="2"/>
  <c r="I20" i="2"/>
  <c r="G20" i="2"/>
  <c r="D20" i="2"/>
  <c r="I19" i="2"/>
  <c r="G19" i="2"/>
  <c r="D19" i="2"/>
  <c r="I18" i="2"/>
  <c r="G18" i="2"/>
  <c r="D18" i="2"/>
  <c r="I17" i="2"/>
  <c r="G17" i="2"/>
  <c r="D17" i="2"/>
  <c r="I16" i="2"/>
  <c r="G16" i="2"/>
  <c r="D16" i="2"/>
  <c r="I15" i="2"/>
  <c r="G15" i="2"/>
  <c r="D15" i="2"/>
  <c r="E15" i="2"/>
  <c r="I14" i="2"/>
  <c r="G14" i="2"/>
  <c r="D14" i="2"/>
  <c r="I13" i="2"/>
  <c r="G13" i="2"/>
  <c r="D13" i="2"/>
  <c r="I12" i="2"/>
  <c r="G12" i="2"/>
  <c r="D12" i="2"/>
  <c r="I11" i="2"/>
  <c r="G11" i="2"/>
  <c r="D11" i="2"/>
  <c r="E11" i="2"/>
  <c r="I10" i="2"/>
  <c r="G10" i="2"/>
  <c r="D10" i="2"/>
  <c r="I9" i="2"/>
  <c r="G9" i="2"/>
  <c r="D9" i="2"/>
  <c r="D8" i="2"/>
  <c r="E19" i="2"/>
  <c r="E27" i="2"/>
  <c r="E10" i="2"/>
  <c r="E14" i="2"/>
  <c r="E18" i="2"/>
  <c r="E22" i="2"/>
  <c r="E12" i="2"/>
  <c r="E16" i="2"/>
  <c r="E20" i="2"/>
  <c r="E24" i="2"/>
  <c r="E32" i="2"/>
  <c r="E9" i="2"/>
  <c r="E13" i="2"/>
  <c r="E17" i="2"/>
  <c r="E21" i="2"/>
  <c r="E25" i="2"/>
  <c r="E39" i="2"/>
  <c r="E40" i="2"/>
  <c r="E37" i="2"/>
  <c r="E38" i="2"/>
  <c r="E28" i="2"/>
  <c r="E33" i="2"/>
  <c r="E26" i="2"/>
  <c r="I26" i="2"/>
  <c r="G28" i="2"/>
  <c r="G32" i="2"/>
  <c r="D41" i="2"/>
  <c r="E41" i="2"/>
  <c r="G29" i="2"/>
  <c r="G33" i="2"/>
  <c r="I34" i="2"/>
  <c r="G35" i="2"/>
  <c r="G40" i="2"/>
  <c r="D29" i="2"/>
  <c r="E29" i="2"/>
  <c r="D35" i="2"/>
  <c r="E35" i="2"/>
  <c r="E30" i="2"/>
  <c r="E36" i="2"/>
  <c r="I271" i="1"/>
  <c r="G271" i="1"/>
  <c r="I270" i="1"/>
  <c r="G270" i="1"/>
  <c r="I269" i="1"/>
  <c r="G269" i="1"/>
  <c r="E281" i="1"/>
  <c r="I268" i="1"/>
  <c r="G268" i="1"/>
  <c r="D256" i="1"/>
  <c r="E268" i="1"/>
  <c r="I267" i="1"/>
  <c r="G267" i="1"/>
  <c r="I266" i="1"/>
  <c r="G266" i="1"/>
  <c r="I265" i="1"/>
  <c r="G265" i="1"/>
  <c r="I264" i="1"/>
  <c r="G264" i="1"/>
  <c r="I263" i="1"/>
  <c r="G263" i="1"/>
  <c r="I262" i="1"/>
  <c r="G262" i="1"/>
  <c r="I261" i="1"/>
  <c r="G261" i="1"/>
  <c r="I260" i="1"/>
  <c r="G260" i="1"/>
  <c r="I259" i="1"/>
  <c r="G259" i="1"/>
  <c r="D259" i="1"/>
  <c r="N259" i="1"/>
  <c r="I258" i="1"/>
  <c r="G258" i="1"/>
  <c r="D258" i="1"/>
  <c r="E270" i="1"/>
  <c r="I257" i="1"/>
  <c r="G257" i="1"/>
  <c r="D257" i="1"/>
  <c r="I256" i="1"/>
  <c r="G256" i="1"/>
  <c r="N256" i="1"/>
  <c r="I255" i="1"/>
  <c r="G255" i="1"/>
  <c r="D255" i="1"/>
  <c r="N255" i="1"/>
  <c r="I254" i="1"/>
  <c r="G254" i="1"/>
  <c r="D254" i="1"/>
  <c r="E266" i="1"/>
  <c r="I253" i="1"/>
  <c r="G253" i="1"/>
  <c r="D253" i="1"/>
  <c r="I252" i="1"/>
  <c r="G252" i="1"/>
  <c r="D252" i="1"/>
  <c r="N252" i="1"/>
  <c r="I251" i="1"/>
  <c r="G251" i="1"/>
  <c r="D251" i="1"/>
  <c r="N251" i="1"/>
  <c r="I250" i="1"/>
  <c r="G250" i="1"/>
  <c r="D250" i="1"/>
  <c r="I249" i="1"/>
  <c r="G249" i="1"/>
  <c r="D249" i="1"/>
  <c r="I248" i="1"/>
  <c r="G248" i="1"/>
  <c r="D248" i="1"/>
  <c r="N248" i="1"/>
  <c r="I247" i="1"/>
  <c r="G247" i="1"/>
  <c r="N247" i="1"/>
  <c r="I246" i="1"/>
  <c r="G246" i="1"/>
  <c r="N246" i="1"/>
  <c r="I245" i="1"/>
  <c r="G245" i="1"/>
  <c r="I244" i="1"/>
  <c r="G244" i="1"/>
  <c r="N244" i="1"/>
  <c r="I243" i="1"/>
  <c r="G243" i="1"/>
  <c r="N243" i="1"/>
  <c r="I242" i="1"/>
  <c r="G242" i="1"/>
  <c r="N242" i="1"/>
  <c r="I241" i="1"/>
  <c r="G241" i="1"/>
  <c r="I240" i="1"/>
  <c r="G240" i="1"/>
  <c r="N240" i="1"/>
  <c r="I239" i="1"/>
  <c r="G239" i="1"/>
  <c r="N239" i="1"/>
  <c r="I238" i="1"/>
  <c r="G238" i="1"/>
  <c r="N238" i="1"/>
  <c r="I237" i="1"/>
  <c r="G237" i="1"/>
  <c r="I236" i="1"/>
  <c r="G236" i="1"/>
  <c r="N236" i="1"/>
  <c r="I235" i="1"/>
  <c r="G235" i="1"/>
  <c r="D235" i="1"/>
  <c r="N235" i="1"/>
  <c r="I234" i="1"/>
  <c r="G234" i="1"/>
  <c r="D234" i="1"/>
  <c r="N234" i="1"/>
  <c r="I233" i="1"/>
  <c r="G233" i="1"/>
  <c r="D233" i="1"/>
  <c r="I232" i="1"/>
  <c r="G232" i="1"/>
  <c r="D232" i="1"/>
  <c r="N232" i="1"/>
  <c r="I231" i="1"/>
  <c r="G231" i="1"/>
  <c r="D231" i="1"/>
  <c r="N231" i="1"/>
  <c r="I230" i="1"/>
  <c r="G230" i="1"/>
  <c r="D230" i="1"/>
  <c r="N230" i="1"/>
  <c r="I229" i="1"/>
  <c r="G229" i="1"/>
  <c r="D229" i="1"/>
  <c r="I228" i="1"/>
  <c r="G228" i="1"/>
  <c r="D228" i="1"/>
  <c r="N228" i="1"/>
  <c r="I227" i="1"/>
  <c r="G227" i="1"/>
  <c r="D227" i="1"/>
  <c r="N227" i="1"/>
  <c r="I226" i="1"/>
  <c r="G226" i="1"/>
  <c r="D226" i="1"/>
  <c r="N226" i="1"/>
  <c r="I225" i="1"/>
  <c r="G225" i="1"/>
  <c r="D225" i="1"/>
  <c r="I224" i="1"/>
  <c r="G224" i="1"/>
  <c r="D224" i="1"/>
  <c r="N224" i="1"/>
  <c r="I223" i="1"/>
  <c r="G223" i="1"/>
  <c r="D223" i="1"/>
  <c r="N223" i="1"/>
  <c r="I222" i="1"/>
  <c r="G222" i="1"/>
  <c r="D222" i="1"/>
  <c r="N222" i="1"/>
  <c r="I221" i="1"/>
  <c r="G221" i="1"/>
  <c r="D221" i="1"/>
  <c r="I220" i="1"/>
  <c r="G220" i="1"/>
  <c r="D220" i="1"/>
  <c r="N220" i="1"/>
  <c r="I219" i="1"/>
  <c r="G219" i="1"/>
  <c r="D219" i="1"/>
  <c r="N219" i="1"/>
  <c r="I218" i="1"/>
  <c r="G218" i="1"/>
  <c r="D218" i="1"/>
  <c r="N218" i="1"/>
  <c r="I217" i="1"/>
  <c r="G217" i="1"/>
  <c r="D217" i="1"/>
  <c r="I216" i="1"/>
  <c r="G216" i="1"/>
  <c r="D216" i="1"/>
  <c r="N216" i="1"/>
  <c r="I215" i="1"/>
  <c r="G215" i="1"/>
  <c r="D215" i="1"/>
  <c r="N215" i="1"/>
  <c r="I214" i="1"/>
  <c r="G214" i="1"/>
  <c r="D214" i="1"/>
  <c r="N214" i="1"/>
  <c r="I213" i="1"/>
  <c r="G213" i="1"/>
  <c r="D213" i="1"/>
  <c r="I212" i="1"/>
  <c r="G212" i="1"/>
  <c r="D212" i="1"/>
  <c r="N212" i="1"/>
  <c r="I211" i="1"/>
  <c r="G211" i="1"/>
  <c r="D211" i="1"/>
  <c r="N211" i="1"/>
  <c r="I210" i="1"/>
  <c r="G210" i="1"/>
  <c r="D210" i="1"/>
  <c r="N210" i="1"/>
  <c r="I209" i="1"/>
  <c r="G209" i="1"/>
  <c r="D209" i="1"/>
  <c r="I208" i="1"/>
  <c r="G208" i="1"/>
  <c r="D208" i="1"/>
  <c r="N208" i="1"/>
  <c r="I207" i="1"/>
  <c r="G207" i="1"/>
  <c r="D207" i="1"/>
  <c r="N207" i="1"/>
  <c r="I206" i="1"/>
  <c r="G206" i="1"/>
  <c r="D206" i="1"/>
  <c r="N206" i="1"/>
  <c r="I205" i="1"/>
  <c r="G205" i="1"/>
  <c r="D205" i="1"/>
  <c r="I204" i="1"/>
  <c r="G204" i="1"/>
  <c r="D204" i="1"/>
  <c r="E216" i="1"/>
  <c r="J203" i="1"/>
  <c r="I203" i="1"/>
  <c r="G203" i="1"/>
  <c r="D203" i="1"/>
  <c r="N203" i="1"/>
  <c r="J202" i="1"/>
  <c r="I202" i="1"/>
  <c r="G202" i="1"/>
  <c r="D202" i="1"/>
  <c r="E214" i="1"/>
  <c r="I201" i="1"/>
  <c r="G201" i="1"/>
  <c r="D201" i="1"/>
  <c r="N201" i="1"/>
  <c r="I200" i="1"/>
  <c r="G200" i="1"/>
  <c r="D200" i="1"/>
  <c r="I199" i="1"/>
  <c r="G199" i="1"/>
  <c r="D199" i="1"/>
  <c r="N199" i="1"/>
  <c r="I198" i="1"/>
  <c r="G198" i="1"/>
  <c r="D198" i="1"/>
  <c r="E210" i="1"/>
  <c r="I197" i="1"/>
  <c r="G197" i="1"/>
  <c r="D197" i="1"/>
  <c r="N197" i="1"/>
  <c r="I196" i="1"/>
  <c r="G196" i="1"/>
  <c r="D196" i="1"/>
  <c r="I195" i="1"/>
  <c r="G195" i="1"/>
  <c r="D195" i="1"/>
  <c r="N195" i="1"/>
  <c r="I194" i="1"/>
  <c r="G194" i="1"/>
  <c r="D194" i="1"/>
  <c r="E206" i="1"/>
  <c r="I193" i="1"/>
  <c r="G193" i="1"/>
  <c r="D193" i="1"/>
  <c r="N193" i="1"/>
  <c r="I192" i="1"/>
  <c r="G192" i="1"/>
  <c r="D192" i="1"/>
  <c r="N192" i="1"/>
  <c r="J191" i="1"/>
  <c r="I191" i="1"/>
  <c r="G191" i="1"/>
  <c r="D191" i="1"/>
  <c r="N191" i="1"/>
  <c r="J190" i="1"/>
  <c r="I190" i="1"/>
  <c r="G190" i="1"/>
  <c r="D190" i="1"/>
  <c r="N190" i="1"/>
  <c r="I189" i="1"/>
  <c r="G189" i="1"/>
  <c r="D189" i="1"/>
  <c r="I188" i="1"/>
  <c r="G188" i="1"/>
  <c r="D188" i="1"/>
  <c r="N188" i="1"/>
  <c r="I187" i="1"/>
  <c r="G187" i="1"/>
  <c r="D187" i="1"/>
  <c r="I186" i="1"/>
  <c r="G186" i="1"/>
  <c r="D186" i="1"/>
  <c r="N186" i="1"/>
  <c r="I185" i="1"/>
  <c r="G185" i="1"/>
  <c r="D185" i="1"/>
  <c r="I184" i="1"/>
  <c r="G184" i="1"/>
  <c r="D184" i="1"/>
  <c r="N184" i="1"/>
  <c r="I183" i="1"/>
  <c r="G183" i="1"/>
  <c r="D183" i="1"/>
  <c r="I182" i="1"/>
  <c r="G182" i="1"/>
  <c r="D182" i="1"/>
  <c r="N182" i="1"/>
  <c r="I181" i="1"/>
  <c r="G181" i="1"/>
  <c r="D181" i="1"/>
  <c r="I180" i="1"/>
  <c r="G180" i="1"/>
  <c r="D180" i="1"/>
  <c r="N180" i="1"/>
  <c r="J179" i="1"/>
  <c r="I179" i="1"/>
  <c r="G179" i="1"/>
  <c r="D179" i="1"/>
  <c r="J178" i="1"/>
  <c r="I178" i="1"/>
  <c r="G178" i="1"/>
  <c r="D178" i="1"/>
  <c r="N178" i="1"/>
  <c r="I177" i="1"/>
  <c r="G177" i="1"/>
  <c r="D177" i="1"/>
  <c r="N177" i="1"/>
  <c r="I176" i="1"/>
  <c r="G176" i="1"/>
  <c r="D176" i="1"/>
  <c r="I175" i="1"/>
  <c r="G175" i="1"/>
  <c r="D175" i="1"/>
  <c r="N175" i="1"/>
  <c r="I174" i="1"/>
  <c r="G174" i="1"/>
  <c r="D174" i="1"/>
  <c r="I173" i="1"/>
  <c r="G173" i="1"/>
  <c r="D173" i="1"/>
  <c r="N173" i="1"/>
  <c r="I172" i="1"/>
  <c r="G172" i="1"/>
  <c r="D172" i="1"/>
  <c r="I171" i="1"/>
  <c r="G171" i="1"/>
  <c r="D171" i="1"/>
  <c r="N171" i="1"/>
  <c r="I170" i="1"/>
  <c r="G170" i="1"/>
  <c r="D170" i="1"/>
  <c r="I169" i="1"/>
  <c r="G169" i="1"/>
  <c r="D169" i="1"/>
  <c r="N169" i="1"/>
  <c r="I168" i="1"/>
  <c r="G168" i="1"/>
  <c r="D168" i="1"/>
  <c r="N168" i="1"/>
  <c r="J167" i="1"/>
  <c r="I167" i="1"/>
  <c r="G167" i="1"/>
  <c r="D167" i="1"/>
  <c r="N167" i="1"/>
  <c r="J166" i="1"/>
  <c r="I166" i="1"/>
  <c r="G166" i="1"/>
  <c r="D166" i="1"/>
  <c r="N166" i="1"/>
  <c r="I165" i="1"/>
  <c r="G165" i="1"/>
  <c r="D165" i="1"/>
  <c r="N165" i="1"/>
  <c r="I164" i="1"/>
  <c r="G164" i="1"/>
  <c r="D164" i="1"/>
  <c r="N164" i="1"/>
  <c r="I163" i="1"/>
  <c r="G163" i="1"/>
  <c r="D163" i="1"/>
  <c r="N163" i="1"/>
  <c r="I162" i="1"/>
  <c r="G162" i="1"/>
  <c r="D162" i="1"/>
  <c r="N162" i="1"/>
  <c r="I161" i="1"/>
  <c r="G161" i="1"/>
  <c r="D161" i="1"/>
  <c r="N161" i="1"/>
  <c r="I160" i="1"/>
  <c r="G160" i="1"/>
  <c r="D160" i="1"/>
  <c r="N160" i="1"/>
  <c r="I159" i="1"/>
  <c r="G159" i="1"/>
  <c r="D159" i="1"/>
  <c r="N159" i="1"/>
  <c r="I158" i="1"/>
  <c r="G158" i="1"/>
  <c r="D158" i="1"/>
  <c r="N158" i="1"/>
  <c r="I157" i="1"/>
  <c r="G157" i="1"/>
  <c r="D157" i="1"/>
  <c r="N157" i="1"/>
  <c r="I156" i="1"/>
  <c r="G156" i="1"/>
  <c r="D156" i="1"/>
  <c r="J155" i="1"/>
  <c r="I155" i="1"/>
  <c r="G155" i="1"/>
  <c r="D155" i="1"/>
  <c r="J154" i="1"/>
  <c r="I154" i="1"/>
  <c r="G154" i="1"/>
  <c r="D154" i="1"/>
  <c r="I153" i="1"/>
  <c r="G153" i="1"/>
  <c r="D153" i="1"/>
  <c r="N153" i="1"/>
  <c r="I152" i="1"/>
  <c r="G152" i="1"/>
  <c r="D152" i="1"/>
  <c r="N152" i="1"/>
  <c r="I151" i="1"/>
  <c r="G151" i="1"/>
  <c r="D151" i="1"/>
  <c r="N151" i="1"/>
  <c r="I150" i="1"/>
  <c r="G150" i="1"/>
  <c r="D150" i="1"/>
  <c r="N150" i="1"/>
  <c r="I149" i="1"/>
  <c r="G149" i="1"/>
  <c r="D149" i="1"/>
  <c r="N149" i="1"/>
  <c r="I148" i="1"/>
  <c r="G148" i="1"/>
  <c r="D148" i="1"/>
  <c r="N148" i="1"/>
  <c r="I147" i="1"/>
  <c r="G147" i="1"/>
  <c r="D147" i="1"/>
  <c r="N147" i="1"/>
  <c r="I146" i="1"/>
  <c r="G146" i="1"/>
  <c r="D146" i="1"/>
  <c r="E146" i="1"/>
  <c r="I145" i="1"/>
  <c r="G145" i="1"/>
  <c r="D145" i="1"/>
  <c r="N145" i="1"/>
  <c r="N144" i="1"/>
  <c r="I144" i="1"/>
  <c r="G144" i="1"/>
  <c r="D144" i="1"/>
  <c r="J143" i="1"/>
  <c r="I143" i="1"/>
  <c r="G143" i="1"/>
  <c r="D143" i="1"/>
  <c r="J142" i="1"/>
  <c r="I142" i="1"/>
  <c r="G142" i="1"/>
  <c r="D142" i="1"/>
  <c r="N142" i="1"/>
  <c r="I141" i="1"/>
  <c r="G141" i="1"/>
  <c r="D141" i="1"/>
  <c r="I140" i="1"/>
  <c r="G140" i="1"/>
  <c r="D140" i="1"/>
  <c r="N140" i="1"/>
  <c r="I139" i="1"/>
  <c r="G139" i="1"/>
  <c r="D139" i="1"/>
  <c r="I138" i="1"/>
  <c r="G138" i="1"/>
  <c r="D138" i="1"/>
  <c r="N138" i="1"/>
  <c r="I137" i="1"/>
  <c r="G137" i="1"/>
  <c r="D137" i="1"/>
  <c r="I136" i="1"/>
  <c r="G136" i="1"/>
  <c r="D136" i="1"/>
  <c r="N136" i="1"/>
  <c r="I135" i="1"/>
  <c r="G135" i="1"/>
  <c r="D135" i="1"/>
  <c r="N135" i="1"/>
  <c r="I134" i="1"/>
  <c r="G134" i="1"/>
  <c r="D134" i="1"/>
  <c r="N134" i="1"/>
  <c r="I133" i="1"/>
  <c r="G133" i="1"/>
  <c r="D133" i="1"/>
  <c r="I132" i="1"/>
  <c r="G132" i="1"/>
  <c r="D132" i="1"/>
  <c r="J131" i="1"/>
  <c r="I131" i="1"/>
  <c r="G131" i="1"/>
  <c r="D131" i="1"/>
  <c r="J130" i="1"/>
  <c r="I130" i="1"/>
  <c r="G130" i="1"/>
  <c r="D130" i="1"/>
  <c r="N130" i="1"/>
  <c r="I129" i="1"/>
  <c r="G129" i="1"/>
  <c r="D129" i="1"/>
  <c r="N129" i="1"/>
  <c r="I128" i="1"/>
  <c r="G128" i="1"/>
  <c r="D128" i="1"/>
  <c r="I127" i="1"/>
  <c r="G127" i="1"/>
  <c r="D127" i="1"/>
  <c r="N127" i="1"/>
  <c r="I126" i="1"/>
  <c r="G126" i="1"/>
  <c r="D126" i="1"/>
  <c r="E138" i="1"/>
  <c r="I125" i="1"/>
  <c r="G125" i="1"/>
  <c r="D125" i="1"/>
  <c r="N125" i="1"/>
  <c r="I124" i="1"/>
  <c r="G124" i="1"/>
  <c r="D124" i="1"/>
  <c r="N124" i="1"/>
  <c r="I123" i="1"/>
  <c r="G123" i="1"/>
  <c r="D123" i="1"/>
  <c r="I122" i="1"/>
  <c r="G122" i="1"/>
  <c r="D122" i="1"/>
  <c r="I121" i="1"/>
  <c r="G121" i="1"/>
  <c r="D121" i="1"/>
  <c r="N121" i="1"/>
  <c r="I120" i="1"/>
  <c r="G120" i="1"/>
  <c r="D120" i="1"/>
  <c r="N120" i="1"/>
  <c r="J119" i="1"/>
  <c r="I119" i="1"/>
  <c r="G119" i="1"/>
  <c r="D119" i="1"/>
  <c r="N119" i="1"/>
  <c r="J118" i="1"/>
  <c r="I118" i="1"/>
  <c r="G118" i="1"/>
  <c r="D118" i="1"/>
  <c r="N118" i="1"/>
  <c r="I117" i="1"/>
  <c r="G117" i="1"/>
  <c r="D117" i="1"/>
  <c r="I116" i="1"/>
  <c r="G116" i="1"/>
  <c r="D116" i="1"/>
  <c r="N116" i="1"/>
  <c r="I115" i="1"/>
  <c r="G115" i="1"/>
  <c r="D115" i="1"/>
  <c r="I114" i="1"/>
  <c r="G114" i="1"/>
  <c r="D114" i="1"/>
  <c r="N114" i="1"/>
  <c r="I113" i="1"/>
  <c r="G113" i="1"/>
  <c r="D113" i="1"/>
  <c r="I112" i="1"/>
  <c r="G112" i="1"/>
  <c r="D112" i="1"/>
  <c r="N112" i="1"/>
  <c r="I111" i="1"/>
  <c r="G111" i="1"/>
  <c r="D111" i="1"/>
  <c r="N111" i="1"/>
  <c r="I110" i="1"/>
  <c r="G110" i="1"/>
  <c r="D110" i="1"/>
  <c r="I109" i="1"/>
  <c r="G109" i="1"/>
  <c r="D109" i="1"/>
  <c r="I108" i="1"/>
  <c r="G108" i="1"/>
  <c r="D108" i="1"/>
  <c r="J107" i="1"/>
  <c r="I107" i="1"/>
  <c r="G107" i="1"/>
  <c r="D107" i="1"/>
  <c r="N107" i="1"/>
  <c r="J106" i="1"/>
  <c r="I106" i="1"/>
  <c r="G106" i="1"/>
  <c r="D106" i="1"/>
  <c r="N106" i="1"/>
  <c r="I105" i="1"/>
  <c r="G105" i="1"/>
  <c r="D105" i="1"/>
  <c r="N105" i="1"/>
  <c r="I104" i="1"/>
  <c r="G104" i="1"/>
  <c r="D104" i="1"/>
  <c r="N104" i="1"/>
  <c r="I103" i="1"/>
  <c r="G103" i="1"/>
  <c r="D103" i="1"/>
  <c r="N103" i="1"/>
  <c r="I102" i="1"/>
  <c r="G102" i="1"/>
  <c r="D102" i="1"/>
  <c r="I101" i="1"/>
  <c r="G101" i="1"/>
  <c r="D101" i="1"/>
  <c r="I100" i="1"/>
  <c r="G100" i="1"/>
  <c r="D100" i="1"/>
  <c r="N100" i="1"/>
  <c r="I99" i="1"/>
  <c r="G99" i="1"/>
  <c r="D99" i="1"/>
  <c r="N99" i="1"/>
  <c r="I98" i="1"/>
  <c r="G98" i="1"/>
  <c r="D98" i="1"/>
  <c r="I97" i="1"/>
  <c r="G97" i="1"/>
  <c r="D97" i="1"/>
  <c r="N97" i="1"/>
  <c r="I96" i="1"/>
  <c r="G96" i="1"/>
  <c r="D96" i="1"/>
  <c r="N96" i="1"/>
  <c r="J95" i="1"/>
  <c r="I95" i="1"/>
  <c r="G95" i="1"/>
  <c r="D95" i="1"/>
  <c r="J108" i="1"/>
  <c r="J94" i="1"/>
  <c r="I94" i="1"/>
  <c r="G94" i="1"/>
  <c r="D94" i="1"/>
  <c r="N94" i="1"/>
  <c r="I93" i="1"/>
  <c r="G93" i="1"/>
  <c r="D93" i="1"/>
  <c r="E105" i="1"/>
  <c r="I92" i="1"/>
  <c r="G92" i="1"/>
  <c r="D92" i="1"/>
  <c r="I91" i="1"/>
  <c r="G91" i="1"/>
  <c r="D91" i="1"/>
  <c r="N91" i="1"/>
  <c r="I90" i="1"/>
  <c r="G90" i="1"/>
  <c r="D90" i="1"/>
  <c r="I89" i="1"/>
  <c r="G89" i="1"/>
  <c r="D89" i="1"/>
  <c r="E101" i="1"/>
  <c r="I88" i="1"/>
  <c r="G88" i="1"/>
  <c r="D88" i="1"/>
  <c r="I87" i="1"/>
  <c r="G87" i="1"/>
  <c r="D87" i="1"/>
  <c r="N87" i="1"/>
  <c r="I86" i="1"/>
  <c r="G86" i="1"/>
  <c r="D86" i="1"/>
  <c r="N86" i="1"/>
  <c r="I85" i="1"/>
  <c r="G85" i="1"/>
  <c r="D85" i="1"/>
  <c r="E97" i="1"/>
  <c r="I84" i="1"/>
  <c r="G84" i="1"/>
  <c r="D84" i="1"/>
  <c r="N84" i="1"/>
  <c r="I83" i="1"/>
  <c r="G83" i="1"/>
  <c r="D83" i="1"/>
  <c r="N83" i="1"/>
  <c r="I82" i="1"/>
  <c r="G82" i="1"/>
  <c r="D82" i="1"/>
  <c r="N82" i="1"/>
  <c r="I81" i="1"/>
  <c r="G81" i="1"/>
  <c r="D81" i="1"/>
  <c r="N81" i="1"/>
  <c r="I80" i="1"/>
  <c r="G80" i="1"/>
  <c r="D80" i="1"/>
  <c r="N80" i="1"/>
  <c r="I79" i="1"/>
  <c r="G79" i="1"/>
  <c r="D79" i="1"/>
  <c r="N79" i="1"/>
  <c r="I78" i="1"/>
  <c r="G78" i="1"/>
  <c r="D78" i="1"/>
  <c r="N78" i="1"/>
  <c r="I77" i="1"/>
  <c r="G77" i="1"/>
  <c r="D77" i="1"/>
  <c r="N77" i="1"/>
  <c r="I76" i="1"/>
  <c r="G76" i="1"/>
  <c r="D76" i="1"/>
  <c r="N76" i="1"/>
  <c r="I75" i="1"/>
  <c r="G75" i="1"/>
  <c r="D75" i="1"/>
  <c r="N75" i="1"/>
  <c r="I74" i="1"/>
  <c r="G74" i="1"/>
  <c r="D74" i="1"/>
  <c r="N74" i="1"/>
  <c r="I73" i="1"/>
  <c r="G73" i="1"/>
  <c r="D73" i="1"/>
  <c r="N73" i="1"/>
  <c r="I72" i="1"/>
  <c r="G72" i="1"/>
  <c r="D72" i="1"/>
  <c r="N72" i="1"/>
  <c r="I71" i="1"/>
  <c r="G71" i="1"/>
  <c r="D71" i="1"/>
  <c r="N71" i="1"/>
  <c r="I70" i="1"/>
  <c r="G70" i="1"/>
  <c r="D70" i="1"/>
  <c r="N70" i="1"/>
  <c r="I69" i="1"/>
  <c r="G69" i="1"/>
  <c r="D69" i="1"/>
  <c r="N69" i="1"/>
  <c r="I68" i="1"/>
  <c r="G68" i="1"/>
  <c r="D68" i="1"/>
  <c r="N68" i="1"/>
  <c r="I67" i="1"/>
  <c r="G67" i="1"/>
  <c r="D67" i="1"/>
  <c r="N67" i="1"/>
  <c r="I66" i="1"/>
  <c r="G66" i="1"/>
  <c r="D66" i="1"/>
  <c r="I65" i="1"/>
  <c r="G65" i="1"/>
  <c r="D65" i="1"/>
  <c r="N65" i="1"/>
  <c r="I64" i="1"/>
  <c r="G64" i="1"/>
  <c r="D64" i="1"/>
  <c r="N64" i="1"/>
  <c r="I63" i="1"/>
  <c r="G63" i="1"/>
  <c r="D63" i="1"/>
  <c r="N63" i="1"/>
  <c r="I62" i="1"/>
  <c r="G62" i="1"/>
  <c r="D62" i="1"/>
  <c r="N62" i="1"/>
  <c r="I61" i="1"/>
  <c r="G61" i="1"/>
  <c r="D61" i="1"/>
  <c r="N61" i="1"/>
  <c r="I60" i="1"/>
  <c r="G60" i="1"/>
  <c r="D60" i="1"/>
  <c r="N60" i="1"/>
  <c r="I59" i="1"/>
  <c r="G59" i="1"/>
  <c r="D59" i="1"/>
  <c r="N59" i="1"/>
  <c r="I58" i="1"/>
  <c r="G58" i="1"/>
  <c r="D58" i="1"/>
  <c r="N58" i="1"/>
  <c r="I57" i="1"/>
  <c r="G57" i="1"/>
  <c r="D57" i="1"/>
  <c r="I56" i="1"/>
  <c r="G56" i="1"/>
  <c r="D56" i="1"/>
  <c r="N56" i="1"/>
  <c r="I55" i="1"/>
  <c r="G55" i="1"/>
  <c r="D55" i="1"/>
  <c r="N55" i="1"/>
  <c r="I54" i="1"/>
  <c r="G54" i="1"/>
  <c r="D54" i="1"/>
  <c r="N54" i="1"/>
  <c r="I53" i="1"/>
  <c r="G53" i="1"/>
  <c r="D53" i="1"/>
  <c r="N53" i="1"/>
  <c r="I52" i="1"/>
  <c r="G52" i="1"/>
  <c r="D52" i="1"/>
  <c r="N52" i="1"/>
  <c r="I51" i="1"/>
  <c r="G51" i="1"/>
  <c r="D51" i="1"/>
  <c r="N51" i="1"/>
  <c r="I50" i="1"/>
  <c r="G50" i="1"/>
  <c r="D50" i="1"/>
  <c r="N50" i="1"/>
  <c r="I49" i="1"/>
  <c r="G49" i="1"/>
  <c r="D49" i="1"/>
  <c r="I48" i="1"/>
  <c r="G48" i="1"/>
  <c r="D48" i="1"/>
  <c r="N48" i="1"/>
  <c r="I47" i="1"/>
  <c r="G47" i="1"/>
  <c r="D47" i="1"/>
  <c r="N47" i="1"/>
  <c r="I46" i="1"/>
  <c r="G46" i="1"/>
  <c r="D46" i="1"/>
  <c r="I45" i="1"/>
  <c r="G45" i="1"/>
  <c r="D45" i="1"/>
  <c r="N45" i="1"/>
  <c r="I44" i="1"/>
  <c r="G44" i="1"/>
  <c r="D44" i="1"/>
  <c r="N44" i="1"/>
  <c r="I43" i="1"/>
  <c r="G43" i="1"/>
  <c r="D43" i="1"/>
  <c r="N43" i="1"/>
  <c r="I42" i="1"/>
  <c r="G42" i="1"/>
  <c r="D42" i="1"/>
  <c r="I41" i="1"/>
  <c r="G41" i="1"/>
  <c r="D41" i="1"/>
  <c r="N41" i="1"/>
  <c r="I40" i="1"/>
  <c r="G40" i="1"/>
  <c r="D40" i="1"/>
  <c r="N40" i="1"/>
  <c r="I39" i="1"/>
  <c r="G39" i="1"/>
  <c r="D39" i="1"/>
  <c r="N39" i="1"/>
  <c r="I38" i="1"/>
  <c r="G38" i="1"/>
  <c r="D38" i="1"/>
  <c r="N38" i="1"/>
  <c r="I37" i="1"/>
  <c r="G37" i="1"/>
  <c r="D37" i="1"/>
  <c r="I36" i="1"/>
  <c r="G36" i="1"/>
  <c r="D36" i="1"/>
  <c r="N36" i="1"/>
  <c r="I35" i="1"/>
  <c r="G35" i="1"/>
  <c r="D35" i="1"/>
  <c r="N35" i="1"/>
  <c r="I34" i="1"/>
  <c r="G34" i="1"/>
  <c r="D34" i="1"/>
  <c r="I33" i="1"/>
  <c r="G33" i="1"/>
  <c r="D33" i="1"/>
  <c r="I32" i="1"/>
  <c r="G32" i="1"/>
  <c r="D32" i="1"/>
  <c r="N32" i="1"/>
  <c r="I31" i="1"/>
  <c r="G31" i="1"/>
  <c r="D31" i="1"/>
  <c r="N31" i="1"/>
  <c r="I30" i="1"/>
  <c r="G30" i="1"/>
  <c r="D30" i="1"/>
  <c r="I29" i="1"/>
  <c r="G29" i="1"/>
  <c r="D29" i="1"/>
  <c r="I28" i="1"/>
  <c r="G28" i="1"/>
  <c r="D28" i="1"/>
  <c r="N28" i="1"/>
  <c r="I27" i="1"/>
  <c r="G27" i="1"/>
  <c r="D27" i="1"/>
  <c r="N27" i="1"/>
  <c r="I26" i="1"/>
  <c r="G26" i="1"/>
  <c r="D26" i="1"/>
  <c r="N26" i="1"/>
  <c r="I25" i="1"/>
  <c r="G25" i="1"/>
  <c r="D25" i="1"/>
  <c r="I24" i="1"/>
  <c r="G24" i="1"/>
  <c r="D24" i="1"/>
  <c r="N24" i="1"/>
  <c r="I23" i="1"/>
  <c r="G23" i="1"/>
  <c r="D23" i="1"/>
  <c r="N23" i="1"/>
  <c r="I22" i="1"/>
  <c r="G22" i="1"/>
  <c r="D22" i="1"/>
  <c r="I21" i="1"/>
  <c r="G21" i="1"/>
  <c r="D21" i="1"/>
  <c r="I20" i="1"/>
  <c r="G20" i="1"/>
  <c r="D20" i="1"/>
  <c r="N20" i="1"/>
  <c r="D19" i="1"/>
  <c r="N19" i="1"/>
  <c r="D18" i="1"/>
  <c r="N18" i="1"/>
  <c r="D17" i="1"/>
  <c r="N17" i="1"/>
  <c r="D16" i="1"/>
  <c r="D15" i="1"/>
  <c r="N15" i="1"/>
  <c r="D14" i="1"/>
  <c r="N14" i="1"/>
  <c r="D13" i="1"/>
  <c r="N13" i="1"/>
  <c r="D12" i="1"/>
  <c r="N12" i="1"/>
  <c r="D11" i="1"/>
  <c r="N11" i="1"/>
  <c r="N10" i="1"/>
  <c r="D10" i="1"/>
  <c r="D9" i="1"/>
  <c r="N9" i="1"/>
  <c r="D8" i="1"/>
  <c r="N8" i="1"/>
  <c r="E109" i="1"/>
  <c r="E193" i="1"/>
  <c r="E197" i="1"/>
  <c r="E201" i="1"/>
  <c r="N262" i="1"/>
  <c r="E274" i="1"/>
  <c r="E253" i="1"/>
  <c r="E261" i="1"/>
  <c r="E273" i="1"/>
  <c r="E184" i="1"/>
  <c r="E188" i="1"/>
  <c r="E248" i="1"/>
  <c r="N260" i="1"/>
  <c r="N266" i="1"/>
  <c r="E278" i="1"/>
  <c r="N271" i="1"/>
  <c r="E283" i="1"/>
  <c r="N263" i="1"/>
  <c r="E275" i="1"/>
  <c r="N267" i="1"/>
  <c r="E279" i="1"/>
  <c r="N270" i="1"/>
  <c r="E282" i="1"/>
  <c r="N264" i="1"/>
  <c r="N268" i="1"/>
  <c r="E280" i="1"/>
  <c r="E265" i="1"/>
  <c r="E252" i="1"/>
  <c r="E269" i="1"/>
  <c r="E264" i="1"/>
  <c r="E262" i="1"/>
  <c r="E256" i="1"/>
  <c r="E240" i="1"/>
  <c r="E125" i="1"/>
  <c r="E30" i="1"/>
  <c r="E31" i="1"/>
  <c r="E100" i="1"/>
  <c r="E104" i="1"/>
  <c r="E102" i="1"/>
  <c r="E129" i="1"/>
  <c r="J156" i="1"/>
  <c r="E166" i="1"/>
  <c r="E232" i="1"/>
  <c r="E28" i="1"/>
  <c r="E113" i="1"/>
  <c r="E115" i="1"/>
  <c r="E116" i="1"/>
  <c r="E133" i="1"/>
  <c r="E137" i="1"/>
  <c r="E141" i="1"/>
  <c r="E25" i="1"/>
  <c r="E37" i="1"/>
  <c r="E88" i="1"/>
  <c r="N143" i="1"/>
  <c r="N16" i="1"/>
  <c r="E22" i="1"/>
  <c r="E23" i="1"/>
  <c r="E24" i="1"/>
  <c r="E29" i="1"/>
  <c r="E34" i="1"/>
  <c r="E35" i="1"/>
  <c r="E36" i="1"/>
  <c r="E42" i="1"/>
  <c r="E43" i="1"/>
  <c r="E44" i="1"/>
  <c r="E51" i="1"/>
  <c r="E52" i="1"/>
  <c r="E59" i="1"/>
  <c r="E60" i="1"/>
  <c r="E66" i="1"/>
  <c r="E67" i="1"/>
  <c r="E68" i="1"/>
  <c r="E75" i="1"/>
  <c r="E76" i="1"/>
  <c r="E82" i="1"/>
  <c r="E95" i="1"/>
  <c r="N95" i="1"/>
  <c r="J120" i="1"/>
  <c r="E124" i="1"/>
  <c r="E130" i="1"/>
  <c r="E143" i="1"/>
  <c r="E152" i="1"/>
  <c r="E170" i="1"/>
  <c r="E174" i="1"/>
  <c r="E191" i="1"/>
  <c r="E221" i="1"/>
  <c r="E222" i="1"/>
  <c r="E229" i="1"/>
  <c r="E230" i="1"/>
  <c r="E237" i="1"/>
  <c r="E238" i="1"/>
  <c r="E245" i="1"/>
  <c r="E246" i="1"/>
  <c r="E254" i="1"/>
  <c r="E98" i="1"/>
  <c r="E224" i="1"/>
  <c r="E21" i="1"/>
  <c r="E33" i="1"/>
  <c r="E49" i="1"/>
  <c r="E57" i="1"/>
  <c r="E83" i="1"/>
  <c r="E84" i="1"/>
  <c r="E90" i="1"/>
  <c r="E91" i="1"/>
  <c r="E92" i="1"/>
  <c r="J132" i="1"/>
  <c r="E123" i="1"/>
  <c r="E128" i="1"/>
  <c r="E139" i="1"/>
  <c r="E150" i="1"/>
  <c r="E183" i="1"/>
  <c r="E187" i="1"/>
  <c r="E196" i="1"/>
  <c r="E200" i="1"/>
  <c r="E220" i="1"/>
  <c r="E228" i="1"/>
  <c r="E236" i="1"/>
  <c r="E244" i="1"/>
  <c r="E260" i="1"/>
  <c r="E87" i="1"/>
  <c r="E20" i="1"/>
  <c r="E27" i="1"/>
  <c r="E39" i="1"/>
  <c r="E40" i="1"/>
  <c r="E46" i="1"/>
  <c r="E47" i="1"/>
  <c r="E48" i="1"/>
  <c r="E55" i="1"/>
  <c r="E56" i="1"/>
  <c r="E63" i="1"/>
  <c r="E64" i="1"/>
  <c r="E71" i="1"/>
  <c r="E72" i="1"/>
  <c r="E79" i="1"/>
  <c r="E80" i="1"/>
  <c r="E110" i="1"/>
  <c r="E112" i="1"/>
  <c r="E119" i="1"/>
  <c r="E122" i="1"/>
  <c r="N146" i="1"/>
  <c r="E148" i="1"/>
  <c r="E205" i="1"/>
  <c r="E209" i="1"/>
  <c r="E213" i="1"/>
  <c r="E217" i="1"/>
  <c r="E218" i="1"/>
  <c r="E225" i="1"/>
  <c r="E226" i="1"/>
  <c r="E233" i="1"/>
  <c r="E234" i="1"/>
  <c r="E241" i="1"/>
  <c r="E242" i="1"/>
  <c r="E249" i="1"/>
  <c r="E250" i="1"/>
  <c r="E257" i="1"/>
  <c r="E258" i="1"/>
  <c r="N21" i="1"/>
  <c r="N25" i="1"/>
  <c r="N29" i="1"/>
  <c r="E32" i="1"/>
  <c r="N49" i="1"/>
  <c r="N57" i="1"/>
  <c r="N22" i="1"/>
  <c r="N30" i="1"/>
  <c r="N34" i="1"/>
  <c r="E41" i="1"/>
  <c r="N42" i="1"/>
  <c r="E45" i="1"/>
  <c r="N46" i="1"/>
  <c r="E53" i="1"/>
  <c r="E61" i="1"/>
  <c r="E65" i="1"/>
  <c r="N66" i="1"/>
  <c r="E69" i="1"/>
  <c r="E73" i="1"/>
  <c r="E77" i="1"/>
  <c r="E81" i="1"/>
  <c r="E85" i="1"/>
  <c r="E89" i="1"/>
  <c r="N90" i="1"/>
  <c r="E93" i="1"/>
  <c r="J96" i="1"/>
  <c r="E106" i="1"/>
  <c r="N110" i="1"/>
  <c r="E117" i="1"/>
  <c r="E134" i="1"/>
  <c r="E136" i="1"/>
  <c r="E26" i="1"/>
  <c r="E38" i="1"/>
  <c r="E50" i="1"/>
  <c r="E54" i="1"/>
  <c r="E58" i="1"/>
  <c r="E62" i="1"/>
  <c r="E70" i="1"/>
  <c r="E74" i="1"/>
  <c r="E78" i="1"/>
  <c r="E86" i="1"/>
  <c r="E94" i="1"/>
  <c r="E96" i="1"/>
  <c r="E99" i="1"/>
  <c r="E103" i="1"/>
  <c r="E111" i="1"/>
  <c r="N113" i="1"/>
  <c r="E118" i="1"/>
  <c r="E120" i="1"/>
  <c r="E126" i="1"/>
  <c r="N128" i="1"/>
  <c r="E145" i="1"/>
  <c r="E147" i="1"/>
  <c r="E149" i="1"/>
  <c r="E151" i="1"/>
  <c r="E153" i="1"/>
  <c r="E158" i="1"/>
  <c r="E160" i="1"/>
  <c r="E162" i="1"/>
  <c r="E164" i="1"/>
  <c r="N88" i="1"/>
  <c r="N92" i="1"/>
  <c r="N101" i="1"/>
  <c r="E107" i="1"/>
  <c r="N115" i="1"/>
  <c r="N122" i="1"/>
  <c r="E127" i="1"/>
  <c r="N133" i="1"/>
  <c r="N137" i="1"/>
  <c r="N139" i="1"/>
  <c r="N141" i="1"/>
  <c r="N37" i="1"/>
  <c r="N85" i="1"/>
  <c r="N89" i="1"/>
  <c r="N93" i="1"/>
  <c r="N98" i="1"/>
  <c r="N102" i="1"/>
  <c r="N108" i="1"/>
  <c r="E108" i="1"/>
  <c r="N109" i="1"/>
  <c r="E114" i="1"/>
  <c r="N117" i="1"/>
  <c r="E121" i="1"/>
  <c r="N123" i="1"/>
  <c r="J144" i="1"/>
  <c r="N131" i="1"/>
  <c r="E131" i="1"/>
  <c r="N132" i="1"/>
  <c r="E132" i="1"/>
  <c r="E135" i="1"/>
  <c r="N33" i="1"/>
  <c r="N126" i="1"/>
  <c r="E140" i="1"/>
  <c r="E142" i="1"/>
  <c r="E144" i="1"/>
  <c r="N154" i="1"/>
  <c r="E154" i="1"/>
  <c r="J168" i="1"/>
  <c r="N155" i="1"/>
  <c r="E155" i="1"/>
  <c r="E167" i="1"/>
  <c r="E168" i="1"/>
  <c r="N156" i="1"/>
  <c r="E156" i="1"/>
  <c r="E157" i="1"/>
  <c r="E169" i="1"/>
  <c r="E171" i="1"/>
  <c r="E159" i="1"/>
  <c r="E161" i="1"/>
  <c r="E173" i="1"/>
  <c r="E175" i="1"/>
  <c r="E163" i="1"/>
  <c r="E165" i="1"/>
  <c r="E177" i="1"/>
  <c r="E172" i="1"/>
  <c r="E176" i="1"/>
  <c r="E179" i="1"/>
  <c r="N179" i="1"/>
  <c r="E181" i="1"/>
  <c r="E185" i="1"/>
  <c r="E189" i="1"/>
  <c r="J192" i="1"/>
  <c r="E194" i="1"/>
  <c r="E198" i="1"/>
  <c r="E202" i="1"/>
  <c r="N202" i="1"/>
  <c r="E204" i="1"/>
  <c r="N204" i="1"/>
  <c r="E207" i="1"/>
  <c r="E211" i="1"/>
  <c r="E215" i="1"/>
  <c r="E219" i="1"/>
  <c r="E223" i="1"/>
  <c r="E227" i="1"/>
  <c r="E231" i="1"/>
  <c r="E235" i="1"/>
  <c r="E239" i="1"/>
  <c r="E243" i="1"/>
  <c r="E247" i="1"/>
  <c r="E251" i="1"/>
  <c r="E255" i="1"/>
  <c r="E259" i="1"/>
  <c r="E263" i="1"/>
  <c r="E267" i="1"/>
  <c r="E271" i="1"/>
  <c r="N170" i="1"/>
  <c r="N174" i="1"/>
  <c r="J180" i="1"/>
  <c r="E182" i="1"/>
  <c r="N183" i="1"/>
  <c r="E186" i="1"/>
  <c r="N187" i="1"/>
  <c r="E190" i="1"/>
  <c r="E192" i="1"/>
  <c r="E195" i="1"/>
  <c r="N196" i="1"/>
  <c r="E199" i="1"/>
  <c r="N200" i="1"/>
  <c r="N205" i="1"/>
  <c r="E208" i="1"/>
  <c r="N209" i="1"/>
  <c r="E212" i="1"/>
  <c r="N213" i="1"/>
  <c r="N217" i="1"/>
  <c r="N221" i="1"/>
  <c r="N225" i="1"/>
  <c r="N229" i="1"/>
  <c r="N233" i="1"/>
  <c r="N237" i="1"/>
  <c r="N241" i="1"/>
  <c r="N245" i="1"/>
  <c r="N249" i="1"/>
  <c r="N253" i="1"/>
  <c r="N257" i="1"/>
  <c r="N261" i="1"/>
  <c r="N265" i="1"/>
  <c r="N269" i="1"/>
  <c r="E178" i="1"/>
  <c r="E180" i="1"/>
  <c r="E203" i="1"/>
  <c r="N250" i="1"/>
  <c r="N254" i="1"/>
  <c r="N258" i="1"/>
  <c r="N172" i="1"/>
  <c r="N176" i="1"/>
  <c r="N181" i="1"/>
  <c r="N185" i="1"/>
  <c r="N189" i="1"/>
  <c r="N194" i="1"/>
  <c r="N198" i="1"/>
  <c r="J204" i="1"/>
  <c r="E43" i="2" l="1"/>
  <c r="I44" i="2"/>
  <c r="N285" i="1"/>
  <c r="N287" i="1"/>
  <c r="E293" i="1"/>
  <c r="E291" i="1"/>
  <c r="D45" i="2"/>
  <c r="E45" i="2" s="1"/>
  <c r="E286" i="1"/>
  <c r="N290" i="1"/>
  <c r="N288" i="1"/>
  <c r="N291" i="1"/>
  <c r="E290" i="1"/>
  <c r="E305" i="1"/>
  <c r="N286" i="1"/>
  <c r="E288" i="1"/>
  <c r="E298" i="1"/>
  <c r="D46" i="2"/>
  <c r="E296" i="1"/>
  <c r="E303" i="1"/>
  <c r="I43" i="2"/>
  <c r="I45" i="2"/>
  <c r="G45" i="2"/>
  <c r="G42" i="2"/>
  <c r="I42" i="2"/>
  <c r="N293" i="1"/>
  <c r="E276" i="1"/>
  <c r="E272" i="1"/>
  <c r="E292" i="1"/>
  <c r="N276" i="1"/>
  <c r="N272" i="1"/>
  <c r="E284" i="1"/>
  <c r="E294" i="1"/>
  <c r="N292" i="1"/>
  <c r="E46" i="2" l="1"/>
</calcChain>
</file>

<file path=xl/sharedStrings.xml><?xml version="1.0" encoding="utf-8"?>
<sst xmlns="http://schemas.openxmlformats.org/spreadsheetml/2006/main" count="1042" uniqueCount="151">
  <si>
    <t>日量計算元表</t>
    <rPh sb="0" eb="2">
      <t>ニチリョウ</t>
    </rPh>
    <rPh sb="2" eb="4">
      <t>ケイサン</t>
    </rPh>
    <rPh sb="4" eb="5">
      <t>モト</t>
    </rPh>
    <rPh sb="5" eb="6">
      <t>ヒョウ</t>
    </rPh>
    <phoneticPr fontId="5"/>
  </si>
  <si>
    <t>（単位：kl、％）</t>
    <rPh sb="1" eb="3">
      <t>タンイ</t>
    </rPh>
    <phoneticPr fontId="8"/>
  </si>
  <si>
    <t>5</t>
  </si>
  <si>
    <t>6</t>
  </si>
  <si>
    <t>7</t>
  </si>
  <si>
    <t>8</t>
  </si>
  <si>
    <t>9</t>
  </si>
  <si>
    <t>10</t>
  </si>
  <si>
    <t>11</t>
  </si>
  <si>
    <t>12</t>
  </si>
  <si>
    <t>2</t>
  </si>
  <si>
    <t>3</t>
  </si>
  <si>
    <t>4</t>
  </si>
  <si>
    <t>データ元：農林水産省「牛乳乳製品統計」、（一社）食品需給研究センター「食品製造業の生産動向」</t>
    <rPh sb="3" eb="4">
      <t>モト</t>
    </rPh>
    <rPh sb="5" eb="7">
      <t>ノウリン</t>
    </rPh>
    <rPh sb="7" eb="10">
      <t>スイサンショウ</t>
    </rPh>
    <rPh sb="11" eb="13">
      <t>ギュウニュウ</t>
    </rPh>
    <rPh sb="13" eb="16">
      <t>ニュウセイヒン</t>
    </rPh>
    <rPh sb="16" eb="18">
      <t>トウケイ</t>
    </rPh>
    <rPh sb="21" eb="22">
      <t>イチ</t>
    </rPh>
    <rPh sb="22" eb="23">
      <t>シャ</t>
    </rPh>
    <rPh sb="24" eb="26">
      <t>ショクヒン</t>
    </rPh>
    <rPh sb="26" eb="28">
      <t>ジュキュウ</t>
    </rPh>
    <rPh sb="28" eb="30">
      <t>ケンキュウ</t>
    </rPh>
    <phoneticPr fontId="14"/>
  </si>
  <si>
    <t xml:space="preserve">      2  色付セルについては確定値。</t>
    <rPh sb="9" eb="10">
      <t>イロ</t>
    </rPh>
    <rPh sb="10" eb="11">
      <t>ツキ</t>
    </rPh>
    <rPh sb="18" eb="20">
      <t>カクテイ</t>
    </rPh>
    <rPh sb="20" eb="21">
      <t>アタイ</t>
    </rPh>
    <phoneticPr fontId="5"/>
  </si>
  <si>
    <t>(単位：kl、％)</t>
    <rPh sb="1" eb="3">
      <t>タンイ</t>
    </rPh>
    <phoneticPr fontId="5"/>
  </si>
  <si>
    <t>前年比</t>
    <rPh sb="0" eb="3">
      <t>ゼンネンヒ</t>
    </rPh>
    <phoneticPr fontId="5"/>
  </si>
  <si>
    <t>昭和 60</t>
    <rPh sb="0" eb="2">
      <t>ショウワ</t>
    </rPh>
    <phoneticPr fontId="5"/>
  </si>
  <si>
    <t>平成 元</t>
    <rPh sb="0" eb="2">
      <t>ヘイセイ</t>
    </rPh>
    <rPh sb="3" eb="4">
      <t>モト</t>
    </rPh>
    <phoneticPr fontId="19"/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</si>
  <si>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</si>
  <si>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</si>
  <si>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</si>
  <si>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</si>
  <si>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</si>
  <si>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</si>
  <si>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</si>
  <si>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</si>
  <si>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</si>
  <si>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</si>
  <si>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</si>
  <si>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</si>
  <si>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26</t>
  </si>
  <si>
    <t>28</t>
  </si>
  <si>
    <t>30</t>
  </si>
  <si>
    <t>31/令元</t>
    <rPh sb="3" eb="4">
      <t>レイ</t>
    </rPh>
    <rPh sb="4" eb="5">
      <t>ガン</t>
    </rPh>
    <phoneticPr fontId="14"/>
  </si>
  <si>
    <t>乳酸菌飲料生産量の推移（月別）</t>
    <rPh sb="0" eb="3">
      <t>ニュウサンキン</t>
    </rPh>
    <rPh sb="3" eb="5">
      <t>インリョウ</t>
    </rPh>
    <rPh sb="5" eb="7">
      <t>セイサン</t>
    </rPh>
    <rPh sb="7" eb="8">
      <t>リョウ</t>
    </rPh>
    <rPh sb="9" eb="11">
      <t>スイイ</t>
    </rPh>
    <rPh sb="12" eb="14">
      <t>ツキベツ</t>
    </rPh>
    <phoneticPr fontId="3"/>
  </si>
  <si>
    <t>(単位：kl/日)</t>
    <rPh sb="1" eb="3">
      <t>タンイ</t>
    </rPh>
    <rPh sb="7" eb="8">
      <t>ニチ</t>
    </rPh>
    <phoneticPr fontId="5"/>
  </si>
  <si>
    <t>年・月</t>
    <rPh sb="0" eb="1">
      <t>ネン</t>
    </rPh>
    <rPh sb="2" eb="3">
      <t>ツキ</t>
    </rPh>
    <phoneticPr fontId="8"/>
  </si>
  <si>
    <t>乳酸菌飲料計</t>
    <rPh sb="0" eb="3">
      <t>ニュウサンキン</t>
    </rPh>
    <rPh sb="3" eb="5">
      <t>インリョウ</t>
    </rPh>
    <rPh sb="5" eb="6">
      <t>ケイ</t>
    </rPh>
    <phoneticPr fontId="3"/>
  </si>
  <si>
    <t>日数</t>
    <rPh sb="0" eb="2">
      <t>ニッスウ</t>
    </rPh>
    <phoneticPr fontId="3"/>
  </si>
  <si>
    <t>日量</t>
    <rPh sb="0" eb="2">
      <t>ニチリョウ</t>
    </rPh>
    <phoneticPr fontId="3"/>
  </si>
  <si>
    <t>乳酸菌飲料
（乳業）</t>
    <rPh sb="0" eb="3">
      <t>ニュウサンキン</t>
    </rPh>
    <rPh sb="3" eb="5">
      <t>インリョウ</t>
    </rPh>
    <rPh sb="7" eb="9">
      <t>ニュウギョウ</t>
    </rPh>
    <phoneticPr fontId="3"/>
  </si>
  <si>
    <t>乳酸菌飲料
（非乳業）</t>
    <rPh sb="0" eb="3">
      <t>ニュウサンキン</t>
    </rPh>
    <rPh sb="3" eb="5">
      <t>インリョウ</t>
    </rPh>
    <rPh sb="7" eb="8">
      <t>ヒ</t>
    </rPh>
    <rPh sb="8" eb="10">
      <t>ニュウギョウ</t>
    </rPh>
    <phoneticPr fontId="3"/>
  </si>
  <si>
    <t>平成 12/1</t>
    <rPh sb="0" eb="2">
      <t>ヘイセイ</t>
    </rPh>
    <phoneticPr fontId="8"/>
  </si>
  <si>
    <t>令和1/5</t>
  </si>
  <si>
    <t>注： 1  「乳酸菌飲料計」「前年同月比」「日量」はJミルクによる算出。</t>
    <rPh sb="22" eb="24">
      <t>ニチリョウ</t>
    </rPh>
    <phoneticPr fontId="8"/>
  </si>
  <si>
    <t>年・月</t>
    <phoneticPr fontId="5"/>
  </si>
  <si>
    <t>前年同月比</t>
    <phoneticPr fontId="5"/>
  </si>
  <si>
    <t>2000/1</t>
    <phoneticPr fontId="8"/>
  </si>
  <si>
    <t>-</t>
    <phoneticPr fontId="5"/>
  </si>
  <si>
    <t xml:space="preserve"> 2000/1</t>
    <phoneticPr fontId="5"/>
  </si>
  <si>
    <t>2</t>
    <phoneticPr fontId="8"/>
  </si>
  <si>
    <t>2</t>
    <phoneticPr fontId="5"/>
  </si>
  <si>
    <t>3</t>
    <phoneticPr fontId="8"/>
  </si>
  <si>
    <t>3</t>
    <phoneticPr fontId="5"/>
  </si>
  <si>
    <t>4</t>
    <phoneticPr fontId="8"/>
  </si>
  <si>
    <t>4</t>
    <phoneticPr fontId="5"/>
  </si>
  <si>
    <t>5</t>
    <phoneticPr fontId="8"/>
  </si>
  <si>
    <t>5</t>
    <phoneticPr fontId="5"/>
  </si>
  <si>
    <t>6</t>
    <phoneticPr fontId="8"/>
  </si>
  <si>
    <t>6</t>
    <phoneticPr fontId="5"/>
  </si>
  <si>
    <t>7</t>
    <phoneticPr fontId="8"/>
  </si>
  <si>
    <t>7</t>
    <phoneticPr fontId="5"/>
  </si>
  <si>
    <t>8</t>
    <phoneticPr fontId="8"/>
  </si>
  <si>
    <t>8</t>
    <phoneticPr fontId="5"/>
  </si>
  <si>
    <t>9</t>
    <phoneticPr fontId="8"/>
  </si>
  <si>
    <t>9</t>
    <phoneticPr fontId="5"/>
  </si>
  <si>
    <t>10</t>
    <phoneticPr fontId="8"/>
  </si>
  <si>
    <t>10</t>
    <phoneticPr fontId="5"/>
  </si>
  <si>
    <t>11</t>
    <phoneticPr fontId="8"/>
  </si>
  <si>
    <t>11</t>
    <phoneticPr fontId="5"/>
  </si>
  <si>
    <t>12</t>
    <phoneticPr fontId="8"/>
  </si>
  <si>
    <t>12</t>
    <phoneticPr fontId="5"/>
  </si>
  <si>
    <t>2001/1</t>
    <phoneticPr fontId="8"/>
  </si>
  <si>
    <t>13/1</t>
    <phoneticPr fontId="8"/>
  </si>
  <si>
    <t xml:space="preserve"> 2001/1</t>
    <phoneticPr fontId="5"/>
  </si>
  <si>
    <t>2002/1</t>
    <phoneticPr fontId="8"/>
  </si>
  <si>
    <t>14/1</t>
    <phoneticPr fontId="8"/>
  </si>
  <si>
    <t xml:space="preserve"> 2002/1</t>
    <phoneticPr fontId="5"/>
  </si>
  <si>
    <t>2003/1</t>
    <phoneticPr fontId="8"/>
  </si>
  <si>
    <t>15/1</t>
    <phoneticPr fontId="8"/>
  </si>
  <si>
    <t xml:space="preserve"> 2003/1</t>
    <phoneticPr fontId="5"/>
  </si>
  <si>
    <t>2004/1</t>
    <phoneticPr fontId="8"/>
  </si>
  <si>
    <t>16/1</t>
    <phoneticPr fontId="8"/>
  </si>
  <si>
    <t xml:space="preserve"> 2004/1</t>
    <phoneticPr fontId="5"/>
  </si>
  <si>
    <t>2005/1</t>
    <phoneticPr fontId="8"/>
  </si>
  <si>
    <t>17/1</t>
    <phoneticPr fontId="8"/>
  </si>
  <si>
    <t xml:space="preserve"> 2005/1</t>
    <phoneticPr fontId="5"/>
  </si>
  <si>
    <t>2006/1</t>
    <phoneticPr fontId="8"/>
  </si>
  <si>
    <t>18/1</t>
    <phoneticPr fontId="8"/>
  </si>
  <si>
    <t xml:space="preserve"> 2006/1</t>
    <phoneticPr fontId="5"/>
  </si>
  <si>
    <t>2007/1</t>
    <phoneticPr fontId="8"/>
  </si>
  <si>
    <t>19/1</t>
    <phoneticPr fontId="8"/>
  </si>
  <si>
    <t>2007/1</t>
    <phoneticPr fontId="5"/>
  </si>
  <si>
    <t>2008/1</t>
    <phoneticPr fontId="8"/>
  </si>
  <si>
    <t>20/1</t>
    <phoneticPr fontId="8"/>
  </si>
  <si>
    <t>2008/1</t>
    <phoneticPr fontId="5"/>
  </si>
  <si>
    <t>2009/1</t>
    <phoneticPr fontId="8"/>
  </si>
  <si>
    <t>21/1</t>
    <phoneticPr fontId="8"/>
  </si>
  <si>
    <t>2009/1</t>
    <phoneticPr fontId="5"/>
  </si>
  <si>
    <t>2010/1</t>
    <phoneticPr fontId="8"/>
  </si>
  <si>
    <t>22/1</t>
    <phoneticPr fontId="8"/>
  </si>
  <si>
    <t>2010/1</t>
    <phoneticPr fontId="5"/>
  </si>
  <si>
    <t>2011/1</t>
    <phoneticPr fontId="8"/>
  </si>
  <si>
    <t>23/1</t>
    <phoneticPr fontId="8"/>
  </si>
  <si>
    <t>2011/1</t>
    <phoneticPr fontId="5"/>
  </si>
  <si>
    <t>2012/1</t>
    <phoneticPr fontId="8"/>
  </si>
  <si>
    <t>24/1</t>
    <phoneticPr fontId="8"/>
  </si>
  <si>
    <t>2012/1</t>
    <phoneticPr fontId="5"/>
  </si>
  <si>
    <t>2013/1</t>
    <phoneticPr fontId="8"/>
  </si>
  <si>
    <t>25/1</t>
    <phoneticPr fontId="8"/>
  </si>
  <si>
    <t>2013/1</t>
    <phoneticPr fontId="5"/>
  </si>
  <si>
    <t>2014/1</t>
    <phoneticPr fontId="5"/>
  </si>
  <si>
    <t>26/1</t>
    <phoneticPr fontId="8"/>
  </si>
  <si>
    <t>2015/1</t>
    <phoneticPr fontId="5"/>
  </si>
  <si>
    <t>27/1</t>
    <phoneticPr fontId="8"/>
  </si>
  <si>
    <t>2016/1</t>
    <phoneticPr fontId="5"/>
  </si>
  <si>
    <t>28/1</t>
    <phoneticPr fontId="8"/>
  </si>
  <si>
    <t>2017/1</t>
    <phoneticPr fontId="5"/>
  </si>
  <si>
    <t>29/1</t>
    <phoneticPr fontId="8"/>
  </si>
  <si>
    <t>2018/1</t>
    <phoneticPr fontId="5"/>
  </si>
  <si>
    <t>30/1</t>
    <phoneticPr fontId="8"/>
  </si>
  <si>
    <t>2019/1</t>
    <phoneticPr fontId="8"/>
  </si>
  <si>
    <t>31/1</t>
    <phoneticPr fontId="8"/>
  </si>
  <si>
    <t>2020/1</t>
    <phoneticPr fontId="8"/>
  </si>
  <si>
    <t>令和2/1</t>
    <phoneticPr fontId="8"/>
  </si>
  <si>
    <t>2021/1</t>
    <phoneticPr fontId="8"/>
  </si>
  <si>
    <t>令和3/1</t>
    <phoneticPr fontId="8"/>
  </si>
  <si>
    <t>乳酸菌飲料生産量の推移（年次）</t>
    <rPh sb="0" eb="3">
      <t>ニュウサンキン</t>
    </rPh>
    <rPh sb="3" eb="5">
      <t>インリョウ</t>
    </rPh>
    <rPh sb="5" eb="7">
      <t>セイサン</t>
    </rPh>
    <rPh sb="7" eb="8">
      <t>リョウ</t>
    </rPh>
    <rPh sb="9" eb="11">
      <t>スイイ</t>
    </rPh>
    <rPh sb="12" eb="13">
      <t>ネン</t>
    </rPh>
    <phoneticPr fontId="14"/>
  </si>
  <si>
    <t>年次</t>
    <phoneticPr fontId="5"/>
  </si>
  <si>
    <t>－</t>
    <phoneticPr fontId="3"/>
  </si>
  <si>
    <t>2</t>
    <phoneticPr fontId="19"/>
  </si>
  <si>
    <t>3</t>
    <phoneticPr fontId="19"/>
  </si>
  <si>
    <t>25</t>
    <phoneticPr fontId="5"/>
  </si>
  <si>
    <t>27</t>
    <phoneticPr fontId="5"/>
  </si>
  <si>
    <t>29</t>
    <phoneticPr fontId="5"/>
  </si>
  <si>
    <t>注：1  「乳酸菌飲料計」「前年比」はJミルクによる算出。</t>
    <rPh sb="0" eb="1">
      <t>チュウ</t>
    </rPh>
    <phoneticPr fontId="8"/>
  </si>
  <si>
    <t>2</t>
    <phoneticPr fontId="14"/>
  </si>
  <si>
    <t>2022/1</t>
    <phoneticPr fontId="8"/>
  </si>
  <si>
    <t>令和4/1</t>
    <phoneticPr fontId="8"/>
  </si>
  <si>
    <t>3</t>
    <phoneticPr fontId="14"/>
  </si>
  <si>
    <t>2023/1</t>
    <phoneticPr fontId="8"/>
  </si>
  <si>
    <t>令和5/1</t>
    <phoneticPr fontId="8"/>
  </si>
  <si>
    <t>4</t>
    <phoneticPr fontId="14"/>
  </si>
  <si>
    <t>2024/1</t>
    <phoneticPr fontId="8"/>
  </si>
  <si>
    <t>令和6/1</t>
    <phoneticPr fontId="8"/>
  </si>
  <si>
    <t>毎年1回更新、最終更新日2024/2/28</t>
    <phoneticPr fontId="5"/>
  </si>
  <si>
    <t>5</t>
    <phoneticPr fontId="14"/>
  </si>
  <si>
    <t>2025/1</t>
  </si>
  <si>
    <t>令和7/1</t>
  </si>
  <si>
    <t>毎月1回更新、最終更新日2025/4/28</t>
    <rPh sb="1" eb="2">
      <t>ツキ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</si>
</sst>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"/>
    <numFmt numFmtId="177" formatCode="#,##0_);[Red]\(#,##0\)"/>
    <numFmt numFmtId="178" formatCode="0.0_ "/>
    <numFmt numFmtId="179" formatCode="0_);[Red]\(0\)"/>
    <numFmt numFmtId="180" formatCode="#,##0_ "/>
    <numFmt numFmtId="181" formatCode="0_ "/>
    <numFmt numFmtId="182" formatCode="#,##0.0_);[Red]\(#,##0.0\)"/>
    <numFmt numFmtId="183" formatCode="0.0;&quot;▲ &quot;0.0"/>
  </numFmts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Century"/>
      <family val="1"/>
    </font>
    <font>
      <sz val="10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b/>
      <sz val="10"/>
      <color theme="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9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theme="1" tint="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indexed="64"/>
      </left>
      <right style="thin">
        <color theme="1" tint="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1" fillId="0" borderId="0"/>
    <xf numFmtId="0" fontId="18" fillId="0" borderId="0"/>
    <xf numFmtId="38" fontId="20" fillId="0" borderId="0" applyFont="0" applyFill="0" applyBorder="0" applyAlignment="0" applyProtection="0">
      <alignment vertical="center"/>
    </xf>
  </cellStyleXfs>
  <cellXfs count="206">
    <xf numFmtId="0" fontId="0" fillId="0" borderId="0" xfId="0">
      <alignment vertical="center"/>
    </xf>
    <xf numFmtId="176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4" fillId="2" borderId="0" xfId="0" applyNumberFormat="1" applyFont="1" applyFill="1" applyBorder="1" applyAlignment="1">
      <alignment vertical="center"/>
    </xf>
    <xf numFmtId="0" fontId="2" fillId="2" borderId="0" xfId="0" applyFont="1" applyFill="1" applyAlignment="1"/>
    <xf numFmtId="0" fontId="0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76" fontId="7" fillId="2" borderId="0" xfId="0" applyNumberFormat="1" applyFont="1" applyFill="1" applyAlignment="1">
      <alignment horizontal="right" vertical="center"/>
    </xf>
    <xf numFmtId="176" fontId="9" fillId="2" borderId="0" xfId="0" applyNumberFormat="1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/>
    <xf numFmtId="0" fontId="12" fillId="4" borderId="3" xfId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vertical="center"/>
    </xf>
    <xf numFmtId="0" fontId="12" fillId="4" borderId="2" xfId="1" applyFont="1" applyFill="1" applyBorder="1" applyAlignment="1">
      <alignment horizontal="center" vertical="center"/>
    </xf>
    <xf numFmtId="3" fontId="9" fillId="2" borderId="0" xfId="0" applyNumberFormat="1" applyFont="1" applyFill="1" applyBorder="1" applyAlignment="1">
      <alignment vertical="center"/>
    </xf>
    <xf numFmtId="0" fontId="12" fillId="5" borderId="8" xfId="1" applyFont="1" applyFill="1" applyBorder="1" applyAlignment="1">
      <alignment horizontal="center" vertical="center"/>
    </xf>
    <xf numFmtId="0" fontId="12" fillId="5" borderId="9" xfId="1" applyFont="1" applyFill="1" applyBorder="1" applyAlignment="1">
      <alignment horizontal="center" vertical="center"/>
    </xf>
    <xf numFmtId="178" fontId="10" fillId="2" borderId="16" xfId="0" applyNumberFormat="1" applyFont="1" applyFill="1" applyBorder="1" applyAlignment="1">
      <alignment horizontal="right" vertical="center"/>
    </xf>
    <xf numFmtId="178" fontId="10" fillId="2" borderId="15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vertical="center"/>
    </xf>
    <xf numFmtId="177" fontId="10" fillId="2" borderId="17" xfId="0" applyNumberFormat="1" applyFont="1" applyFill="1" applyBorder="1" applyAlignment="1">
      <alignment vertical="center"/>
    </xf>
    <xf numFmtId="178" fontId="10" fillId="2" borderId="19" xfId="0" applyNumberFormat="1" applyFont="1" applyFill="1" applyBorder="1" applyAlignment="1">
      <alignment horizontal="right" vertical="center"/>
    </xf>
    <xf numFmtId="177" fontId="10" fillId="2" borderId="19" xfId="0" applyNumberFormat="1" applyFont="1" applyFill="1" applyBorder="1" applyAlignment="1">
      <alignment vertical="center"/>
    </xf>
    <xf numFmtId="178" fontId="10" fillId="2" borderId="18" xfId="0" applyNumberFormat="1" applyFont="1" applyFill="1" applyBorder="1" applyAlignment="1">
      <alignment horizontal="right" vertical="center"/>
    </xf>
    <xf numFmtId="179" fontId="10" fillId="2" borderId="17" xfId="0" applyNumberFormat="1" applyFont="1" applyFill="1" applyBorder="1" applyAlignment="1"/>
    <xf numFmtId="177" fontId="10" fillId="2" borderId="21" xfId="0" applyNumberFormat="1" applyFont="1" applyFill="1" applyBorder="1" applyAlignment="1">
      <alignment vertical="center"/>
    </xf>
    <xf numFmtId="178" fontId="10" fillId="2" borderId="23" xfId="0" applyNumberFormat="1" applyFont="1" applyFill="1" applyBorder="1" applyAlignment="1">
      <alignment horizontal="right" vertical="center"/>
    </xf>
    <xf numFmtId="177" fontId="10" fillId="2" borderId="23" xfId="0" applyNumberFormat="1" applyFont="1" applyFill="1" applyBorder="1" applyAlignment="1">
      <alignment vertical="center"/>
    </xf>
    <xf numFmtId="178" fontId="10" fillId="2" borderId="22" xfId="0" applyNumberFormat="1" applyFont="1" applyFill="1" applyBorder="1" applyAlignment="1">
      <alignment horizontal="right" vertical="center"/>
    </xf>
    <xf numFmtId="179" fontId="10" fillId="2" borderId="21" xfId="0" applyNumberFormat="1" applyFont="1" applyFill="1" applyBorder="1" applyAlignment="1"/>
    <xf numFmtId="178" fontId="10" fillId="2" borderId="19" xfId="0" applyNumberFormat="1" applyFont="1" applyFill="1" applyBorder="1" applyAlignment="1">
      <alignment vertical="center"/>
    </xf>
    <xf numFmtId="178" fontId="10" fillId="2" borderId="18" xfId="0" applyNumberFormat="1" applyFont="1" applyFill="1" applyBorder="1" applyAlignment="1">
      <alignment vertical="center"/>
    </xf>
    <xf numFmtId="178" fontId="10" fillId="2" borderId="23" xfId="0" applyNumberFormat="1" applyFont="1" applyFill="1" applyBorder="1" applyAlignment="1">
      <alignment vertical="center"/>
    </xf>
    <xf numFmtId="178" fontId="10" fillId="2" borderId="22" xfId="0" applyNumberFormat="1" applyFont="1" applyFill="1" applyBorder="1" applyAlignment="1">
      <alignment vertical="center"/>
    </xf>
    <xf numFmtId="177" fontId="10" fillId="2" borderId="25" xfId="0" applyNumberFormat="1" applyFont="1" applyFill="1" applyBorder="1" applyAlignment="1">
      <alignment vertical="center"/>
    </xf>
    <xf numFmtId="178" fontId="10" fillId="2" borderId="27" xfId="0" applyNumberFormat="1" applyFont="1" applyFill="1" applyBorder="1" applyAlignment="1">
      <alignment vertical="center"/>
    </xf>
    <xf numFmtId="177" fontId="10" fillId="2" borderId="27" xfId="0" applyNumberFormat="1" applyFont="1" applyFill="1" applyBorder="1" applyAlignment="1">
      <alignment vertical="center"/>
    </xf>
    <xf numFmtId="178" fontId="10" fillId="2" borderId="26" xfId="0" applyNumberFormat="1" applyFont="1" applyFill="1" applyBorder="1" applyAlignment="1">
      <alignment vertical="center"/>
    </xf>
    <xf numFmtId="179" fontId="10" fillId="2" borderId="25" xfId="0" applyNumberFormat="1" applyFont="1" applyFill="1" applyBorder="1" applyAlignment="1"/>
    <xf numFmtId="177" fontId="10" fillId="6" borderId="27" xfId="0" applyNumberFormat="1" applyFont="1" applyFill="1" applyBorder="1" applyAlignment="1">
      <alignment vertical="center"/>
    </xf>
    <xf numFmtId="178" fontId="10" fillId="6" borderId="27" xfId="0" applyNumberFormat="1" applyFont="1" applyFill="1" applyBorder="1" applyAlignment="1">
      <alignment vertical="center"/>
    </xf>
    <xf numFmtId="177" fontId="10" fillId="6" borderId="19" xfId="0" applyNumberFormat="1" applyFont="1" applyFill="1" applyBorder="1" applyAlignment="1">
      <alignment vertical="center"/>
    </xf>
    <xf numFmtId="178" fontId="10" fillId="6" borderId="19" xfId="0" applyNumberFormat="1" applyFont="1" applyFill="1" applyBorder="1" applyAlignment="1">
      <alignment vertical="center"/>
    </xf>
    <xf numFmtId="177" fontId="10" fillId="6" borderId="23" xfId="0" applyNumberFormat="1" applyFont="1" applyFill="1" applyBorder="1" applyAlignment="1">
      <alignment vertical="center"/>
    </xf>
    <xf numFmtId="178" fontId="10" fillId="6" borderId="23" xfId="0" applyNumberFormat="1" applyFont="1" applyFill="1" applyBorder="1" applyAlignment="1">
      <alignment vertical="center"/>
    </xf>
    <xf numFmtId="177" fontId="10" fillId="6" borderId="25" xfId="0" applyNumberFormat="1" applyFont="1" applyFill="1" applyBorder="1" applyAlignment="1">
      <alignment vertical="center"/>
    </xf>
    <xf numFmtId="178" fontId="10" fillId="6" borderId="26" xfId="0" applyNumberFormat="1" applyFont="1" applyFill="1" applyBorder="1" applyAlignment="1">
      <alignment vertical="center"/>
    </xf>
    <xf numFmtId="177" fontId="10" fillId="6" borderId="17" xfId="0" applyNumberFormat="1" applyFont="1" applyFill="1" applyBorder="1" applyAlignment="1">
      <alignment vertical="center"/>
    </xf>
    <xf numFmtId="178" fontId="10" fillId="6" borderId="18" xfId="0" applyNumberFormat="1" applyFont="1" applyFill="1" applyBorder="1" applyAlignment="1">
      <alignment vertical="center"/>
    </xf>
    <xf numFmtId="177" fontId="10" fillId="6" borderId="21" xfId="0" applyNumberFormat="1" applyFont="1" applyFill="1" applyBorder="1" applyAlignment="1">
      <alignment vertical="center"/>
    </xf>
    <xf numFmtId="178" fontId="10" fillId="6" borderId="22" xfId="0" applyNumberFormat="1" applyFont="1" applyFill="1" applyBorder="1" applyAlignment="1">
      <alignment vertical="center"/>
    </xf>
    <xf numFmtId="3" fontId="13" fillId="2" borderId="0" xfId="0" applyNumberFormat="1" applyFont="1" applyFill="1" applyBorder="1" applyAlignment="1">
      <alignment vertical="center"/>
    </xf>
    <xf numFmtId="179" fontId="10" fillId="6" borderId="17" xfId="0" applyNumberFormat="1" applyFont="1" applyFill="1" applyBorder="1" applyAlignment="1"/>
    <xf numFmtId="179" fontId="10" fillId="6" borderId="21" xfId="0" applyNumberFormat="1" applyFont="1" applyFill="1" applyBorder="1" applyAlignment="1"/>
    <xf numFmtId="179" fontId="10" fillId="6" borderId="25" xfId="0" applyNumberFormat="1" applyFont="1" applyFill="1" applyBorder="1" applyAlignment="1"/>
    <xf numFmtId="177" fontId="10" fillId="0" borderId="19" xfId="0" applyNumberFormat="1" applyFont="1" applyFill="1" applyBorder="1" applyAlignment="1">
      <alignment vertical="center"/>
    </xf>
    <xf numFmtId="178" fontId="10" fillId="2" borderId="32" xfId="0" applyNumberFormat="1" applyFont="1" applyFill="1" applyBorder="1" applyAlignment="1">
      <alignment vertical="center"/>
    </xf>
    <xf numFmtId="179" fontId="10" fillId="2" borderId="30" xfId="0" applyNumberFormat="1" applyFont="1" applyFill="1" applyBorder="1" applyAlignment="1"/>
    <xf numFmtId="176" fontId="7" fillId="0" borderId="0" xfId="0" applyNumberFormat="1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181" fontId="7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right" vertical="center"/>
    </xf>
    <xf numFmtId="0" fontId="15" fillId="0" borderId="0" xfId="0" applyFont="1">
      <alignment vertical="center"/>
    </xf>
    <xf numFmtId="176" fontId="2" fillId="0" borderId="0" xfId="0" applyNumberFormat="1" applyFont="1" applyFill="1" applyBorder="1" applyAlignment="1">
      <alignment horizontal="left" vertical="center"/>
    </xf>
    <xf numFmtId="0" fontId="2" fillId="2" borderId="0" xfId="1" applyFont="1" applyFill="1" applyAlignment="1">
      <alignment horizontal="right"/>
    </xf>
    <xf numFmtId="0" fontId="2" fillId="2" borderId="0" xfId="1" applyFont="1" applyFill="1"/>
    <xf numFmtId="0" fontId="10" fillId="2" borderId="0" xfId="1" applyFont="1" applyFill="1" applyAlignment="1">
      <alignment vertical="center"/>
    </xf>
    <xf numFmtId="0" fontId="10" fillId="2" borderId="0" xfId="1" applyFont="1" applyFill="1" applyAlignment="1">
      <alignment horizontal="right" vertical="center"/>
    </xf>
    <xf numFmtId="0" fontId="7" fillId="2" borderId="0" xfId="1" applyFont="1" applyFill="1" applyAlignment="1">
      <alignment horizontal="right" vertical="center"/>
    </xf>
    <xf numFmtId="0" fontId="17" fillId="4" borderId="12" xfId="1" applyFont="1" applyFill="1" applyBorder="1" applyAlignment="1">
      <alignment horizontal="center" vertical="center"/>
    </xf>
    <xf numFmtId="0" fontId="17" fillId="4" borderId="13" xfId="1" applyFont="1" applyFill="1" applyBorder="1" applyAlignment="1">
      <alignment horizontal="center" vertical="center"/>
    </xf>
    <xf numFmtId="180" fontId="10" fillId="6" borderId="33" xfId="1" applyNumberFormat="1" applyFont="1" applyFill="1" applyBorder="1" applyAlignment="1">
      <alignment vertical="center"/>
    </xf>
    <xf numFmtId="178" fontId="10" fillId="6" borderId="0" xfId="1" applyNumberFormat="1" applyFont="1" applyFill="1" applyBorder="1" applyAlignment="1">
      <alignment horizontal="right" vertical="center"/>
    </xf>
    <xf numFmtId="180" fontId="10" fillId="6" borderId="19" xfId="1" applyNumberFormat="1" applyFont="1" applyFill="1" applyBorder="1" applyAlignment="1">
      <alignment vertical="center"/>
    </xf>
    <xf numFmtId="178" fontId="10" fillId="6" borderId="19" xfId="1" applyNumberFormat="1" applyFont="1" applyFill="1" applyBorder="1" applyAlignment="1">
      <alignment horizontal="right" vertical="center"/>
    </xf>
    <xf numFmtId="178" fontId="10" fillId="6" borderId="18" xfId="1" applyNumberFormat="1" applyFont="1" applyFill="1" applyBorder="1" applyAlignment="1">
      <alignment horizontal="right" vertical="center"/>
    </xf>
    <xf numFmtId="180" fontId="10" fillId="6" borderId="35" xfId="1" applyNumberFormat="1" applyFont="1" applyFill="1" applyBorder="1" applyAlignment="1">
      <alignment vertical="center"/>
    </xf>
    <xf numFmtId="178" fontId="10" fillId="6" borderId="36" xfId="1" applyNumberFormat="1" applyFont="1" applyFill="1" applyBorder="1" applyAlignment="1">
      <alignment vertical="center"/>
    </xf>
    <xf numFmtId="180" fontId="10" fillId="6" borderId="37" xfId="1" applyNumberFormat="1" applyFont="1" applyFill="1" applyBorder="1" applyAlignment="1">
      <alignment vertical="center"/>
    </xf>
    <xf numFmtId="178" fontId="10" fillId="6" borderId="37" xfId="1" applyNumberFormat="1" applyFont="1" applyFill="1" applyBorder="1" applyAlignment="1">
      <alignment vertical="center"/>
    </xf>
    <xf numFmtId="178" fontId="10" fillId="6" borderId="38" xfId="1" applyNumberFormat="1" applyFont="1" applyFill="1" applyBorder="1" applyAlignment="1">
      <alignment vertical="center"/>
    </xf>
    <xf numFmtId="178" fontId="10" fillId="6" borderId="39" xfId="1" applyNumberFormat="1" applyFont="1" applyFill="1" applyBorder="1" applyAlignment="1">
      <alignment vertical="center"/>
    </xf>
    <xf numFmtId="178" fontId="10" fillId="6" borderId="19" xfId="1" applyNumberFormat="1" applyFont="1" applyFill="1" applyBorder="1" applyAlignment="1">
      <alignment vertical="center"/>
    </xf>
    <xf numFmtId="178" fontId="10" fillId="6" borderId="18" xfId="1" applyNumberFormat="1" applyFont="1" applyFill="1" applyBorder="1" applyAlignment="1">
      <alignment vertical="center"/>
    </xf>
    <xf numFmtId="49" fontId="0" fillId="3" borderId="18" xfId="0" applyNumberFormat="1" applyFont="1" applyFill="1" applyBorder="1" applyAlignment="1">
      <alignment horizontal="right" vertical="center"/>
    </xf>
    <xf numFmtId="49" fontId="0" fillId="3" borderId="22" xfId="0" applyNumberFormat="1" applyFont="1" applyFill="1" applyBorder="1" applyAlignment="1">
      <alignment horizontal="right" vertical="center"/>
    </xf>
    <xf numFmtId="180" fontId="10" fillId="6" borderId="40" xfId="1" applyNumberFormat="1" applyFont="1" applyFill="1" applyBorder="1" applyAlignment="1">
      <alignment vertical="center"/>
    </xf>
    <xf numFmtId="178" fontId="10" fillId="6" borderId="41" xfId="1" applyNumberFormat="1" applyFont="1" applyFill="1" applyBorder="1" applyAlignment="1">
      <alignment vertical="center"/>
    </xf>
    <xf numFmtId="180" fontId="10" fillId="6" borderId="23" xfId="1" applyNumberFormat="1" applyFont="1" applyFill="1" applyBorder="1" applyAlignment="1">
      <alignment vertical="center"/>
    </xf>
    <xf numFmtId="178" fontId="10" fillId="6" borderId="42" xfId="1" applyNumberFormat="1" applyFont="1" applyFill="1" applyBorder="1" applyAlignment="1">
      <alignment vertical="center"/>
    </xf>
    <xf numFmtId="178" fontId="10" fillId="6" borderId="43" xfId="1" applyNumberFormat="1" applyFont="1" applyFill="1" applyBorder="1" applyAlignment="1">
      <alignment vertical="center"/>
    </xf>
    <xf numFmtId="180" fontId="10" fillId="6" borderId="27" xfId="1" applyNumberFormat="1" applyFont="1" applyFill="1" applyBorder="1" applyAlignment="1">
      <alignment vertical="center"/>
    </xf>
    <xf numFmtId="180" fontId="10" fillId="6" borderId="42" xfId="1" applyNumberFormat="1" applyFont="1" applyFill="1" applyBorder="1" applyAlignment="1">
      <alignment vertical="center"/>
    </xf>
    <xf numFmtId="49" fontId="0" fillId="3" borderId="26" xfId="0" applyNumberFormat="1" applyFont="1" applyFill="1" applyBorder="1" applyAlignment="1">
      <alignment horizontal="right" vertical="center"/>
    </xf>
    <xf numFmtId="178" fontId="10" fillId="6" borderId="27" xfId="1" applyNumberFormat="1" applyFont="1" applyFill="1" applyBorder="1" applyAlignment="1">
      <alignment vertical="center"/>
    </xf>
    <xf numFmtId="178" fontId="10" fillId="6" borderId="26" xfId="1" applyNumberFormat="1" applyFont="1" applyFill="1" applyBorder="1" applyAlignment="1">
      <alignment vertical="center"/>
    </xf>
    <xf numFmtId="3" fontId="3" fillId="0" borderId="0" xfId="0" applyNumberFormat="1" applyFont="1" applyFill="1" applyAlignment="1">
      <alignment vertical="center"/>
    </xf>
    <xf numFmtId="49" fontId="0" fillId="3" borderId="31" xfId="0" applyNumberFormat="1" applyFont="1" applyFill="1" applyBorder="1" applyAlignment="1">
      <alignment horizontal="right" vertical="center"/>
    </xf>
    <xf numFmtId="0" fontId="0" fillId="2" borderId="0" xfId="0" applyFont="1" applyFill="1" applyAlignment="1">
      <alignment horizontal="right" vertical="center"/>
    </xf>
    <xf numFmtId="176" fontId="2" fillId="2" borderId="0" xfId="0" applyNumberFormat="1" applyFont="1" applyFill="1" applyBorder="1" applyAlignment="1">
      <alignment vertical="center"/>
    </xf>
    <xf numFmtId="176" fontId="0" fillId="2" borderId="0" xfId="0" applyNumberFormat="1" applyFont="1" applyFill="1" applyBorder="1" applyAlignment="1">
      <alignment vertical="center"/>
    </xf>
    <xf numFmtId="0" fontId="12" fillId="4" borderId="3" xfId="1" applyFont="1" applyFill="1" applyBorder="1" applyAlignment="1">
      <alignment horizontal="center" vertical="center"/>
    </xf>
    <xf numFmtId="3" fontId="0" fillId="2" borderId="0" xfId="0" applyNumberFormat="1" applyFont="1" applyFill="1" applyBorder="1" applyAlignment="1">
      <alignment vertical="center"/>
    </xf>
    <xf numFmtId="0" fontId="12" fillId="4" borderId="10" xfId="1" applyFont="1" applyFill="1" applyBorder="1" applyAlignment="1">
      <alignment vertical="center"/>
    </xf>
    <xf numFmtId="0" fontId="17" fillId="4" borderId="47" xfId="1" applyFont="1" applyFill="1" applyBorder="1" applyAlignment="1">
      <alignment horizontal="center" vertical="center"/>
    </xf>
    <xf numFmtId="49" fontId="0" fillId="3" borderId="14" xfId="0" applyNumberFormat="1" applyFont="1" applyFill="1" applyBorder="1" applyAlignment="1">
      <alignment horizontal="right" vertical="center"/>
    </xf>
    <xf numFmtId="49" fontId="0" fillId="3" borderId="15" xfId="0" applyNumberFormat="1" applyFont="1" applyFill="1" applyBorder="1" applyAlignment="1">
      <alignment horizontal="right" vertical="center"/>
    </xf>
    <xf numFmtId="0" fontId="0" fillId="2" borderId="0" xfId="0" applyFont="1" applyFill="1" applyBorder="1" applyAlignment="1">
      <alignment vertical="center"/>
    </xf>
    <xf numFmtId="49" fontId="0" fillId="3" borderId="28" xfId="0" applyNumberFormat="1" applyFont="1" applyFill="1" applyBorder="1" applyAlignment="1">
      <alignment horizontal="right" vertical="center"/>
    </xf>
    <xf numFmtId="180" fontId="10" fillId="2" borderId="26" xfId="0" applyNumberFormat="1" applyFont="1" applyFill="1" applyBorder="1" applyAlignment="1">
      <alignment horizontal="right" vertical="center"/>
    </xf>
    <xf numFmtId="49" fontId="0" fillId="3" borderId="17" xfId="0" applyNumberFormat="1" applyFont="1" applyFill="1" applyBorder="1" applyAlignment="1">
      <alignment horizontal="right" vertical="center"/>
    </xf>
    <xf numFmtId="49" fontId="0" fillId="3" borderId="20" xfId="0" applyNumberFormat="1" applyFont="1" applyFill="1" applyBorder="1" applyAlignment="1">
      <alignment horizontal="right" vertical="center"/>
    </xf>
    <xf numFmtId="180" fontId="10" fillId="2" borderId="18" xfId="0" applyNumberFormat="1" applyFont="1" applyFill="1" applyBorder="1" applyAlignment="1">
      <alignment horizontal="right" vertical="center"/>
    </xf>
    <xf numFmtId="49" fontId="0" fillId="3" borderId="21" xfId="0" applyNumberFormat="1" applyFont="1" applyFill="1" applyBorder="1" applyAlignment="1">
      <alignment horizontal="right" vertical="center"/>
    </xf>
    <xf numFmtId="49" fontId="0" fillId="3" borderId="24" xfId="0" applyNumberFormat="1" applyFont="1" applyFill="1" applyBorder="1" applyAlignment="1">
      <alignment horizontal="right" vertical="center"/>
    </xf>
    <xf numFmtId="180" fontId="10" fillId="2" borderId="22" xfId="0" applyNumberFormat="1" applyFont="1" applyFill="1" applyBorder="1" applyAlignment="1">
      <alignment horizontal="right" vertical="center"/>
    </xf>
    <xf numFmtId="49" fontId="0" fillId="3" borderId="25" xfId="0" applyNumberFormat="1" applyFont="1" applyFill="1" applyBorder="1" applyAlignment="1">
      <alignment horizontal="right" vertical="center"/>
    </xf>
    <xf numFmtId="177" fontId="10" fillId="0" borderId="27" xfId="0" applyNumberFormat="1" applyFont="1" applyFill="1" applyBorder="1" applyAlignment="1">
      <alignment vertical="center"/>
    </xf>
    <xf numFmtId="177" fontId="10" fillId="0" borderId="23" xfId="0" applyNumberFormat="1" applyFont="1" applyFill="1" applyBorder="1" applyAlignment="1">
      <alignment vertical="center"/>
    </xf>
    <xf numFmtId="38" fontId="0" fillId="2" borderId="0" xfId="3" applyFont="1" applyFill="1" applyBorder="1" applyAlignment="1">
      <alignment vertical="center"/>
    </xf>
    <xf numFmtId="180" fontId="10" fillId="6" borderId="26" xfId="0" applyNumberFormat="1" applyFont="1" applyFill="1" applyBorder="1" applyAlignment="1">
      <alignment horizontal="right" vertical="center"/>
    </xf>
    <xf numFmtId="180" fontId="10" fillId="6" borderId="18" xfId="0" applyNumberFormat="1" applyFont="1" applyFill="1" applyBorder="1" applyAlignment="1">
      <alignment horizontal="right" vertical="center"/>
    </xf>
    <xf numFmtId="180" fontId="10" fillId="6" borderId="22" xfId="0" applyNumberFormat="1" applyFont="1" applyFill="1" applyBorder="1" applyAlignment="1">
      <alignment horizontal="right" vertical="center"/>
    </xf>
    <xf numFmtId="49" fontId="0" fillId="3" borderId="5" xfId="0" applyNumberFormat="1" applyFont="1" applyFill="1" applyBorder="1" applyAlignment="1">
      <alignment horizontal="right" vertical="center"/>
    </xf>
    <xf numFmtId="49" fontId="0" fillId="3" borderId="29" xfId="0" applyNumberFormat="1" applyFont="1" applyFill="1" applyBorder="1" applyAlignment="1">
      <alignment horizontal="right" vertical="center"/>
    </xf>
    <xf numFmtId="177" fontId="21" fillId="6" borderId="17" xfId="0" applyNumberFormat="1" applyFont="1" applyFill="1" applyBorder="1" applyAlignment="1">
      <alignment vertical="center"/>
    </xf>
    <xf numFmtId="178" fontId="10" fillId="0" borderId="19" xfId="0" applyNumberFormat="1" applyFont="1" applyFill="1" applyBorder="1" applyAlignment="1">
      <alignment vertical="center"/>
    </xf>
    <xf numFmtId="178" fontId="10" fillId="0" borderId="18" xfId="0" applyNumberFormat="1" applyFont="1" applyFill="1" applyBorder="1" applyAlignment="1">
      <alignment vertical="center"/>
    </xf>
    <xf numFmtId="49" fontId="0" fillId="3" borderId="30" xfId="0" applyNumberFormat="1" applyFont="1" applyFill="1" applyBorder="1" applyAlignment="1">
      <alignment horizontal="right" vertical="center"/>
    </xf>
    <xf numFmtId="177" fontId="10" fillId="0" borderId="32" xfId="0" applyNumberFormat="1" applyFont="1" applyFill="1" applyBorder="1" applyAlignment="1">
      <alignment vertical="center"/>
    </xf>
    <xf numFmtId="178" fontId="10" fillId="0" borderId="32" xfId="0" applyNumberFormat="1" applyFont="1" applyFill="1" applyBorder="1" applyAlignment="1">
      <alignment vertical="center"/>
    </xf>
    <xf numFmtId="178" fontId="10" fillId="0" borderId="31" xfId="0" applyNumberFormat="1" applyFont="1" applyFill="1" applyBorder="1" applyAlignment="1">
      <alignment vertical="center"/>
    </xf>
    <xf numFmtId="49" fontId="0" fillId="3" borderId="10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177" fontId="16" fillId="0" borderId="0" xfId="0" applyNumberFormat="1" applyFont="1" applyFill="1" applyAlignment="1">
      <alignment vertical="center"/>
    </xf>
    <xf numFmtId="177" fontId="3" fillId="0" borderId="0" xfId="0" applyNumberFormat="1" applyFont="1" applyFill="1" applyAlignment="1">
      <alignment vertical="center"/>
    </xf>
    <xf numFmtId="180" fontId="10" fillId="6" borderId="49" xfId="1" applyNumberFormat="1" applyFont="1" applyFill="1" applyBorder="1" applyAlignment="1">
      <alignment vertical="center"/>
    </xf>
    <xf numFmtId="180" fontId="10" fillId="6" borderId="50" xfId="1" applyNumberFormat="1" applyFont="1" applyFill="1" applyBorder="1" applyAlignment="1">
      <alignment vertical="center"/>
    </xf>
    <xf numFmtId="177" fontId="22" fillId="0" borderId="0" xfId="0" applyNumberFormat="1" applyFont="1" applyFill="1" applyAlignment="1">
      <alignment vertical="center"/>
    </xf>
    <xf numFmtId="0" fontId="12" fillId="4" borderId="47" xfId="1" applyFont="1" applyFill="1" applyBorder="1" applyAlignment="1">
      <alignment horizontal="center" vertical="center"/>
    </xf>
    <xf numFmtId="0" fontId="12" fillId="4" borderId="12" xfId="1" applyFont="1" applyFill="1" applyBorder="1" applyAlignment="1">
      <alignment horizontal="center" vertical="center"/>
    </xf>
    <xf numFmtId="0" fontId="12" fillId="4" borderId="13" xfId="1" applyFont="1" applyFill="1" applyBorder="1" applyAlignment="1">
      <alignment horizontal="center" vertical="center"/>
    </xf>
    <xf numFmtId="0" fontId="15" fillId="3" borderId="14" xfId="1" applyNumberFormat="1" applyFont="1" applyFill="1" applyBorder="1" applyAlignment="1">
      <alignment horizontal="center" vertical="center"/>
    </xf>
    <xf numFmtId="0" fontId="15" fillId="3" borderId="15" xfId="2" applyFont="1" applyFill="1" applyBorder="1" applyAlignment="1">
      <alignment horizontal="right"/>
    </xf>
    <xf numFmtId="182" fontId="22" fillId="0" borderId="0" xfId="0" applyNumberFormat="1" applyFont="1" applyFill="1" applyAlignment="1">
      <alignment vertical="center"/>
    </xf>
    <xf numFmtId="0" fontId="15" fillId="3" borderId="34" xfId="1" applyNumberFormat="1" applyFont="1" applyFill="1" applyBorder="1" applyAlignment="1">
      <alignment horizontal="center" vertical="center"/>
    </xf>
    <xf numFmtId="0" fontId="15" fillId="3" borderId="26" xfId="2" applyFont="1" applyFill="1" applyBorder="1" applyAlignment="1">
      <alignment horizontal="right"/>
    </xf>
    <xf numFmtId="0" fontId="15" fillId="3" borderId="17" xfId="1" applyNumberFormat="1" applyFont="1" applyFill="1" applyBorder="1" applyAlignment="1">
      <alignment horizontal="center" vertical="center"/>
    </xf>
    <xf numFmtId="0" fontId="15" fillId="3" borderId="18" xfId="2" applyFont="1" applyFill="1" applyBorder="1" applyAlignment="1">
      <alignment horizontal="right"/>
    </xf>
    <xf numFmtId="49" fontId="15" fillId="3" borderId="18" xfId="0" applyNumberFormat="1" applyFont="1" applyFill="1" applyBorder="1" applyAlignment="1">
      <alignment horizontal="right" vertical="center"/>
    </xf>
    <xf numFmtId="49" fontId="15" fillId="3" borderId="22" xfId="0" applyNumberFormat="1" applyFont="1" applyFill="1" applyBorder="1" applyAlignment="1">
      <alignment horizontal="right" vertical="center"/>
    </xf>
    <xf numFmtId="0" fontId="15" fillId="3" borderId="44" xfId="1" applyNumberFormat="1" applyFont="1" applyFill="1" applyBorder="1" applyAlignment="1">
      <alignment horizontal="center" vertical="center"/>
    </xf>
    <xf numFmtId="49" fontId="15" fillId="3" borderId="26" xfId="0" applyNumberFormat="1" applyFont="1" applyFill="1" applyBorder="1" applyAlignment="1">
      <alignment horizontal="right" vertical="center"/>
    </xf>
    <xf numFmtId="0" fontId="15" fillId="3" borderId="25" xfId="1" applyNumberFormat="1" applyFont="1" applyFill="1" applyBorder="1" applyAlignment="1">
      <alignment horizontal="center" vertical="center"/>
    </xf>
    <xf numFmtId="3" fontId="22" fillId="0" borderId="0" xfId="0" applyNumberFormat="1" applyFont="1" applyFill="1" applyAlignment="1">
      <alignment vertical="center"/>
    </xf>
    <xf numFmtId="180" fontId="10" fillId="2" borderId="31" xfId="0" applyNumberFormat="1" applyFont="1" applyFill="1" applyBorder="1" applyAlignment="1">
      <alignment horizontal="right" vertical="center"/>
    </xf>
    <xf numFmtId="49" fontId="23" fillId="3" borderId="17" xfId="0" applyNumberFormat="1" applyFont="1" applyFill="1" applyBorder="1" applyAlignment="1">
      <alignment horizontal="right" vertical="center"/>
    </xf>
    <xf numFmtId="49" fontId="23" fillId="3" borderId="18" xfId="0" applyNumberFormat="1" applyFont="1" applyFill="1" applyBorder="1" applyAlignment="1">
      <alignment horizontal="right" vertical="center"/>
    </xf>
    <xf numFmtId="3" fontId="23" fillId="2" borderId="0" xfId="0" applyNumberFormat="1" applyFont="1" applyFill="1" applyBorder="1" applyAlignment="1">
      <alignment vertical="center"/>
    </xf>
    <xf numFmtId="49" fontId="23" fillId="3" borderId="20" xfId="0" applyNumberFormat="1" applyFont="1" applyFill="1" applyBorder="1" applyAlignment="1">
      <alignment horizontal="right" vertical="center"/>
    </xf>
    <xf numFmtId="0" fontId="24" fillId="0" borderId="0" xfId="0" applyFont="1">
      <alignment vertical="center"/>
    </xf>
    <xf numFmtId="183" fontId="25" fillId="0" borderId="0" xfId="0" applyNumberFormat="1" applyFont="1" applyFill="1" applyAlignment="1">
      <alignment horizontal="right" vertical="center"/>
    </xf>
    <xf numFmtId="177" fontId="10" fillId="0" borderId="17" xfId="0" applyNumberFormat="1" applyFont="1" applyFill="1" applyBorder="1" applyAlignment="1">
      <alignment vertical="center"/>
    </xf>
    <xf numFmtId="177" fontId="10" fillId="7" borderId="27" xfId="0" applyNumberFormat="1" applyFont="1" applyFill="1" applyBorder="1" applyAlignment="1">
      <alignment vertical="center"/>
    </xf>
    <xf numFmtId="177" fontId="10" fillId="7" borderId="19" xfId="0" applyNumberFormat="1" applyFont="1" applyFill="1" applyBorder="1" applyAlignment="1">
      <alignment vertical="center"/>
    </xf>
    <xf numFmtId="177" fontId="10" fillId="7" borderId="23" xfId="0" applyNumberFormat="1" applyFont="1" applyFill="1" applyBorder="1" applyAlignment="1">
      <alignment vertical="center"/>
    </xf>
    <xf numFmtId="180" fontId="10" fillId="7" borderId="19" xfId="1" applyNumberFormat="1" applyFont="1" applyFill="1" applyBorder="1" applyAlignment="1">
      <alignment vertical="center"/>
    </xf>
    <xf numFmtId="0" fontId="15" fillId="3" borderId="30" xfId="1" applyNumberFormat="1" applyFont="1" applyFill="1" applyBorder="1" applyAlignment="1">
      <alignment horizontal="center" vertical="center"/>
    </xf>
    <xf numFmtId="49" fontId="15" fillId="3" borderId="31" xfId="0" applyNumberFormat="1" applyFont="1" applyFill="1" applyBorder="1" applyAlignment="1">
      <alignment horizontal="right" vertical="center"/>
    </xf>
    <xf numFmtId="180" fontId="10" fillId="7" borderId="27" xfId="1" applyNumberFormat="1" applyFont="1" applyFill="1" applyBorder="1" applyAlignment="1">
      <alignment vertical="center"/>
    </xf>
    <xf numFmtId="180" fontId="10" fillId="6" borderId="32" xfId="1" applyNumberFormat="1" applyFont="1" applyFill="1" applyBorder="1" applyAlignment="1">
      <alignment vertical="center"/>
    </xf>
    <xf numFmtId="178" fontId="10" fillId="6" borderId="31" xfId="1" applyNumberFormat="1" applyFont="1" applyFill="1" applyBorder="1" applyAlignment="1">
      <alignment vertical="center"/>
    </xf>
    <xf numFmtId="178" fontId="10" fillId="6" borderId="52" xfId="1" applyNumberFormat="1" applyFont="1" applyFill="1" applyBorder="1" applyAlignment="1">
      <alignment vertical="center"/>
    </xf>
    <xf numFmtId="178" fontId="10" fillId="6" borderId="32" xfId="1" applyNumberFormat="1" applyFont="1" applyFill="1" applyBorder="1" applyAlignment="1">
      <alignment vertical="center"/>
    </xf>
    <xf numFmtId="178" fontId="10" fillId="6" borderId="51" xfId="1" applyNumberFormat="1" applyFont="1" applyFill="1" applyBorder="1" applyAlignment="1">
      <alignment vertical="center"/>
    </xf>
    <xf numFmtId="178" fontId="10" fillId="0" borderId="22" xfId="0" applyNumberFormat="1" applyFont="1" applyFill="1" applyBorder="1" applyAlignment="1">
      <alignment vertical="center"/>
    </xf>
    <xf numFmtId="0" fontId="26" fillId="2" borderId="0" xfId="0" applyFont="1" applyFill="1" applyAlignment="1">
      <alignment vertical="top"/>
    </xf>
    <xf numFmtId="0" fontId="15" fillId="3" borderId="1" xfId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15" fillId="3" borderId="5" xfId="1" applyFont="1" applyFill="1" applyBorder="1" applyAlignment="1">
      <alignment horizontal="center" vertical="center"/>
    </xf>
    <xf numFmtId="0" fontId="15" fillId="3" borderId="6" xfId="1" applyFont="1" applyFill="1" applyBorder="1" applyAlignment="1">
      <alignment horizontal="center" vertical="center"/>
    </xf>
    <xf numFmtId="0" fontId="15" fillId="3" borderId="10" xfId="1" applyFont="1" applyFill="1" applyBorder="1" applyAlignment="1">
      <alignment horizontal="center" vertical="center"/>
    </xf>
    <xf numFmtId="0" fontId="15" fillId="3" borderId="11" xfId="1" applyFont="1" applyFill="1" applyBorder="1" applyAlignment="1">
      <alignment horizontal="center" vertical="center"/>
    </xf>
    <xf numFmtId="0" fontId="12" fillId="5" borderId="7" xfId="1" applyFont="1" applyFill="1" applyBorder="1" applyAlignment="1">
      <alignment horizontal="center" vertical="center" wrapText="1"/>
    </xf>
    <xf numFmtId="0" fontId="12" fillId="5" borderId="12" xfId="1" applyFont="1" applyFill="1" applyBorder="1" applyAlignment="1">
      <alignment horizontal="center" vertical="center"/>
    </xf>
    <xf numFmtId="0" fontId="12" fillId="5" borderId="12" xfId="1" applyFont="1" applyFill="1" applyBorder="1" applyAlignment="1">
      <alignment horizontal="center" vertical="center" wrapText="1"/>
    </xf>
    <xf numFmtId="0" fontId="12" fillId="4" borderId="1" xfId="1" applyFont="1" applyFill="1" applyBorder="1" applyAlignment="1">
      <alignment horizontal="center" vertical="center"/>
    </xf>
    <xf numFmtId="0" fontId="12" fillId="4" borderId="3" xfId="1" applyFont="1" applyFill="1" applyBorder="1" applyAlignment="1">
      <alignment horizontal="center" vertical="center"/>
    </xf>
    <xf numFmtId="0" fontId="12" fillId="4" borderId="5" xfId="1" applyFont="1" applyFill="1" applyBorder="1" applyAlignment="1">
      <alignment horizontal="center" vertical="center"/>
    </xf>
    <xf numFmtId="0" fontId="12" fillId="4" borderId="0" xfId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49" fontId="0" fillId="3" borderId="2" xfId="0" applyNumberFormat="1" applyFont="1" applyFill="1" applyBorder="1" applyAlignment="1">
      <alignment horizontal="center" vertical="center"/>
    </xf>
    <xf numFmtId="49" fontId="0" fillId="3" borderId="5" xfId="0" applyNumberFormat="1" applyFont="1" applyFill="1" applyBorder="1" applyAlignment="1">
      <alignment horizontal="center" vertical="center"/>
    </xf>
    <xf numFmtId="49" fontId="0" fillId="3" borderId="6" xfId="0" applyNumberFormat="1" applyFont="1" applyFill="1" applyBorder="1" applyAlignment="1">
      <alignment horizontal="center" vertical="center"/>
    </xf>
    <xf numFmtId="49" fontId="0" fillId="3" borderId="10" xfId="0" applyNumberFormat="1" applyFont="1" applyFill="1" applyBorder="1" applyAlignment="1">
      <alignment horizontal="center" vertical="center"/>
    </xf>
    <xf numFmtId="49" fontId="0" fillId="3" borderId="11" xfId="0" applyNumberFormat="1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2" fillId="5" borderId="45" xfId="0" applyFont="1" applyFill="1" applyBorder="1" applyAlignment="1">
      <alignment horizontal="center" vertical="center"/>
    </xf>
    <xf numFmtId="0" fontId="12" fillId="5" borderId="46" xfId="0" applyFont="1" applyFill="1" applyBorder="1" applyAlignment="1">
      <alignment horizontal="center" vertical="center"/>
    </xf>
    <xf numFmtId="0" fontId="12" fillId="5" borderId="48" xfId="0" applyFont="1" applyFill="1" applyBorder="1" applyAlignment="1">
      <alignment horizontal="center" vertical="center"/>
    </xf>
    <xf numFmtId="177" fontId="10" fillId="0" borderId="30" xfId="0" applyNumberFormat="1" applyFont="1" applyFill="1" applyBorder="1" applyAlignment="1">
      <alignment vertical="center"/>
    </xf>
  </cellXfs>
  <cellStyles count="4">
    <cellStyle name="桁区切り" xfId="3" builtinId="6"/>
    <cellStyle name="標準" xfId="0" builtinId="0"/>
    <cellStyle name="標準_c-01sn" xfId="1"/>
    <cellStyle name="標準_総合乳価推移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99"/>
  <sheetViews>
    <sheetView showGridLines="0" workbookViewId="0">
      <pane xSplit="3" ySplit="7" topLeftCell="D26" activePane="bottomRight" state="frozen"/>
      <selection pane="topRight" activeCell="D1" sqref="D1"/>
      <selection pane="bottomLeft" activeCell="A8" sqref="A8"/>
      <selection pane="bottomRight" activeCell="K31" sqref="K31"/>
    </sheetView>
  </sheetViews>
  <sheetFormatPr defaultRowHeight="13.5" x14ac:dyDescent="0.15"/>
  <cols>
    <col min="6" max="6" width="11.25" customWidth="1"/>
    <col min="8" max="8" width="12.625" customWidth="1"/>
  </cols>
  <sheetData>
    <row r="2" spans="2:10" ht="14.25" x14ac:dyDescent="0.15">
      <c r="B2" s="65" t="s">
        <v>128</v>
      </c>
      <c r="C2" s="66"/>
      <c r="D2" s="67"/>
      <c r="E2" s="67"/>
      <c r="F2" s="67"/>
      <c r="G2" s="67"/>
      <c r="H2" s="67"/>
      <c r="I2" s="67"/>
      <c r="J2" s="136"/>
    </row>
    <row r="3" spans="2:10" ht="14.25" x14ac:dyDescent="0.15">
      <c r="B3" s="67"/>
      <c r="C3" s="66"/>
      <c r="D3" s="67"/>
      <c r="E3" s="67"/>
      <c r="F3" s="67"/>
      <c r="G3" s="67"/>
      <c r="H3" s="67"/>
      <c r="I3" s="67"/>
      <c r="J3" s="137"/>
    </row>
    <row r="4" spans="2:10" x14ac:dyDescent="0.15">
      <c r="B4" s="68"/>
      <c r="C4" s="69"/>
      <c r="D4" s="68"/>
      <c r="E4" s="70"/>
      <c r="F4" s="68"/>
      <c r="G4" s="70"/>
      <c r="H4" s="68"/>
      <c r="I4" s="70" t="s">
        <v>15</v>
      </c>
      <c r="J4" s="137"/>
    </row>
    <row r="5" spans="2:10" s="64" customFormat="1" ht="12" customHeight="1" x14ac:dyDescent="0.15">
      <c r="B5" s="179" t="s">
        <v>129</v>
      </c>
      <c r="C5" s="180"/>
      <c r="D5" s="188" t="s">
        <v>38</v>
      </c>
      <c r="E5" s="189"/>
      <c r="F5" s="13"/>
      <c r="G5" s="103"/>
      <c r="H5" s="13"/>
      <c r="I5" s="14"/>
      <c r="J5" s="140"/>
    </row>
    <row r="6" spans="2:10" s="64" customFormat="1" ht="12" customHeight="1" x14ac:dyDescent="0.15">
      <c r="B6" s="181"/>
      <c r="C6" s="182"/>
      <c r="D6" s="190"/>
      <c r="E6" s="191"/>
      <c r="F6" s="185" t="s">
        <v>41</v>
      </c>
      <c r="G6" s="16"/>
      <c r="H6" s="185" t="s">
        <v>42</v>
      </c>
      <c r="I6" s="17"/>
      <c r="J6" s="140"/>
    </row>
    <row r="7" spans="2:10" s="64" customFormat="1" ht="12" customHeight="1" x14ac:dyDescent="0.15">
      <c r="B7" s="183"/>
      <c r="C7" s="184"/>
      <c r="D7" s="105"/>
      <c r="E7" s="141" t="s">
        <v>16</v>
      </c>
      <c r="F7" s="186"/>
      <c r="G7" s="142" t="s">
        <v>16</v>
      </c>
      <c r="H7" s="187"/>
      <c r="I7" s="143" t="s">
        <v>16</v>
      </c>
      <c r="J7" s="140"/>
    </row>
    <row r="8" spans="2:10" s="64" customFormat="1" ht="12" x14ac:dyDescent="0.15">
      <c r="B8" s="144">
        <v>1985</v>
      </c>
      <c r="C8" s="145" t="s">
        <v>17</v>
      </c>
      <c r="D8" s="73">
        <f>F8+H8</f>
        <v>560575</v>
      </c>
      <c r="E8" s="74" t="s">
        <v>130</v>
      </c>
      <c r="F8" s="75">
        <v>171842</v>
      </c>
      <c r="G8" s="76" t="s">
        <v>130</v>
      </c>
      <c r="H8" s="75">
        <v>388733</v>
      </c>
      <c r="I8" s="77" t="s">
        <v>130</v>
      </c>
      <c r="J8" s="146"/>
    </row>
    <row r="9" spans="2:10" s="64" customFormat="1" ht="12" x14ac:dyDescent="0.15">
      <c r="B9" s="147">
        <v>1986</v>
      </c>
      <c r="C9" s="148">
        <v>61</v>
      </c>
      <c r="D9" s="78">
        <f t="shared" ref="D9:D38" si="0">F9+H9</f>
        <v>500981</v>
      </c>
      <c r="E9" s="79">
        <f>D9/D8*100</f>
        <v>89.369129911251846</v>
      </c>
      <c r="F9" s="80">
        <v>173237</v>
      </c>
      <c r="G9" s="81">
        <f>F9/F8*100</f>
        <v>100.81179222774411</v>
      </c>
      <c r="H9" s="80">
        <v>327744</v>
      </c>
      <c r="I9" s="82">
        <f>H9/H8*100</f>
        <v>84.310825167917315</v>
      </c>
      <c r="J9" s="146"/>
    </row>
    <row r="10" spans="2:10" s="64" customFormat="1" ht="12" x14ac:dyDescent="0.15">
      <c r="B10" s="149">
        <v>1987</v>
      </c>
      <c r="C10" s="150">
        <v>62</v>
      </c>
      <c r="D10" s="73">
        <f t="shared" si="0"/>
        <v>511787</v>
      </c>
      <c r="E10" s="83">
        <f t="shared" ref="E10:E38" si="1">D10/D9*100</f>
        <v>102.15696802872765</v>
      </c>
      <c r="F10" s="75">
        <v>174169</v>
      </c>
      <c r="G10" s="84">
        <f t="shared" ref="G10:G38" si="2">F10/F9*100</f>
        <v>100.537991306707</v>
      </c>
      <c r="H10" s="75">
        <v>337618</v>
      </c>
      <c r="I10" s="85">
        <f t="shared" ref="I10:I36" si="3">H10/H9*100</f>
        <v>103.01271724272603</v>
      </c>
      <c r="J10" s="146"/>
    </row>
    <row r="11" spans="2:10" s="64" customFormat="1" ht="12" x14ac:dyDescent="0.15">
      <c r="B11" s="149">
        <v>1988</v>
      </c>
      <c r="C11" s="150">
        <v>63</v>
      </c>
      <c r="D11" s="73">
        <f t="shared" si="0"/>
        <v>529329</v>
      </c>
      <c r="E11" s="83">
        <f t="shared" si="1"/>
        <v>103.42759780924486</v>
      </c>
      <c r="F11" s="75">
        <v>197315</v>
      </c>
      <c r="G11" s="84">
        <f t="shared" si="2"/>
        <v>113.28939133829785</v>
      </c>
      <c r="H11" s="75">
        <v>332014</v>
      </c>
      <c r="I11" s="85">
        <f t="shared" si="3"/>
        <v>98.340135893228435</v>
      </c>
      <c r="J11" s="146"/>
    </row>
    <row r="12" spans="2:10" s="64" customFormat="1" ht="12" x14ac:dyDescent="0.15">
      <c r="B12" s="149">
        <v>1989</v>
      </c>
      <c r="C12" s="151" t="s">
        <v>18</v>
      </c>
      <c r="D12" s="73">
        <f t="shared" si="0"/>
        <v>531526</v>
      </c>
      <c r="E12" s="83">
        <f t="shared" si="1"/>
        <v>100.41505377562913</v>
      </c>
      <c r="F12" s="75">
        <v>220044</v>
      </c>
      <c r="G12" s="84">
        <f t="shared" si="2"/>
        <v>111.51914451511541</v>
      </c>
      <c r="H12" s="75">
        <v>311482</v>
      </c>
      <c r="I12" s="85">
        <f t="shared" si="3"/>
        <v>93.815923424915809</v>
      </c>
      <c r="J12" s="146"/>
    </row>
    <row r="13" spans="2:10" s="64" customFormat="1" ht="12" x14ac:dyDescent="0.15">
      <c r="B13" s="149">
        <v>1990</v>
      </c>
      <c r="C13" s="152" t="s">
        <v>131</v>
      </c>
      <c r="D13" s="88">
        <f t="shared" si="0"/>
        <v>509741</v>
      </c>
      <c r="E13" s="89">
        <f t="shared" si="1"/>
        <v>95.901423448711824</v>
      </c>
      <c r="F13" s="90">
        <v>201034</v>
      </c>
      <c r="G13" s="91">
        <f t="shared" si="2"/>
        <v>91.360818745341845</v>
      </c>
      <c r="H13" s="90">
        <v>308707</v>
      </c>
      <c r="I13" s="92">
        <f t="shared" si="3"/>
        <v>99.109097796983463</v>
      </c>
      <c r="J13" s="146"/>
    </row>
    <row r="14" spans="2:10" s="64" customFormat="1" ht="12" x14ac:dyDescent="0.15">
      <c r="B14" s="147">
        <v>1991</v>
      </c>
      <c r="C14" s="151" t="s">
        <v>132</v>
      </c>
      <c r="D14" s="73">
        <f t="shared" si="0"/>
        <v>492080</v>
      </c>
      <c r="E14" s="79">
        <f t="shared" si="1"/>
        <v>96.535299299055794</v>
      </c>
      <c r="F14" s="93">
        <v>195420</v>
      </c>
      <c r="G14" s="81">
        <f t="shared" si="2"/>
        <v>97.207437547877475</v>
      </c>
      <c r="H14" s="93">
        <v>296660</v>
      </c>
      <c r="I14" s="82">
        <f t="shared" si="3"/>
        <v>96.097594158862606</v>
      </c>
      <c r="J14" s="146"/>
    </row>
    <row r="15" spans="2:10" s="64" customFormat="1" ht="12" x14ac:dyDescent="0.15">
      <c r="B15" s="149">
        <v>1992</v>
      </c>
      <c r="C15" s="151" t="s">
        <v>12</v>
      </c>
      <c r="D15" s="73">
        <f t="shared" si="0"/>
        <v>510072</v>
      </c>
      <c r="E15" s="83">
        <f t="shared" si="1"/>
        <v>103.65631604617136</v>
      </c>
      <c r="F15" s="75">
        <v>192988</v>
      </c>
      <c r="G15" s="84">
        <f t="shared" si="2"/>
        <v>98.755500972264869</v>
      </c>
      <c r="H15" s="75">
        <v>317084</v>
      </c>
      <c r="I15" s="85">
        <f t="shared" si="3"/>
        <v>106.88464909323805</v>
      </c>
      <c r="J15" s="146"/>
    </row>
    <row r="16" spans="2:10" s="64" customFormat="1" ht="12" x14ac:dyDescent="0.15">
      <c r="B16" s="149">
        <v>1993</v>
      </c>
      <c r="C16" s="151" t="s">
        <v>2</v>
      </c>
      <c r="D16" s="73">
        <f t="shared" si="0"/>
        <v>475964</v>
      </c>
      <c r="E16" s="83">
        <f t="shared" si="1"/>
        <v>93.313100895559842</v>
      </c>
      <c r="F16" s="75">
        <v>183381</v>
      </c>
      <c r="G16" s="84">
        <f t="shared" si="2"/>
        <v>95.021970277944746</v>
      </c>
      <c r="H16" s="75">
        <v>292583</v>
      </c>
      <c r="I16" s="85">
        <f t="shared" si="3"/>
        <v>92.27302544436175</v>
      </c>
      <c r="J16" s="146"/>
    </row>
    <row r="17" spans="2:10" s="64" customFormat="1" ht="12" x14ac:dyDescent="0.15">
      <c r="B17" s="149">
        <v>1994</v>
      </c>
      <c r="C17" s="151" t="s">
        <v>3</v>
      </c>
      <c r="D17" s="73">
        <f t="shared" si="0"/>
        <v>549122</v>
      </c>
      <c r="E17" s="83">
        <f t="shared" si="1"/>
        <v>115.37049020514156</v>
      </c>
      <c r="F17" s="75">
        <v>237907</v>
      </c>
      <c r="G17" s="84">
        <f t="shared" si="2"/>
        <v>129.73372377727244</v>
      </c>
      <c r="H17" s="75">
        <v>311215</v>
      </c>
      <c r="I17" s="85">
        <f t="shared" si="3"/>
        <v>106.36810751137284</v>
      </c>
      <c r="J17" s="146"/>
    </row>
    <row r="18" spans="2:10" s="64" customFormat="1" ht="12" x14ac:dyDescent="0.15">
      <c r="B18" s="153">
        <v>1995</v>
      </c>
      <c r="C18" s="151" t="s">
        <v>4</v>
      </c>
      <c r="D18" s="73">
        <f t="shared" si="0"/>
        <v>494918</v>
      </c>
      <c r="E18" s="89">
        <f t="shared" si="1"/>
        <v>90.12896951861336</v>
      </c>
      <c r="F18" s="94">
        <v>207798</v>
      </c>
      <c r="G18" s="91">
        <f t="shared" si="2"/>
        <v>87.344214335853934</v>
      </c>
      <c r="H18" s="94">
        <v>287120</v>
      </c>
      <c r="I18" s="92">
        <f t="shared" si="3"/>
        <v>92.257763925260676</v>
      </c>
      <c r="J18" s="146"/>
    </row>
    <row r="19" spans="2:10" s="64" customFormat="1" ht="12" x14ac:dyDescent="0.15">
      <c r="B19" s="149">
        <v>1996</v>
      </c>
      <c r="C19" s="154" t="s">
        <v>5</v>
      </c>
      <c r="D19" s="78">
        <f t="shared" si="0"/>
        <v>516641</v>
      </c>
      <c r="E19" s="79">
        <f t="shared" si="1"/>
        <v>104.38921195026248</v>
      </c>
      <c r="F19" s="75">
        <v>207582</v>
      </c>
      <c r="G19" s="81">
        <f t="shared" si="2"/>
        <v>99.896052897525479</v>
      </c>
      <c r="H19" s="75">
        <v>309059</v>
      </c>
      <c r="I19" s="82">
        <f t="shared" si="3"/>
        <v>107.64105600445805</v>
      </c>
      <c r="J19" s="146"/>
    </row>
    <row r="20" spans="2:10" s="64" customFormat="1" ht="12" x14ac:dyDescent="0.15">
      <c r="B20" s="149">
        <v>1997</v>
      </c>
      <c r="C20" s="151" t="s">
        <v>6</v>
      </c>
      <c r="D20" s="73">
        <f t="shared" si="0"/>
        <v>517438</v>
      </c>
      <c r="E20" s="83">
        <f t="shared" si="1"/>
        <v>100.15426572803938</v>
      </c>
      <c r="F20" s="75">
        <v>184135</v>
      </c>
      <c r="G20" s="84">
        <f t="shared" si="2"/>
        <v>88.704704646838366</v>
      </c>
      <c r="H20" s="75">
        <v>333303</v>
      </c>
      <c r="I20" s="85">
        <f t="shared" si="3"/>
        <v>107.84445688363711</v>
      </c>
      <c r="J20" s="146"/>
    </row>
    <row r="21" spans="2:10" s="64" customFormat="1" ht="12" x14ac:dyDescent="0.15">
      <c r="B21" s="149">
        <v>1998</v>
      </c>
      <c r="C21" s="151" t="s">
        <v>7</v>
      </c>
      <c r="D21" s="73">
        <f t="shared" si="0"/>
        <v>516168</v>
      </c>
      <c r="E21" s="83">
        <f t="shared" si="1"/>
        <v>99.754559966604688</v>
      </c>
      <c r="F21" s="75">
        <v>179755</v>
      </c>
      <c r="G21" s="84">
        <f t="shared" si="2"/>
        <v>97.621310451570849</v>
      </c>
      <c r="H21" s="75">
        <v>336413</v>
      </c>
      <c r="I21" s="85">
        <f t="shared" si="3"/>
        <v>100.93308491072688</v>
      </c>
      <c r="J21" s="146"/>
    </row>
    <row r="22" spans="2:10" s="64" customFormat="1" ht="12" x14ac:dyDescent="0.15">
      <c r="B22" s="149">
        <v>1999</v>
      </c>
      <c r="C22" s="151" t="s">
        <v>8</v>
      </c>
      <c r="D22" s="73">
        <f t="shared" si="0"/>
        <v>499975</v>
      </c>
      <c r="E22" s="83">
        <f t="shared" si="1"/>
        <v>96.862843105345547</v>
      </c>
      <c r="F22" s="75">
        <v>176993</v>
      </c>
      <c r="G22" s="84">
        <f t="shared" si="2"/>
        <v>98.463464159550497</v>
      </c>
      <c r="H22" s="75">
        <v>322982</v>
      </c>
      <c r="I22" s="85">
        <f t="shared" si="3"/>
        <v>96.007585913742929</v>
      </c>
      <c r="J22" s="146"/>
    </row>
    <row r="23" spans="2:10" s="64" customFormat="1" ht="12" x14ac:dyDescent="0.15">
      <c r="B23" s="153">
        <v>2000</v>
      </c>
      <c r="C23" s="152" t="s">
        <v>9</v>
      </c>
      <c r="D23" s="88">
        <f t="shared" si="0"/>
        <v>542344</v>
      </c>
      <c r="E23" s="89">
        <f t="shared" si="1"/>
        <v>108.47422371118556</v>
      </c>
      <c r="F23" s="90">
        <v>173159</v>
      </c>
      <c r="G23" s="91">
        <f t="shared" si="2"/>
        <v>97.833812636657953</v>
      </c>
      <c r="H23" s="90">
        <v>369185</v>
      </c>
      <c r="I23" s="92">
        <f t="shared" si="3"/>
        <v>114.30513155531887</v>
      </c>
      <c r="J23" s="146"/>
    </row>
    <row r="24" spans="2:10" s="64" customFormat="1" ht="12" x14ac:dyDescent="0.15">
      <c r="B24" s="147">
        <v>2001</v>
      </c>
      <c r="C24" s="151" t="s">
        <v>19</v>
      </c>
      <c r="D24" s="73">
        <f t="shared" si="0"/>
        <v>555026</v>
      </c>
      <c r="E24" s="79">
        <f t="shared" si="1"/>
        <v>102.33836826811027</v>
      </c>
      <c r="F24" s="93">
        <v>176105</v>
      </c>
      <c r="G24" s="81">
        <f t="shared" si="2"/>
        <v>101.70132652648722</v>
      </c>
      <c r="H24" s="93">
        <v>378921</v>
      </c>
      <c r="I24" s="82">
        <f t="shared" si="3"/>
        <v>102.63716023132035</v>
      </c>
      <c r="J24" s="146"/>
    </row>
    <row r="25" spans="2:10" s="64" customFormat="1" ht="12" x14ac:dyDescent="0.15">
      <c r="B25" s="149">
        <v>2002</v>
      </c>
      <c r="C25" s="151" t="s">
        <v>20</v>
      </c>
      <c r="D25" s="73">
        <f t="shared" si="0"/>
        <v>551896.19924552389</v>
      </c>
      <c r="E25" s="83">
        <f t="shared" si="1"/>
        <v>99.436098353144516</v>
      </c>
      <c r="F25" s="75">
        <v>181992</v>
      </c>
      <c r="G25" s="84">
        <f t="shared" si="2"/>
        <v>103.3428920246444</v>
      </c>
      <c r="H25" s="75">
        <v>369904.19924552389</v>
      </c>
      <c r="I25" s="85">
        <f t="shared" si="3"/>
        <v>97.620400887130529</v>
      </c>
      <c r="J25" s="146"/>
    </row>
    <row r="26" spans="2:10" s="64" customFormat="1" ht="12" x14ac:dyDescent="0.15">
      <c r="B26" s="149">
        <v>2003</v>
      </c>
      <c r="C26" s="151" t="s">
        <v>21</v>
      </c>
      <c r="D26" s="73">
        <f t="shared" si="0"/>
        <v>549974</v>
      </c>
      <c r="E26" s="83">
        <f t="shared" si="1"/>
        <v>99.651710004861116</v>
      </c>
      <c r="F26" s="75">
        <v>183901</v>
      </c>
      <c r="G26" s="84">
        <f t="shared" si="2"/>
        <v>101.04894720647061</v>
      </c>
      <c r="H26" s="75">
        <v>366073</v>
      </c>
      <c r="I26" s="85">
        <f t="shared" si="3"/>
        <v>98.96427257291532</v>
      </c>
      <c r="J26" s="146"/>
    </row>
    <row r="27" spans="2:10" s="64" customFormat="1" ht="12" x14ac:dyDescent="0.15">
      <c r="B27" s="149">
        <v>2004</v>
      </c>
      <c r="C27" s="151" t="s">
        <v>22</v>
      </c>
      <c r="D27" s="73">
        <f t="shared" si="0"/>
        <v>492635</v>
      </c>
      <c r="E27" s="83">
        <f t="shared" si="1"/>
        <v>89.574234418354322</v>
      </c>
      <c r="F27" s="75">
        <v>174060</v>
      </c>
      <c r="G27" s="84">
        <f t="shared" si="2"/>
        <v>94.648751230281519</v>
      </c>
      <c r="H27" s="75">
        <v>318575</v>
      </c>
      <c r="I27" s="85">
        <f t="shared" si="3"/>
        <v>87.024992282959957</v>
      </c>
      <c r="J27" s="146"/>
    </row>
    <row r="28" spans="2:10" s="64" customFormat="1" ht="12" x14ac:dyDescent="0.15">
      <c r="B28" s="149">
        <v>2005</v>
      </c>
      <c r="C28" s="151" t="s">
        <v>23</v>
      </c>
      <c r="D28" s="73">
        <f t="shared" si="0"/>
        <v>501913</v>
      </c>
      <c r="E28" s="89">
        <f t="shared" si="1"/>
        <v>101.88334162209343</v>
      </c>
      <c r="F28" s="75">
        <v>173629</v>
      </c>
      <c r="G28" s="91">
        <f t="shared" si="2"/>
        <v>99.752384235321159</v>
      </c>
      <c r="H28" s="75">
        <v>328284</v>
      </c>
      <c r="I28" s="92">
        <f t="shared" si="3"/>
        <v>103.04763399513459</v>
      </c>
      <c r="J28" s="146"/>
    </row>
    <row r="29" spans="2:10" s="64" customFormat="1" ht="12" x14ac:dyDescent="0.15">
      <c r="B29" s="147">
        <v>2006</v>
      </c>
      <c r="C29" s="154" t="s">
        <v>24</v>
      </c>
      <c r="D29" s="78">
        <f t="shared" si="0"/>
        <v>498164</v>
      </c>
      <c r="E29" s="79">
        <f t="shared" si="1"/>
        <v>99.253057800853924</v>
      </c>
      <c r="F29" s="80">
        <v>166014</v>
      </c>
      <c r="G29" s="81">
        <f t="shared" si="2"/>
        <v>95.614211911604627</v>
      </c>
      <c r="H29" s="80">
        <v>332150</v>
      </c>
      <c r="I29" s="82">
        <f t="shared" si="3"/>
        <v>101.17763887365818</v>
      </c>
      <c r="J29" s="146"/>
    </row>
    <row r="30" spans="2:10" s="64" customFormat="1" ht="12" x14ac:dyDescent="0.15">
      <c r="B30" s="149">
        <v>2007</v>
      </c>
      <c r="C30" s="151" t="s">
        <v>25</v>
      </c>
      <c r="D30" s="73">
        <f t="shared" si="0"/>
        <v>506601</v>
      </c>
      <c r="E30" s="83">
        <f t="shared" si="1"/>
        <v>101.69361896885363</v>
      </c>
      <c r="F30" s="75">
        <v>172770</v>
      </c>
      <c r="G30" s="84">
        <f t="shared" si="2"/>
        <v>104.06953630416712</v>
      </c>
      <c r="H30" s="75">
        <v>333831</v>
      </c>
      <c r="I30" s="85">
        <f t="shared" si="3"/>
        <v>100.50609664308294</v>
      </c>
      <c r="J30" s="146"/>
    </row>
    <row r="31" spans="2:10" s="64" customFormat="1" ht="12" x14ac:dyDescent="0.15">
      <c r="B31" s="149">
        <v>2008</v>
      </c>
      <c r="C31" s="151" t="s">
        <v>26</v>
      </c>
      <c r="D31" s="73">
        <f t="shared" si="0"/>
        <v>499519.77786101995</v>
      </c>
      <c r="E31" s="83">
        <f t="shared" si="1"/>
        <v>98.602209206262899</v>
      </c>
      <c r="F31" s="75">
        <v>178850</v>
      </c>
      <c r="G31" s="84">
        <f t="shared" si="2"/>
        <v>103.51912947849742</v>
      </c>
      <c r="H31" s="75">
        <v>320669.77786101995</v>
      </c>
      <c r="I31" s="85">
        <f t="shared" si="3"/>
        <v>96.05751948171978</v>
      </c>
      <c r="J31" s="146"/>
    </row>
    <row r="32" spans="2:10" s="64" customFormat="1" ht="12" x14ac:dyDescent="0.15">
      <c r="B32" s="149">
        <v>2009</v>
      </c>
      <c r="C32" s="151" t="s">
        <v>27</v>
      </c>
      <c r="D32" s="73">
        <f t="shared" si="0"/>
        <v>511905</v>
      </c>
      <c r="E32" s="83">
        <f t="shared" si="1"/>
        <v>102.47942577809721</v>
      </c>
      <c r="F32" s="75">
        <v>198640</v>
      </c>
      <c r="G32" s="84">
        <f t="shared" si="2"/>
        <v>111.06513838412077</v>
      </c>
      <c r="H32" s="75">
        <v>313265</v>
      </c>
      <c r="I32" s="85">
        <f t="shared" si="3"/>
        <v>97.690840118949652</v>
      </c>
      <c r="J32" s="146"/>
    </row>
    <row r="33" spans="2:10" s="64" customFormat="1" ht="12" x14ac:dyDescent="0.15">
      <c r="B33" s="153">
        <v>2010</v>
      </c>
      <c r="C33" s="152" t="s">
        <v>28</v>
      </c>
      <c r="D33" s="88">
        <f t="shared" si="0"/>
        <v>487216</v>
      </c>
      <c r="E33" s="89">
        <f t="shared" si="1"/>
        <v>95.177034801379151</v>
      </c>
      <c r="F33" s="90">
        <v>183835</v>
      </c>
      <c r="G33" s="91">
        <f t="shared" si="2"/>
        <v>92.54681836488119</v>
      </c>
      <c r="H33" s="90">
        <v>303381</v>
      </c>
      <c r="I33" s="92">
        <f t="shared" si="3"/>
        <v>96.844843822322957</v>
      </c>
      <c r="J33" s="146"/>
    </row>
    <row r="34" spans="2:10" s="64" customFormat="1" ht="12" x14ac:dyDescent="0.15">
      <c r="B34" s="149">
        <v>2011</v>
      </c>
      <c r="C34" s="154" t="s">
        <v>29</v>
      </c>
      <c r="D34" s="73">
        <f t="shared" si="0"/>
        <v>489604</v>
      </c>
      <c r="E34" s="79">
        <f t="shared" si="1"/>
        <v>100.49013168697252</v>
      </c>
      <c r="F34" s="93">
        <v>178357</v>
      </c>
      <c r="G34" s="81">
        <f t="shared" si="2"/>
        <v>97.020153942393989</v>
      </c>
      <c r="H34" s="93">
        <v>311247</v>
      </c>
      <c r="I34" s="82">
        <f t="shared" si="3"/>
        <v>102.59277937642766</v>
      </c>
      <c r="J34" s="146"/>
    </row>
    <row r="35" spans="2:10" s="64" customFormat="1" ht="12" x14ac:dyDescent="0.15">
      <c r="B35" s="149">
        <v>2012</v>
      </c>
      <c r="C35" s="151" t="s">
        <v>30</v>
      </c>
      <c r="D35" s="73">
        <f t="shared" si="0"/>
        <v>487088</v>
      </c>
      <c r="E35" s="83">
        <f t="shared" si="1"/>
        <v>99.486115309515441</v>
      </c>
      <c r="F35" s="75">
        <v>163477</v>
      </c>
      <c r="G35" s="84">
        <f t="shared" si="2"/>
        <v>91.657181944078445</v>
      </c>
      <c r="H35" s="75">
        <v>323611</v>
      </c>
      <c r="I35" s="85">
        <f t="shared" si="3"/>
        <v>103.97240776617926</v>
      </c>
      <c r="J35" s="146"/>
    </row>
    <row r="36" spans="2:10" s="64" customFormat="1" ht="12" x14ac:dyDescent="0.15">
      <c r="B36" s="149">
        <v>2013</v>
      </c>
      <c r="C36" s="151" t="s">
        <v>133</v>
      </c>
      <c r="D36" s="73">
        <f t="shared" si="0"/>
        <v>498498</v>
      </c>
      <c r="E36" s="83">
        <f t="shared" si="1"/>
        <v>102.3424925270177</v>
      </c>
      <c r="F36" s="75">
        <v>157298</v>
      </c>
      <c r="G36" s="84">
        <f t="shared" si="2"/>
        <v>96.220263400967724</v>
      </c>
      <c r="H36" s="75">
        <v>341200</v>
      </c>
      <c r="I36" s="85">
        <f t="shared" si="3"/>
        <v>105.43522933398432</v>
      </c>
      <c r="J36" s="146"/>
    </row>
    <row r="37" spans="2:10" s="64" customFormat="1" ht="12" x14ac:dyDescent="0.15">
      <c r="B37" s="149">
        <v>2014</v>
      </c>
      <c r="C37" s="151" t="s">
        <v>31</v>
      </c>
      <c r="D37" s="138">
        <f t="shared" si="0"/>
        <v>502774</v>
      </c>
      <c r="E37" s="84">
        <f t="shared" si="1"/>
        <v>100.85777676139122</v>
      </c>
      <c r="F37" s="75">
        <v>145640</v>
      </c>
      <c r="G37" s="84">
        <f t="shared" si="2"/>
        <v>92.588589810423528</v>
      </c>
      <c r="H37" s="75">
        <v>357134</v>
      </c>
      <c r="I37" s="85">
        <f>H37/H36*100</f>
        <v>104.66998827667058</v>
      </c>
      <c r="J37" s="146"/>
    </row>
    <row r="38" spans="2:10" s="64" customFormat="1" ht="12" x14ac:dyDescent="0.15">
      <c r="B38" s="149">
        <v>2015</v>
      </c>
      <c r="C38" s="151" t="s">
        <v>134</v>
      </c>
      <c r="D38" s="138">
        <f t="shared" si="0"/>
        <v>497610</v>
      </c>
      <c r="E38" s="84">
        <f t="shared" si="1"/>
        <v>98.972898359899276</v>
      </c>
      <c r="F38" s="75">
        <v>148340</v>
      </c>
      <c r="G38" s="84">
        <f t="shared" si="2"/>
        <v>101.85388629497392</v>
      </c>
      <c r="H38" s="75">
        <v>349270</v>
      </c>
      <c r="I38" s="85">
        <f t="shared" ref="I38" si="4">H38/H37*100</f>
        <v>97.798025391029697</v>
      </c>
      <c r="J38" s="146"/>
    </row>
    <row r="39" spans="2:10" s="64" customFormat="1" ht="12" x14ac:dyDescent="0.15">
      <c r="B39" s="155">
        <v>2016</v>
      </c>
      <c r="C39" s="154" t="s">
        <v>32</v>
      </c>
      <c r="D39" s="139">
        <f>F39+H39</f>
        <v>481176</v>
      </c>
      <c r="E39" s="96">
        <f>D39/D38*100</f>
        <v>96.697413637185747</v>
      </c>
      <c r="F39" s="93">
        <v>140011</v>
      </c>
      <c r="G39" s="96">
        <f>F39/F38*100</f>
        <v>94.385196170958608</v>
      </c>
      <c r="H39" s="93">
        <v>341165</v>
      </c>
      <c r="I39" s="97">
        <f>H39/H38*100</f>
        <v>97.679445701033586</v>
      </c>
      <c r="J39" s="146"/>
    </row>
    <row r="40" spans="2:10" s="64" customFormat="1" ht="12" x14ac:dyDescent="0.15">
      <c r="B40" s="149">
        <v>2017</v>
      </c>
      <c r="C40" s="151" t="s">
        <v>135</v>
      </c>
      <c r="D40" s="138">
        <f>F40+H40</f>
        <v>508386</v>
      </c>
      <c r="E40" s="84">
        <f>D40/D39*100</f>
        <v>105.65489550601028</v>
      </c>
      <c r="F40" s="75">
        <v>124495</v>
      </c>
      <c r="G40" s="84">
        <f>F40/F39*100</f>
        <v>88.918013584646914</v>
      </c>
      <c r="H40" s="75">
        <v>383891</v>
      </c>
      <c r="I40" s="85">
        <f>H40/H39*100</f>
        <v>112.52355898172439</v>
      </c>
      <c r="J40" s="140"/>
    </row>
    <row r="41" spans="2:10" s="64" customFormat="1" ht="12" x14ac:dyDescent="0.15">
      <c r="B41" s="149">
        <v>2018</v>
      </c>
      <c r="C41" s="151" t="s">
        <v>33</v>
      </c>
      <c r="D41" s="138">
        <f>F41+H41</f>
        <v>508633</v>
      </c>
      <c r="E41" s="84">
        <f>D41/D40*100</f>
        <v>100.04858513019634</v>
      </c>
      <c r="F41" s="75">
        <v>125563</v>
      </c>
      <c r="G41" s="84">
        <f>F41/F40*100</f>
        <v>100.85786577774208</v>
      </c>
      <c r="H41" s="75">
        <v>383070</v>
      </c>
      <c r="I41" s="85">
        <f>H41/H40*100</f>
        <v>99.786137210822872</v>
      </c>
      <c r="J41" s="140"/>
    </row>
    <row r="42" spans="2:10" s="64" customFormat="1" ht="12" x14ac:dyDescent="0.15">
      <c r="B42" s="149">
        <v>2019</v>
      </c>
      <c r="C42" s="151" t="s">
        <v>34</v>
      </c>
      <c r="D42" s="168">
        <f>SUM(月別!D236:D247)</f>
        <v>497517</v>
      </c>
      <c r="E42" s="83">
        <f t="shared" ref="E42" si="5">D42/D41*100</f>
        <v>97.814534251611676</v>
      </c>
      <c r="F42" s="168">
        <f>SUM(月別!F236:F247)</f>
        <v>117811</v>
      </c>
      <c r="G42" s="84">
        <f t="shared" ref="G42" si="6">F42/F41*100</f>
        <v>93.826206764731651</v>
      </c>
      <c r="H42" s="168">
        <f>SUM(月別!H236:H247)</f>
        <v>379706</v>
      </c>
      <c r="I42" s="85">
        <f t="shared" ref="I42" si="7">H42/H41*100</f>
        <v>99.121831519043511</v>
      </c>
      <c r="J42" s="156"/>
    </row>
    <row r="43" spans="2:10" s="64" customFormat="1" ht="12" x14ac:dyDescent="0.15">
      <c r="B43" s="149">
        <v>2020</v>
      </c>
      <c r="C43" s="151" t="s">
        <v>137</v>
      </c>
      <c r="D43" s="168">
        <f>SUM(月別!D248:D259)</f>
        <v>506575</v>
      </c>
      <c r="E43" s="83">
        <f t="shared" ref="E43" si="8">D43/D42*100</f>
        <v>101.82064130471925</v>
      </c>
      <c r="F43" s="168">
        <f>SUM(月別!F248:F259)</f>
        <v>118957</v>
      </c>
      <c r="G43" s="84">
        <f t="shared" ref="G43" si="9">F43/F42*100</f>
        <v>100.97274448056632</v>
      </c>
      <c r="H43" s="168">
        <f>SUM(月別!H248:H259)</f>
        <v>387618</v>
      </c>
      <c r="I43" s="85">
        <f t="shared" ref="I43" si="10">H43/H42*100</f>
        <v>102.08371740241134</v>
      </c>
      <c r="J43" s="156"/>
    </row>
    <row r="44" spans="2:10" s="64" customFormat="1" ht="12" x14ac:dyDescent="0.15">
      <c r="B44" s="155">
        <v>2021</v>
      </c>
      <c r="C44" s="154" t="s">
        <v>140</v>
      </c>
      <c r="D44" s="171">
        <f>SUM(月別!D260:D271)</f>
        <v>510205</v>
      </c>
      <c r="E44" s="176">
        <f t="shared" ref="E44" si="11">D44/D43*100</f>
        <v>100.7165770122884</v>
      </c>
      <c r="F44" s="171">
        <f>SUM(月別!F260:F271)</f>
        <v>114990</v>
      </c>
      <c r="G44" s="96">
        <f t="shared" ref="G44" si="12">F44/F43*100</f>
        <v>96.665181536185344</v>
      </c>
      <c r="H44" s="171">
        <f>SUM(月別!H260:H271)</f>
        <v>395215</v>
      </c>
      <c r="I44" s="97">
        <f t="shared" ref="I44" si="13">H44/H43*100</f>
        <v>101.9599193019932</v>
      </c>
      <c r="J44" s="156"/>
    </row>
    <row r="45" spans="2:10" s="64" customFormat="1" ht="12" x14ac:dyDescent="0.15">
      <c r="B45" s="149">
        <v>2022</v>
      </c>
      <c r="C45" s="151" t="s">
        <v>143</v>
      </c>
      <c r="D45" s="75">
        <f>SUM(月別!D272:D283)</f>
        <v>542324</v>
      </c>
      <c r="E45" s="83">
        <f t="shared" ref="E45" si="14">D45/D44*100</f>
        <v>106.29531266843719</v>
      </c>
      <c r="F45" s="75">
        <f>SUM(月別!F272:F283)</f>
        <v>105909</v>
      </c>
      <c r="G45" s="84">
        <f t="shared" ref="G45" si="15">F45/F44*100</f>
        <v>92.102791547091059</v>
      </c>
      <c r="H45" s="75">
        <f>SUM(月別!H272:H283)</f>
        <v>436415</v>
      </c>
      <c r="I45" s="85">
        <f t="shared" ref="I45" si="16">H45/H44*100</f>
        <v>110.42470554002253</v>
      </c>
      <c r="J45" s="156"/>
    </row>
    <row r="46" spans="2:10" s="64" customFormat="1" ht="12" x14ac:dyDescent="0.15">
      <c r="B46" s="169">
        <v>2023</v>
      </c>
      <c r="C46" s="170" t="s">
        <v>147</v>
      </c>
      <c r="D46" s="172">
        <f>SUM(月別!D284:D295)</f>
        <v>537741</v>
      </c>
      <c r="E46" s="174">
        <f>D46/D45*100</f>
        <v>99.154933213355861</v>
      </c>
      <c r="F46" s="172">
        <f>SUM(月別!F284:F295)</f>
        <v>97402</v>
      </c>
      <c r="G46" s="175">
        <f>F46/F45*100</f>
        <v>91.967632590242559</v>
      </c>
      <c r="H46" s="172">
        <f>SUM(月別!H284:H295)</f>
        <v>440339</v>
      </c>
      <c r="I46" s="173">
        <f>H46/H45*100</f>
        <v>100.89914416323913</v>
      </c>
      <c r="J46" s="98"/>
    </row>
    <row r="47" spans="2:10" s="64" customFormat="1" x14ac:dyDescent="0.15">
      <c r="B47" s="59" t="s">
        <v>13</v>
      </c>
      <c r="C47" s="63"/>
      <c r="D47" s="6"/>
      <c r="E47" s="6"/>
      <c r="F47" s="6"/>
      <c r="G47" s="6"/>
      <c r="H47" s="6"/>
      <c r="I47" s="6"/>
      <c r="J47" s="137"/>
    </row>
    <row r="48" spans="2:10" s="64" customFormat="1" x14ac:dyDescent="0.15">
      <c r="B48" s="60" t="s">
        <v>136</v>
      </c>
      <c r="C48" s="63"/>
      <c r="D48" s="6"/>
      <c r="E48" s="6"/>
      <c r="F48" s="6"/>
      <c r="G48" s="6"/>
      <c r="H48" s="6"/>
      <c r="I48" s="6"/>
      <c r="J48" s="137"/>
    </row>
    <row r="49" spans="2:10" s="64" customFormat="1" x14ac:dyDescent="0.15">
      <c r="B49" s="62" t="s">
        <v>14</v>
      </c>
      <c r="C49" s="100"/>
      <c r="D49" s="6"/>
      <c r="E49" s="6"/>
      <c r="F49" s="6"/>
      <c r="G49" s="6"/>
      <c r="H49" s="6"/>
      <c r="I49" s="6"/>
      <c r="J49" s="137"/>
    </row>
    <row r="50" spans="2:10" s="64" customFormat="1" x14ac:dyDescent="0.15">
      <c r="B50" s="6"/>
      <c r="C50" s="100"/>
      <c r="D50" s="6"/>
      <c r="E50" s="6"/>
      <c r="F50" s="6"/>
      <c r="G50" s="6"/>
      <c r="H50" s="6"/>
      <c r="I50" s="6"/>
      <c r="J50" s="137"/>
    </row>
    <row r="51" spans="2:10" s="64" customFormat="1" x14ac:dyDescent="0.15">
      <c r="B51" s="6"/>
      <c r="C51" s="100"/>
      <c r="D51" s="6"/>
      <c r="E51" s="6"/>
      <c r="F51" s="6"/>
      <c r="G51" s="6"/>
      <c r="H51" s="6"/>
      <c r="I51" s="63" t="s">
        <v>146</v>
      </c>
      <c r="J51" s="137"/>
    </row>
    <row r="52" spans="2:10" s="64" customFormat="1" x14ac:dyDescent="0.15">
      <c r="B52" s="6"/>
      <c r="C52" s="100"/>
      <c r="D52" s="6"/>
      <c r="E52" s="6"/>
      <c r="F52" s="6"/>
      <c r="G52" s="6"/>
      <c r="H52" s="6"/>
      <c r="I52" s="6"/>
      <c r="J52" s="137"/>
    </row>
    <row r="53" spans="2:10" s="64" customFormat="1" x14ac:dyDescent="0.15">
      <c r="B53" s="6"/>
      <c r="C53" s="100"/>
      <c r="D53" s="6"/>
      <c r="E53" s="6"/>
      <c r="F53" s="6"/>
      <c r="G53" s="6"/>
      <c r="H53" s="6"/>
      <c r="I53" s="6"/>
      <c r="J53" s="137"/>
    </row>
    <row r="54" spans="2:10" s="64" customFormat="1" ht="12" x14ac:dyDescent="0.15">
      <c r="B54" s="98"/>
    </row>
    <row r="55" spans="2:10" s="64" customFormat="1" ht="12" x14ac:dyDescent="0.15">
      <c r="B55" s="98"/>
    </row>
    <row r="56" spans="2:10" s="64" customFormat="1" ht="12" x14ac:dyDescent="0.15"/>
    <row r="57" spans="2:10" s="64" customFormat="1" ht="12" x14ac:dyDescent="0.15"/>
    <row r="58" spans="2:10" s="64" customFormat="1" ht="12" x14ac:dyDescent="0.15"/>
    <row r="59" spans="2:10" s="64" customFormat="1" ht="12" x14ac:dyDescent="0.15"/>
    <row r="60" spans="2:10" s="64" customFormat="1" ht="12" x14ac:dyDescent="0.15"/>
    <row r="61" spans="2:10" s="64" customFormat="1" ht="12" x14ac:dyDescent="0.15"/>
    <row r="62" spans="2:10" s="64" customFormat="1" ht="12" x14ac:dyDescent="0.15"/>
    <row r="63" spans="2:10" s="64" customFormat="1" ht="12" x14ac:dyDescent="0.15"/>
    <row r="64" spans="2:10" s="64" customFormat="1" ht="12" x14ac:dyDescent="0.15"/>
    <row r="65" s="64" customFormat="1" ht="12" x14ac:dyDescent="0.15"/>
    <row r="66" s="64" customFormat="1" ht="12" x14ac:dyDescent="0.15"/>
    <row r="67" s="64" customFormat="1" ht="12" x14ac:dyDescent="0.15"/>
    <row r="68" s="64" customFormat="1" ht="12" x14ac:dyDescent="0.15"/>
    <row r="69" s="64" customFormat="1" ht="12" x14ac:dyDescent="0.15"/>
    <row r="70" s="64" customFormat="1" ht="12" x14ac:dyDescent="0.15"/>
    <row r="71" s="64" customFormat="1" ht="12" x14ac:dyDescent="0.15"/>
    <row r="72" s="64" customFormat="1" ht="12" x14ac:dyDescent="0.15"/>
    <row r="73" s="64" customFormat="1" ht="12" x14ac:dyDescent="0.15"/>
    <row r="74" s="64" customFormat="1" ht="12" x14ac:dyDescent="0.15"/>
    <row r="75" s="64" customFormat="1" ht="12" x14ac:dyDescent="0.15"/>
    <row r="76" s="64" customFormat="1" ht="12" x14ac:dyDescent="0.15"/>
    <row r="77" s="64" customFormat="1" ht="12" x14ac:dyDescent="0.15"/>
    <row r="78" s="64" customFormat="1" ht="12" x14ac:dyDescent="0.15"/>
    <row r="79" s="64" customFormat="1" ht="12" x14ac:dyDescent="0.15"/>
    <row r="80" s="64" customFormat="1" ht="12" x14ac:dyDescent="0.15"/>
    <row r="81" s="64" customFormat="1" ht="12" x14ac:dyDescent="0.15"/>
    <row r="82" s="64" customFormat="1" ht="12" x14ac:dyDescent="0.15"/>
    <row r="83" s="64" customFormat="1" ht="12" x14ac:dyDescent="0.15"/>
    <row r="84" s="64" customFormat="1" ht="12" x14ac:dyDescent="0.15"/>
    <row r="85" s="64" customFormat="1" ht="12" x14ac:dyDescent="0.15"/>
    <row r="86" s="64" customFormat="1" ht="12" x14ac:dyDescent="0.15"/>
    <row r="87" s="64" customFormat="1" ht="12" x14ac:dyDescent="0.15"/>
    <row r="88" s="64" customFormat="1" ht="12" x14ac:dyDescent="0.15"/>
    <row r="89" s="64" customFormat="1" ht="12" x14ac:dyDescent="0.15"/>
    <row r="90" s="64" customFormat="1" ht="12" x14ac:dyDescent="0.15"/>
    <row r="91" s="64" customFormat="1" ht="12" x14ac:dyDescent="0.15"/>
    <row r="92" s="64" customFormat="1" ht="12" x14ac:dyDescent="0.15"/>
    <row r="93" s="64" customFormat="1" ht="12" x14ac:dyDescent="0.15"/>
    <row r="94" s="64" customFormat="1" ht="12" x14ac:dyDescent="0.15"/>
    <row r="95" s="64" customFormat="1" ht="12" x14ac:dyDescent="0.15"/>
    <row r="96" s="64" customFormat="1" ht="12" x14ac:dyDescent="0.15"/>
    <row r="97" s="64" customFormat="1" ht="12" x14ac:dyDescent="0.15"/>
    <row r="98" s="64" customFormat="1" ht="12" x14ac:dyDescent="0.15"/>
    <row r="99" s="64" customFormat="1" ht="12" x14ac:dyDescent="0.15"/>
    <row r="100" s="64" customFormat="1" ht="12" x14ac:dyDescent="0.15"/>
    <row r="101" s="64" customFormat="1" ht="12" x14ac:dyDescent="0.15"/>
    <row r="102" s="64" customFormat="1" ht="12" x14ac:dyDescent="0.15"/>
    <row r="103" s="64" customFormat="1" ht="12" x14ac:dyDescent="0.15"/>
    <row r="104" s="64" customFormat="1" ht="12" x14ac:dyDescent="0.15"/>
    <row r="105" s="64" customFormat="1" ht="12" x14ac:dyDescent="0.15"/>
    <row r="106" s="64" customFormat="1" ht="12" x14ac:dyDescent="0.15"/>
    <row r="107" s="64" customFormat="1" ht="12" x14ac:dyDescent="0.15"/>
    <row r="108" s="64" customFormat="1" ht="12" x14ac:dyDescent="0.15"/>
    <row r="109" s="64" customFormat="1" ht="12" x14ac:dyDescent="0.15"/>
    <row r="110" s="64" customFormat="1" ht="12" x14ac:dyDescent="0.15"/>
    <row r="111" s="64" customFormat="1" ht="12" x14ac:dyDescent="0.15"/>
    <row r="112" s="64" customFormat="1" ht="12" x14ac:dyDescent="0.15"/>
    <row r="113" s="64" customFormat="1" ht="12" x14ac:dyDescent="0.15"/>
    <row r="114" s="64" customFormat="1" ht="12" x14ac:dyDescent="0.15"/>
    <row r="115" s="64" customFormat="1" ht="12" x14ac:dyDescent="0.15"/>
    <row r="116" s="64" customFormat="1" ht="12" x14ac:dyDescent="0.15"/>
    <row r="117" s="64" customFormat="1" ht="12" x14ac:dyDescent="0.15"/>
    <row r="118" s="64" customFormat="1" ht="12" x14ac:dyDescent="0.15"/>
    <row r="119" s="64" customFormat="1" ht="12" x14ac:dyDescent="0.15"/>
    <row r="120" s="64" customFormat="1" ht="12" x14ac:dyDescent="0.15"/>
    <row r="121" s="64" customFormat="1" ht="12" x14ac:dyDescent="0.15"/>
    <row r="122" s="64" customFormat="1" ht="12" x14ac:dyDescent="0.15"/>
    <row r="123" s="64" customFormat="1" ht="12" x14ac:dyDescent="0.15"/>
    <row r="124" s="64" customFormat="1" ht="12" x14ac:dyDescent="0.15"/>
    <row r="125" s="64" customFormat="1" ht="12" x14ac:dyDescent="0.15"/>
    <row r="126" s="64" customFormat="1" ht="12" x14ac:dyDescent="0.15"/>
    <row r="127" s="64" customFormat="1" ht="12" x14ac:dyDescent="0.15"/>
    <row r="128" s="64" customFormat="1" ht="12" x14ac:dyDescent="0.15"/>
    <row r="129" s="64" customFormat="1" ht="12" x14ac:dyDescent="0.15"/>
    <row r="130" s="64" customFormat="1" ht="12" x14ac:dyDescent="0.15"/>
    <row r="131" s="64" customFormat="1" ht="12" x14ac:dyDescent="0.15"/>
    <row r="132" s="64" customFormat="1" ht="12" x14ac:dyDescent="0.15"/>
    <row r="133" s="64" customFormat="1" ht="12" x14ac:dyDescent="0.15"/>
    <row r="134" s="64" customFormat="1" ht="12" x14ac:dyDescent="0.15"/>
    <row r="135" s="64" customFormat="1" ht="12" x14ac:dyDescent="0.15"/>
    <row r="136" s="64" customFormat="1" ht="12" x14ac:dyDescent="0.15"/>
    <row r="137" s="64" customFormat="1" ht="12" x14ac:dyDescent="0.15"/>
    <row r="138" s="64" customFormat="1" ht="12" x14ac:dyDescent="0.15"/>
    <row r="139" s="64" customFormat="1" ht="12" x14ac:dyDescent="0.15"/>
    <row r="140" s="64" customFormat="1" ht="12" x14ac:dyDescent="0.15"/>
    <row r="141" s="64" customFormat="1" ht="12" x14ac:dyDescent="0.15"/>
    <row r="142" s="64" customFormat="1" ht="12" x14ac:dyDescent="0.15"/>
    <row r="143" s="64" customFormat="1" ht="12" x14ac:dyDescent="0.15"/>
    <row r="144" s="64" customFormat="1" ht="12" x14ac:dyDescent="0.15"/>
    <row r="145" s="64" customFormat="1" ht="12" x14ac:dyDescent="0.15"/>
    <row r="146" s="64" customFormat="1" ht="12" x14ac:dyDescent="0.15"/>
    <row r="147" s="64" customFormat="1" ht="12" x14ac:dyDescent="0.15"/>
    <row r="148" s="64" customFormat="1" ht="12" x14ac:dyDescent="0.15"/>
    <row r="149" s="64" customFormat="1" ht="12" x14ac:dyDescent="0.15"/>
    <row r="150" s="64" customFormat="1" ht="12" x14ac:dyDescent="0.15"/>
    <row r="151" s="64" customFormat="1" ht="12" x14ac:dyDescent="0.15"/>
    <row r="152" s="64" customFormat="1" ht="12" x14ac:dyDescent="0.15"/>
    <row r="153" s="64" customFormat="1" ht="12" x14ac:dyDescent="0.15"/>
    <row r="154" s="64" customFormat="1" ht="12" x14ac:dyDescent="0.15"/>
    <row r="155" s="64" customFormat="1" ht="12" x14ac:dyDescent="0.15"/>
    <row r="156" s="64" customFormat="1" ht="12" x14ac:dyDescent="0.15"/>
    <row r="157" s="64" customFormat="1" ht="12" x14ac:dyDescent="0.15"/>
    <row r="158" s="64" customFormat="1" ht="12" x14ac:dyDescent="0.15"/>
    <row r="159" s="64" customFormat="1" ht="12" x14ac:dyDescent="0.15"/>
    <row r="160" s="64" customFormat="1" ht="12" x14ac:dyDescent="0.15"/>
    <row r="161" s="64" customFormat="1" ht="12" x14ac:dyDescent="0.15"/>
    <row r="162" s="64" customFormat="1" ht="12" x14ac:dyDescent="0.15"/>
    <row r="163" s="64" customFormat="1" ht="12" x14ac:dyDescent="0.15"/>
    <row r="164" s="64" customFormat="1" ht="12" x14ac:dyDescent="0.15"/>
    <row r="165" s="64" customFormat="1" ht="12" x14ac:dyDescent="0.15"/>
    <row r="166" s="64" customFormat="1" ht="12" x14ac:dyDescent="0.15"/>
    <row r="167" s="64" customFormat="1" ht="12" x14ac:dyDescent="0.15"/>
    <row r="168" s="64" customFormat="1" ht="12" x14ac:dyDescent="0.15"/>
    <row r="169" s="64" customFormat="1" ht="12" x14ac:dyDescent="0.15"/>
    <row r="170" s="64" customFormat="1" ht="12" x14ac:dyDescent="0.15"/>
    <row r="171" s="64" customFormat="1" ht="12" x14ac:dyDescent="0.15"/>
    <row r="172" s="64" customFormat="1" ht="12" x14ac:dyDescent="0.15"/>
    <row r="173" s="64" customFormat="1" ht="12" x14ac:dyDescent="0.15"/>
    <row r="174" s="64" customFormat="1" ht="12" x14ac:dyDescent="0.15"/>
    <row r="175" s="64" customFormat="1" ht="12" x14ac:dyDescent="0.15"/>
    <row r="176" s="64" customFormat="1" ht="12" x14ac:dyDescent="0.15"/>
    <row r="177" s="64" customFormat="1" ht="12" x14ac:dyDescent="0.15"/>
    <row r="178" s="64" customFormat="1" ht="12" x14ac:dyDescent="0.15"/>
    <row r="179" s="64" customFormat="1" ht="12" x14ac:dyDescent="0.15"/>
    <row r="180" s="64" customFormat="1" ht="12" x14ac:dyDescent="0.15"/>
    <row r="181" s="64" customFormat="1" ht="12" x14ac:dyDescent="0.15"/>
    <row r="182" s="64" customFormat="1" ht="12" x14ac:dyDescent="0.15"/>
    <row r="183" s="64" customFormat="1" ht="12" x14ac:dyDescent="0.15"/>
    <row r="184" s="64" customFormat="1" ht="12" x14ac:dyDescent="0.15"/>
    <row r="185" s="64" customFormat="1" ht="12" x14ac:dyDescent="0.15"/>
    <row r="186" s="64" customFormat="1" ht="12" x14ac:dyDescent="0.15"/>
    <row r="187" s="64" customFormat="1" ht="12" x14ac:dyDescent="0.15"/>
    <row r="188" s="64" customFormat="1" ht="12" x14ac:dyDescent="0.15"/>
    <row r="189" s="64" customFormat="1" ht="12" x14ac:dyDescent="0.15"/>
    <row r="190" s="64" customFormat="1" ht="12" x14ac:dyDescent="0.15"/>
    <row r="191" s="64" customFormat="1" ht="12" x14ac:dyDescent="0.15"/>
    <row r="192" s="64" customFormat="1" ht="12" x14ac:dyDescent="0.15"/>
    <row r="193" s="64" customFormat="1" ht="12" x14ac:dyDescent="0.15"/>
    <row r="194" s="64" customFormat="1" ht="12" x14ac:dyDescent="0.15"/>
    <row r="195" s="64" customFormat="1" ht="12" x14ac:dyDescent="0.15"/>
    <row r="196" s="64" customFormat="1" ht="12" x14ac:dyDescent="0.15"/>
    <row r="197" s="64" customFormat="1" ht="12" x14ac:dyDescent="0.15"/>
    <row r="198" s="64" customFormat="1" ht="12" x14ac:dyDescent="0.15"/>
    <row r="199" s="64" customFormat="1" ht="12" x14ac:dyDescent="0.15"/>
    <row r="200" s="64" customFormat="1" ht="12" x14ac:dyDescent="0.15"/>
    <row r="201" s="64" customFormat="1" ht="12" x14ac:dyDescent="0.15"/>
    <row r="202" s="64" customFormat="1" ht="12" x14ac:dyDescent="0.15"/>
    <row r="203" s="64" customFormat="1" ht="12" x14ac:dyDescent="0.15"/>
    <row r="204" s="64" customFormat="1" ht="12" x14ac:dyDescent="0.15"/>
    <row r="205" s="64" customFormat="1" ht="12" x14ac:dyDescent="0.15"/>
    <row r="206" s="64" customFormat="1" ht="12" x14ac:dyDescent="0.15"/>
    <row r="207" s="64" customFormat="1" ht="12" x14ac:dyDescent="0.15"/>
    <row r="208" s="64" customFormat="1" ht="12" x14ac:dyDescent="0.15"/>
    <row r="209" s="64" customFormat="1" ht="12" x14ac:dyDescent="0.15"/>
    <row r="210" s="64" customFormat="1" ht="12" x14ac:dyDescent="0.15"/>
    <row r="211" s="64" customFormat="1" ht="12" x14ac:dyDescent="0.15"/>
    <row r="212" s="64" customFormat="1" ht="12" x14ac:dyDescent="0.15"/>
    <row r="213" s="64" customFormat="1" ht="12" x14ac:dyDescent="0.15"/>
    <row r="214" s="64" customFormat="1" ht="12" x14ac:dyDescent="0.15"/>
    <row r="215" s="64" customFormat="1" ht="12" x14ac:dyDescent="0.15"/>
    <row r="216" s="64" customFormat="1" ht="12" x14ac:dyDescent="0.15"/>
    <row r="217" s="64" customFormat="1" ht="12" x14ac:dyDescent="0.15"/>
    <row r="218" s="64" customFormat="1" ht="12" x14ac:dyDescent="0.15"/>
    <row r="219" s="64" customFormat="1" ht="12" x14ac:dyDescent="0.15"/>
    <row r="220" s="64" customFormat="1" ht="12" x14ac:dyDescent="0.15"/>
    <row r="221" s="64" customFormat="1" ht="12" x14ac:dyDescent="0.15"/>
    <row r="222" s="64" customFormat="1" ht="12" x14ac:dyDescent="0.15"/>
    <row r="223" s="64" customFormat="1" ht="12" x14ac:dyDescent="0.15"/>
    <row r="224" s="64" customFormat="1" ht="12" x14ac:dyDescent="0.15"/>
    <row r="225" s="64" customFormat="1" ht="12" x14ac:dyDescent="0.15"/>
    <row r="226" s="64" customFormat="1" ht="12" x14ac:dyDescent="0.15"/>
    <row r="227" s="64" customFormat="1" ht="12" x14ac:dyDescent="0.15"/>
    <row r="228" s="64" customFormat="1" ht="12" x14ac:dyDescent="0.15"/>
    <row r="229" s="64" customFormat="1" ht="12" x14ac:dyDescent="0.15"/>
    <row r="230" s="64" customFormat="1" ht="12" x14ac:dyDescent="0.15"/>
    <row r="231" s="64" customFormat="1" ht="12" x14ac:dyDescent="0.15"/>
    <row r="232" s="64" customFormat="1" ht="12" x14ac:dyDescent="0.15"/>
    <row r="233" s="64" customFormat="1" ht="12" x14ac:dyDescent="0.15"/>
    <row r="234" s="64" customFormat="1" ht="12" x14ac:dyDescent="0.15"/>
    <row r="235" s="64" customFormat="1" ht="12" x14ac:dyDescent="0.15"/>
    <row r="236" s="64" customFormat="1" ht="12" x14ac:dyDescent="0.15"/>
    <row r="237" s="64" customFormat="1" ht="12" x14ac:dyDescent="0.15"/>
    <row r="238" s="64" customFormat="1" ht="12" x14ac:dyDescent="0.15"/>
    <row r="239" s="64" customFormat="1" ht="12" x14ac:dyDescent="0.15"/>
    <row r="240" s="64" customFormat="1" ht="12" x14ac:dyDescent="0.15"/>
    <row r="241" s="64" customFormat="1" ht="12" x14ac:dyDescent="0.15"/>
    <row r="242" s="64" customFormat="1" ht="12" x14ac:dyDescent="0.15"/>
    <row r="243" s="64" customFormat="1" ht="12" x14ac:dyDescent="0.15"/>
    <row r="244" s="64" customFormat="1" ht="12" x14ac:dyDescent="0.15"/>
    <row r="245" s="64" customFormat="1" ht="12" x14ac:dyDescent="0.15"/>
    <row r="246" s="64" customFormat="1" ht="12" x14ac:dyDescent="0.15"/>
    <row r="247" s="64" customFormat="1" ht="12" x14ac:dyDescent="0.15"/>
    <row r="248" s="64" customFormat="1" ht="12" x14ac:dyDescent="0.15"/>
    <row r="249" s="64" customFormat="1" ht="12" x14ac:dyDescent="0.15"/>
    <row r="250" s="64" customFormat="1" ht="12" x14ac:dyDescent="0.15"/>
    <row r="251" s="64" customFormat="1" ht="12" x14ac:dyDescent="0.15"/>
    <row r="252" s="64" customFormat="1" ht="12" x14ac:dyDescent="0.15"/>
    <row r="253" s="64" customFormat="1" ht="12" x14ac:dyDescent="0.15"/>
    <row r="254" s="64" customFormat="1" ht="12" x14ac:dyDescent="0.15"/>
    <row r="255" s="64" customFormat="1" ht="12" x14ac:dyDescent="0.15"/>
    <row r="256" s="64" customFormat="1" ht="12" x14ac:dyDescent="0.15"/>
    <row r="257" s="64" customFormat="1" ht="12" x14ac:dyDescent="0.15"/>
    <row r="258" s="64" customFormat="1" ht="12" x14ac:dyDescent="0.15"/>
    <row r="259" s="64" customFormat="1" ht="12" x14ac:dyDescent="0.15"/>
    <row r="260" s="64" customFormat="1" ht="12" x14ac:dyDescent="0.15"/>
    <row r="261" s="64" customFormat="1" ht="12" x14ac:dyDescent="0.15"/>
    <row r="262" s="64" customFormat="1" ht="12" x14ac:dyDescent="0.15"/>
    <row r="263" s="64" customFormat="1" ht="12" x14ac:dyDescent="0.15"/>
    <row r="264" s="64" customFormat="1" ht="12" x14ac:dyDescent="0.15"/>
    <row r="265" s="64" customFormat="1" ht="12" x14ac:dyDescent="0.15"/>
    <row r="266" s="64" customFormat="1" ht="12" x14ac:dyDescent="0.15"/>
    <row r="267" s="64" customFormat="1" ht="12" x14ac:dyDescent="0.15"/>
    <row r="268" s="64" customFormat="1" ht="12" x14ac:dyDescent="0.15"/>
    <row r="269" s="64" customFormat="1" ht="12" x14ac:dyDescent="0.15"/>
    <row r="270" s="64" customFormat="1" ht="12" x14ac:dyDescent="0.15"/>
    <row r="271" s="64" customFormat="1" ht="12" x14ac:dyDescent="0.15"/>
    <row r="272" s="64" customFormat="1" ht="12" x14ac:dyDescent="0.15"/>
    <row r="273" s="64" customFormat="1" ht="12" x14ac:dyDescent="0.15"/>
    <row r="274" s="64" customFormat="1" ht="12" x14ac:dyDescent="0.15"/>
    <row r="275" s="64" customFormat="1" ht="12" x14ac:dyDescent="0.15"/>
    <row r="276" s="64" customFormat="1" ht="12" x14ac:dyDescent="0.15"/>
    <row r="277" s="64" customFormat="1" ht="12" x14ac:dyDescent="0.15"/>
    <row r="278" s="64" customFormat="1" ht="12" x14ac:dyDescent="0.15"/>
    <row r="279" s="64" customFormat="1" ht="12" x14ac:dyDescent="0.15"/>
    <row r="280" s="64" customFormat="1" ht="12" x14ac:dyDescent="0.15"/>
    <row r="281" s="64" customFormat="1" ht="12" x14ac:dyDescent="0.15"/>
    <row r="282" s="64" customFormat="1" ht="12" x14ac:dyDescent="0.15"/>
    <row r="283" s="64" customFormat="1" ht="12" x14ac:dyDescent="0.15"/>
    <row r="284" s="64" customFormat="1" ht="12" x14ac:dyDescent="0.15"/>
    <row r="285" s="64" customFormat="1" ht="12" x14ac:dyDescent="0.15"/>
    <row r="286" s="64" customFormat="1" ht="12" x14ac:dyDescent="0.15"/>
    <row r="287" s="64" customFormat="1" ht="12" x14ac:dyDescent="0.15"/>
    <row r="288" s="64" customFormat="1" ht="12" x14ac:dyDescent="0.15"/>
    <row r="289" s="64" customFormat="1" ht="12" x14ac:dyDescent="0.15"/>
    <row r="290" s="64" customFormat="1" ht="12" x14ac:dyDescent="0.15"/>
    <row r="291" s="64" customFormat="1" ht="12" x14ac:dyDescent="0.15"/>
    <row r="292" s="64" customFormat="1" ht="12" x14ac:dyDescent="0.15"/>
    <row r="293" s="64" customFormat="1" ht="12" x14ac:dyDescent="0.15"/>
    <row r="294" s="64" customFormat="1" ht="12" x14ac:dyDescent="0.15"/>
    <row r="295" s="64" customFormat="1" ht="12" x14ac:dyDescent="0.15"/>
    <row r="296" s="64" customFormat="1" ht="12" x14ac:dyDescent="0.15"/>
    <row r="297" s="64" customFormat="1" ht="12" x14ac:dyDescent="0.15"/>
    <row r="298" s="64" customFormat="1" ht="12" x14ac:dyDescent="0.15"/>
    <row r="299" s="64" customFormat="1" ht="12" x14ac:dyDescent="0.15"/>
  </sheetData>
  <mergeCells count="4">
    <mergeCell ref="B5:C7"/>
    <mergeCell ref="F6:F7"/>
    <mergeCell ref="H6:H7"/>
    <mergeCell ref="D5:E6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343"/>
  <sheetViews>
    <sheetView showGridLines="0" tabSelected="1" zoomScale="90" zoomScaleNormal="90" workbookViewId="0">
      <pane xSplit="1" ySplit="7" topLeftCell="B293" activePane="bottomRight" state="frozen"/>
      <selection pane="topRight" activeCell="D1" sqref="D1"/>
      <selection pane="bottomLeft" activeCell="A8" sqref="A8"/>
      <selection pane="bottomRight" activeCell="N307" sqref="N307"/>
    </sheetView>
  </sheetViews>
  <sheetFormatPr defaultRowHeight="13.5" x14ac:dyDescent="0.15"/>
  <cols>
    <col min="2" max="2" width="6.75" style="6" customWidth="1"/>
    <col min="3" max="5" width="9.375" style="6" customWidth="1"/>
    <col min="6" max="6" width="10.75" style="6" customWidth="1"/>
    <col min="7" max="7" width="9.375" style="6" customWidth="1"/>
    <col min="8" max="8" width="10.5" style="6" customWidth="1"/>
    <col min="9" max="9" width="9.375" style="6" customWidth="1"/>
    <col min="10" max="10" width="8.75" style="15" customWidth="1"/>
    <col min="11" max="11" width="1.625" style="104" customWidth="1"/>
    <col min="12" max="14" width="7.625" style="11" customWidth="1"/>
  </cols>
  <sheetData>
    <row r="2" spans="2:14" ht="14.25" x14ac:dyDescent="0.15">
      <c r="B2" s="1" t="s">
        <v>35</v>
      </c>
      <c r="C2" s="2"/>
      <c r="D2" s="3"/>
      <c r="E2" s="2"/>
      <c r="F2" s="3"/>
      <c r="G2" s="2"/>
      <c r="H2" s="3"/>
      <c r="I2" s="2"/>
      <c r="J2" s="4"/>
      <c r="K2" s="101"/>
      <c r="L2" s="5" t="s">
        <v>0</v>
      </c>
      <c r="M2" s="5"/>
      <c r="N2" s="5"/>
    </row>
    <row r="3" spans="2:14" ht="14.25" x14ac:dyDescent="0.15">
      <c r="B3" s="2"/>
      <c r="C3" s="2"/>
      <c r="D3" s="3"/>
      <c r="E3" s="2"/>
      <c r="F3" s="3"/>
      <c r="G3" s="2"/>
      <c r="H3" s="3"/>
      <c r="I3" s="2"/>
      <c r="J3" s="4"/>
      <c r="K3" s="101"/>
      <c r="L3" s="5"/>
      <c r="M3" s="5"/>
      <c r="N3" s="5"/>
    </row>
    <row r="4" spans="2:14" x14ac:dyDescent="0.15">
      <c r="D4" s="7"/>
      <c r="E4" s="8"/>
      <c r="F4" s="7"/>
      <c r="G4" s="8"/>
      <c r="H4" s="7"/>
      <c r="I4" s="8" t="s">
        <v>1</v>
      </c>
      <c r="J4" s="9"/>
      <c r="K4" s="102"/>
      <c r="L4" s="10"/>
      <c r="M4" s="10"/>
      <c r="N4" s="63" t="s">
        <v>36</v>
      </c>
    </row>
    <row r="5" spans="2:14" s="64" customFormat="1" x14ac:dyDescent="0.15">
      <c r="B5" s="195" t="s">
        <v>37</v>
      </c>
      <c r="C5" s="196"/>
      <c r="D5" s="188" t="s">
        <v>38</v>
      </c>
      <c r="E5" s="189"/>
      <c r="F5" s="13"/>
      <c r="G5" s="12"/>
      <c r="H5" s="13"/>
      <c r="I5" s="14"/>
      <c r="J5" s="15"/>
      <c r="K5" s="104"/>
      <c r="L5" s="201" t="s">
        <v>46</v>
      </c>
      <c r="M5" s="202" t="s">
        <v>39</v>
      </c>
      <c r="N5" s="192" t="s">
        <v>40</v>
      </c>
    </row>
    <row r="6" spans="2:14" s="64" customFormat="1" ht="12" customHeight="1" x14ac:dyDescent="0.15">
      <c r="B6" s="197"/>
      <c r="C6" s="198"/>
      <c r="D6" s="190"/>
      <c r="E6" s="191"/>
      <c r="F6" s="185" t="s">
        <v>41</v>
      </c>
      <c r="G6" s="16"/>
      <c r="H6" s="185" t="s">
        <v>42</v>
      </c>
      <c r="I6" s="17"/>
      <c r="J6" s="15"/>
      <c r="K6" s="104"/>
      <c r="L6" s="201"/>
      <c r="M6" s="203"/>
      <c r="N6" s="193"/>
    </row>
    <row r="7" spans="2:14" s="64" customFormat="1" x14ac:dyDescent="0.15">
      <c r="B7" s="199"/>
      <c r="C7" s="200"/>
      <c r="D7" s="105"/>
      <c r="E7" s="106" t="s">
        <v>47</v>
      </c>
      <c r="F7" s="186"/>
      <c r="G7" s="71" t="s">
        <v>47</v>
      </c>
      <c r="H7" s="187"/>
      <c r="I7" s="72" t="s">
        <v>47</v>
      </c>
      <c r="J7" s="15"/>
      <c r="K7" s="104"/>
      <c r="L7" s="201"/>
      <c r="M7" s="204"/>
      <c r="N7" s="194"/>
    </row>
    <row r="8" spans="2:14" s="64" customFormat="1" ht="12" hidden="1" customHeight="1" x14ac:dyDescent="0.15">
      <c r="B8" s="107" t="s">
        <v>48</v>
      </c>
      <c r="C8" s="108" t="s">
        <v>43</v>
      </c>
      <c r="D8" s="35">
        <f t="shared" ref="D8:D71" si="0">F8+H8</f>
        <v>32583</v>
      </c>
      <c r="E8" s="18" t="s">
        <v>49</v>
      </c>
      <c r="F8" s="40">
        <v>11620</v>
      </c>
      <c r="G8" s="18" t="s">
        <v>49</v>
      </c>
      <c r="H8" s="37">
        <v>20963</v>
      </c>
      <c r="I8" s="19" t="s">
        <v>49</v>
      </c>
      <c r="J8" s="20"/>
      <c r="K8" s="109"/>
      <c r="L8" s="110" t="s">
        <v>50</v>
      </c>
      <c r="M8" s="39">
        <v>31</v>
      </c>
      <c r="N8" s="111">
        <f t="shared" ref="N8:N71" si="1">D8/M8</f>
        <v>1051.0645161290322</v>
      </c>
    </row>
    <row r="9" spans="2:14" s="64" customFormat="1" ht="12" hidden="1" customHeight="1" x14ac:dyDescent="0.15">
      <c r="B9" s="112" t="s">
        <v>51</v>
      </c>
      <c r="C9" s="86" t="s">
        <v>51</v>
      </c>
      <c r="D9" s="21">
        <f t="shared" si="0"/>
        <v>35625</v>
      </c>
      <c r="E9" s="22" t="s">
        <v>49</v>
      </c>
      <c r="F9" s="42">
        <v>11950</v>
      </c>
      <c r="G9" s="22" t="s">
        <v>49</v>
      </c>
      <c r="H9" s="23">
        <v>23675</v>
      </c>
      <c r="I9" s="24" t="s">
        <v>49</v>
      </c>
      <c r="J9" s="20"/>
      <c r="K9" s="109"/>
      <c r="L9" s="113" t="s">
        <v>52</v>
      </c>
      <c r="M9" s="25">
        <v>29</v>
      </c>
      <c r="N9" s="114">
        <f t="shared" si="1"/>
        <v>1228.4482758620691</v>
      </c>
    </row>
    <row r="10" spans="2:14" s="64" customFormat="1" ht="12" hidden="1" customHeight="1" x14ac:dyDescent="0.15">
      <c r="B10" s="112" t="s">
        <v>53</v>
      </c>
      <c r="C10" s="86" t="s">
        <v>53</v>
      </c>
      <c r="D10" s="21">
        <f t="shared" si="0"/>
        <v>43277</v>
      </c>
      <c r="E10" s="22" t="s">
        <v>49</v>
      </c>
      <c r="F10" s="42">
        <v>14787</v>
      </c>
      <c r="G10" s="22" t="s">
        <v>49</v>
      </c>
      <c r="H10" s="23">
        <v>28490</v>
      </c>
      <c r="I10" s="24" t="s">
        <v>49</v>
      </c>
      <c r="J10" s="20"/>
      <c r="K10" s="109"/>
      <c r="L10" s="113" t="s">
        <v>54</v>
      </c>
      <c r="M10" s="25">
        <v>31</v>
      </c>
      <c r="N10" s="114">
        <f t="shared" si="1"/>
        <v>1396.0322580645161</v>
      </c>
    </row>
    <row r="11" spans="2:14" s="64" customFormat="1" ht="12" hidden="1" customHeight="1" x14ac:dyDescent="0.15">
      <c r="B11" s="112" t="s">
        <v>55</v>
      </c>
      <c r="C11" s="86" t="s">
        <v>55</v>
      </c>
      <c r="D11" s="21">
        <f t="shared" si="0"/>
        <v>43799</v>
      </c>
      <c r="E11" s="22" t="s">
        <v>49</v>
      </c>
      <c r="F11" s="42">
        <v>15369</v>
      </c>
      <c r="G11" s="22" t="s">
        <v>49</v>
      </c>
      <c r="H11" s="23">
        <v>28430</v>
      </c>
      <c r="I11" s="24" t="s">
        <v>49</v>
      </c>
      <c r="J11" s="20"/>
      <c r="K11" s="109"/>
      <c r="L11" s="113" t="s">
        <v>56</v>
      </c>
      <c r="M11" s="25">
        <v>30</v>
      </c>
      <c r="N11" s="114">
        <f t="shared" si="1"/>
        <v>1459.9666666666667</v>
      </c>
    </row>
    <row r="12" spans="2:14" s="64" customFormat="1" ht="12" hidden="1" customHeight="1" x14ac:dyDescent="0.15">
      <c r="B12" s="112" t="s">
        <v>57</v>
      </c>
      <c r="C12" s="86" t="s">
        <v>57</v>
      </c>
      <c r="D12" s="21">
        <f t="shared" si="0"/>
        <v>52826</v>
      </c>
      <c r="E12" s="22" t="s">
        <v>49</v>
      </c>
      <c r="F12" s="42">
        <v>16071</v>
      </c>
      <c r="G12" s="22" t="s">
        <v>49</v>
      </c>
      <c r="H12" s="23">
        <v>36755</v>
      </c>
      <c r="I12" s="24" t="s">
        <v>49</v>
      </c>
      <c r="J12" s="20"/>
      <c r="K12" s="109"/>
      <c r="L12" s="113" t="s">
        <v>58</v>
      </c>
      <c r="M12" s="25">
        <v>31</v>
      </c>
      <c r="N12" s="114">
        <f t="shared" si="1"/>
        <v>1704.0645161290322</v>
      </c>
    </row>
    <row r="13" spans="2:14" s="64" customFormat="1" ht="12" hidden="1" customHeight="1" x14ac:dyDescent="0.15">
      <c r="B13" s="112" t="s">
        <v>59</v>
      </c>
      <c r="C13" s="86" t="s">
        <v>59</v>
      </c>
      <c r="D13" s="21">
        <f t="shared" si="0"/>
        <v>52944</v>
      </c>
      <c r="E13" s="22" t="s">
        <v>49</v>
      </c>
      <c r="F13" s="42">
        <v>16975</v>
      </c>
      <c r="G13" s="22" t="s">
        <v>49</v>
      </c>
      <c r="H13" s="23">
        <v>35969</v>
      </c>
      <c r="I13" s="24" t="s">
        <v>49</v>
      </c>
      <c r="J13" s="20"/>
      <c r="K13" s="109"/>
      <c r="L13" s="113" t="s">
        <v>60</v>
      </c>
      <c r="M13" s="25">
        <v>30</v>
      </c>
      <c r="N13" s="114">
        <f t="shared" si="1"/>
        <v>1764.8</v>
      </c>
    </row>
    <row r="14" spans="2:14" s="64" customFormat="1" ht="12" hidden="1" customHeight="1" x14ac:dyDescent="0.15">
      <c r="B14" s="112" t="s">
        <v>61</v>
      </c>
      <c r="C14" s="86" t="s">
        <v>61</v>
      </c>
      <c r="D14" s="21">
        <f t="shared" si="0"/>
        <v>57266</v>
      </c>
      <c r="E14" s="22" t="s">
        <v>49</v>
      </c>
      <c r="F14" s="42">
        <v>17110</v>
      </c>
      <c r="G14" s="22" t="s">
        <v>49</v>
      </c>
      <c r="H14" s="23">
        <v>40156</v>
      </c>
      <c r="I14" s="24" t="s">
        <v>49</v>
      </c>
      <c r="J14" s="20"/>
      <c r="K14" s="109"/>
      <c r="L14" s="113" t="s">
        <v>62</v>
      </c>
      <c r="M14" s="25">
        <v>31</v>
      </c>
      <c r="N14" s="114">
        <f t="shared" si="1"/>
        <v>1847.2903225806451</v>
      </c>
    </row>
    <row r="15" spans="2:14" s="64" customFormat="1" ht="12" hidden="1" customHeight="1" x14ac:dyDescent="0.15">
      <c r="B15" s="112" t="s">
        <v>63</v>
      </c>
      <c r="C15" s="86" t="s">
        <v>63</v>
      </c>
      <c r="D15" s="21">
        <f t="shared" si="0"/>
        <v>52318</v>
      </c>
      <c r="E15" s="22" t="s">
        <v>49</v>
      </c>
      <c r="F15" s="42">
        <v>14997</v>
      </c>
      <c r="G15" s="22" t="s">
        <v>49</v>
      </c>
      <c r="H15" s="23">
        <v>37321</v>
      </c>
      <c r="I15" s="24" t="s">
        <v>49</v>
      </c>
      <c r="J15" s="20"/>
      <c r="K15" s="109"/>
      <c r="L15" s="113" t="s">
        <v>64</v>
      </c>
      <c r="M15" s="25">
        <v>31</v>
      </c>
      <c r="N15" s="114">
        <f t="shared" si="1"/>
        <v>1687.6774193548388</v>
      </c>
    </row>
    <row r="16" spans="2:14" s="64" customFormat="1" ht="12" hidden="1" customHeight="1" x14ac:dyDescent="0.15">
      <c r="B16" s="112" t="s">
        <v>65</v>
      </c>
      <c r="C16" s="86" t="s">
        <v>65</v>
      </c>
      <c r="D16" s="21">
        <f t="shared" si="0"/>
        <v>46187</v>
      </c>
      <c r="E16" s="22" t="s">
        <v>49</v>
      </c>
      <c r="F16" s="42">
        <v>14008</v>
      </c>
      <c r="G16" s="22" t="s">
        <v>49</v>
      </c>
      <c r="H16" s="23">
        <v>32179</v>
      </c>
      <c r="I16" s="24" t="s">
        <v>49</v>
      </c>
      <c r="J16" s="20"/>
      <c r="K16" s="109"/>
      <c r="L16" s="113" t="s">
        <v>66</v>
      </c>
      <c r="M16" s="25">
        <v>30</v>
      </c>
      <c r="N16" s="114">
        <f t="shared" si="1"/>
        <v>1539.5666666666666</v>
      </c>
    </row>
    <row r="17" spans="2:14" s="64" customFormat="1" ht="12" hidden="1" customHeight="1" x14ac:dyDescent="0.15">
      <c r="B17" s="112" t="s">
        <v>67</v>
      </c>
      <c r="C17" s="86" t="s">
        <v>67</v>
      </c>
      <c r="D17" s="21">
        <f t="shared" si="0"/>
        <v>44207</v>
      </c>
      <c r="E17" s="22" t="s">
        <v>49</v>
      </c>
      <c r="F17" s="42">
        <v>14088</v>
      </c>
      <c r="G17" s="22" t="s">
        <v>49</v>
      </c>
      <c r="H17" s="23">
        <v>30119</v>
      </c>
      <c r="I17" s="24" t="s">
        <v>49</v>
      </c>
      <c r="J17" s="20"/>
      <c r="K17" s="109"/>
      <c r="L17" s="113" t="s">
        <v>68</v>
      </c>
      <c r="M17" s="25">
        <v>31</v>
      </c>
      <c r="N17" s="114">
        <f t="shared" si="1"/>
        <v>1426.0322580645161</v>
      </c>
    </row>
    <row r="18" spans="2:14" s="64" customFormat="1" ht="12" hidden="1" customHeight="1" x14ac:dyDescent="0.15">
      <c r="B18" s="112" t="s">
        <v>69</v>
      </c>
      <c r="C18" s="86" t="s">
        <v>69</v>
      </c>
      <c r="D18" s="21">
        <f t="shared" si="0"/>
        <v>41345</v>
      </c>
      <c r="E18" s="22" t="s">
        <v>49</v>
      </c>
      <c r="F18" s="42">
        <v>13450</v>
      </c>
      <c r="G18" s="22" t="s">
        <v>49</v>
      </c>
      <c r="H18" s="23">
        <v>27895</v>
      </c>
      <c r="I18" s="24" t="s">
        <v>49</v>
      </c>
      <c r="J18" s="20"/>
      <c r="K18" s="109"/>
      <c r="L18" s="113" t="s">
        <v>70</v>
      </c>
      <c r="M18" s="25">
        <v>30</v>
      </c>
      <c r="N18" s="114">
        <f t="shared" si="1"/>
        <v>1378.1666666666667</v>
      </c>
    </row>
    <row r="19" spans="2:14" s="64" customFormat="1" ht="12" hidden="1" customHeight="1" x14ac:dyDescent="0.15">
      <c r="B19" s="115" t="s">
        <v>71</v>
      </c>
      <c r="C19" s="87" t="s">
        <v>71</v>
      </c>
      <c r="D19" s="26">
        <f t="shared" si="0"/>
        <v>39966</v>
      </c>
      <c r="E19" s="27" t="s">
        <v>49</v>
      </c>
      <c r="F19" s="44">
        <v>12734</v>
      </c>
      <c r="G19" s="27" t="s">
        <v>49</v>
      </c>
      <c r="H19" s="28">
        <v>27232</v>
      </c>
      <c r="I19" s="29" t="s">
        <v>49</v>
      </c>
      <c r="J19" s="20"/>
      <c r="K19" s="109"/>
      <c r="L19" s="116" t="s">
        <v>72</v>
      </c>
      <c r="M19" s="30">
        <v>31</v>
      </c>
      <c r="N19" s="117">
        <f t="shared" si="1"/>
        <v>1289.2258064516129</v>
      </c>
    </row>
    <row r="20" spans="2:14" s="64" customFormat="1" ht="12" hidden="1" customHeight="1" x14ac:dyDescent="0.15">
      <c r="B20" s="118" t="s">
        <v>73</v>
      </c>
      <c r="C20" s="95" t="s">
        <v>74</v>
      </c>
      <c r="D20" s="35">
        <f t="shared" si="0"/>
        <v>36572</v>
      </c>
      <c r="E20" s="36">
        <f t="shared" ref="E20:E83" si="2">D20/D8*100</f>
        <v>112.24258048675691</v>
      </c>
      <c r="F20" s="40">
        <v>12478</v>
      </c>
      <c r="G20" s="36">
        <f t="shared" ref="G20:G83" si="3">F20/F8*100</f>
        <v>107.38382099827884</v>
      </c>
      <c r="H20" s="37">
        <v>24094</v>
      </c>
      <c r="I20" s="38">
        <f t="shared" ref="I20:I83" si="4">H20/H8*100</f>
        <v>114.93583933597291</v>
      </c>
      <c r="J20" s="20"/>
      <c r="K20" s="109"/>
      <c r="L20" s="110" t="s">
        <v>75</v>
      </c>
      <c r="M20" s="39">
        <v>31</v>
      </c>
      <c r="N20" s="111">
        <f t="shared" si="1"/>
        <v>1179.741935483871</v>
      </c>
    </row>
    <row r="21" spans="2:14" s="64" customFormat="1" ht="12" hidden="1" customHeight="1" x14ac:dyDescent="0.15">
      <c r="B21" s="112" t="s">
        <v>51</v>
      </c>
      <c r="C21" s="86" t="s">
        <v>51</v>
      </c>
      <c r="D21" s="21">
        <f t="shared" si="0"/>
        <v>36334</v>
      </c>
      <c r="E21" s="31">
        <f t="shared" si="2"/>
        <v>101.99017543859649</v>
      </c>
      <c r="F21" s="42">
        <v>12376</v>
      </c>
      <c r="G21" s="31">
        <f t="shared" si="3"/>
        <v>103.56485355648535</v>
      </c>
      <c r="H21" s="23">
        <v>23958</v>
      </c>
      <c r="I21" s="32">
        <f t="shared" si="4"/>
        <v>101.19535374868005</v>
      </c>
      <c r="J21" s="20"/>
      <c r="K21" s="109"/>
      <c r="L21" s="113" t="s">
        <v>52</v>
      </c>
      <c r="M21" s="25">
        <v>28</v>
      </c>
      <c r="N21" s="114">
        <f t="shared" si="1"/>
        <v>1297.6428571428571</v>
      </c>
    </row>
    <row r="22" spans="2:14" s="64" customFormat="1" ht="12" hidden="1" customHeight="1" x14ac:dyDescent="0.15">
      <c r="B22" s="112" t="s">
        <v>53</v>
      </c>
      <c r="C22" s="86" t="s">
        <v>53</v>
      </c>
      <c r="D22" s="21">
        <f t="shared" si="0"/>
        <v>43821</v>
      </c>
      <c r="E22" s="31">
        <f t="shared" si="2"/>
        <v>101.25701873974629</v>
      </c>
      <c r="F22" s="42">
        <v>14337</v>
      </c>
      <c r="G22" s="31">
        <f t="shared" si="3"/>
        <v>96.956786366402923</v>
      </c>
      <c r="H22" s="23">
        <v>29484</v>
      </c>
      <c r="I22" s="32">
        <f t="shared" si="4"/>
        <v>103.48894348894349</v>
      </c>
      <c r="J22" s="20"/>
      <c r="K22" s="109"/>
      <c r="L22" s="113" t="s">
        <v>54</v>
      </c>
      <c r="M22" s="25">
        <v>31</v>
      </c>
      <c r="N22" s="114">
        <f t="shared" si="1"/>
        <v>1413.5806451612902</v>
      </c>
    </row>
    <row r="23" spans="2:14" s="64" customFormat="1" ht="12" hidden="1" customHeight="1" x14ac:dyDescent="0.15">
      <c r="B23" s="112" t="s">
        <v>55</v>
      </c>
      <c r="C23" s="86" t="s">
        <v>55</v>
      </c>
      <c r="D23" s="21">
        <f t="shared" si="0"/>
        <v>49411</v>
      </c>
      <c r="E23" s="31">
        <f t="shared" si="2"/>
        <v>112.81307792415352</v>
      </c>
      <c r="F23" s="42">
        <v>15497</v>
      </c>
      <c r="G23" s="31">
        <f t="shared" si="3"/>
        <v>100.83284533801809</v>
      </c>
      <c r="H23" s="23">
        <v>33914</v>
      </c>
      <c r="I23" s="32">
        <f t="shared" si="4"/>
        <v>119.28948294055574</v>
      </c>
      <c r="J23" s="20"/>
      <c r="K23" s="109"/>
      <c r="L23" s="113" t="s">
        <v>56</v>
      </c>
      <c r="M23" s="25">
        <v>30</v>
      </c>
      <c r="N23" s="114">
        <f t="shared" si="1"/>
        <v>1647.0333333333333</v>
      </c>
    </row>
    <row r="24" spans="2:14" s="64" customFormat="1" ht="12" hidden="1" customHeight="1" x14ac:dyDescent="0.15">
      <c r="B24" s="112" t="s">
        <v>57</v>
      </c>
      <c r="C24" s="86" t="s">
        <v>57</v>
      </c>
      <c r="D24" s="21">
        <f t="shared" si="0"/>
        <v>55932</v>
      </c>
      <c r="E24" s="31">
        <f t="shared" si="2"/>
        <v>105.87968046037936</v>
      </c>
      <c r="F24" s="42">
        <v>17140</v>
      </c>
      <c r="G24" s="31">
        <f t="shared" si="3"/>
        <v>106.65173293510048</v>
      </c>
      <c r="H24" s="23">
        <v>38792</v>
      </c>
      <c r="I24" s="32">
        <f t="shared" si="4"/>
        <v>105.54210311522243</v>
      </c>
      <c r="J24" s="20"/>
      <c r="K24" s="109"/>
      <c r="L24" s="113" t="s">
        <v>58</v>
      </c>
      <c r="M24" s="25">
        <v>31</v>
      </c>
      <c r="N24" s="114">
        <f t="shared" si="1"/>
        <v>1804.258064516129</v>
      </c>
    </row>
    <row r="25" spans="2:14" s="64" customFormat="1" ht="12" hidden="1" customHeight="1" x14ac:dyDescent="0.15">
      <c r="B25" s="112" t="s">
        <v>59</v>
      </c>
      <c r="C25" s="86" t="s">
        <v>59</v>
      </c>
      <c r="D25" s="21">
        <f t="shared" si="0"/>
        <v>59166</v>
      </c>
      <c r="E25" s="31">
        <f t="shared" si="2"/>
        <v>111.75203989120581</v>
      </c>
      <c r="F25" s="42">
        <v>19214</v>
      </c>
      <c r="G25" s="31">
        <f t="shared" si="3"/>
        <v>113.1899852724595</v>
      </c>
      <c r="H25" s="23">
        <v>39952</v>
      </c>
      <c r="I25" s="32">
        <f t="shared" si="4"/>
        <v>111.07342433762406</v>
      </c>
      <c r="J25" s="20"/>
      <c r="K25" s="109"/>
      <c r="L25" s="113" t="s">
        <v>60</v>
      </c>
      <c r="M25" s="25">
        <v>30</v>
      </c>
      <c r="N25" s="114">
        <f t="shared" si="1"/>
        <v>1972.2</v>
      </c>
    </row>
    <row r="26" spans="2:14" s="64" customFormat="1" ht="12" hidden="1" customHeight="1" x14ac:dyDescent="0.15">
      <c r="B26" s="112" t="s">
        <v>61</v>
      </c>
      <c r="C26" s="86" t="s">
        <v>61</v>
      </c>
      <c r="D26" s="21">
        <f t="shared" si="0"/>
        <v>57845</v>
      </c>
      <c r="E26" s="31">
        <f t="shared" si="2"/>
        <v>101.01107114168965</v>
      </c>
      <c r="F26" s="42">
        <v>17464</v>
      </c>
      <c r="G26" s="31">
        <f t="shared" si="3"/>
        <v>102.06896551724138</v>
      </c>
      <c r="H26" s="23">
        <v>40381</v>
      </c>
      <c r="I26" s="32">
        <f t="shared" si="4"/>
        <v>100.5603147723877</v>
      </c>
      <c r="J26" s="20"/>
      <c r="K26" s="109"/>
      <c r="L26" s="113" t="s">
        <v>62</v>
      </c>
      <c r="M26" s="25">
        <v>31</v>
      </c>
      <c r="N26" s="114">
        <f t="shared" si="1"/>
        <v>1865.9677419354839</v>
      </c>
    </row>
    <row r="27" spans="2:14" s="64" customFormat="1" ht="12" hidden="1" customHeight="1" x14ac:dyDescent="0.15">
      <c r="B27" s="112" t="s">
        <v>63</v>
      </c>
      <c r="C27" s="86" t="s">
        <v>63</v>
      </c>
      <c r="D27" s="21">
        <f t="shared" si="0"/>
        <v>49359</v>
      </c>
      <c r="E27" s="31">
        <f t="shared" si="2"/>
        <v>94.344202760044354</v>
      </c>
      <c r="F27" s="42">
        <v>15200</v>
      </c>
      <c r="G27" s="31">
        <f t="shared" si="3"/>
        <v>101.35360405414416</v>
      </c>
      <c r="H27" s="23">
        <v>34159</v>
      </c>
      <c r="I27" s="32">
        <f t="shared" si="4"/>
        <v>91.527558211194773</v>
      </c>
      <c r="J27" s="20"/>
      <c r="K27" s="109"/>
      <c r="L27" s="113" t="s">
        <v>64</v>
      </c>
      <c r="M27" s="25">
        <v>31</v>
      </c>
      <c r="N27" s="114">
        <f t="shared" si="1"/>
        <v>1592.2258064516129</v>
      </c>
    </row>
    <row r="28" spans="2:14" s="64" customFormat="1" ht="12" hidden="1" customHeight="1" x14ac:dyDescent="0.15">
      <c r="B28" s="112" t="s">
        <v>65</v>
      </c>
      <c r="C28" s="86" t="s">
        <v>65</v>
      </c>
      <c r="D28" s="21">
        <f t="shared" si="0"/>
        <v>44095</v>
      </c>
      <c r="E28" s="31">
        <f t="shared" si="2"/>
        <v>95.470586961699183</v>
      </c>
      <c r="F28" s="42">
        <v>14104</v>
      </c>
      <c r="G28" s="31">
        <f t="shared" si="3"/>
        <v>100.68532267275843</v>
      </c>
      <c r="H28" s="23">
        <v>29991</v>
      </c>
      <c r="I28" s="32">
        <f t="shared" si="4"/>
        <v>93.200534510084225</v>
      </c>
      <c r="J28" s="20"/>
      <c r="K28" s="109"/>
      <c r="L28" s="113" t="s">
        <v>66</v>
      </c>
      <c r="M28" s="25">
        <v>30</v>
      </c>
      <c r="N28" s="114">
        <f t="shared" si="1"/>
        <v>1469.8333333333333</v>
      </c>
    </row>
    <row r="29" spans="2:14" s="64" customFormat="1" ht="12" hidden="1" customHeight="1" x14ac:dyDescent="0.15">
      <c r="B29" s="112" t="s">
        <v>67</v>
      </c>
      <c r="C29" s="86" t="s">
        <v>67</v>
      </c>
      <c r="D29" s="21">
        <f t="shared" si="0"/>
        <v>44622</v>
      </c>
      <c r="E29" s="31">
        <f t="shared" si="2"/>
        <v>100.93876535390322</v>
      </c>
      <c r="F29" s="42">
        <v>13580</v>
      </c>
      <c r="G29" s="31">
        <f t="shared" si="3"/>
        <v>96.394094264622382</v>
      </c>
      <c r="H29" s="23">
        <v>31042</v>
      </c>
      <c r="I29" s="32">
        <f t="shared" si="4"/>
        <v>103.06451077393008</v>
      </c>
      <c r="J29" s="20"/>
      <c r="K29" s="109"/>
      <c r="L29" s="113" t="s">
        <v>68</v>
      </c>
      <c r="M29" s="25">
        <v>31</v>
      </c>
      <c r="N29" s="114">
        <f t="shared" si="1"/>
        <v>1439.4193548387098</v>
      </c>
    </row>
    <row r="30" spans="2:14" s="64" customFormat="1" ht="12" hidden="1" customHeight="1" x14ac:dyDescent="0.15">
      <c r="B30" s="112" t="s">
        <v>69</v>
      </c>
      <c r="C30" s="86" t="s">
        <v>69</v>
      </c>
      <c r="D30" s="21">
        <f t="shared" si="0"/>
        <v>40289</v>
      </c>
      <c r="E30" s="31">
        <f t="shared" si="2"/>
        <v>97.44588221066634</v>
      </c>
      <c r="F30" s="42">
        <v>12610</v>
      </c>
      <c r="G30" s="31">
        <f t="shared" si="3"/>
        <v>93.754646840148709</v>
      </c>
      <c r="H30" s="23">
        <v>27679</v>
      </c>
      <c r="I30" s="32">
        <f t="shared" si="4"/>
        <v>99.225667682380362</v>
      </c>
      <c r="J30" s="20"/>
      <c r="K30" s="109"/>
      <c r="L30" s="113" t="s">
        <v>70</v>
      </c>
      <c r="M30" s="25">
        <v>30</v>
      </c>
      <c r="N30" s="114">
        <f t="shared" si="1"/>
        <v>1342.9666666666667</v>
      </c>
    </row>
    <row r="31" spans="2:14" s="64" customFormat="1" ht="12" hidden="1" customHeight="1" x14ac:dyDescent="0.15">
      <c r="B31" s="112" t="s">
        <v>71</v>
      </c>
      <c r="C31" s="86" t="s">
        <v>71</v>
      </c>
      <c r="D31" s="21">
        <f t="shared" si="0"/>
        <v>37581</v>
      </c>
      <c r="E31" s="31">
        <f t="shared" si="2"/>
        <v>94.032427563428911</v>
      </c>
      <c r="F31" s="42">
        <v>12105</v>
      </c>
      <c r="G31" s="31">
        <f t="shared" si="3"/>
        <v>95.060468038322597</v>
      </c>
      <c r="H31" s="23">
        <v>25476</v>
      </c>
      <c r="I31" s="32">
        <f t="shared" si="4"/>
        <v>93.551703877790843</v>
      </c>
      <c r="J31" s="20"/>
      <c r="K31" s="109"/>
      <c r="L31" s="113" t="s">
        <v>72</v>
      </c>
      <c r="M31" s="25">
        <v>31</v>
      </c>
      <c r="N31" s="114">
        <f t="shared" si="1"/>
        <v>1212.2903225806451</v>
      </c>
    </row>
    <row r="32" spans="2:14" s="64" customFormat="1" ht="12" hidden="1" customHeight="1" x14ac:dyDescent="0.15">
      <c r="B32" s="118" t="s">
        <v>76</v>
      </c>
      <c r="C32" s="95" t="s">
        <v>77</v>
      </c>
      <c r="D32" s="35">
        <f t="shared" si="0"/>
        <v>37719.508203770558</v>
      </c>
      <c r="E32" s="36">
        <f t="shared" si="2"/>
        <v>103.13766871861138</v>
      </c>
      <c r="F32" s="40">
        <v>11557</v>
      </c>
      <c r="G32" s="36">
        <f t="shared" si="3"/>
        <v>92.619009456643695</v>
      </c>
      <c r="H32" s="37">
        <v>26162.508203770558</v>
      </c>
      <c r="I32" s="38">
        <f t="shared" si="4"/>
        <v>108.58515897638648</v>
      </c>
      <c r="J32" s="20"/>
      <c r="K32" s="109"/>
      <c r="L32" s="110" t="s">
        <v>78</v>
      </c>
      <c r="M32" s="39">
        <v>31</v>
      </c>
      <c r="N32" s="111">
        <f t="shared" si="1"/>
        <v>1216.758329153889</v>
      </c>
    </row>
    <row r="33" spans="2:14" s="64" customFormat="1" ht="12" hidden="1" customHeight="1" x14ac:dyDescent="0.15">
      <c r="B33" s="112" t="s">
        <v>51</v>
      </c>
      <c r="C33" s="86" t="s">
        <v>51</v>
      </c>
      <c r="D33" s="21">
        <f t="shared" si="0"/>
        <v>36603.502750587701</v>
      </c>
      <c r="E33" s="31">
        <f t="shared" si="2"/>
        <v>100.74173707983624</v>
      </c>
      <c r="F33" s="42">
        <v>11200</v>
      </c>
      <c r="G33" s="31">
        <f t="shared" si="3"/>
        <v>90.497737556561091</v>
      </c>
      <c r="H33" s="23">
        <v>25403.502750587701</v>
      </c>
      <c r="I33" s="32">
        <f t="shared" si="4"/>
        <v>106.0334867292249</v>
      </c>
      <c r="J33" s="20"/>
      <c r="K33" s="109"/>
      <c r="L33" s="113" t="s">
        <v>52</v>
      </c>
      <c r="M33" s="25">
        <v>28</v>
      </c>
      <c r="N33" s="114">
        <f t="shared" si="1"/>
        <v>1307.2679553781322</v>
      </c>
    </row>
    <row r="34" spans="2:14" s="64" customFormat="1" ht="12" hidden="1" customHeight="1" x14ac:dyDescent="0.15">
      <c r="B34" s="112" t="s">
        <v>53</v>
      </c>
      <c r="C34" s="86" t="s">
        <v>53</v>
      </c>
      <c r="D34" s="21">
        <f t="shared" si="0"/>
        <v>46503.111939614537</v>
      </c>
      <c r="E34" s="31">
        <f t="shared" si="2"/>
        <v>106.12060870270996</v>
      </c>
      <c r="F34" s="42">
        <v>15026</v>
      </c>
      <c r="G34" s="31">
        <f t="shared" si="3"/>
        <v>104.80574736695264</v>
      </c>
      <c r="H34" s="23">
        <v>31477.111939614537</v>
      </c>
      <c r="I34" s="32">
        <f t="shared" si="4"/>
        <v>106.75997808850406</v>
      </c>
      <c r="J34" s="20"/>
      <c r="K34" s="109"/>
      <c r="L34" s="113" t="s">
        <v>54</v>
      </c>
      <c r="M34" s="25">
        <v>31</v>
      </c>
      <c r="N34" s="114">
        <f t="shared" si="1"/>
        <v>1500.100385148856</v>
      </c>
    </row>
    <row r="35" spans="2:14" s="64" customFormat="1" ht="12" hidden="1" customHeight="1" x14ac:dyDescent="0.15">
      <c r="B35" s="112" t="s">
        <v>55</v>
      </c>
      <c r="C35" s="86" t="s">
        <v>55</v>
      </c>
      <c r="D35" s="21">
        <f t="shared" si="0"/>
        <v>50366.012907058714</v>
      </c>
      <c r="E35" s="31">
        <f t="shared" si="2"/>
        <v>101.93279412895653</v>
      </c>
      <c r="F35" s="42">
        <v>16162</v>
      </c>
      <c r="G35" s="31">
        <f t="shared" si="3"/>
        <v>104.29115312641157</v>
      </c>
      <c r="H35" s="23">
        <v>34204.012907058714</v>
      </c>
      <c r="I35" s="32">
        <f t="shared" si="4"/>
        <v>100.85514214501006</v>
      </c>
      <c r="J35" s="20"/>
      <c r="K35" s="109"/>
      <c r="L35" s="113" t="s">
        <v>56</v>
      </c>
      <c r="M35" s="25">
        <v>30</v>
      </c>
      <c r="N35" s="114">
        <f t="shared" si="1"/>
        <v>1678.8670969019572</v>
      </c>
    </row>
    <row r="36" spans="2:14" s="64" customFormat="1" ht="12" hidden="1" customHeight="1" x14ac:dyDescent="0.15">
      <c r="B36" s="112" t="s">
        <v>57</v>
      </c>
      <c r="C36" s="86" t="s">
        <v>57</v>
      </c>
      <c r="D36" s="21">
        <f t="shared" si="0"/>
        <v>55242.905059914236</v>
      </c>
      <c r="E36" s="31">
        <f t="shared" si="2"/>
        <v>98.767977293703495</v>
      </c>
      <c r="F36" s="42">
        <v>17921</v>
      </c>
      <c r="G36" s="31">
        <f t="shared" si="3"/>
        <v>104.55659276546092</v>
      </c>
      <c r="H36" s="23">
        <v>37321.905059914236</v>
      </c>
      <c r="I36" s="32">
        <f t="shared" si="4"/>
        <v>96.210314136714359</v>
      </c>
      <c r="J36" s="20"/>
      <c r="K36" s="109"/>
      <c r="L36" s="113" t="s">
        <v>58</v>
      </c>
      <c r="M36" s="25">
        <v>31</v>
      </c>
      <c r="N36" s="114">
        <f t="shared" si="1"/>
        <v>1782.0291954811044</v>
      </c>
    </row>
    <row r="37" spans="2:14" s="64" customFormat="1" ht="12" hidden="1" customHeight="1" x14ac:dyDescent="0.15">
      <c r="B37" s="112" t="s">
        <v>59</v>
      </c>
      <c r="C37" s="86" t="s">
        <v>59</v>
      </c>
      <c r="D37" s="21">
        <f t="shared" si="0"/>
        <v>55472.627167084043</v>
      </c>
      <c r="E37" s="31">
        <f t="shared" si="2"/>
        <v>93.757609382219584</v>
      </c>
      <c r="F37" s="42">
        <v>18707</v>
      </c>
      <c r="G37" s="31">
        <f t="shared" si="3"/>
        <v>97.361299052774015</v>
      </c>
      <c r="H37" s="23">
        <v>36765.627167084043</v>
      </c>
      <c r="I37" s="32">
        <f t="shared" si="4"/>
        <v>92.02449731448749</v>
      </c>
      <c r="J37" s="20"/>
      <c r="K37" s="109"/>
      <c r="L37" s="113" t="s">
        <v>60</v>
      </c>
      <c r="M37" s="25">
        <v>30</v>
      </c>
      <c r="N37" s="114">
        <f t="shared" si="1"/>
        <v>1849.0875722361347</v>
      </c>
    </row>
    <row r="38" spans="2:14" s="64" customFormat="1" ht="12" hidden="1" customHeight="1" x14ac:dyDescent="0.15">
      <c r="B38" s="112" t="s">
        <v>61</v>
      </c>
      <c r="C38" s="86" t="s">
        <v>61</v>
      </c>
      <c r="D38" s="21">
        <f t="shared" si="0"/>
        <v>53051.366623416347</v>
      </c>
      <c r="E38" s="31">
        <f t="shared" si="2"/>
        <v>91.712968490649743</v>
      </c>
      <c r="F38" s="42">
        <v>18115</v>
      </c>
      <c r="G38" s="31">
        <f t="shared" si="3"/>
        <v>103.72766834631241</v>
      </c>
      <c r="H38" s="23">
        <v>34936.366623416347</v>
      </c>
      <c r="I38" s="32">
        <f t="shared" si="4"/>
        <v>86.516843623031491</v>
      </c>
      <c r="J38" s="20"/>
      <c r="K38" s="109"/>
      <c r="L38" s="113" t="s">
        <v>62</v>
      </c>
      <c r="M38" s="25">
        <v>31</v>
      </c>
      <c r="N38" s="114">
        <f t="shared" si="1"/>
        <v>1711.334407206979</v>
      </c>
    </row>
    <row r="39" spans="2:14" s="64" customFormat="1" ht="12" hidden="1" customHeight="1" x14ac:dyDescent="0.15">
      <c r="B39" s="112" t="s">
        <v>63</v>
      </c>
      <c r="C39" s="86" t="s">
        <v>63</v>
      </c>
      <c r="D39" s="21">
        <f t="shared" si="0"/>
        <v>45562.185521930529</v>
      </c>
      <c r="E39" s="31">
        <f t="shared" si="2"/>
        <v>92.307756481959785</v>
      </c>
      <c r="F39" s="42">
        <v>15539</v>
      </c>
      <c r="G39" s="31">
        <f t="shared" si="3"/>
        <v>102.23026315789474</v>
      </c>
      <c r="H39" s="23">
        <v>30023.185521930529</v>
      </c>
      <c r="I39" s="32">
        <f t="shared" si="4"/>
        <v>87.8924603235766</v>
      </c>
      <c r="J39" s="20"/>
      <c r="K39" s="109"/>
      <c r="L39" s="113" t="s">
        <v>64</v>
      </c>
      <c r="M39" s="25">
        <v>31</v>
      </c>
      <c r="N39" s="114">
        <f t="shared" si="1"/>
        <v>1469.7479200622752</v>
      </c>
    </row>
    <row r="40" spans="2:14" s="64" customFormat="1" ht="12" hidden="1" customHeight="1" x14ac:dyDescent="0.15">
      <c r="B40" s="112" t="s">
        <v>65</v>
      </c>
      <c r="C40" s="86" t="s">
        <v>65</v>
      </c>
      <c r="D40" s="21">
        <f t="shared" si="0"/>
        <v>41419.433378668524</v>
      </c>
      <c r="E40" s="31">
        <f t="shared" si="2"/>
        <v>93.932267555660559</v>
      </c>
      <c r="F40" s="42">
        <v>13857</v>
      </c>
      <c r="G40" s="31">
        <f t="shared" si="3"/>
        <v>98.248723766307435</v>
      </c>
      <c r="H40" s="23">
        <v>27562.433378668524</v>
      </c>
      <c r="I40" s="32">
        <f t="shared" si="4"/>
        <v>91.902348633485119</v>
      </c>
      <c r="J40" s="20"/>
      <c r="K40" s="109"/>
      <c r="L40" s="113" t="s">
        <v>66</v>
      </c>
      <c r="M40" s="25">
        <v>30</v>
      </c>
      <c r="N40" s="114">
        <f t="shared" si="1"/>
        <v>1380.6477792889507</v>
      </c>
    </row>
    <row r="41" spans="2:14" s="64" customFormat="1" ht="12" hidden="1" customHeight="1" x14ac:dyDescent="0.15">
      <c r="B41" s="112" t="s">
        <v>67</v>
      </c>
      <c r="C41" s="86" t="s">
        <v>67</v>
      </c>
      <c r="D41" s="21">
        <f t="shared" si="0"/>
        <v>46284.445676425617</v>
      </c>
      <c r="E41" s="31">
        <f t="shared" si="2"/>
        <v>103.72561892435483</v>
      </c>
      <c r="F41" s="42">
        <v>15431</v>
      </c>
      <c r="G41" s="31">
        <f t="shared" si="3"/>
        <v>113.63033873343151</v>
      </c>
      <c r="H41" s="23">
        <v>30853.445676425621</v>
      </c>
      <c r="I41" s="32">
        <f t="shared" si="4"/>
        <v>99.392583198330072</v>
      </c>
      <c r="J41" s="20"/>
      <c r="K41" s="109"/>
      <c r="L41" s="113" t="s">
        <v>68</v>
      </c>
      <c r="M41" s="25">
        <v>31</v>
      </c>
      <c r="N41" s="114">
        <f t="shared" si="1"/>
        <v>1493.0466347234071</v>
      </c>
    </row>
    <row r="42" spans="2:14" s="64" customFormat="1" ht="12" hidden="1" customHeight="1" x14ac:dyDescent="0.15">
      <c r="B42" s="112" t="s">
        <v>69</v>
      </c>
      <c r="C42" s="86" t="s">
        <v>69</v>
      </c>
      <c r="D42" s="21">
        <f t="shared" si="0"/>
        <v>43133.431140796303</v>
      </c>
      <c r="E42" s="31">
        <f t="shared" si="2"/>
        <v>107.06006885451687</v>
      </c>
      <c r="F42" s="42">
        <v>14665</v>
      </c>
      <c r="G42" s="31">
        <f t="shared" si="3"/>
        <v>116.29659000793022</v>
      </c>
      <c r="H42" s="23">
        <v>28468.431140796303</v>
      </c>
      <c r="I42" s="32">
        <f t="shared" si="4"/>
        <v>102.85209415367717</v>
      </c>
      <c r="J42" s="20"/>
      <c r="K42" s="109"/>
      <c r="L42" s="113" t="s">
        <v>70</v>
      </c>
      <c r="M42" s="25">
        <v>30</v>
      </c>
      <c r="N42" s="114">
        <f t="shared" si="1"/>
        <v>1437.7810380265435</v>
      </c>
    </row>
    <row r="43" spans="2:14" s="64" customFormat="1" ht="12" hidden="1" customHeight="1" x14ac:dyDescent="0.15">
      <c r="B43" s="115" t="s">
        <v>71</v>
      </c>
      <c r="C43" s="87" t="s">
        <v>71</v>
      </c>
      <c r="D43" s="26">
        <f t="shared" si="0"/>
        <v>40537.668876256801</v>
      </c>
      <c r="E43" s="33">
        <f t="shared" si="2"/>
        <v>107.86745663036321</v>
      </c>
      <c r="F43" s="44">
        <v>13812</v>
      </c>
      <c r="G43" s="33">
        <f t="shared" si="3"/>
        <v>114.10161090458489</v>
      </c>
      <c r="H43" s="28">
        <v>26725.668876256801</v>
      </c>
      <c r="I43" s="34">
        <f t="shared" si="4"/>
        <v>104.90527899300048</v>
      </c>
      <c r="J43" s="20"/>
      <c r="K43" s="109"/>
      <c r="L43" s="116" t="s">
        <v>72</v>
      </c>
      <c r="M43" s="30">
        <v>31</v>
      </c>
      <c r="N43" s="117">
        <f t="shared" si="1"/>
        <v>1307.6667379437679</v>
      </c>
    </row>
    <row r="44" spans="2:14" s="64" customFormat="1" ht="12" hidden="1" customHeight="1" x14ac:dyDescent="0.15">
      <c r="B44" s="118" t="s">
        <v>79</v>
      </c>
      <c r="C44" s="95" t="s">
        <v>80</v>
      </c>
      <c r="D44" s="35">
        <f t="shared" si="0"/>
        <v>41757</v>
      </c>
      <c r="E44" s="36">
        <f t="shared" si="2"/>
        <v>110.70398843595166</v>
      </c>
      <c r="F44" s="40">
        <v>13167</v>
      </c>
      <c r="G44" s="36">
        <f t="shared" si="3"/>
        <v>113.93095093882495</v>
      </c>
      <c r="H44" s="37">
        <v>28590</v>
      </c>
      <c r="I44" s="38">
        <f t="shared" si="4"/>
        <v>109.27851327297277</v>
      </c>
      <c r="J44" s="20"/>
      <c r="K44" s="109"/>
      <c r="L44" s="110" t="s">
        <v>81</v>
      </c>
      <c r="M44" s="39">
        <v>31</v>
      </c>
      <c r="N44" s="111">
        <f t="shared" si="1"/>
        <v>1347</v>
      </c>
    </row>
    <row r="45" spans="2:14" s="64" customFormat="1" ht="12" hidden="1" customHeight="1" x14ac:dyDescent="0.15">
      <c r="B45" s="112" t="s">
        <v>51</v>
      </c>
      <c r="C45" s="86" t="s">
        <v>51</v>
      </c>
      <c r="D45" s="21">
        <f t="shared" si="0"/>
        <v>37373</v>
      </c>
      <c r="E45" s="31">
        <f t="shared" si="2"/>
        <v>102.10225030827122</v>
      </c>
      <c r="F45" s="42">
        <v>12469</v>
      </c>
      <c r="G45" s="31">
        <f t="shared" si="3"/>
        <v>111.33035714285715</v>
      </c>
      <c r="H45" s="23">
        <v>24904</v>
      </c>
      <c r="I45" s="32">
        <f t="shared" si="4"/>
        <v>98.033724894193398</v>
      </c>
      <c r="J45" s="20"/>
      <c r="K45" s="109"/>
      <c r="L45" s="113" t="s">
        <v>52</v>
      </c>
      <c r="M45" s="25">
        <v>28</v>
      </c>
      <c r="N45" s="114">
        <f t="shared" si="1"/>
        <v>1334.75</v>
      </c>
    </row>
    <row r="46" spans="2:14" s="64" customFormat="1" ht="12" hidden="1" customHeight="1" x14ac:dyDescent="0.15">
      <c r="B46" s="112" t="s">
        <v>53</v>
      </c>
      <c r="C46" s="86" t="s">
        <v>53</v>
      </c>
      <c r="D46" s="21">
        <f t="shared" si="0"/>
        <v>45636</v>
      </c>
      <c r="E46" s="31">
        <f t="shared" si="2"/>
        <v>98.135367928192636</v>
      </c>
      <c r="F46" s="42">
        <v>15426</v>
      </c>
      <c r="G46" s="31">
        <f t="shared" si="3"/>
        <v>102.66205244243312</v>
      </c>
      <c r="H46" s="23">
        <v>30210</v>
      </c>
      <c r="I46" s="32">
        <f t="shared" si="4"/>
        <v>95.974497463282674</v>
      </c>
      <c r="J46" s="20"/>
      <c r="K46" s="109"/>
      <c r="L46" s="113" t="s">
        <v>54</v>
      </c>
      <c r="M46" s="25">
        <v>31</v>
      </c>
      <c r="N46" s="114">
        <f t="shared" si="1"/>
        <v>1472.1290322580646</v>
      </c>
    </row>
    <row r="47" spans="2:14" s="64" customFormat="1" ht="12" hidden="1" customHeight="1" x14ac:dyDescent="0.15">
      <c r="B47" s="112" t="s">
        <v>55</v>
      </c>
      <c r="C47" s="86" t="s">
        <v>55</v>
      </c>
      <c r="D47" s="21">
        <f t="shared" si="0"/>
        <v>49126</v>
      </c>
      <c r="E47" s="31">
        <f t="shared" si="2"/>
        <v>97.537996685687773</v>
      </c>
      <c r="F47" s="42">
        <v>16663</v>
      </c>
      <c r="G47" s="31">
        <f t="shared" si="3"/>
        <v>103.0998638782329</v>
      </c>
      <c r="H47" s="23">
        <v>32463</v>
      </c>
      <c r="I47" s="32">
        <f t="shared" si="4"/>
        <v>94.909916237637077</v>
      </c>
      <c r="J47" s="20"/>
      <c r="K47" s="109"/>
      <c r="L47" s="113" t="s">
        <v>56</v>
      </c>
      <c r="M47" s="25">
        <v>30</v>
      </c>
      <c r="N47" s="114">
        <f t="shared" si="1"/>
        <v>1637.5333333333333</v>
      </c>
    </row>
    <row r="48" spans="2:14" s="64" customFormat="1" ht="12" hidden="1" customHeight="1" x14ac:dyDescent="0.15">
      <c r="B48" s="112" t="s">
        <v>57</v>
      </c>
      <c r="C48" s="86" t="s">
        <v>57</v>
      </c>
      <c r="D48" s="21">
        <f t="shared" si="0"/>
        <v>54623</v>
      </c>
      <c r="E48" s="31">
        <f t="shared" si="2"/>
        <v>98.877855791179144</v>
      </c>
      <c r="F48" s="42">
        <v>17087</v>
      </c>
      <c r="G48" s="31">
        <f t="shared" si="3"/>
        <v>95.346241839183079</v>
      </c>
      <c r="H48" s="23">
        <v>37536</v>
      </c>
      <c r="I48" s="32">
        <f t="shared" si="4"/>
        <v>100.57364419030077</v>
      </c>
      <c r="J48" s="20"/>
      <c r="K48" s="109"/>
      <c r="L48" s="113" t="s">
        <v>58</v>
      </c>
      <c r="M48" s="25">
        <v>31</v>
      </c>
      <c r="N48" s="114">
        <f t="shared" si="1"/>
        <v>1762.0322580645161</v>
      </c>
    </row>
    <row r="49" spans="2:14" s="64" customFormat="1" ht="12" hidden="1" customHeight="1" x14ac:dyDescent="0.15">
      <c r="B49" s="112" t="s">
        <v>59</v>
      </c>
      <c r="C49" s="86" t="s">
        <v>59</v>
      </c>
      <c r="D49" s="21">
        <f t="shared" si="0"/>
        <v>56624</v>
      </c>
      <c r="E49" s="31">
        <f t="shared" si="2"/>
        <v>102.07556932439492</v>
      </c>
      <c r="F49" s="42">
        <v>18454</v>
      </c>
      <c r="G49" s="31">
        <f t="shared" si="3"/>
        <v>98.647565082589409</v>
      </c>
      <c r="H49" s="23">
        <v>38170</v>
      </c>
      <c r="I49" s="32">
        <f t="shared" si="4"/>
        <v>103.81979838541496</v>
      </c>
      <c r="J49" s="20"/>
      <c r="K49" s="109"/>
      <c r="L49" s="113" t="s">
        <v>60</v>
      </c>
      <c r="M49" s="25">
        <v>30</v>
      </c>
      <c r="N49" s="114">
        <f t="shared" si="1"/>
        <v>1887.4666666666667</v>
      </c>
    </row>
    <row r="50" spans="2:14" s="64" customFormat="1" ht="12" hidden="1" customHeight="1" x14ac:dyDescent="0.15">
      <c r="B50" s="112" t="s">
        <v>61</v>
      </c>
      <c r="C50" s="86" t="s">
        <v>61</v>
      </c>
      <c r="D50" s="21">
        <f t="shared" si="0"/>
        <v>49538</v>
      </c>
      <c r="E50" s="31">
        <f t="shared" si="2"/>
        <v>93.377424848720906</v>
      </c>
      <c r="F50" s="42">
        <v>16679</v>
      </c>
      <c r="G50" s="31">
        <f t="shared" si="3"/>
        <v>92.072867789125041</v>
      </c>
      <c r="H50" s="23">
        <v>32859</v>
      </c>
      <c r="I50" s="32">
        <f t="shared" si="4"/>
        <v>94.053856127030741</v>
      </c>
      <c r="J50" s="20"/>
      <c r="K50" s="109"/>
      <c r="L50" s="113" t="s">
        <v>62</v>
      </c>
      <c r="M50" s="25">
        <v>31</v>
      </c>
      <c r="N50" s="114">
        <f t="shared" si="1"/>
        <v>1598</v>
      </c>
    </row>
    <row r="51" spans="2:14" s="64" customFormat="1" ht="12" hidden="1" customHeight="1" x14ac:dyDescent="0.15">
      <c r="B51" s="112" t="s">
        <v>63</v>
      </c>
      <c r="C51" s="86" t="s">
        <v>63</v>
      </c>
      <c r="D51" s="21">
        <f t="shared" si="0"/>
        <v>41031</v>
      </c>
      <c r="E51" s="31">
        <f t="shared" si="2"/>
        <v>90.054942558123059</v>
      </c>
      <c r="F51" s="42">
        <v>14174</v>
      </c>
      <c r="G51" s="31">
        <f t="shared" si="3"/>
        <v>91.215650942789111</v>
      </c>
      <c r="H51" s="23">
        <v>26857</v>
      </c>
      <c r="I51" s="32">
        <f t="shared" si="4"/>
        <v>89.454198590560026</v>
      </c>
      <c r="J51" s="20"/>
      <c r="K51" s="109"/>
      <c r="L51" s="113" t="s">
        <v>64</v>
      </c>
      <c r="M51" s="25">
        <v>31</v>
      </c>
      <c r="N51" s="114">
        <f t="shared" si="1"/>
        <v>1323.5806451612902</v>
      </c>
    </row>
    <row r="52" spans="2:14" s="64" customFormat="1" ht="12" hidden="1" customHeight="1" x14ac:dyDescent="0.15">
      <c r="B52" s="112" t="s">
        <v>65</v>
      </c>
      <c r="C52" s="86" t="s">
        <v>65</v>
      </c>
      <c r="D52" s="21">
        <f t="shared" si="0"/>
        <v>43719</v>
      </c>
      <c r="E52" s="31">
        <f t="shared" si="2"/>
        <v>105.55190265474704</v>
      </c>
      <c r="F52" s="42">
        <v>14127</v>
      </c>
      <c r="G52" s="31">
        <f t="shared" si="3"/>
        <v>101.94847369560512</v>
      </c>
      <c r="H52" s="23">
        <v>29592</v>
      </c>
      <c r="I52" s="32">
        <f t="shared" si="4"/>
        <v>107.36352481454784</v>
      </c>
      <c r="J52" s="20"/>
      <c r="K52" s="109"/>
      <c r="L52" s="113" t="s">
        <v>66</v>
      </c>
      <c r="M52" s="25">
        <v>30</v>
      </c>
      <c r="N52" s="114">
        <f t="shared" si="1"/>
        <v>1457.3</v>
      </c>
    </row>
    <row r="53" spans="2:14" s="64" customFormat="1" ht="12" hidden="1" customHeight="1" x14ac:dyDescent="0.15">
      <c r="B53" s="112" t="s">
        <v>67</v>
      </c>
      <c r="C53" s="86" t="s">
        <v>67</v>
      </c>
      <c r="D53" s="21">
        <f t="shared" si="0"/>
        <v>46145</v>
      </c>
      <c r="E53" s="31">
        <f t="shared" si="2"/>
        <v>99.698720219314112</v>
      </c>
      <c r="F53" s="42">
        <v>14623</v>
      </c>
      <c r="G53" s="31">
        <f t="shared" si="3"/>
        <v>94.763787181647331</v>
      </c>
      <c r="H53" s="23">
        <v>31522</v>
      </c>
      <c r="I53" s="32">
        <f t="shared" si="4"/>
        <v>102.16687085969527</v>
      </c>
      <c r="J53" s="20"/>
      <c r="K53" s="109"/>
      <c r="L53" s="113" t="s">
        <v>68</v>
      </c>
      <c r="M53" s="25">
        <v>31</v>
      </c>
      <c r="N53" s="114">
        <f t="shared" si="1"/>
        <v>1488.5483870967741</v>
      </c>
    </row>
    <row r="54" spans="2:14" s="64" customFormat="1" ht="12" hidden="1" customHeight="1" x14ac:dyDescent="0.15">
      <c r="B54" s="112" t="s">
        <v>69</v>
      </c>
      <c r="C54" s="86" t="s">
        <v>69</v>
      </c>
      <c r="D54" s="21">
        <f t="shared" si="0"/>
        <v>40463</v>
      </c>
      <c r="E54" s="31">
        <f t="shared" si="2"/>
        <v>93.808906293405059</v>
      </c>
      <c r="F54" s="42">
        <v>13861</v>
      </c>
      <c r="G54" s="31">
        <f t="shared" si="3"/>
        <v>94.517558813501537</v>
      </c>
      <c r="H54" s="23">
        <v>26602</v>
      </c>
      <c r="I54" s="32">
        <f t="shared" si="4"/>
        <v>93.443856700197159</v>
      </c>
      <c r="J54" s="20"/>
      <c r="K54" s="109"/>
      <c r="L54" s="113" t="s">
        <v>70</v>
      </c>
      <c r="M54" s="25">
        <v>30</v>
      </c>
      <c r="N54" s="114">
        <f t="shared" si="1"/>
        <v>1348.7666666666667</v>
      </c>
    </row>
    <row r="55" spans="2:14" s="64" customFormat="1" ht="12" hidden="1" customHeight="1" x14ac:dyDescent="0.15">
      <c r="B55" s="115" t="s">
        <v>71</v>
      </c>
      <c r="C55" s="87" t="s">
        <v>71</v>
      </c>
      <c r="D55" s="26">
        <f t="shared" si="0"/>
        <v>43939</v>
      </c>
      <c r="E55" s="33">
        <f t="shared" si="2"/>
        <v>108.39054444429435</v>
      </c>
      <c r="F55" s="44">
        <v>17171</v>
      </c>
      <c r="G55" s="33">
        <f t="shared" si="3"/>
        <v>124.31943237764263</v>
      </c>
      <c r="H55" s="28">
        <v>26768</v>
      </c>
      <c r="I55" s="34">
        <f t="shared" si="4"/>
        <v>100.15839126024946</v>
      </c>
      <c r="J55" s="20"/>
      <c r="K55" s="109"/>
      <c r="L55" s="116" t="s">
        <v>72</v>
      </c>
      <c r="M55" s="30">
        <v>31</v>
      </c>
      <c r="N55" s="117">
        <f t="shared" si="1"/>
        <v>1417.3870967741937</v>
      </c>
    </row>
    <row r="56" spans="2:14" s="64" customFormat="1" ht="12" hidden="1" customHeight="1" x14ac:dyDescent="0.15">
      <c r="B56" s="118" t="s">
        <v>82</v>
      </c>
      <c r="C56" s="95" t="s">
        <v>83</v>
      </c>
      <c r="D56" s="35">
        <f t="shared" si="0"/>
        <v>37561</v>
      </c>
      <c r="E56" s="36">
        <f t="shared" si="2"/>
        <v>89.951385396460466</v>
      </c>
      <c r="F56" s="40">
        <v>11892</v>
      </c>
      <c r="G56" s="36">
        <f t="shared" si="3"/>
        <v>90.316700843016633</v>
      </c>
      <c r="H56" s="37">
        <v>25669</v>
      </c>
      <c r="I56" s="38">
        <f t="shared" si="4"/>
        <v>89.783140958377047</v>
      </c>
      <c r="J56" s="20"/>
      <c r="K56" s="109"/>
      <c r="L56" s="110" t="s">
        <v>84</v>
      </c>
      <c r="M56" s="39">
        <v>31</v>
      </c>
      <c r="N56" s="111">
        <f t="shared" si="1"/>
        <v>1211.6451612903227</v>
      </c>
    </row>
    <row r="57" spans="2:14" s="64" customFormat="1" ht="12" hidden="1" customHeight="1" x14ac:dyDescent="0.15">
      <c r="B57" s="112" t="s">
        <v>51</v>
      </c>
      <c r="C57" s="86" t="s">
        <v>51</v>
      </c>
      <c r="D57" s="21">
        <f t="shared" si="0"/>
        <v>34932</v>
      </c>
      <c r="E57" s="31">
        <f t="shared" si="2"/>
        <v>93.46854681186953</v>
      </c>
      <c r="F57" s="42">
        <v>11970</v>
      </c>
      <c r="G57" s="31">
        <f t="shared" si="3"/>
        <v>95.99807522656188</v>
      </c>
      <c r="H57" s="23">
        <v>22962</v>
      </c>
      <c r="I57" s="32">
        <f t="shared" si="4"/>
        <v>92.202055894635407</v>
      </c>
      <c r="J57" s="20"/>
      <c r="K57" s="109"/>
      <c r="L57" s="113" t="s">
        <v>52</v>
      </c>
      <c r="M57" s="25">
        <v>29</v>
      </c>
      <c r="N57" s="114">
        <f t="shared" si="1"/>
        <v>1204.5517241379309</v>
      </c>
    </row>
    <row r="58" spans="2:14" s="64" customFormat="1" ht="12" hidden="1" customHeight="1" x14ac:dyDescent="0.15">
      <c r="B58" s="112" t="s">
        <v>53</v>
      </c>
      <c r="C58" s="86" t="s">
        <v>53</v>
      </c>
      <c r="D58" s="21">
        <f t="shared" si="0"/>
        <v>39141</v>
      </c>
      <c r="E58" s="31">
        <f t="shared" si="2"/>
        <v>85.767814882987111</v>
      </c>
      <c r="F58" s="42">
        <v>13375</v>
      </c>
      <c r="G58" s="31">
        <f t="shared" si="3"/>
        <v>86.704265525735764</v>
      </c>
      <c r="H58" s="23">
        <v>25766</v>
      </c>
      <c r="I58" s="32">
        <f t="shared" si="4"/>
        <v>85.289639192320422</v>
      </c>
      <c r="J58" s="20"/>
      <c r="K58" s="109"/>
      <c r="L58" s="113" t="s">
        <v>54</v>
      </c>
      <c r="M58" s="25">
        <v>31</v>
      </c>
      <c r="N58" s="114">
        <f t="shared" si="1"/>
        <v>1262.6129032258063</v>
      </c>
    </row>
    <row r="59" spans="2:14" s="64" customFormat="1" ht="12" hidden="1" customHeight="1" x14ac:dyDescent="0.15">
      <c r="B59" s="112" t="s">
        <v>55</v>
      </c>
      <c r="C59" s="86" t="s">
        <v>55</v>
      </c>
      <c r="D59" s="21">
        <f t="shared" si="0"/>
        <v>42550</v>
      </c>
      <c r="E59" s="31">
        <f t="shared" si="2"/>
        <v>86.614012946301344</v>
      </c>
      <c r="F59" s="42">
        <v>15267</v>
      </c>
      <c r="G59" s="31">
        <f t="shared" si="3"/>
        <v>91.622156874512399</v>
      </c>
      <c r="H59" s="23">
        <v>27283</v>
      </c>
      <c r="I59" s="32">
        <f t="shared" si="4"/>
        <v>84.043372454794678</v>
      </c>
      <c r="J59" s="15"/>
      <c r="K59" s="104"/>
      <c r="L59" s="113" t="s">
        <v>56</v>
      </c>
      <c r="M59" s="25">
        <v>30</v>
      </c>
      <c r="N59" s="114">
        <f t="shared" si="1"/>
        <v>1418.3333333333333</v>
      </c>
    </row>
    <row r="60" spans="2:14" s="64" customFormat="1" ht="12" hidden="1" customHeight="1" x14ac:dyDescent="0.15">
      <c r="B60" s="112" t="s">
        <v>2</v>
      </c>
      <c r="C60" s="86" t="s">
        <v>2</v>
      </c>
      <c r="D60" s="21">
        <f t="shared" si="0"/>
        <v>42727</v>
      </c>
      <c r="E60" s="31">
        <f t="shared" si="2"/>
        <v>78.221628251835313</v>
      </c>
      <c r="F60" s="42">
        <v>15778</v>
      </c>
      <c r="G60" s="31">
        <f t="shared" si="3"/>
        <v>92.339205243752559</v>
      </c>
      <c r="H60" s="23">
        <v>26949</v>
      </c>
      <c r="I60" s="32">
        <f t="shared" si="4"/>
        <v>71.795076726342714</v>
      </c>
      <c r="J60" s="15"/>
      <c r="K60" s="104"/>
      <c r="L60" s="113" t="s">
        <v>58</v>
      </c>
      <c r="M60" s="25">
        <v>31</v>
      </c>
      <c r="N60" s="114">
        <f t="shared" si="1"/>
        <v>1378.2903225806451</v>
      </c>
    </row>
    <row r="61" spans="2:14" s="64" customFormat="1" ht="12" hidden="1" customHeight="1" x14ac:dyDescent="0.15">
      <c r="B61" s="112" t="s">
        <v>3</v>
      </c>
      <c r="C61" s="86" t="s">
        <v>3</v>
      </c>
      <c r="D61" s="21">
        <f t="shared" si="0"/>
        <v>47486</v>
      </c>
      <c r="E61" s="31">
        <f t="shared" si="2"/>
        <v>83.861966657247805</v>
      </c>
      <c r="F61" s="42">
        <v>18391</v>
      </c>
      <c r="G61" s="31">
        <f t="shared" si="3"/>
        <v>99.658610599328057</v>
      </c>
      <c r="H61" s="23">
        <v>29095</v>
      </c>
      <c r="I61" s="32">
        <f t="shared" si="4"/>
        <v>76.224783861671469</v>
      </c>
      <c r="J61" s="15"/>
      <c r="K61" s="104"/>
      <c r="L61" s="113" t="s">
        <v>60</v>
      </c>
      <c r="M61" s="25">
        <v>30</v>
      </c>
      <c r="N61" s="114">
        <f t="shared" si="1"/>
        <v>1582.8666666666666</v>
      </c>
    </row>
    <row r="62" spans="2:14" s="64" customFormat="1" ht="12" hidden="1" customHeight="1" x14ac:dyDescent="0.15">
      <c r="B62" s="112" t="s">
        <v>4</v>
      </c>
      <c r="C62" s="86" t="s">
        <v>4</v>
      </c>
      <c r="D62" s="21">
        <f t="shared" si="0"/>
        <v>48761</v>
      </c>
      <c r="E62" s="31">
        <f t="shared" si="2"/>
        <v>98.431507125842785</v>
      </c>
      <c r="F62" s="42">
        <v>18415</v>
      </c>
      <c r="G62" s="31">
        <f t="shared" si="3"/>
        <v>110.40829785958391</v>
      </c>
      <c r="H62" s="23">
        <v>30346</v>
      </c>
      <c r="I62" s="32">
        <f t="shared" si="4"/>
        <v>92.352171399007887</v>
      </c>
      <c r="J62" s="15"/>
      <c r="K62" s="104"/>
      <c r="L62" s="113" t="s">
        <v>62</v>
      </c>
      <c r="M62" s="25">
        <v>31</v>
      </c>
      <c r="N62" s="114">
        <f t="shared" si="1"/>
        <v>1572.9354838709678</v>
      </c>
    </row>
    <row r="63" spans="2:14" s="64" customFormat="1" ht="12" hidden="1" customHeight="1" x14ac:dyDescent="0.15">
      <c r="B63" s="112" t="s">
        <v>5</v>
      </c>
      <c r="C63" s="86" t="s">
        <v>5</v>
      </c>
      <c r="D63" s="21">
        <f t="shared" si="0"/>
        <v>43298</v>
      </c>
      <c r="E63" s="31">
        <f t="shared" si="2"/>
        <v>105.52509078501622</v>
      </c>
      <c r="F63" s="42">
        <v>15825</v>
      </c>
      <c r="G63" s="31">
        <f t="shared" si="3"/>
        <v>111.64808804853959</v>
      </c>
      <c r="H63" s="23">
        <v>27473</v>
      </c>
      <c r="I63" s="32">
        <f t="shared" si="4"/>
        <v>102.29362922143204</v>
      </c>
      <c r="J63" s="15"/>
      <c r="K63" s="104"/>
      <c r="L63" s="113" t="s">
        <v>64</v>
      </c>
      <c r="M63" s="25">
        <v>31</v>
      </c>
      <c r="N63" s="114">
        <f t="shared" si="1"/>
        <v>1396.7096774193549</v>
      </c>
    </row>
    <row r="64" spans="2:14" s="64" customFormat="1" ht="12" hidden="1" customHeight="1" x14ac:dyDescent="0.15">
      <c r="B64" s="112" t="s">
        <v>6</v>
      </c>
      <c r="C64" s="86" t="s">
        <v>6</v>
      </c>
      <c r="D64" s="21">
        <f t="shared" si="0"/>
        <v>40463</v>
      </c>
      <c r="E64" s="31">
        <f t="shared" si="2"/>
        <v>92.552437155470159</v>
      </c>
      <c r="F64" s="42">
        <v>14236</v>
      </c>
      <c r="G64" s="31">
        <f t="shared" si="3"/>
        <v>100.77157216677284</v>
      </c>
      <c r="H64" s="23">
        <v>26227</v>
      </c>
      <c r="I64" s="32">
        <f t="shared" si="4"/>
        <v>88.628683427953504</v>
      </c>
      <c r="J64" s="15"/>
      <c r="K64" s="104"/>
      <c r="L64" s="113" t="s">
        <v>66</v>
      </c>
      <c r="M64" s="25">
        <v>30</v>
      </c>
      <c r="N64" s="114">
        <f t="shared" si="1"/>
        <v>1348.7666666666667</v>
      </c>
    </row>
    <row r="65" spans="2:14" s="64" customFormat="1" ht="12" hidden="1" customHeight="1" x14ac:dyDescent="0.15">
      <c r="B65" s="112" t="s">
        <v>7</v>
      </c>
      <c r="C65" s="86" t="s">
        <v>7</v>
      </c>
      <c r="D65" s="21">
        <f t="shared" si="0"/>
        <v>38785</v>
      </c>
      <c r="E65" s="31">
        <f t="shared" si="2"/>
        <v>84.050276302958068</v>
      </c>
      <c r="F65" s="42">
        <v>13416</v>
      </c>
      <c r="G65" s="31">
        <f t="shared" si="3"/>
        <v>91.745879778431245</v>
      </c>
      <c r="H65" s="23">
        <v>25369</v>
      </c>
      <c r="I65" s="32">
        <f t="shared" si="4"/>
        <v>80.480299473383667</v>
      </c>
      <c r="J65" s="15"/>
      <c r="K65" s="104"/>
      <c r="L65" s="113" t="s">
        <v>68</v>
      </c>
      <c r="M65" s="25">
        <v>31</v>
      </c>
      <c r="N65" s="114">
        <f t="shared" si="1"/>
        <v>1251.1290322580646</v>
      </c>
    </row>
    <row r="66" spans="2:14" s="64" customFormat="1" ht="12" hidden="1" customHeight="1" x14ac:dyDescent="0.15">
      <c r="B66" s="112" t="s">
        <v>8</v>
      </c>
      <c r="C66" s="86" t="s">
        <v>8</v>
      </c>
      <c r="D66" s="21">
        <f t="shared" si="0"/>
        <v>39777</v>
      </c>
      <c r="E66" s="31">
        <f t="shared" si="2"/>
        <v>98.304623977460892</v>
      </c>
      <c r="F66" s="42">
        <v>13179</v>
      </c>
      <c r="G66" s="31">
        <f t="shared" si="3"/>
        <v>95.079720077916448</v>
      </c>
      <c r="H66" s="23">
        <v>26598</v>
      </c>
      <c r="I66" s="32">
        <f t="shared" si="4"/>
        <v>99.984963536576203</v>
      </c>
      <c r="J66" s="15"/>
      <c r="K66" s="104"/>
      <c r="L66" s="113" t="s">
        <v>70</v>
      </c>
      <c r="M66" s="25">
        <v>30</v>
      </c>
      <c r="N66" s="114">
        <f t="shared" si="1"/>
        <v>1325.9</v>
      </c>
    </row>
    <row r="67" spans="2:14" s="64" customFormat="1" ht="12" hidden="1" customHeight="1" x14ac:dyDescent="0.15">
      <c r="B67" s="115" t="s">
        <v>9</v>
      </c>
      <c r="C67" s="87" t="s">
        <v>9</v>
      </c>
      <c r="D67" s="26">
        <f t="shared" si="0"/>
        <v>37155</v>
      </c>
      <c r="E67" s="33">
        <f t="shared" si="2"/>
        <v>84.560413300257181</v>
      </c>
      <c r="F67" s="44">
        <v>12316</v>
      </c>
      <c r="G67" s="33">
        <f t="shared" si="3"/>
        <v>71.725583833207153</v>
      </c>
      <c r="H67" s="28">
        <v>24839</v>
      </c>
      <c r="I67" s="34">
        <f t="shared" si="4"/>
        <v>92.793634190077697</v>
      </c>
      <c r="J67" s="15"/>
      <c r="K67" s="104"/>
      <c r="L67" s="116" t="s">
        <v>72</v>
      </c>
      <c r="M67" s="30">
        <v>31</v>
      </c>
      <c r="N67" s="117">
        <f t="shared" si="1"/>
        <v>1198.5483870967741</v>
      </c>
    </row>
    <row r="68" spans="2:14" s="64" customFormat="1" ht="12" hidden="1" customHeight="1" x14ac:dyDescent="0.15">
      <c r="B68" s="118" t="s">
        <v>85</v>
      </c>
      <c r="C68" s="95" t="s">
        <v>86</v>
      </c>
      <c r="D68" s="35">
        <f t="shared" si="0"/>
        <v>34294</v>
      </c>
      <c r="E68" s="36">
        <f t="shared" si="2"/>
        <v>91.302148505098373</v>
      </c>
      <c r="F68" s="40">
        <v>11330</v>
      </c>
      <c r="G68" s="36">
        <f t="shared" si="3"/>
        <v>95.274133871510259</v>
      </c>
      <c r="H68" s="37">
        <v>22964</v>
      </c>
      <c r="I68" s="38">
        <f t="shared" si="4"/>
        <v>89.461996961315208</v>
      </c>
      <c r="J68" s="15"/>
      <c r="K68" s="104"/>
      <c r="L68" s="110" t="s">
        <v>87</v>
      </c>
      <c r="M68" s="39">
        <v>31</v>
      </c>
      <c r="N68" s="111">
        <f t="shared" si="1"/>
        <v>1106.258064516129</v>
      </c>
    </row>
    <row r="69" spans="2:14" s="64" customFormat="1" ht="12" hidden="1" customHeight="1" x14ac:dyDescent="0.15">
      <c r="B69" s="112" t="s">
        <v>10</v>
      </c>
      <c r="C69" s="86" t="s">
        <v>10</v>
      </c>
      <c r="D69" s="21">
        <f t="shared" si="0"/>
        <v>33041</v>
      </c>
      <c r="E69" s="31">
        <f t="shared" si="2"/>
        <v>94.586625443719228</v>
      </c>
      <c r="F69" s="42">
        <v>10860</v>
      </c>
      <c r="G69" s="31">
        <f t="shared" si="3"/>
        <v>90.726817042606513</v>
      </c>
      <c r="H69" s="23">
        <v>22181</v>
      </c>
      <c r="I69" s="32">
        <f t="shared" si="4"/>
        <v>96.598728333768832</v>
      </c>
      <c r="J69" s="15"/>
      <c r="K69" s="104"/>
      <c r="L69" s="113" t="s">
        <v>52</v>
      </c>
      <c r="M69" s="25">
        <v>28</v>
      </c>
      <c r="N69" s="114">
        <f t="shared" si="1"/>
        <v>1180.0357142857142</v>
      </c>
    </row>
    <row r="70" spans="2:14" s="64" customFormat="1" ht="12" hidden="1" customHeight="1" x14ac:dyDescent="0.15">
      <c r="B70" s="112" t="s">
        <v>11</v>
      </c>
      <c r="C70" s="86" t="s">
        <v>11</v>
      </c>
      <c r="D70" s="21">
        <f t="shared" si="0"/>
        <v>41343</v>
      </c>
      <c r="E70" s="31">
        <f t="shared" si="2"/>
        <v>105.62581436345519</v>
      </c>
      <c r="F70" s="42">
        <v>13649</v>
      </c>
      <c r="G70" s="31">
        <f t="shared" si="3"/>
        <v>102.04859813084113</v>
      </c>
      <c r="H70" s="23">
        <v>27694</v>
      </c>
      <c r="I70" s="32">
        <f t="shared" si="4"/>
        <v>107.48272917798649</v>
      </c>
      <c r="J70" s="15"/>
      <c r="K70" s="104"/>
      <c r="L70" s="113" t="s">
        <v>54</v>
      </c>
      <c r="M70" s="25">
        <v>31</v>
      </c>
      <c r="N70" s="114">
        <f t="shared" si="1"/>
        <v>1333.6451612903227</v>
      </c>
    </row>
    <row r="71" spans="2:14" s="64" customFormat="1" ht="12" hidden="1" customHeight="1" x14ac:dyDescent="0.15">
      <c r="B71" s="112" t="s">
        <v>55</v>
      </c>
      <c r="C71" s="86" t="s">
        <v>55</v>
      </c>
      <c r="D71" s="21">
        <f t="shared" si="0"/>
        <v>44595</v>
      </c>
      <c r="E71" s="31">
        <f t="shared" si="2"/>
        <v>104.80611045828437</v>
      </c>
      <c r="F71" s="42">
        <v>15400</v>
      </c>
      <c r="G71" s="31">
        <f t="shared" si="3"/>
        <v>100.87116001834021</v>
      </c>
      <c r="H71" s="23">
        <v>29195</v>
      </c>
      <c r="I71" s="32">
        <f t="shared" si="4"/>
        <v>107.0080269765055</v>
      </c>
      <c r="J71" s="15"/>
      <c r="K71" s="104"/>
      <c r="L71" s="113" t="s">
        <v>56</v>
      </c>
      <c r="M71" s="25">
        <v>30</v>
      </c>
      <c r="N71" s="114">
        <f t="shared" si="1"/>
        <v>1486.5</v>
      </c>
    </row>
    <row r="72" spans="2:14" s="64" customFormat="1" ht="12" hidden="1" customHeight="1" x14ac:dyDescent="0.15">
      <c r="B72" s="112" t="s">
        <v>2</v>
      </c>
      <c r="C72" s="86" t="s">
        <v>2</v>
      </c>
      <c r="D72" s="21">
        <f t="shared" ref="D72:D135" si="5">F72+H72</f>
        <v>47811</v>
      </c>
      <c r="E72" s="31">
        <f t="shared" si="2"/>
        <v>111.89879935403843</v>
      </c>
      <c r="F72" s="42">
        <v>16793</v>
      </c>
      <c r="G72" s="31">
        <f t="shared" si="3"/>
        <v>106.43300798580302</v>
      </c>
      <c r="H72" s="23">
        <v>31018</v>
      </c>
      <c r="I72" s="32">
        <f t="shared" si="4"/>
        <v>115.09889049686444</v>
      </c>
      <c r="J72" s="15"/>
      <c r="K72" s="104"/>
      <c r="L72" s="113" t="s">
        <v>58</v>
      </c>
      <c r="M72" s="25">
        <v>31</v>
      </c>
      <c r="N72" s="114">
        <f t="shared" ref="N72:N135" si="6">D72/M72</f>
        <v>1542.2903225806451</v>
      </c>
    </row>
    <row r="73" spans="2:14" s="64" customFormat="1" ht="12" hidden="1" customHeight="1" x14ac:dyDescent="0.15">
      <c r="B73" s="112" t="s">
        <v>3</v>
      </c>
      <c r="C73" s="86" t="s">
        <v>3</v>
      </c>
      <c r="D73" s="21">
        <f t="shared" si="5"/>
        <v>52554</v>
      </c>
      <c r="E73" s="31">
        <f t="shared" si="2"/>
        <v>110.6726192983195</v>
      </c>
      <c r="F73" s="42">
        <v>18078</v>
      </c>
      <c r="G73" s="31">
        <f t="shared" si="3"/>
        <v>98.298080582893803</v>
      </c>
      <c r="H73" s="23">
        <v>34476</v>
      </c>
      <c r="I73" s="32">
        <f t="shared" si="4"/>
        <v>118.49458669874548</v>
      </c>
      <c r="J73" s="15"/>
      <c r="K73" s="104"/>
      <c r="L73" s="113" t="s">
        <v>60</v>
      </c>
      <c r="M73" s="25">
        <v>30</v>
      </c>
      <c r="N73" s="114">
        <f t="shared" si="6"/>
        <v>1751.8</v>
      </c>
    </row>
    <row r="74" spans="2:14" s="64" customFormat="1" ht="12" hidden="1" customHeight="1" x14ac:dyDescent="0.15">
      <c r="B74" s="112" t="s">
        <v>4</v>
      </c>
      <c r="C74" s="86" t="s">
        <v>4</v>
      </c>
      <c r="D74" s="21">
        <f t="shared" si="5"/>
        <v>46598</v>
      </c>
      <c r="E74" s="31">
        <f t="shared" si="2"/>
        <v>95.564077849100713</v>
      </c>
      <c r="F74" s="42">
        <v>16791</v>
      </c>
      <c r="G74" s="31">
        <f t="shared" si="3"/>
        <v>91.181102362204726</v>
      </c>
      <c r="H74" s="23">
        <v>29807</v>
      </c>
      <c r="I74" s="32">
        <f t="shared" si="4"/>
        <v>98.22381862518948</v>
      </c>
      <c r="J74" s="15"/>
      <c r="K74" s="104"/>
      <c r="L74" s="113" t="s">
        <v>62</v>
      </c>
      <c r="M74" s="25">
        <v>31</v>
      </c>
      <c r="N74" s="114">
        <f t="shared" si="6"/>
        <v>1503.1612903225807</v>
      </c>
    </row>
    <row r="75" spans="2:14" s="64" customFormat="1" ht="12" hidden="1" customHeight="1" x14ac:dyDescent="0.15">
      <c r="B75" s="112" t="s">
        <v>5</v>
      </c>
      <c r="C75" s="86" t="s">
        <v>5</v>
      </c>
      <c r="D75" s="21">
        <f t="shared" si="5"/>
        <v>41120</v>
      </c>
      <c r="E75" s="31">
        <f t="shared" si="2"/>
        <v>94.969744560949692</v>
      </c>
      <c r="F75" s="42">
        <v>15415</v>
      </c>
      <c r="G75" s="31">
        <f t="shared" si="3"/>
        <v>97.409162717219587</v>
      </c>
      <c r="H75" s="23">
        <v>25705</v>
      </c>
      <c r="I75" s="32">
        <f t="shared" si="4"/>
        <v>93.564590689040145</v>
      </c>
      <c r="J75" s="15"/>
      <c r="K75" s="104"/>
      <c r="L75" s="113" t="s">
        <v>64</v>
      </c>
      <c r="M75" s="25">
        <v>31</v>
      </c>
      <c r="N75" s="114">
        <f t="shared" si="6"/>
        <v>1326.4516129032259</v>
      </c>
    </row>
    <row r="76" spans="2:14" s="64" customFormat="1" ht="12" hidden="1" customHeight="1" x14ac:dyDescent="0.15">
      <c r="B76" s="112" t="s">
        <v>6</v>
      </c>
      <c r="C76" s="86" t="s">
        <v>6</v>
      </c>
      <c r="D76" s="21">
        <f t="shared" si="5"/>
        <v>41414</v>
      </c>
      <c r="E76" s="31">
        <f t="shared" si="2"/>
        <v>102.35029533153745</v>
      </c>
      <c r="F76" s="42">
        <v>14659</v>
      </c>
      <c r="G76" s="31">
        <f t="shared" si="3"/>
        <v>102.97134026411914</v>
      </c>
      <c r="H76" s="23">
        <v>26755</v>
      </c>
      <c r="I76" s="32">
        <f t="shared" si="4"/>
        <v>102.01319251153392</v>
      </c>
      <c r="J76" s="15"/>
      <c r="K76" s="104"/>
      <c r="L76" s="113" t="s">
        <v>66</v>
      </c>
      <c r="M76" s="25">
        <v>30</v>
      </c>
      <c r="N76" s="114">
        <f t="shared" si="6"/>
        <v>1380.4666666666667</v>
      </c>
    </row>
    <row r="77" spans="2:14" s="64" customFormat="1" ht="12" hidden="1" customHeight="1" x14ac:dyDescent="0.15">
      <c r="B77" s="112" t="s">
        <v>7</v>
      </c>
      <c r="C77" s="86" t="s">
        <v>7</v>
      </c>
      <c r="D77" s="21">
        <f t="shared" si="5"/>
        <v>41475</v>
      </c>
      <c r="E77" s="31">
        <f t="shared" si="2"/>
        <v>106.93567100683255</v>
      </c>
      <c r="F77" s="42">
        <v>14393</v>
      </c>
      <c r="G77" s="31">
        <f t="shared" si="3"/>
        <v>107.28234943351222</v>
      </c>
      <c r="H77" s="23">
        <v>27082</v>
      </c>
      <c r="I77" s="32">
        <f t="shared" si="4"/>
        <v>106.75233552761243</v>
      </c>
      <c r="J77" s="15"/>
      <c r="K77" s="104"/>
      <c r="L77" s="113" t="s">
        <v>68</v>
      </c>
      <c r="M77" s="25">
        <v>31</v>
      </c>
      <c r="N77" s="114">
        <f t="shared" si="6"/>
        <v>1337.9032258064517</v>
      </c>
    </row>
    <row r="78" spans="2:14" s="64" customFormat="1" ht="12" hidden="1" customHeight="1" x14ac:dyDescent="0.15">
      <c r="B78" s="112" t="s">
        <v>8</v>
      </c>
      <c r="C78" s="86" t="s">
        <v>8</v>
      </c>
      <c r="D78" s="21">
        <f t="shared" si="5"/>
        <v>39174</v>
      </c>
      <c r="E78" s="31">
        <f t="shared" si="2"/>
        <v>98.484048570782107</v>
      </c>
      <c r="F78" s="42">
        <v>13898</v>
      </c>
      <c r="G78" s="31">
        <f t="shared" si="3"/>
        <v>105.45564913878141</v>
      </c>
      <c r="H78" s="23">
        <v>25276</v>
      </c>
      <c r="I78" s="32">
        <f t="shared" si="4"/>
        <v>95.02970148131439</v>
      </c>
      <c r="J78" s="15"/>
      <c r="K78" s="104"/>
      <c r="L78" s="113" t="s">
        <v>70</v>
      </c>
      <c r="M78" s="25">
        <v>30</v>
      </c>
      <c r="N78" s="114">
        <f t="shared" si="6"/>
        <v>1305.8</v>
      </c>
    </row>
    <row r="79" spans="2:14" s="64" customFormat="1" ht="12" hidden="1" customHeight="1" x14ac:dyDescent="0.15">
      <c r="B79" s="115" t="s">
        <v>9</v>
      </c>
      <c r="C79" s="87" t="s">
        <v>9</v>
      </c>
      <c r="D79" s="26">
        <f t="shared" si="5"/>
        <v>38495</v>
      </c>
      <c r="E79" s="33">
        <f t="shared" si="2"/>
        <v>103.60651325528193</v>
      </c>
      <c r="F79" s="44">
        <v>12363</v>
      </c>
      <c r="G79" s="33">
        <f t="shared" si="3"/>
        <v>100.38161740824943</v>
      </c>
      <c r="H79" s="28">
        <v>26132</v>
      </c>
      <c r="I79" s="34">
        <f t="shared" si="4"/>
        <v>105.20552357180242</v>
      </c>
      <c r="J79" s="15"/>
      <c r="K79" s="104"/>
      <c r="L79" s="116" t="s">
        <v>72</v>
      </c>
      <c r="M79" s="30">
        <v>31</v>
      </c>
      <c r="N79" s="117">
        <f t="shared" si="6"/>
        <v>1241.7741935483871</v>
      </c>
    </row>
    <row r="80" spans="2:14" s="64" customFormat="1" ht="12" hidden="1" customHeight="1" x14ac:dyDescent="0.15">
      <c r="B80" s="118" t="s">
        <v>88</v>
      </c>
      <c r="C80" s="95" t="s">
        <v>89</v>
      </c>
      <c r="D80" s="35">
        <f t="shared" si="5"/>
        <v>35922</v>
      </c>
      <c r="E80" s="36">
        <f t="shared" si="2"/>
        <v>104.74718609669328</v>
      </c>
      <c r="F80" s="40">
        <v>11597</v>
      </c>
      <c r="G80" s="36">
        <f t="shared" si="3"/>
        <v>102.35657546337158</v>
      </c>
      <c r="H80" s="37">
        <v>24325</v>
      </c>
      <c r="I80" s="38">
        <f t="shared" si="4"/>
        <v>105.92666782790454</v>
      </c>
      <c r="J80" s="15"/>
      <c r="K80" s="104"/>
      <c r="L80" s="110" t="s">
        <v>90</v>
      </c>
      <c r="M80" s="39">
        <v>31</v>
      </c>
      <c r="N80" s="111">
        <f t="shared" si="6"/>
        <v>1158.7741935483871</v>
      </c>
    </row>
    <row r="81" spans="2:14" s="64" customFormat="1" ht="12" hidden="1" customHeight="1" x14ac:dyDescent="0.15">
      <c r="B81" s="112" t="s">
        <v>51</v>
      </c>
      <c r="C81" s="86" t="s">
        <v>51</v>
      </c>
      <c r="D81" s="21">
        <f t="shared" si="5"/>
        <v>32127</v>
      </c>
      <c r="E81" s="31">
        <f t="shared" si="2"/>
        <v>97.23373989891347</v>
      </c>
      <c r="F81" s="42">
        <v>10319</v>
      </c>
      <c r="G81" s="31">
        <f t="shared" si="3"/>
        <v>95.01841620626152</v>
      </c>
      <c r="H81" s="23">
        <v>21808</v>
      </c>
      <c r="I81" s="32">
        <f t="shared" si="4"/>
        <v>98.318380596005596</v>
      </c>
      <c r="J81" s="15"/>
      <c r="K81" s="104"/>
      <c r="L81" s="113" t="s">
        <v>52</v>
      </c>
      <c r="M81" s="25">
        <v>28</v>
      </c>
      <c r="N81" s="114">
        <f t="shared" si="6"/>
        <v>1147.3928571428571</v>
      </c>
    </row>
    <row r="82" spans="2:14" s="64" customFormat="1" ht="12" hidden="1" customHeight="1" x14ac:dyDescent="0.15">
      <c r="B82" s="112" t="s">
        <v>11</v>
      </c>
      <c r="C82" s="86" t="s">
        <v>11</v>
      </c>
      <c r="D82" s="21">
        <f t="shared" si="5"/>
        <v>40102</v>
      </c>
      <c r="E82" s="31">
        <f t="shared" si="2"/>
        <v>96.99828265970055</v>
      </c>
      <c r="F82" s="42">
        <v>12573</v>
      </c>
      <c r="G82" s="31">
        <f t="shared" si="3"/>
        <v>92.116638581581071</v>
      </c>
      <c r="H82" s="23">
        <v>27529</v>
      </c>
      <c r="I82" s="32">
        <f t="shared" si="4"/>
        <v>99.404203076478666</v>
      </c>
      <c r="J82" s="15"/>
      <c r="K82" s="104"/>
      <c r="L82" s="113" t="s">
        <v>54</v>
      </c>
      <c r="M82" s="25">
        <v>31</v>
      </c>
      <c r="N82" s="114">
        <f t="shared" si="6"/>
        <v>1293.6129032258063</v>
      </c>
    </row>
    <row r="83" spans="2:14" s="64" customFormat="1" ht="12" hidden="1" customHeight="1" x14ac:dyDescent="0.15">
      <c r="B83" s="112" t="s">
        <v>55</v>
      </c>
      <c r="C83" s="86" t="s">
        <v>55</v>
      </c>
      <c r="D83" s="21">
        <f t="shared" si="5"/>
        <v>46699</v>
      </c>
      <c r="E83" s="31">
        <f t="shared" si="2"/>
        <v>104.71801771499048</v>
      </c>
      <c r="F83" s="42">
        <v>16442</v>
      </c>
      <c r="G83" s="31">
        <f t="shared" si="3"/>
        <v>106.76623376623378</v>
      </c>
      <c r="H83" s="23">
        <v>30257</v>
      </c>
      <c r="I83" s="32">
        <f t="shared" si="4"/>
        <v>103.63760917965405</v>
      </c>
      <c r="J83" s="15"/>
      <c r="K83" s="104"/>
      <c r="L83" s="113" t="s">
        <v>56</v>
      </c>
      <c r="M83" s="25">
        <v>30</v>
      </c>
      <c r="N83" s="114">
        <f t="shared" si="6"/>
        <v>1556.6333333333334</v>
      </c>
    </row>
    <row r="84" spans="2:14" s="64" customFormat="1" ht="12" hidden="1" customHeight="1" x14ac:dyDescent="0.15">
      <c r="B84" s="112" t="s">
        <v>2</v>
      </c>
      <c r="C84" s="86" t="s">
        <v>2</v>
      </c>
      <c r="D84" s="21">
        <f t="shared" si="5"/>
        <v>42880</v>
      </c>
      <c r="E84" s="31">
        <f t="shared" ref="E84:E147" si="7">D84/D72*100</f>
        <v>89.686473824015394</v>
      </c>
      <c r="F84" s="42">
        <v>15012</v>
      </c>
      <c r="G84" s="31">
        <f t="shared" ref="G84:G147" si="8">F84/F72*100</f>
        <v>89.394390519859471</v>
      </c>
      <c r="H84" s="23">
        <v>27868</v>
      </c>
      <c r="I84" s="32">
        <f t="shared" ref="I84:I147" si="9">H84/H72*100</f>
        <v>89.844606357598806</v>
      </c>
      <c r="J84" s="15"/>
      <c r="K84" s="104"/>
      <c r="L84" s="113" t="s">
        <v>58</v>
      </c>
      <c r="M84" s="25">
        <v>31</v>
      </c>
      <c r="N84" s="114">
        <f t="shared" si="6"/>
        <v>1383.2258064516129</v>
      </c>
    </row>
    <row r="85" spans="2:14" s="64" customFormat="1" ht="12" hidden="1" customHeight="1" x14ac:dyDescent="0.15">
      <c r="B85" s="112" t="s">
        <v>3</v>
      </c>
      <c r="C85" s="86" t="s">
        <v>3</v>
      </c>
      <c r="D85" s="21">
        <f t="shared" si="5"/>
        <v>46992</v>
      </c>
      <c r="E85" s="31">
        <f t="shared" si="7"/>
        <v>89.416600068500969</v>
      </c>
      <c r="F85" s="42">
        <v>16306</v>
      </c>
      <c r="G85" s="31">
        <f t="shared" si="8"/>
        <v>90.198030755614553</v>
      </c>
      <c r="H85" s="23">
        <v>30686</v>
      </c>
      <c r="I85" s="32">
        <f t="shared" si="9"/>
        <v>89.006845341686969</v>
      </c>
      <c r="J85" s="15"/>
      <c r="K85" s="104"/>
      <c r="L85" s="113" t="s">
        <v>60</v>
      </c>
      <c r="M85" s="25">
        <v>30</v>
      </c>
      <c r="N85" s="114">
        <f t="shared" si="6"/>
        <v>1566.4</v>
      </c>
    </row>
    <row r="86" spans="2:14" s="64" customFormat="1" ht="12" hidden="1" customHeight="1" x14ac:dyDescent="0.15">
      <c r="B86" s="112" t="s">
        <v>61</v>
      </c>
      <c r="C86" s="86" t="s">
        <v>61</v>
      </c>
      <c r="D86" s="21">
        <f t="shared" si="5"/>
        <v>46753</v>
      </c>
      <c r="E86" s="31">
        <f t="shared" si="7"/>
        <v>100.33263230181552</v>
      </c>
      <c r="F86" s="42">
        <v>16478</v>
      </c>
      <c r="G86" s="31">
        <f t="shared" si="8"/>
        <v>98.135906140194152</v>
      </c>
      <c r="H86" s="23">
        <v>30275</v>
      </c>
      <c r="I86" s="32">
        <f t="shared" si="9"/>
        <v>101.57010098299057</v>
      </c>
      <c r="J86" s="15"/>
      <c r="K86" s="104"/>
      <c r="L86" s="113" t="s">
        <v>62</v>
      </c>
      <c r="M86" s="25">
        <v>31</v>
      </c>
      <c r="N86" s="114">
        <f t="shared" si="6"/>
        <v>1508.1612903225807</v>
      </c>
    </row>
    <row r="87" spans="2:14" s="64" customFormat="1" ht="12" hidden="1" customHeight="1" x14ac:dyDescent="0.15">
      <c r="B87" s="112" t="s">
        <v>63</v>
      </c>
      <c r="C87" s="86" t="s">
        <v>63</v>
      </c>
      <c r="D87" s="21">
        <f t="shared" si="5"/>
        <v>44134</v>
      </c>
      <c r="E87" s="31">
        <f t="shared" si="7"/>
        <v>107.32976653696498</v>
      </c>
      <c r="F87" s="42">
        <v>15894</v>
      </c>
      <c r="G87" s="31">
        <f t="shared" si="8"/>
        <v>103.10736295815764</v>
      </c>
      <c r="H87" s="23">
        <v>28240</v>
      </c>
      <c r="I87" s="32">
        <f t="shared" si="9"/>
        <v>109.86189457304027</v>
      </c>
      <c r="J87" s="15"/>
      <c r="K87" s="104"/>
      <c r="L87" s="113" t="s">
        <v>64</v>
      </c>
      <c r="M87" s="25">
        <v>31</v>
      </c>
      <c r="N87" s="114">
        <f t="shared" si="6"/>
        <v>1423.6774193548388</v>
      </c>
    </row>
    <row r="88" spans="2:14" s="64" customFormat="1" ht="12" hidden="1" customHeight="1" x14ac:dyDescent="0.15">
      <c r="B88" s="112" t="s">
        <v>6</v>
      </c>
      <c r="C88" s="86" t="s">
        <v>6</v>
      </c>
      <c r="D88" s="21">
        <f t="shared" si="5"/>
        <v>40899</v>
      </c>
      <c r="E88" s="31">
        <f t="shared" si="7"/>
        <v>98.756459168397157</v>
      </c>
      <c r="F88" s="42">
        <v>12975</v>
      </c>
      <c r="G88" s="31">
        <f t="shared" si="8"/>
        <v>88.51217681970121</v>
      </c>
      <c r="H88" s="23">
        <v>27924</v>
      </c>
      <c r="I88" s="32">
        <f t="shared" si="9"/>
        <v>104.36927677069707</v>
      </c>
      <c r="J88" s="15"/>
      <c r="K88" s="104"/>
      <c r="L88" s="113" t="s">
        <v>66</v>
      </c>
      <c r="M88" s="25">
        <v>30</v>
      </c>
      <c r="N88" s="114">
        <f t="shared" si="6"/>
        <v>1363.3</v>
      </c>
    </row>
    <row r="89" spans="2:14" s="64" customFormat="1" ht="12" hidden="1" customHeight="1" x14ac:dyDescent="0.15">
      <c r="B89" s="112" t="s">
        <v>7</v>
      </c>
      <c r="C89" s="86" t="s">
        <v>7</v>
      </c>
      <c r="D89" s="21">
        <f t="shared" si="5"/>
        <v>43495</v>
      </c>
      <c r="E89" s="31">
        <f t="shared" si="7"/>
        <v>104.87040385774561</v>
      </c>
      <c r="F89" s="42">
        <v>13291</v>
      </c>
      <c r="G89" s="31">
        <f t="shared" si="8"/>
        <v>92.343500312651983</v>
      </c>
      <c r="H89" s="23">
        <v>30204</v>
      </c>
      <c r="I89" s="32">
        <f t="shared" si="9"/>
        <v>111.5279521453364</v>
      </c>
      <c r="J89" s="15"/>
      <c r="K89" s="104"/>
      <c r="L89" s="113" t="s">
        <v>68</v>
      </c>
      <c r="M89" s="25">
        <v>31</v>
      </c>
      <c r="N89" s="114">
        <f t="shared" si="6"/>
        <v>1403.0645161290322</v>
      </c>
    </row>
    <row r="90" spans="2:14" s="64" customFormat="1" ht="12" hidden="1" customHeight="1" x14ac:dyDescent="0.15">
      <c r="B90" s="112" t="s">
        <v>8</v>
      </c>
      <c r="C90" s="86" t="s">
        <v>8</v>
      </c>
      <c r="D90" s="21">
        <f t="shared" si="5"/>
        <v>40138</v>
      </c>
      <c r="E90" s="31">
        <f t="shared" si="7"/>
        <v>102.46081584724563</v>
      </c>
      <c r="F90" s="42">
        <v>13339</v>
      </c>
      <c r="G90" s="31">
        <f t="shared" si="8"/>
        <v>95.977838537919126</v>
      </c>
      <c r="H90" s="23">
        <v>26799</v>
      </c>
      <c r="I90" s="32">
        <f t="shared" si="9"/>
        <v>106.02547871498655</v>
      </c>
      <c r="J90" s="15"/>
      <c r="K90" s="104"/>
      <c r="L90" s="113" t="s">
        <v>70</v>
      </c>
      <c r="M90" s="25">
        <v>30</v>
      </c>
      <c r="N90" s="114">
        <f t="shared" si="6"/>
        <v>1337.9333333333334</v>
      </c>
    </row>
    <row r="91" spans="2:14" s="64" customFormat="1" ht="12" hidden="1" customHeight="1" x14ac:dyDescent="0.15">
      <c r="B91" s="115" t="s">
        <v>9</v>
      </c>
      <c r="C91" s="87" t="s">
        <v>9</v>
      </c>
      <c r="D91" s="26">
        <f t="shared" si="5"/>
        <v>38022</v>
      </c>
      <c r="E91" s="33">
        <f t="shared" si="7"/>
        <v>98.7712689959735</v>
      </c>
      <c r="F91" s="44">
        <v>11788</v>
      </c>
      <c r="G91" s="33">
        <f t="shared" si="8"/>
        <v>95.349025317479573</v>
      </c>
      <c r="H91" s="28">
        <v>26234</v>
      </c>
      <c r="I91" s="34">
        <f t="shared" si="9"/>
        <v>100.3903260370427</v>
      </c>
      <c r="J91" s="15"/>
      <c r="K91" s="104"/>
      <c r="L91" s="116" t="s">
        <v>72</v>
      </c>
      <c r="M91" s="30">
        <v>31</v>
      </c>
      <c r="N91" s="117">
        <f t="shared" si="6"/>
        <v>1226.516129032258</v>
      </c>
    </row>
    <row r="92" spans="2:14" s="64" customFormat="1" ht="12" hidden="1" customHeight="1" x14ac:dyDescent="0.15">
      <c r="B92" s="118" t="s">
        <v>91</v>
      </c>
      <c r="C92" s="95" t="s">
        <v>92</v>
      </c>
      <c r="D92" s="35">
        <f t="shared" si="5"/>
        <v>36768</v>
      </c>
      <c r="E92" s="36">
        <f t="shared" si="7"/>
        <v>102.35510272256556</v>
      </c>
      <c r="F92" s="40">
        <v>11524</v>
      </c>
      <c r="G92" s="36">
        <f t="shared" si="8"/>
        <v>99.370526860394932</v>
      </c>
      <c r="H92" s="37">
        <v>25244</v>
      </c>
      <c r="I92" s="38">
        <f t="shared" si="9"/>
        <v>103.77800616649537</v>
      </c>
      <c r="J92" s="15"/>
      <c r="K92" s="104"/>
      <c r="L92" s="110" t="s">
        <v>93</v>
      </c>
      <c r="M92" s="39">
        <v>31</v>
      </c>
      <c r="N92" s="111">
        <f t="shared" si="6"/>
        <v>1186.0645161290322</v>
      </c>
    </row>
    <row r="93" spans="2:14" s="64" customFormat="1" ht="12" hidden="1" customHeight="1" x14ac:dyDescent="0.15">
      <c r="B93" s="112" t="s">
        <v>51</v>
      </c>
      <c r="C93" s="86" t="s">
        <v>51</v>
      </c>
      <c r="D93" s="21">
        <f t="shared" si="5"/>
        <v>34461</v>
      </c>
      <c r="E93" s="31">
        <f t="shared" si="7"/>
        <v>107.26491735923057</v>
      </c>
      <c r="F93" s="42">
        <v>11644</v>
      </c>
      <c r="G93" s="31">
        <f t="shared" si="8"/>
        <v>112.84039151080532</v>
      </c>
      <c r="H93" s="23">
        <v>22817</v>
      </c>
      <c r="I93" s="32">
        <f t="shared" si="9"/>
        <v>104.6267424798239</v>
      </c>
      <c r="J93" s="15"/>
      <c r="K93" s="104"/>
      <c r="L93" s="113" t="s">
        <v>52</v>
      </c>
      <c r="M93" s="25">
        <v>28</v>
      </c>
      <c r="N93" s="114">
        <f t="shared" si="6"/>
        <v>1230.75</v>
      </c>
    </row>
    <row r="94" spans="2:14" s="64" customFormat="1" ht="12" hidden="1" customHeight="1" x14ac:dyDescent="0.15">
      <c r="B94" s="112" t="s">
        <v>11</v>
      </c>
      <c r="C94" s="86" t="s">
        <v>11</v>
      </c>
      <c r="D94" s="21">
        <f t="shared" si="5"/>
        <v>42363</v>
      </c>
      <c r="E94" s="31">
        <f t="shared" si="7"/>
        <v>105.63812278689342</v>
      </c>
      <c r="F94" s="42">
        <v>14661</v>
      </c>
      <c r="G94" s="31">
        <f t="shared" si="8"/>
        <v>116.60701503221189</v>
      </c>
      <c r="H94" s="23">
        <v>27702</v>
      </c>
      <c r="I94" s="32">
        <f t="shared" si="9"/>
        <v>100.62842820298594</v>
      </c>
      <c r="J94" s="15">
        <f>SUM(F83:F94)</f>
        <v>169354</v>
      </c>
      <c r="K94" s="104"/>
      <c r="L94" s="113" t="s">
        <v>54</v>
      </c>
      <c r="M94" s="25">
        <v>31</v>
      </c>
      <c r="N94" s="114">
        <f t="shared" si="6"/>
        <v>1366.5483870967741</v>
      </c>
    </row>
    <row r="95" spans="2:14" s="64" customFormat="1" ht="12" hidden="1" customHeight="1" x14ac:dyDescent="0.15">
      <c r="B95" s="112" t="s">
        <v>55</v>
      </c>
      <c r="C95" s="86" t="s">
        <v>55</v>
      </c>
      <c r="D95" s="21">
        <f t="shared" si="5"/>
        <v>43269</v>
      </c>
      <c r="E95" s="31">
        <f t="shared" si="7"/>
        <v>92.655088974067965</v>
      </c>
      <c r="F95" s="42">
        <v>14234</v>
      </c>
      <c r="G95" s="31">
        <f t="shared" si="8"/>
        <v>86.570976766816685</v>
      </c>
      <c r="H95" s="23">
        <v>29035</v>
      </c>
      <c r="I95" s="32">
        <f t="shared" si="9"/>
        <v>95.961265161780744</v>
      </c>
      <c r="J95" s="15">
        <f>SUM(H83:H94)</f>
        <v>334250</v>
      </c>
      <c r="K95" s="104"/>
      <c r="L95" s="113" t="s">
        <v>56</v>
      </c>
      <c r="M95" s="25">
        <v>30</v>
      </c>
      <c r="N95" s="114">
        <f t="shared" si="6"/>
        <v>1442.3</v>
      </c>
    </row>
    <row r="96" spans="2:14" s="64" customFormat="1" ht="12" hidden="1" customHeight="1" x14ac:dyDescent="0.15">
      <c r="B96" s="112" t="s">
        <v>2</v>
      </c>
      <c r="C96" s="86" t="s">
        <v>2</v>
      </c>
      <c r="D96" s="21">
        <f t="shared" si="5"/>
        <v>46425</v>
      </c>
      <c r="E96" s="31">
        <f t="shared" si="7"/>
        <v>108.26725746268657</v>
      </c>
      <c r="F96" s="42">
        <v>16339</v>
      </c>
      <c r="G96" s="31">
        <f t="shared" si="8"/>
        <v>108.83959499067413</v>
      </c>
      <c r="H96" s="23">
        <v>30086</v>
      </c>
      <c r="I96" s="32">
        <f t="shared" si="9"/>
        <v>107.95894933256783</v>
      </c>
      <c r="J96" s="15">
        <f>SUM(D83:D94)</f>
        <v>503604</v>
      </c>
      <c r="K96" s="104"/>
      <c r="L96" s="113" t="s">
        <v>58</v>
      </c>
      <c r="M96" s="25">
        <v>31</v>
      </c>
      <c r="N96" s="114">
        <f t="shared" si="6"/>
        <v>1497.5806451612902</v>
      </c>
    </row>
    <row r="97" spans="2:14" s="64" customFormat="1" ht="12" hidden="1" customHeight="1" x14ac:dyDescent="0.15">
      <c r="B97" s="112" t="s">
        <v>3</v>
      </c>
      <c r="C97" s="86" t="s">
        <v>3</v>
      </c>
      <c r="D97" s="21">
        <f t="shared" si="5"/>
        <v>49122</v>
      </c>
      <c r="E97" s="31">
        <f t="shared" si="7"/>
        <v>104.53268641470889</v>
      </c>
      <c r="F97" s="42">
        <v>16760</v>
      </c>
      <c r="G97" s="31">
        <f t="shared" si="8"/>
        <v>102.78425119587882</v>
      </c>
      <c r="H97" s="23">
        <v>32362</v>
      </c>
      <c r="I97" s="32">
        <f t="shared" si="9"/>
        <v>105.46177409893762</v>
      </c>
      <c r="J97" s="15"/>
      <c r="K97" s="104"/>
      <c r="L97" s="113" t="s">
        <v>60</v>
      </c>
      <c r="M97" s="25">
        <v>30</v>
      </c>
      <c r="N97" s="114">
        <f t="shared" si="6"/>
        <v>1637.4</v>
      </c>
    </row>
    <row r="98" spans="2:14" s="64" customFormat="1" ht="12" hidden="1" customHeight="1" x14ac:dyDescent="0.15">
      <c r="B98" s="112" t="s">
        <v>61</v>
      </c>
      <c r="C98" s="86" t="s">
        <v>61</v>
      </c>
      <c r="D98" s="21">
        <f t="shared" si="5"/>
        <v>46894</v>
      </c>
      <c r="E98" s="31">
        <f t="shared" si="7"/>
        <v>100.30158492503153</v>
      </c>
      <c r="F98" s="42">
        <v>16714</v>
      </c>
      <c r="G98" s="31">
        <f t="shared" si="8"/>
        <v>101.43221264716591</v>
      </c>
      <c r="H98" s="23">
        <v>30180</v>
      </c>
      <c r="I98" s="32">
        <f t="shared" si="9"/>
        <v>99.686209744013212</v>
      </c>
      <c r="J98" s="15"/>
      <c r="K98" s="104"/>
      <c r="L98" s="113" t="s">
        <v>62</v>
      </c>
      <c r="M98" s="25">
        <v>31</v>
      </c>
      <c r="N98" s="114">
        <f t="shared" si="6"/>
        <v>1512.7096774193549</v>
      </c>
    </row>
    <row r="99" spans="2:14" s="64" customFormat="1" ht="12" hidden="1" customHeight="1" x14ac:dyDescent="0.15">
      <c r="B99" s="112" t="s">
        <v>63</v>
      </c>
      <c r="C99" s="86" t="s">
        <v>63</v>
      </c>
      <c r="D99" s="21">
        <f t="shared" si="5"/>
        <v>44597</v>
      </c>
      <c r="E99" s="31">
        <f t="shared" si="7"/>
        <v>101.04907780849233</v>
      </c>
      <c r="F99" s="42">
        <v>16076</v>
      </c>
      <c r="G99" s="31">
        <f t="shared" si="8"/>
        <v>101.14508619604882</v>
      </c>
      <c r="H99" s="23">
        <v>28521</v>
      </c>
      <c r="I99" s="32">
        <f t="shared" si="9"/>
        <v>100.99504249291785</v>
      </c>
      <c r="J99" s="15"/>
      <c r="K99" s="104"/>
      <c r="L99" s="113" t="s">
        <v>64</v>
      </c>
      <c r="M99" s="25">
        <v>31</v>
      </c>
      <c r="N99" s="114">
        <f t="shared" si="6"/>
        <v>1438.6129032258063</v>
      </c>
    </row>
    <row r="100" spans="2:14" s="64" customFormat="1" ht="12" hidden="1" customHeight="1" x14ac:dyDescent="0.15">
      <c r="B100" s="112" t="s">
        <v>6</v>
      </c>
      <c r="C100" s="86" t="s">
        <v>6</v>
      </c>
      <c r="D100" s="21">
        <f t="shared" si="5"/>
        <v>42343</v>
      </c>
      <c r="E100" s="31">
        <f t="shared" si="7"/>
        <v>103.53064867111665</v>
      </c>
      <c r="F100" s="42">
        <v>15089</v>
      </c>
      <c r="G100" s="31">
        <f t="shared" si="8"/>
        <v>116.29287090558766</v>
      </c>
      <c r="H100" s="23">
        <v>27254</v>
      </c>
      <c r="I100" s="32">
        <f t="shared" si="9"/>
        <v>97.600630282194516</v>
      </c>
      <c r="J100" s="15"/>
      <c r="K100" s="104"/>
      <c r="L100" s="113" t="s">
        <v>66</v>
      </c>
      <c r="M100" s="25">
        <v>30</v>
      </c>
      <c r="N100" s="114">
        <f t="shared" si="6"/>
        <v>1411.4333333333334</v>
      </c>
    </row>
    <row r="101" spans="2:14" s="64" customFormat="1" ht="12" hidden="1" customHeight="1" x14ac:dyDescent="0.15">
      <c r="B101" s="112" t="s">
        <v>7</v>
      </c>
      <c r="C101" s="86" t="s">
        <v>7</v>
      </c>
      <c r="D101" s="21">
        <f t="shared" si="5"/>
        <v>43470</v>
      </c>
      <c r="E101" s="31">
        <f t="shared" si="7"/>
        <v>99.942522128980343</v>
      </c>
      <c r="F101" s="42">
        <v>14665</v>
      </c>
      <c r="G101" s="31">
        <f t="shared" si="8"/>
        <v>110.3378225867128</v>
      </c>
      <c r="H101" s="23">
        <v>28805</v>
      </c>
      <c r="I101" s="32">
        <f t="shared" si="9"/>
        <v>95.368163157197728</v>
      </c>
      <c r="J101" s="15"/>
      <c r="K101" s="104"/>
      <c r="L101" s="113" t="s">
        <v>68</v>
      </c>
      <c r="M101" s="25">
        <v>31</v>
      </c>
      <c r="N101" s="114">
        <f t="shared" si="6"/>
        <v>1402.258064516129</v>
      </c>
    </row>
    <row r="102" spans="2:14" s="64" customFormat="1" ht="12" hidden="1" customHeight="1" x14ac:dyDescent="0.15">
      <c r="B102" s="112" t="s">
        <v>8</v>
      </c>
      <c r="C102" s="86" t="s">
        <v>8</v>
      </c>
      <c r="D102" s="21">
        <f t="shared" si="5"/>
        <v>39590</v>
      </c>
      <c r="E102" s="31">
        <f t="shared" si="7"/>
        <v>98.634710249638744</v>
      </c>
      <c r="F102" s="42">
        <v>13284</v>
      </c>
      <c r="G102" s="31">
        <f t="shared" si="8"/>
        <v>99.587675238023849</v>
      </c>
      <c r="H102" s="23">
        <v>26306</v>
      </c>
      <c r="I102" s="32">
        <f t="shared" si="9"/>
        <v>98.160379118623837</v>
      </c>
      <c r="J102" s="15"/>
      <c r="K102" s="104"/>
      <c r="L102" s="113" t="s">
        <v>70</v>
      </c>
      <c r="M102" s="25">
        <v>30</v>
      </c>
      <c r="N102" s="114">
        <f t="shared" si="6"/>
        <v>1319.6666666666667</v>
      </c>
    </row>
    <row r="103" spans="2:14" s="64" customFormat="1" ht="12" hidden="1" customHeight="1" x14ac:dyDescent="0.15">
      <c r="B103" s="115" t="s">
        <v>9</v>
      </c>
      <c r="C103" s="87" t="s">
        <v>9</v>
      </c>
      <c r="D103" s="26">
        <f t="shared" si="5"/>
        <v>37298</v>
      </c>
      <c r="E103" s="33">
        <f t="shared" si="7"/>
        <v>98.095839250959969</v>
      </c>
      <c r="F103" s="44">
        <v>11780</v>
      </c>
      <c r="G103" s="33">
        <f t="shared" si="8"/>
        <v>99.93213437393959</v>
      </c>
      <c r="H103" s="28">
        <v>25518</v>
      </c>
      <c r="I103" s="34">
        <f t="shared" si="9"/>
        <v>97.270717389647018</v>
      </c>
      <c r="J103" s="15"/>
      <c r="K103" s="104"/>
      <c r="L103" s="116" t="s">
        <v>72</v>
      </c>
      <c r="M103" s="30">
        <v>31</v>
      </c>
      <c r="N103" s="117">
        <f t="shared" si="6"/>
        <v>1203.1612903225807</v>
      </c>
    </row>
    <row r="104" spans="2:14" s="64" customFormat="1" ht="12" hidden="1" customHeight="1" x14ac:dyDescent="0.15">
      <c r="B104" s="118" t="s">
        <v>94</v>
      </c>
      <c r="C104" s="95" t="s">
        <v>95</v>
      </c>
      <c r="D104" s="35">
        <f t="shared" si="5"/>
        <v>38001</v>
      </c>
      <c r="E104" s="36">
        <f t="shared" si="7"/>
        <v>103.3534595300261</v>
      </c>
      <c r="F104" s="40">
        <v>11182</v>
      </c>
      <c r="G104" s="36">
        <f t="shared" si="8"/>
        <v>97.032280458174242</v>
      </c>
      <c r="H104" s="37">
        <v>26819</v>
      </c>
      <c r="I104" s="38">
        <f t="shared" si="9"/>
        <v>106.2391063222944</v>
      </c>
      <c r="J104" s="15"/>
      <c r="K104" s="104"/>
      <c r="L104" s="110" t="s">
        <v>96</v>
      </c>
      <c r="M104" s="39">
        <v>31</v>
      </c>
      <c r="N104" s="111">
        <f t="shared" si="6"/>
        <v>1225.8387096774193</v>
      </c>
    </row>
    <row r="105" spans="2:14" s="64" customFormat="1" ht="12" hidden="1" customHeight="1" x14ac:dyDescent="0.15">
      <c r="B105" s="112" t="s">
        <v>51</v>
      </c>
      <c r="C105" s="86" t="s">
        <v>51</v>
      </c>
      <c r="D105" s="21">
        <f t="shared" si="5"/>
        <v>36580</v>
      </c>
      <c r="E105" s="31">
        <f t="shared" si="7"/>
        <v>106.14898000638402</v>
      </c>
      <c r="F105" s="42">
        <v>12096</v>
      </c>
      <c r="G105" s="31">
        <f t="shared" si="8"/>
        <v>103.88182755066988</v>
      </c>
      <c r="H105" s="23">
        <v>24484</v>
      </c>
      <c r="I105" s="32">
        <f t="shared" si="9"/>
        <v>107.30595608537494</v>
      </c>
      <c r="J105" s="15"/>
      <c r="K105" s="104"/>
      <c r="L105" s="113" t="s">
        <v>52</v>
      </c>
      <c r="M105" s="25">
        <v>29</v>
      </c>
      <c r="N105" s="114">
        <f t="shared" si="6"/>
        <v>1261.3793103448277</v>
      </c>
    </row>
    <row r="106" spans="2:14" s="64" customFormat="1" ht="12" hidden="1" customHeight="1" x14ac:dyDescent="0.15">
      <c r="B106" s="112" t="s">
        <v>11</v>
      </c>
      <c r="C106" s="86" t="s">
        <v>11</v>
      </c>
      <c r="D106" s="21">
        <f t="shared" si="5"/>
        <v>40832</v>
      </c>
      <c r="E106" s="31">
        <f t="shared" si="7"/>
        <v>96.385997214550429</v>
      </c>
      <c r="F106" s="42">
        <v>14349</v>
      </c>
      <c r="G106" s="31">
        <f t="shared" si="8"/>
        <v>97.871905054225493</v>
      </c>
      <c r="H106" s="23">
        <v>26483</v>
      </c>
      <c r="I106" s="32">
        <f t="shared" si="9"/>
        <v>95.599595697061574</v>
      </c>
      <c r="J106" s="15">
        <f>SUM(F95:F106)</f>
        <v>172568</v>
      </c>
      <c r="K106" s="104"/>
      <c r="L106" s="113" t="s">
        <v>54</v>
      </c>
      <c r="M106" s="25">
        <v>31</v>
      </c>
      <c r="N106" s="114">
        <f t="shared" si="6"/>
        <v>1317.1612903225807</v>
      </c>
    </row>
    <row r="107" spans="2:14" s="64" customFormat="1" ht="12" hidden="1" customHeight="1" x14ac:dyDescent="0.15">
      <c r="B107" s="112" t="s">
        <v>55</v>
      </c>
      <c r="C107" s="86" t="s">
        <v>55</v>
      </c>
      <c r="D107" s="21">
        <f t="shared" si="5"/>
        <v>41310</v>
      </c>
      <c r="E107" s="31">
        <f t="shared" si="7"/>
        <v>95.472509186715655</v>
      </c>
      <c r="F107" s="42">
        <v>14328</v>
      </c>
      <c r="G107" s="31">
        <f t="shared" si="8"/>
        <v>100.66039061402276</v>
      </c>
      <c r="H107" s="23">
        <v>26982</v>
      </c>
      <c r="I107" s="32">
        <f t="shared" si="9"/>
        <v>92.929223351127959</v>
      </c>
      <c r="J107" s="15">
        <f>SUM(H95:H106)</f>
        <v>335853</v>
      </c>
      <c r="K107" s="104"/>
      <c r="L107" s="113" t="s">
        <v>56</v>
      </c>
      <c r="M107" s="25">
        <v>30</v>
      </c>
      <c r="N107" s="114">
        <f t="shared" si="6"/>
        <v>1377</v>
      </c>
    </row>
    <row r="108" spans="2:14" s="64" customFormat="1" ht="12" hidden="1" customHeight="1" x14ac:dyDescent="0.15">
      <c r="B108" s="112" t="s">
        <v>2</v>
      </c>
      <c r="C108" s="86" t="s">
        <v>2</v>
      </c>
      <c r="D108" s="21">
        <f t="shared" si="5"/>
        <v>46184</v>
      </c>
      <c r="E108" s="31">
        <f t="shared" si="7"/>
        <v>99.480883144857302</v>
      </c>
      <c r="F108" s="42">
        <v>17262</v>
      </c>
      <c r="G108" s="31">
        <f t="shared" si="8"/>
        <v>105.64906053002019</v>
      </c>
      <c r="H108" s="23">
        <v>28922</v>
      </c>
      <c r="I108" s="32">
        <f t="shared" si="9"/>
        <v>96.131090872831209</v>
      </c>
      <c r="J108" s="15">
        <f>SUM(D95:D106)</f>
        <v>508421</v>
      </c>
      <c r="K108" s="104"/>
      <c r="L108" s="113" t="s">
        <v>58</v>
      </c>
      <c r="M108" s="25">
        <v>31</v>
      </c>
      <c r="N108" s="114">
        <f t="shared" si="6"/>
        <v>1489.8064516129032</v>
      </c>
    </row>
    <row r="109" spans="2:14" s="64" customFormat="1" ht="12" hidden="1" customHeight="1" x14ac:dyDescent="0.15">
      <c r="B109" s="112" t="s">
        <v>3</v>
      </c>
      <c r="C109" s="86" t="s">
        <v>3</v>
      </c>
      <c r="D109" s="21">
        <f t="shared" si="5"/>
        <v>47246</v>
      </c>
      <c r="E109" s="31">
        <f t="shared" si="7"/>
        <v>96.180937258254957</v>
      </c>
      <c r="F109" s="42">
        <v>16679</v>
      </c>
      <c r="G109" s="31">
        <f t="shared" si="8"/>
        <v>99.516706443914089</v>
      </c>
      <c r="H109" s="23">
        <v>30567</v>
      </c>
      <c r="I109" s="32">
        <f t="shared" si="9"/>
        <v>94.453371237871579</v>
      </c>
      <c r="J109" s="15"/>
      <c r="K109" s="104"/>
      <c r="L109" s="113" t="s">
        <v>60</v>
      </c>
      <c r="M109" s="25">
        <v>30</v>
      </c>
      <c r="N109" s="114">
        <f t="shared" si="6"/>
        <v>1574.8666666666666</v>
      </c>
    </row>
    <row r="110" spans="2:14" s="64" customFormat="1" ht="12" hidden="1" customHeight="1" x14ac:dyDescent="0.15">
      <c r="B110" s="112" t="s">
        <v>61</v>
      </c>
      <c r="C110" s="86" t="s">
        <v>61</v>
      </c>
      <c r="D110" s="21">
        <f t="shared" si="5"/>
        <v>46133</v>
      </c>
      <c r="E110" s="31">
        <f t="shared" si="7"/>
        <v>98.377191111869323</v>
      </c>
      <c r="F110" s="42">
        <v>17385</v>
      </c>
      <c r="G110" s="31">
        <f t="shared" si="8"/>
        <v>104.01459854014598</v>
      </c>
      <c r="H110" s="23">
        <v>28748</v>
      </c>
      <c r="I110" s="32">
        <f t="shared" si="9"/>
        <v>95.255135851557327</v>
      </c>
      <c r="J110" s="15"/>
      <c r="K110" s="104"/>
      <c r="L110" s="113" t="s">
        <v>62</v>
      </c>
      <c r="M110" s="25">
        <v>31</v>
      </c>
      <c r="N110" s="114">
        <f t="shared" si="6"/>
        <v>1488.1612903225807</v>
      </c>
    </row>
    <row r="111" spans="2:14" s="64" customFormat="1" ht="12" hidden="1" customHeight="1" x14ac:dyDescent="0.15">
      <c r="B111" s="112" t="s">
        <v>63</v>
      </c>
      <c r="C111" s="86" t="s">
        <v>63</v>
      </c>
      <c r="D111" s="21">
        <f t="shared" si="5"/>
        <v>45556</v>
      </c>
      <c r="E111" s="31">
        <f t="shared" si="7"/>
        <v>102.15036885889187</v>
      </c>
      <c r="F111" s="42">
        <v>17060</v>
      </c>
      <c r="G111" s="31">
        <f t="shared" si="8"/>
        <v>106.12092560338394</v>
      </c>
      <c r="H111" s="23">
        <v>28496</v>
      </c>
      <c r="I111" s="32">
        <f t="shared" si="9"/>
        <v>99.912345289435862</v>
      </c>
      <c r="J111" s="15"/>
      <c r="K111" s="104"/>
      <c r="L111" s="113" t="s">
        <v>64</v>
      </c>
      <c r="M111" s="25">
        <v>31</v>
      </c>
      <c r="N111" s="114">
        <f t="shared" si="6"/>
        <v>1469.5483870967741</v>
      </c>
    </row>
    <row r="112" spans="2:14" s="64" customFormat="1" ht="12" hidden="1" customHeight="1" x14ac:dyDescent="0.15">
      <c r="B112" s="112" t="s">
        <v>6</v>
      </c>
      <c r="C112" s="86" t="s">
        <v>6</v>
      </c>
      <c r="D112" s="21">
        <f t="shared" si="5"/>
        <v>42623</v>
      </c>
      <c r="E112" s="31">
        <f t="shared" si="7"/>
        <v>100.66126632501241</v>
      </c>
      <c r="F112" s="42">
        <v>16474</v>
      </c>
      <c r="G112" s="31">
        <f t="shared" si="8"/>
        <v>109.1788720259792</v>
      </c>
      <c r="H112" s="23">
        <v>26149</v>
      </c>
      <c r="I112" s="32">
        <f t="shared" si="9"/>
        <v>95.945549277170329</v>
      </c>
      <c r="J112" s="15"/>
      <c r="K112" s="104"/>
      <c r="L112" s="113" t="s">
        <v>66</v>
      </c>
      <c r="M112" s="25">
        <v>30</v>
      </c>
      <c r="N112" s="114">
        <f t="shared" si="6"/>
        <v>1420.7666666666667</v>
      </c>
    </row>
    <row r="113" spans="2:14" s="64" customFormat="1" ht="12" hidden="1" customHeight="1" x14ac:dyDescent="0.15">
      <c r="B113" s="112" t="s">
        <v>7</v>
      </c>
      <c r="C113" s="86" t="s">
        <v>7</v>
      </c>
      <c r="D113" s="21">
        <f t="shared" si="5"/>
        <v>41722</v>
      </c>
      <c r="E113" s="31">
        <f t="shared" si="7"/>
        <v>95.978835978835974</v>
      </c>
      <c r="F113" s="42">
        <v>16373</v>
      </c>
      <c r="G113" s="31">
        <f t="shared" si="8"/>
        <v>111.64677804295944</v>
      </c>
      <c r="H113" s="23">
        <v>25349</v>
      </c>
      <c r="I113" s="32">
        <f t="shared" si="9"/>
        <v>88.002082971706301</v>
      </c>
      <c r="J113" s="15"/>
      <c r="K113" s="104"/>
      <c r="L113" s="113" t="s">
        <v>68</v>
      </c>
      <c r="M113" s="25">
        <v>31</v>
      </c>
      <c r="N113" s="114">
        <f t="shared" si="6"/>
        <v>1345.8709677419354</v>
      </c>
    </row>
    <row r="114" spans="2:14" s="64" customFormat="1" ht="12" hidden="1" customHeight="1" x14ac:dyDescent="0.15">
      <c r="B114" s="112" t="s">
        <v>8</v>
      </c>
      <c r="C114" s="86" t="s">
        <v>8</v>
      </c>
      <c r="D114" s="21">
        <f t="shared" si="5"/>
        <v>37695</v>
      </c>
      <c r="E114" s="31">
        <f t="shared" si="7"/>
        <v>95.21343773680222</v>
      </c>
      <c r="F114" s="42">
        <v>13246</v>
      </c>
      <c r="G114" s="31">
        <f t="shared" si="8"/>
        <v>99.71394158386029</v>
      </c>
      <c r="H114" s="23">
        <v>24449</v>
      </c>
      <c r="I114" s="32">
        <f t="shared" si="9"/>
        <v>92.940773967916073</v>
      </c>
      <c r="J114" s="15"/>
      <c r="K114" s="104"/>
      <c r="L114" s="113" t="s">
        <v>70</v>
      </c>
      <c r="M114" s="25">
        <v>30</v>
      </c>
      <c r="N114" s="114">
        <f t="shared" si="6"/>
        <v>1256.5</v>
      </c>
    </row>
    <row r="115" spans="2:14" s="64" customFormat="1" ht="12" hidden="1" customHeight="1" x14ac:dyDescent="0.15">
      <c r="B115" s="115" t="s">
        <v>9</v>
      </c>
      <c r="C115" s="87" t="s">
        <v>9</v>
      </c>
      <c r="D115" s="26">
        <f t="shared" si="5"/>
        <v>35637</v>
      </c>
      <c r="E115" s="33">
        <f t="shared" si="7"/>
        <v>95.546678106064661</v>
      </c>
      <c r="F115" s="44">
        <v>12416</v>
      </c>
      <c r="G115" s="33">
        <f t="shared" si="8"/>
        <v>105.39898132427842</v>
      </c>
      <c r="H115" s="28">
        <v>23221</v>
      </c>
      <c r="I115" s="34">
        <f t="shared" si="9"/>
        <v>90.998510855082685</v>
      </c>
      <c r="J115" s="15"/>
      <c r="K115" s="104"/>
      <c r="L115" s="116" t="s">
        <v>72</v>
      </c>
      <c r="M115" s="30">
        <v>31</v>
      </c>
      <c r="N115" s="117">
        <f t="shared" si="6"/>
        <v>1149.5806451612902</v>
      </c>
    </row>
    <row r="116" spans="2:14" s="64" customFormat="1" ht="12" hidden="1" customHeight="1" x14ac:dyDescent="0.15">
      <c r="B116" s="118" t="s">
        <v>97</v>
      </c>
      <c r="C116" s="95" t="s">
        <v>98</v>
      </c>
      <c r="D116" s="35">
        <f t="shared" si="5"/>
        <v>39303</v>
      </c>
      <c r="E116" s="36">
        <f t="shared" si="7"/>
        <v>103.42622562564144</v>
      </c>
      <c r="F116" s="40">
        <v>14128</v>
      </c>
      <c r="G116" s="36">
        <f t="shared" si="8"/>
        <v>126.34591307458416</v>
      </c>
      <c r="H116" s="119">
        <v>25175</v>
      </c>
      <c r="I116" s="38">
        <f t="shared" si="9"/>
        <v>93.870017524889064</v>
      </c>
      <c r="J116" s="15"/>
      <c r="K116" s="104"/>
      <c r="L116" s="110" t="s">
        <v>99</v>
      </c>
      <c r="M116" s="39">
        <v>31</v>
      </c>
      <c r="N116" s="111">
        <f t="shared" si="6"/>
        <v>1267.8387096774193</v>
      </c>
    </row>
    <row r="117" spans="2:14" s="64" customFormat="1" ht="12" hidden="1" customHeight="1" x14ac:dyDescent="0.15">
      <c r="B117" s="112" t="s">
        <v>51</v>
      </c>
      <c r="C117" s="86" t="s">
        <v>51</v>
      </c>
      <c r="D117" s="21">
        <f t="shared" si="5"/>
        <v>36889</v>
      </c>
      <c r="E117" s="31">
        <f t="shared" si="7"/>
        <v>100.84472389283761</v>
      </c>
      <c r="F117" s="42">
        <v>14373</v>
      </c>
      <c r="G117" s="31">
        <f t="shared" si="8"/>
        <v>118.82440476190477</v>
      </c>
      <c r="H117" s="56">
        <v>22516</v>
      </c>
      <c r="I117" s="32">
        <f t="shared" si="9"/>
        <v>91.962097696454819</v>
      </c>
      <c r="J117" s="15"/>
      <c r="K117" s="104"/>
      <c r="L117" s="113" t="s">
        <v>52</v>
      </c>
      <c r="M117" s="25">
        <v>28</v>
      </c>
      <c r="N117" s="114">
        <f t="shared" si="6"/>
        <v>1317.4642857142858</v>
      </c>
    </row>
    <row r="118" spans="2:14" s="64" customFormat="1" ht="12" hidden="1" customHeight="1" x14ac:dyDescent="0.15">
      <c r="B118" s="112" t="s">
        <v>11</v>
      </c>
      <c r="C118" s="86" t="s">
        <v>11</v>
      </c>
      <c r="D118" s="21">
        <f t="shared" si="5"/>
        <v>41772</v>
      </c>
      <c r="E118" s="31">
        <f t="shared" si="7"/>
        <v>102.30211598746082</v>
      </c>
      <c r="F118" s="42">
        <v>16771</v>
      </c>
      <c r="G118" s="31">
        <f t="shared" si="8"/>
        <v>116.87922503310335</v>
      </c>
      <c r="H118" s="56">
        <v>25001</v>
      </c>
      <c r="I118" s="32">
        <f t="shared" si="9"/>
        <v>94.40395725559793</v>
      </c>
      <c r="J118" s="15">
        <f>SUM(F107:F118)</f>
        <v>186495</v>
      </c>
      <c r="K118" s="104"/>
      <c r="L118" s="113" t="s">
        <v>54</v>
      </c>
      <c r="M118" s="25">
        <v>31</v>
      </c>
      <c r="N118" s="114">
        <f t="shared" si="6"/>
        <v>1347.483870967742</v>
      </c>
    </row>
    <row r="119" spans="2:14" s="64" customFormat="1" ht="12" hidden="1" customHeight="1" x14ac:dyDescent="0.15">
      <c r="B119" s="112" t="s">
        <v>55</v>
      </c>
      <c r="C119" s="86" t="s">
        <v>55</v>
      </c>
      <c r="D119" s="21">
        <f t="shared" si="5"/>
        <v>44297</v>
      </c>
      <c r="E119" s="31">
        <f t="shared" si="7"/>
        <v>107.23069474703462</v>
      </c>
      <c r="F119" s="42">
        <v>18563</v>
      </c>
      <c r="G119" s="31">
        <f t="shared" si="8"/>
        <v>129.5575097710776</v>
      </c>
      <c r="H119" s="56">
        <v>25734</v>
      </c>
      <c r="I119" s="32">
        <f t="shared" si="9"/>
        <v>95.374694240604853</v>
      </c>
      <c r="J119" s="15">
        <f>SUM(H107:H118)</f>
        <v>315575</v>
      </c>
      <c r="K119" s="104"/>
      <c r="L119" s="113" t="s">
        <v>56</v>
      </c>
      <c r="M119" s="25">
        <v>30</v>
      </c>
      <c r="N119" s="114">
        <f t="shared" si="6"/>
        <v>1476.5666666666666</v>
      </c>
    </row>
    <row r="120" spans="2:14" s="64" customFormat="1" ht="12" hidden="1" customHeight="1" x14ac:dyDescent="0.15">
      <c r="B120" s="112" t="s">
        <v>2</v>
      </c>
      <c r="C120" s="86" t="s">
        <v>2</v>
      </c>
      <c r="D120" s="21">
        <f t="shared" si="5"/>
        <v>46448</v>
      </c>
      <c r="E120" s="31">
        <f t="shared" si="7"/>
        <v>100.57162653732894</v>
      </c>
      <c r="F120" s="42">
        <v>18845</v>
      </c>
      <c r="G120" s="31">
        <f t="shared" si="8"/>
        <v>109.17043216313289</v>
      </c>
      <c r="H120" s="56">
        <v>27603</v>
      </c>
      <c r="I120" s="32">
        <f t="shared" si="9"/>
        <v>95.439457852154078</v>
      </c>
      <c r="J120" s="15">
        <f>SUM(D107:D118)</f>
        <v>502070</v>
      </c>
      <c r="K120" s="104"/>
      <c r="L120" s="113" t="s">
        <v>58</v>
      </c>
      <c r="M120" s="25">
        <v>31</v>
      </c>
      <c r="N120" s="114">
        <f t="shared" si="6"/>
        <v>1498.3225806451612</v>
      </c>
    </row>
    <row r="121" spans="2:14" s="64" customFormat="1" ht="12" hidden="1" customHeight="1" x14ac:dyDescent="0.15">
      <c r="B121" s="112" t="s">
        <v>3</v>
      </c>
      <c r="C121" s="86" t="s">
        <v>3</v>
      </c>
      <c r="D121" s="21">
        <f t="shared" si="5"/>
        <v>49884</v>
      </c>
      <c r="E121" s="31">
        <f t="shared" si="7"/>
        <v>105.58354146382763</v>
      </c>
      <c r="F121" s="42">
        <v>19802</v>
      </c>
      <c r="G121" s="31">
        <f t="shared" si="8"/>
        <v>118.72414413334134</v>
      </c>
      <c r="H121" s="56">
        <v>30082</v>
      </c>
      <c r="I121" s="32">
        <f t="shared" si="9"/>
        <v>98.413321555926331</v>
      </c>
      <c r="J121" s="15"/>
      <c r="K121" s="104"/>
      <c r="L121" s="113" t="s">
        <v>60</v>
      </c>
      <c r="M121" s="25">
        <v>30</v>
      </c>
      <c r="N121" s="114">
        <f t="shared" si="6"/>
        <v>1662.8</v>
      </c>
    </row>
    <row r="122" spans="2:14" s="64" customFormat="1" ht="12" hidden="1" customHeight="1" x14ac:dyDescent="0.15">
      <c r="B122" s="112" t="s">
        <v>61</v>
      </c>
      <c r="C122" s="86" t="s">
        <v>61</v>
      </c>
      <c r="D122" s="21">
        <f t="shared" si="5"/>
        <v>49940</v>
      </c>
      <c r="E122" s="31">
        <f t="shared" si="7"/>
        <v>108.25222725597727</v>
      </c>
      <c r="F122" s="42">
        <v>21229</v>
      </c>
      <c r="G122" s="31">
        <f t="shared" si="8"/>
        <v>122.11101524302559</v>
      </c>
      <c r="H122" s="56">
        <v>28711</v>
      </c>
      <c r="I122" s="32">
        <f t="shared" si="9"/>
        <v>99.871295394462223</v>
      </c>
      <c r="J122" s="15"/>
      <c r="K122" s="104"/>
      <c r="L122" s="113" t="s">
        <v>62</v>
      </c>
      <c r="M122" s="25">
        <v>31</v>
      </c>
      <c r="N122" s="114">
        <f t="shared" si="6"/>
        <v>1610.9677419354839</v>
      </c>
    </row>
    <row r="123" spans="2:14" s="64" customFormat="1" ht="12" hidden="1" customHeight="1" x14ac:dyDescent="0.15">
      <c r="B123" s="112" t="s">
        <v>63</v>
      </c>
      <c r="C123" s="86" t="s">
        <v>63</v>
      </c>
      <c r="D123" s="21">
        <f t="shared" si="5"/>
        <v>44905</v>
      </c>
      <c r="E123" s="31">
        <f t="shared" si="7"/>
        <v>98.570989551321446</v>
      </c>
      <c r="F123" s="42">
        <v>17593</v>
      </c>
      <c r="G123" s="31">
        <f t="shared" si="8"/>
        <v>103.12426729191091</v>
      </c>
      <c r="H123" s="56">
        <v>27312</v>
      </c>
      <c r="I123" s="32">
        <f t="shared" si="9"/>
        <v>95.845030881527222</v>
      </c>
      <c r="J123" s="15"/>
      <c r="K123" s="104"/>
      <c r="L123" s="113" t="s">
        <v>64</v>
      </c>
      <c r="M123" s="25">
        <v>31</v>
      </c>
      <c r="N123" s="114">
        <f t="shared" si="6"/>
        <v>1448.5483870967741</v>
      </c>
    </row>
    <row r="124" spans="2:14" s="64" customFormat="1" ht="12" hidden="1" customHeight="1" x14ac:dyDescent="0.15">
      <c r="B124" s="112" t="s">
        <v>6</v>
      </c>
      <c r="C124" s="86" t="s">
        <v>6</v>
      </c>
      <c r="D124" s="21">
        <f t="shared" si="5"/>
        <v>41552</v>
      </c>
      <c r="E124" s="31">
        <f t="shared" si="7"/>
        <v>97.487272130070622</v>
      </c>
      <c r="F124" s="42">
        <v>16191</v>
      </c>
      <c r="G124" s="31">
        <f t="shared" si="8"/>
        <v>98.282141556391892</v>
      </c>
      <c r="H124" s="56">
        <v>25361</v>
      </c>
      <c r="I124" s="32">
        <f t="shared" si="9"/>
        <v>96.986500439787378</v>
      </c>
      <c r="J124" s="15"/>
      <c r="K124" s="104"/>
      <c r="L124" s="113" t="s">
        <v>66</v>
      </c>
      <c r="M124" s="25">
        <v>30</v>
      </c>
      <c r="N124" s="114">
        <f t="shared" si="6"/>
        <v>1385.0666666666666</v>
      </c>
    </row>
    <row r="125" spans="2:14" s="64" customFormat="1" ht="12" hidden="1" customHeight="1" x14ac:dyDescent="0.15">
      <c r="B125" s="112" t="s">
        <v>7</v>
      </c>
      <c r="C125" s="86" t="s">
        <v>7</v>
      </c>
      <c r="D125" s="21">
        <f t="shared" si="5"/>
        <v>41088</v>
      </c>
      <c r="E125" s="31">
        <f t="shared" si="7"/>
        <v>98.480418004889501</v>
      </c>
      <c r="F125" s="42">
        <v>14635</v>
      </c>
      <c r="G125" s="31">
        <f t="shared" si="8"/>
        <v>89.384963048922003</v>
      </c>
      <c r="H125" s="56">
        <v>26453</v>
      </c>
      <c r="I125" s="32">
        <f t="shared" si="9"/>
        <v>104.35520138861494</v>
      </c>
      <c r="J125" s="15"/>
      <c r="K125" s="104"/>
      <c r="L125" s="113" t="s">
        <v>68</v>
      </c>
      <c r="M125" s="25">
        <v>31</v>
      </c>
      <c r="N125" s="114">
        <f t="shared" si="6"/>
        <v>1325.4193548387098</v>
      </c>
    </row>
    <row r="126" spans="2:14" s="64" customFormat="1" ht="12" hidden="1" customHeight="1" x14ac:dyDescent="0.15">
      <c r="B126" s="112" t="s">
        <v>8</v>
      </c>
      <c r="C126" s="86" t="s">
        <v>8</v>
      </c>
      <c r="D126" s="21">
        <f t="shared" si="5"/>
        <v>38604</v>
      </c>
      <c r="E126" s="31">
        <f t="shared" si="7"/>
        <v>102.41146040588937</v>
      </c>
      <c r="F126" s="42">
        <v>13584</v>
      </c>
      <c r="G126" s="31">
        <f t="shared" si="8"/>
        <v>102.55171372489809</v>
      </c>
      <c r="H126" s="56">
        <v>25020</v>
      </c>
      <c r="I126" s="32">
        <f t="shared" si="9"/>
        <v>102.33547384351098</v>
      </c>
      <c r="J126" s="15"/>
      <c r="K126" s="104"/>
      <c r="L126" s="113" t="s">
        <v>70</v>
      </c>
      <c r="M126" s="25">
        <v>30</v>
      </c>
      <c r="N126" s="114">
        <f t="shared" si="6"/>
        <v>1286.8</v>
      </c>
    </row>
    <row r="127" spans="2:14" s="64" customFormat="1" ht="12" hidden="1" customHeight="1" x14ac:dyDescent="0.15">
      <c r="B127" s="115" t="s">
        <v>9</v>
      </c>
      <c r="C127" s="87" t="s">
        <v>9</v>
      </c>
      <c r="D127" s="26">
        <f t="shared" si="5"/>
        <v>37172</v>
      </c>
      <c r="E127" s="33">
        <f t="shared" si="7"/>
        <v>104.30732104273648</v>
      </c>
      <c r="F127" s="44">
        <v>12926</v>
      </c>
      <c r="G127" s="33">
        <f t="shared" si="8"/>
        <v>104.10760309278351</v>
      </c>
      <c r="H127" s="120">
        <v>24246</v>
      </c>
      <c r="I127" s="34">
        <f t="shared" si="9"/>
        <v>104.41410791955556</v>
      </c>
      <c r="J127" s="15"/>
      <c r="K127" s="104"/>
      <c r="L127" s="116" t="s">
        <v>72</v>
      </c>
      <c r="M127" s="30">
        <v>31</v>
      </c>
      <c r="N127" s="117">
        <f t="shared" si="6"/>
        <v>1199.0967741935483</v>
      </c>
    </row>
    <row r="128" spans="2:14" s="64" customFormat="1" ht="12" hidden="1" customHeight="1" x14ac:dyDescent="0.15">
      <c r="B128" s="118" t="s">
        <v>100</v>
      </c>
      <c r="C128" s="95" t="s">
        <v>101</v>
      </c>
      <c r="D128" s="35">
        <f t="shared" si="5"/>
        <v>37248</v>
      </c>
      <c r="E128" s="36">
        <f t="shared" si="7"/>
        <v>94.771391496832308</v>
      </c>
      <c r="F128" s="40">
        <v>12981</v>
      </c>
      <c r="G128" s="36">
        <f t="shared" si="8"/>
        <v>91.881370328425831</v>
      </c>
      <c r="H128" s="119">
        <v>24267</v>
      </c>
      <c r="I128" s="38">
        <f t="shared" si="9"/>
        <v>96.393247269116188</v>
      </c>
      <c r="J128" s="15"/>
      <c r="K128" s="104"/>
      <c r="L128" s="110" t="s">
        <v>102</v>
      </c>
      <c r="M128" s="39">
        <v>31</v>
      </c>
      <c r="N128" s="111">
        <f t="shared" si="6"/>
        <v>1201.5483870967741</v>
      </c>
    </row>
    <row r="129" spans="2:14" s="64" customFormat="1" ht="12" hidden="1" customHeight="1" x14ac:dyDescent="0.15">
      <c r="B129" s="112" t="s">
        <v>51</v>
      </c>
      <c r="C129" s="86" t="s">
        <v>51</v>
      </c>
      <c r="D129" s="21">
        <f t="shared" si="5"/>
        <v>34541</v>
      </c>
      <c r="E129" s="31">
        <f t="shared" si="7"/>
        <v>93.634958930846594</v>
      </c>
      <c r="F129" s="42">
        <v>12570</v>
      </c>
      <c r="G129" s="31">
        <f t="shared" si="8"/>
        <v>87.455646002922151</v>
      </c>
      <c r="H129" s="23">
        <v>21971</v>
      </c>
      <c r="I129" s="32">
        <f t="shared" si="9"/>
        <v>97.579499022917034</v>
      </c>
      <c r="J129" s="15"/>
      <c r="K129" s="104"/>
      <c r="L129" s="113" t="s">
        <v>52</v>
      </c>
      <c r="M129" s="25">
        <v>28</v>
      </c>
      <c r="N129" s="114">
        <f t="shared" si="6"/>
        <v>1233.6071428571429</v>
      </c>
    </row>
    <row r="130" spans="2:14" s="64" customFormat="1" ht="12" hidden="1" customHeight="1" x14ac:dyDescent="0.15">
      <c r="B130" s="112" t="s">
        <v>11</v>
      </c>
      <c r="C130" s="86" t="s">
        <v>11</v>
      </c>
      <c r="D130" s="21">
        <f t="shared" si="5"/>
        <v>41044</v>
      </c>
      <c r="E130" s="31">
        <f t="shared" si="7"/>
        <v>98.257205783778616</v>
      </c>
      <c r="F130" s="42">
        <v>15326</v>
      </c>
      <c r="G130" s="31">
        <f t="shared" si="8"/>
        <v>91.383936557152225</v>
      </c>
      <c r="H130" s="23">
        <v>25718</v>
      </c>
      <c r="I130" s="32">
        <f t="shared" si="9"/>
        <v>102.86788528458861</v>
      </c>
      <c r="J130" s="15">
        <f>SUM(F119:F130)</f>
        <v>194245</v>
      </c>
      <c r="K130" s="104"/>
      <c r="L130" s="113" t="s">
        <v>54</v>
      </c>
      <c r="M130" s="25">
        <v>31</v>
      </c>
      <c r="N130" s="114">
        <f t="shared" si="6"/>
        <v>1324</v>
      </c>
    </row>
    <row r="131" spans="2:14" s="64" customFormat="1" ht="12" hidden="1" customHeight="1" x14ac:dyDescent="0.15">
      <c r="B131" s="112" t="s">
        <v>55</v>
      </c>
      <c r="C131" s="86" t="s">
        <v>55</v>
      </c>
      <c r="D131" s="21">
        <f t="shared" si="5"/>
        <v>42559</v>
      </c>
      <c r="E131" s="31">
        <f t="shared" si="7"/>
        <v>96.076483734790159</v>
      </c>
      <c r="F131" s="42">
        <v>17426</v>
      </c>
      <c r="G131" s="31">
        <f t="shared" si="8"/>
        <v>93.874912460270437</v>
      </c>
      <c r="H131" s="23">
        <v>25133</v>
      </c>
      <c r="I131" s="32">
        <f t="shared" si="9"/>
        <v>97.664568275433282</v>
      </c>
      <c r="J131" s="15">
        <f>SUM(H119:H130)</f>
        <v>312478</v>
      </c>
      <c r="K131" s="104"/>
      <c r="L131" s="113" t="s">
        <v>56</v>
      </c>
      <c r="M131" s="25">
        <v>30</v>
      </c>
      <c r="N131" s="114">
        <f t="shared" si="6"/>
        <v>1418.6333333333334</v>
      </c>
    </row>
    <row r="132" spans="2:14" s="64" customFormat="1" ht="12" hidden="1" customHeight="1" x14ac:dyDescent="0.15">
      <c r="B132" s="112" t="s">
        <v>2</v>
      </c>
      <c r="C132" s="86" t="s">
        <v>2</v>
      </c>
      <c r="D132" s="21">
        <f t="shared" si="5"/>
        <v>41691</v>
      </c>
      <c r="E132" s="31">
        <f t="shared" si="7"/>
        <v>89.758439545297961</v>
      </c>
      <c r="F132" s="42">
        <v>16656</v>
      </c>
      <c r="G132" s="31">
        <f t="shared" si="8"/>
        <v>88.384186786946145</v>
      </c>
      <c r="H132" s="23">
        <v>25035</v>
      </c>
      <c r="I132" s="32">
        <f t="shared" si="9"/>
        <v>90.696663406151501</v>
      </c>
      <c r="J132" s="15">
        <f>SUM(D119:D130)</f>
        <v>506723</v>
      </c>
      <c r="K132" s="104"/>
      <c r="L132" s="113" t="s">
        <v>58</v>
      </c>
      <c r="M132" s="25">
        <v>31</v>
      </c>
      <c r="N132" s="114">
        <f t="shared" si="6"/>
        <v>1344.8709677419354</v>
      </c>
    </row>
    <row r="133" spans="2:14" s="64" customFormat="1" ht="12" hidden="1" customHeight="1" x14ac:dyDescent="0.15">
      <c r="B133" s="112" t="s">
        <v>3</v>
      </c>
      <c r="C133" s="86" t="s">
        <v>3</v>
      </c>
      <c r="D133" s="21">
        <f t="shared" si="5"/>
        <v>44940</v>
      </c>
      <c r="E133" s="31">
        <f t="shared" si="7"/>
        <v>90.08900649506856</v>
      </c>
      <c r="F133" s="42">
        <v>17259</v>
      </c>
      <c r="G133" s="31">
        <f t="shared" si="8"/>
        <v>87.157862842137163</v>
      </c>
      <c r="H133" s="23">
        <v>27681</v>
      </c>
      <c r="I133" s="32">
        <f t="shared" si="9"/>
        <v>92.018482813642706</v>
      </c>
      <c r="J133" s="15"/>
      <c r="K133" s="104"/>
      <c r="L133" s="113" t="s">
        <v>60</v>
      </c>
      <c r="M133" s="25">
        <v>30</v>
      </c>
      <c r="N133" s="114">
        <f t="shared" si="6"/>
        <v>1498</v>
      </c>
    </row>
    <row r="134" spans="2:14" s="64" customFormat="1" ht="12" hidden="1" customHeight="1" x14ac:dyDescent="0.15">
      <c r="B134" s="112" t="s">
        <v>61</v>
      </c>
      <c r="C134" s="86" t="s">
        <v>61</v>
      </c>
      <c r="D134" s="21">
        <f t="shared" si="5"/>
        <v>45306</v>
      </c>
      <c r="E134" s="31">
        <f t="shared" si="7"/>
        <v>90.720865038045645</v>
      </c>
      <c r="F134" s="42">
        <v>17487</v>
      </c>
      <c r="G134" s="31">
        <f t="shared" si="8"/>
        <v>82.373168778557641</v>
      </c>
      <c r="H134" s="23">
        <v>27819</v>
      </c>
      <c r="I134" s="32">
        <f t="shared" si="9"/>
        <v>96.893176831179687</v>
      </c>
      <c r="J134" s="15"/>
      <c r="K134" s="104"/>
      <c r="L134" s="113" t="s">
        <v>62</v>
      </c>
      <c r="M134" s="25">
        <v>31</v>
      </c>
      <c r="N134" s="114">
        <f t="shared" si="6"/>
        <v>1461.483870967742</v>
      </c>
    </row>
    <row r="135" spans="2:14" s="64" customFormat="1" ht="12" hidden="1" customHeight="1" x14ac:dyDescent="0.15">
      <c r="B135" s="112" t="s">
        <v>63</v>
      </c>
      <c r="C135" s="86" t="s">
        <v>63</v>
      </c>
      <c r="D135" s="21">
        <f t="shared" si="5"/>
        <v>44165</v>
      </c>
      <c r="E135" s="31">
        <f t="shared" si="7"/>
        <v>98.35207660616858</v>
      </c>
      <c r="F135" s="42">
        <v>17534</v>
      </c>
      <c r="G135" s="31">
        <f t="shared" si="8"/>
        <v>99.664639345194104</v>
      </c>
      <c r="H135" s="23">
        <v>26631</v>
      </c>
      <c r="I135" s="32">
        <f t="shared" si="9"/>
        <v>97.506590509666083</v>
      </c>
      <c r="J135" s="15"/>
      <c r="K135" s="104"/>
      <c r="L135" s="113" t="s">
        <v>64</v>
      </c>
      <c r="M135" s="25">
        <v>31</v>
      </c>
      <c r="N135" s="114">
        <f t="shared" si="6"/>
        <v>1424.6774193548388</v>
      </c>
    </row>
    <row r="136" spans="2:14" s="64" customFormat="1" ht="12" hidden="1" customHeight="1" x14ac:dyDescent="0.15">
      <c r="B136" s="112" t="s">
        <v>6</v>
      </c>
      <c r="C136" s="86" t="s">
        <v>6</v>
      </c>
      <c r="D136" s="21">
        <f t="shared" ref="D136:D199" si="10">F136+H136</f>
        <v>42801</v>
      </c>
      <c r="E136" s="31">
        <f t="shared" si="7"/>
        <v>103.00587216018482</v>
      </c>
      <c r="F136" s="42">
        <v>16766</v>
      </c>
      <c r="G136" s="31">
        <f t="shared" si="8"/>
        <v>103.55135569143353</v>
      </c>
      <c r="H136" s="23">
        <v>26035</v>
      </c>
      <c r="I136" s="32">
        <f t="shared" si="9"/>
        <v>102.65762391072909</v>
      </c>
      <c r="J136" s="15"/>
      <c r="K136" s="104"/>
      <c r="L136" s="113" t="s">
        <v>66</v>
      </c>
      <c r="M136" s="25">
        <v>30</v>
      </c>
      <c r="N136" s="114">
        <f t="shared" ref="N136:N188" si="11">D136/M136</f>
        <v>1426.7</v>
      </c>
    </row>
    <row r="137" spans="2:14" s="64" customFormat="1" ht="12" hidden="1" customHeight="1" x14ac:dyDescent="0.15">
      <c r="B137" s="112" t="s">
        <v>7</v>
      </c>
      <c r="C137" s="86" t="s">
        <v>7</v>
      </c>
      <c r="D137" s="21">
        <f t="shared" si="10"/>
        <v>38646</v>
      </c>
      <c r="E137" s="31">
        <f t="shared" si="7"/>
        <v>94.056658878504678</v>
      </c>
      <c r="F137" s="42">
        <v>14394</v>
      </c>
      <c r="G137" s="31">
        <f t="shared" si="8"/>
        <v>98.353262726340958</v>
      </c>
      <c r="H137" s="23">
        <v>24252</v>
      </c>
      <c r="I137" s="32">
        <f t="shared" si="9"/>
        <v>91.679582656031457</v>
      </c>
      <c r="J137" s="15"/>
      <c r="K137" s="104"/>
      <c r="L137" s="113" t="s">
        <v>68</v>
      </c>
      <c r="M137" s="25">
        <v>31</v>
      </c>
      <c r="N137" s="114">
        <f t="shared" si="11"/>
        <v>1246.6451612903227</v>
      </c>
    </row>
    <row r="138" spans="2:14" s="64" customFormat="1" ht="12" hidden="1" customHeight="1" x14ac:dyDescent="0.15">
      <c r="B138" s="112" t="s">
        <v>8</v>
      </c>
      <c r="C138" s="86" t="s">
        <v>8</v>
      </c>
      <c r="D138" s="21">
        <f t="shared" si="10"/>
        <v>38110</v>
      </c>
      <c r="E138" s="31">
        <f t="shared" si="7"/>
        <v>98.720339861154287</v>
      </c>
      <c r="F138" s="42">
        <v>13129</v>
      </c>
      <c r="G138" s="31">
        <f t="shared" si="8"/>
        <v>96.650471142520615</v>
      </c>
      <c r="H138" s="23">
        <v>24981</v>
      </c>
      <c r="I138" s="32">
        <f t="shared" si="9"/>
        <v>99.844124700239817</v>
      </c>
      <c r="J138" s="15"/>
      <c r="K138" s="104"/>
      <c r="L138" s="113" t="s">
        <v>70</v>
      </c>
      <c r="M138" s="25">
        <v>30</v>
      </c>
      <c r="N138" s="114">
        <f t="shared" si="11"/>
        <v>1270.3333333333333</v>
      </c>
    </row>
    <row r="139" spans="2:14" s="64" customFormat="1" ht="12" hidden="1" customHeight="1" x14ac:dyDescent="0.15">
      <c r="B139" s="115" t="s">
        <v>9</v>
      </c>
      <c r="C139" s="87" t="s">
        <v>9</v>
      </c>
      <c r="D139" s="26">
        <f t="shared" si="10"/>
        <v>36165</v>
      </c>
      <c r="E139" s="33">
        <f t="shared" si="7"/>
        <v>97.290971699128377</v>
      </c>
      <c r="F139" s="44">
        <v>12307</v>
      </c>
      <c r="G139" s="33">
        <f t="shared" si="8"/>
        <v>95.211202228067464</v>
      </c>
      <c r="H139" s="28">
        <v>23858</v>
      </c>
      <c r="I139" s="34">
        <f t="shared" si="9"/>
        <v>98.399736038934265</v>
      </c>
      <c r="J139" s="15"/>
      <c r="K139" s="104"/>
      <c r="L139" s="116" t="s">
        <v>72</v>
      </c>
      <c r="M139" s="30">
        <v>31</v>
      </c>
      <c r="N139" s="117">
        <f t="shared" si="11"/>
        <v>1166.6129032258063</v>
      </c>
    </row>
    <row r="140" spans="2:14" s="64" customFormat="1" ht="12" hidden="1" customHeight="1" x14ac:dyDescent="0.15">
      <c r="B140" s="118" t="s">
        <v>103</v>
      </c>
      <c r="C140" s="95" t="s">
        <v>104</v>
      </c>
      <c r="D140" s="46">
        <f t="shared" si="10"/>
        <v>38428</v>
      </c>
      <c r="E140" s="41">
        <f t="shared" si="7"/>
        <v>103.16795532646049</v>
      </c>
      <c r="F140" s="40">
        <v>13067</v>
      </c>
      <c r="G140" s="41">
        <f t="shared" si="8"/>
        <v>100.66250674062091</v>
      </c>
      <c r="H140" s="40">
        <v>25361</v>
      </c>
      <c r="I140" s="47">
        <f t="shared" si="9"/>
        <v>104.50817983269461</v>
      </c>
      <c r="J140" s="15"/>
      <c r="K140" s="121"/>
      <c r="L140" s="110" t="s">
        <v>105</v>
      </c>
      <c r="M140" s="55">
        <v>31</v>
      </c>
      <c r="N140" s="122">
        <f t="shared" si="11"/>
        <v>1239.6129032258063</v>
      </c>
    </row>
    <row r="141" spans="2:14" s="64" customFormat="1" ht="12" hidden="1" customHeight="1" x14ac:dyDescent="0.15">
      <c r="B141" s="112" t="s">
        <v>51</v>
      </c>
      <c r="C141" s="86" t="s">
        <v>51</v>
      </c>
      <c r="D141" s="48">
        <f t="shared" si="10"/>
        <v>36507</v>
      </c>
      <c r="E141" s="43">
        <f t="shared" si="7"/>
        <v>105.69178657247909</v>
      </c>
      <c r="F141" s="42">
        <v>12221</v>
      </c>
      <c r="G141" s="43">
        <f t="shared" si="8"/>
        <v>97.223548130469368</v>
      </c>
      <c r="H141" s="42">
        <v>24286</v>
      </c>
      <c r="I141" s="49">
        <f t="shared" si="9"/>
        <v>110.53661644895544</v>
      </c>
      <c r="J141" s="15"/>
      <c r="K141" s="121"/>
      <c r="L141" s="113" t="s">
        <v>52</v>
      </c>
      <c r="M141" s="53">
        <v>28</v>
      </c>
      <c r="N141" s="123">
        <f t="shared" si="11"/>
        <v>1303.8214285714287</v>
      </c>
    </row>
    <row r="142" spans="2:14" s="64" customFormat="1" ht="12" hidden="1" customHeight="1" x14ac:dyDescent="0.15">
      <c r="B142" s="112" t="s">
        <v>11</v>
      </c>
      <c r="C142" s="86" t="s">
        <v>11</v>
      </c>
      <c r="D142" s="48">
        <f t="shared" si="10"/>
        <v>36626</v>
      </c>
      <c r="E142" s="43">
        <f t="shared" si="7"/>
        <v>89.235941915992584</v>
      </c>
      <c r="F142" s="42">
        <v>11530</v>
      </c>
      <c r="G142" s="43">
        <f t="shared" si="8"/>
        <v>75.231632519900828</v>
      </c>
      <c r="H142" s="42">
        <v>25096</v>
      </c>
      <c r="I142" s="49">
        <f t="shared" si="9"/>
        <v>97.581460455711948</v>
      </c>
      <c r="J142" s="15">
        <f>SUM(F131:F142)</f>
        <v>179776</v>
      </c>
      <c r="K142" s="121"/>
      <c r="L142" s="113" t="s">
        <v>54</v>
      </c>
      <c r="M142" s="53">
        <v>31</v>
      </c>
      <c r="N142" s="123">
        <f t="shared" si="11"/>
        <v>1181.483870967742</v>
      </c>
    </row>
    <row r="143" spans="2:14" s="64" customFormat="1" ht="12" hidden="1" customHeight="1" x14ac:dyDescent="0.15">
      <c r="B143" s="112" t="s">
        <v>55</v>
      </c>
      <c r="C143" s="86" t="s">
        <v>55</v>
      </c>
      <c r="D143" s="48">
        <f t="shared" si="10"/>
        <v>42362</v>
      </c>
      <c r="E143" s="43">
        <f t="shared" si="7"/>
        <v>99.537113184050369</v>
      </c>
      <c r="F143" s="42">
        <v>15281</v>
      </c>
      <c r="G143" s="43">
        <f t="shared" si="8"/>
        <v>87.690806840353503</v>
      </c>
      <c r="H143" s="42">
        <v>27081</v>
      </c>
      <c r="I143" s="49">
        <f t="shared" si="9"/>
        <v>107.75076592527752</v>
      </c>
      <c r="J143" s="15">
        <f>SUM(H131:H142)</f>
        <v>306168</v>
      </c>
      <c r="K143" s="121"/>
      <c r="L143" s="113" t="s">
        <v>56</v>
      </c>
      <c r="M143" s="53">
        <v>30</v>
      </c>
      <c r="N143" s="123">
        <f t="shared" si="11"/>
        <v>1412.0666666666666</v>
      </c>
    </row>
    <row r="144" spans="2:14" s="64" customFormat="1" ht="12" hidden="1" customHeight="1" x14ac:dyDescent="0.15">
      <c r="B144" s="112" t="s">
        <v>2</v>
      </c>
      <c r="C144" s="86" t="s">
        <v>2</v>
      </c>
      <c r="D144" s="48">
        <f t="shared" si="10"/>
        <v>42966</v>
      </c>
      <c r="E144" s="43">
        <f t="shared" si="7"/>
        <v>103.05821400302224</v>
      </c>
      <c r="F144" s="42">
        <v>17124</v>
      </c>
      <c r="G144" s="43">
        <f t="shared" si="8"/>
        <v>102.80979827089338</v>
      </c>
      <c r="H144" s="42">
        <v>25842</v>
      </c>
      <c r="I144" s="49">
        <f t="shared" si="9"/>
        <v>103.22348711803475</v>
      </c>
      <c r="J144" s="15">
        <f>SUM(D131:D142)</f>
        <v>485944</v>
      </c>
      <c r="K144" s="121"/>
      <c r="L144" s="113" t="s">
        <v>58</v>
      </c>
      <c r="M144" s="53">
        <v>31</v>
      </c>
      <c r="N144" s="123">
        <f t="shared" si="11"/>
        <v>1386</v>
      </c>
    </row>
    <row r="145" spans="2:14" s="64" customFormat="1" ht="12" hidden="1" customHeight="1" x14ac:dyDescent="0.15">
      <c r="B145" s="112" t="s">
        <v>3</v>
      </c>
      <c r="C145" s="86" t="s">
        <v>3</v>
      </c>
      <c r="D145" s="48">
        <f t="shared" si="10"/>
        <v>46710</v>
      </c>
      <c r="E145" s="43">
        <f t="shared" si="7"/>
        <v>103.93858477970628</v>
      </c>
      <c r="F145" s="42">
        <v>17477</v>
      </c>
      <c r="G145" s="43">
        <f t="shared" si="8"/>
        <v>101.26310910249725</v>
      </c>
      <c r="H145" s="42">
        <v>29233</v>
      </c>
      <c r="I145" s="49">
        <f t="shared" si="9"/>
        <v>105.60673386077093</v>
      </c>
      <c r="J145" s="15"/>
      <c r="K145" s="121"/>
      <c r="L145" s="113" t="s">
        <v>60</v>
      </c>
      <c r="M145" s="53">
        <v>30</v>
      </c>
      <c r="N145" s="123">
        <f t="shared" si="11"/>
        <v>1557</v>
      </c>
    </row>
    <row r="146" spans="2:14" s="64" customFormat="1" ht="12" hidden="1" customHeight="1" x14ac:dyDescent="0.15">
      <c r="B146" s="112" t="s">
        <v>61</v>
      </c>
      <c r="C146" s="86" t="s">
        <v>61</v>
      </c>
      <c r="D146" s="48">
        <f t="shared" si="10"/>
        <v>48771</v>
      </c>
      <c r="E146" s="43">
        <f t="shared" si="7"/>
        <v>107.64799364322606</v>
      </c>
      <c r="F146" s="42">
        <v>19101</v>
      </c>
      <c r="G146" s="43">
        <f t="shared" si="8"/>
        <v>109.22971350145822</v>
      </c>
      <c r="H146" s="42">
        <v>29670</v>
      </c>
      <c r="I146" s="49">
        <f t="shared" si="9"/>
        <v>106.65372587080772</v>
      </c>
      <c r="J146" s="15"/>
      <c r="K146" s="121"/>
      <c r="L146" s="113" t="s">
        <v>62</v>
      </c>
      <c r="M146" s="53">
        <v>31</v>
      </c>
      <c r="N146" s="123">
        <f t="shared" si="11"/>
        <v>1573.258064516129</v>
      </c>
    </row>
    <row r="147" spans="2:14" s="64" customFormat="1" ht="12" hidden="1" customHeight="1" x14ac:dyDescent="0.15">
      <c r="B147" s="112" t="s">
        <v>63</v>
      </c>
      <c r="C147" s="86" t="s">
        <v>63</v>
      </c>
      <c r="D147" s="48">
        <f t="shared" si="10"/>
        <v>42968</v>
      </c>
      <c r="E147" s="43">
        <f t="shared" si="7"/>
        <v>97.289709045624363</v>
      </c>
      <c r="F147" s="42">
        <v>18289</v>
      </c>
      <c r="G147" s="43">
        <f t="shared" si="8"/>
        <v>104.30591992699898</v>
      </c>
      <c r="H147" s="42">
        <v>24679</v>
      </c>
      <c r="I147" s="49">
        <f t="shared" si="9"/>
        <v>92.670196387668497</v>
      </c>
      <c r="J147" s="15"/>
      <c r="K147" s="121"/>
      <c r="L147" s="113" t="s">
        <v>64</v>
      </c>
      <c r="M147" s="53">
        <v>31</v>
      </c>
      <c r="N147" s="123">
        <f t="shared" si="11"/>
        <v>1386.0645161290322</v>
      </c>
    </row>
    <row r="148" spans="2:14" s="64" customFormat="1" ht="12" hidden="1" customHeight="1" x14ac:dyDescent="0.15">
      <c r="B148" s="112" t="s">
        <v>6</v>
      </c>
      <c r="C148" s="86" t="s">
        <v>6</v>
      </c>
      <c r="D148" s="48">
        <f t="shared" si="10"/>
        <v>39733</v>
      </c>
      <c r="E148" s="43">
        <f t="shared" ref="E148:E175" si="12">D148/D136*100</f>
        <v>92.831943178897689</v>
      </c>
      <c r="F148" s="42">
        <v>15381</v>
      </c>
      <c r="G148" s="43">
        <f t="shared" ref="G148:G175" si="13">F148/F136*100</f>
        <v>91.739234164380292</v>
      </c>
      <c r="H148" s="42">
        <v>24352</v>
      </c>
      <c r="I148" s="49">
        <f t="shared" ref="I148:I175" si="14">H148/H136*100</f>
        <v>93.53562512003073</v>
      </c>
      <c r="J148" s="15"/>
      <c r="K148" s="121"/>
      <c r="L148" s="113" t="s">
        <v>66</v>
      </c>
      <c r="M148" s="53">
        <v>30</v>
      </c>
      <c r="N148" s="123">
        <f t="shared" si="11"/>
        <v>1324.4333333333334</v>
      </c>
    </row>
    <row r="149" spans="2:14" s="64" customFormat="1" ht="12" hidden="1" customHeight="1" x14ac:dyDescent="0.15">
      <c r="B149" s="112" t="s">
        <v>7</v>
      </c>
      <c r="C149" s="86" t="s">
        <v>7</v>
      </c>
      <c r="D149" s="48">
        <f t="shared" si="10"/>
        <v>38706</v>
      </c>
      <c r="E149" s="43">
        <f t="shared" si="12"/>
        <v>100.15525539512498</v>
      </c>
      <c r="F149" s="42">
        <v>14054</v>
      </c>
      <c r="G149" s="43">
        <f t="shared" si="13"/>
        <v>97.637904682506601</v>
      </c>
      <c r="H149" s="42">
        <v>24652</v>
      </c>
      <c r="I149" s="49">
        <f t="shared" si="14"/>
        <v>101.6493485073396</v>
      </c>
      <c r="J149" s="15"/>
      <c r="K149" s="121"/>
      <c r="L149" s="113" t="s">
        <v>68</v>
      </c>
      <c r="M149" s="53">
        <v>31</v>
      </c>
      <c r="N149" s="123">
        <f t="shared" si="11"/>
        <v>1248.5806451612902</v>
      </c>
    </row>
    <row r="150" spans="2:14" s="64" customFormat="1" ht="12" hidden="1" customHeight="1" x14ac:dyDescent="0.15">
      <c r="B150" s="112" t="s">
        <v>8</v>
      </c>
      <c r="C150" s="86" t="s">
        <v>8</v>
      </c>
      <c r="D150" s="48">
        <f t="shared" si="10"/>
        <v>38531</v>
      </c>
      <c r="E150" s="43">
        <f t="shared" si="12"/>
        <v>101.10469692993964</v>
      </c>
      <c r="F150" s="42">
        <v>12978</v>
      </c>
      <c r="G150" s="43">
        <f t="shared" si="13"/>
        <v>98.849874324015545</v>
      </c>
      <c r="H150" s="42">
        <v>25553</v>
      </c>
      <c r="I150" s="49">
        <f t="shared" si="14"/>
        <v>102.28974020255394</v>
      </c>
      <c r="J150" s="15"/>
      <c r="K150" s="121"/>
      <c r="L150" s="113" t="s">
        <v>70</v>
      </c>
      <c r="M150" s="53">
        <v>30</v>
      </c>
      <c r="N150" s="123">
        <f t="shared" si="11"/>
        <v>1284.3666666666666</v>
      </c>
    </row>
    <row r="151" spans="2:14" s="64" customFormat="1" ht="12" hidden="1" customHeight="1" x14ac:dyDescent="0.15">
      <c r="B151" s="115" t="s">
        <v>9</v>
      </c>
      <c r="C151" s="87" t="s">
        <v>9</v>
      </c>
      <c r="D151" s="50">
        <f t="shared" si="10"/>
        <v>37296</v>
      </c>
      <c r="E151" s="45">
        <f t="shared" si="12"/>
        <v>103.12733305682289</v>
      </c>
      <c r="F151" s="44">
        <v>11854</v>
      </c>
      <c r="G151" s="45">
        <f t="shared" si="13"/>
        <v>96.319167953197365</v>
      </c>
      <c r="H151" s="44">
        <v>25442</v>
      </c>
      <c r="I151" s="51">
        <f t="shared" si="14"/>
        <v>106.63928242099085</v>
      </c>
      <c r="J151" s="15"/>
      <c r="K151" s="121"/>
      <c r="L151" s="116" t="s">
        <v>72</v>
      </c>
      <c r="M151" s="54">
        <v>31</v>
      </c>
      <c r="N151" s="124">
        <f t="shared" si="11"/>
        <v>1203.0967741935483</v>
      </c>
    </row>
    <row r="152" spans="2:14" s="64" customFormat="1" ht="12" hidden="1" customHeight="1" x14ac:dyDescent="0.15">
      <c r="B152" s="118" t="s">
        <v>106</v>
      </c>
      <c r="C152" s="95" t="s">
        <v>107</v>
      </c>
      <c r="D152" s="46">
        <f t="shared" si="10"/>
        <v>36646</v>
      </c>
      <c r="E152" s="41">
        <f t="shared" si="12"/>
        <v>95.362756323514105</v>
      </c>
      <c r="F152" s="40">
        <v>12066</v>
      </c>
      <c r="G152" s="41">
        <f t="shared" si="13"/>
        <v>92.339481135685318</v>
      </c>
      <c r="H152" s="40">
        <v>24580</v>
      </c>
      <c r="I152" s="47">
        <f t="shared" si="14"/>
        <v>96.920468435787228</v>
      </c>
      <c r="J152" s="15"/>
      <c r="K152" s="121"/>
      <c r="L152" s="110" t="s">
        <v>108</v>
      </c>
      <c r="M152" s="55">
        <v>31</v>
      </c>
      <c r="N152" s="122">
        <f t="shared" si="11"/>
        <v>1182.1290322580646</v>
      </c>
    </row>
    <row r="153" spans="2:14" s="64" customFormat="1" ht="12" hidden="1" customHeight="1" x14ac:dyDescent="0.15">
      <c r="B153" s="112" t="s">
        <v>51</v>
      </c>
      <c r="C153" s="86" t="s">
        <v>51</v>
      </c>
      <c r="D153" s="48">
        <f t="shared" si="10"/>
        <v>36491</v>
      </c>
      <c r="E153" s="43">
        <f t="shared" si="12"/>
        <v>99.956172788780222</v>
      </c>
      <c r="F153" s="42">
        <v>11819</v>
      </c>
      <c r="G153" s="43">
        <f t="shared" si="13"/>
        <v>96.710580148923981</v>
      </c>
      <c r="H153" s="42">
        <v>24672</v>
      </c>
      <c r="I153" s="49">
        <f t="shared" si="14"/>
        <v>101.58939306596393</v>
      </c>
      <c r="J153" s="15"/>
      <c r="K153" s="121"/>
      <c r="L153" s="113" t="s">
        <v>52</v>
      </c>
      <c r="M153" s="53">
        <v>29</v>
      </c>
      <c r="N153" s="123">
        <f t="shared" si="11"/>
        <v>1258.3103448275863</v>
      </c>
    </row>
    <row r="154" spans="2:14" s="64" customFormat="1" ht="12" hidden="1" customHeight="1" x14ac:dyDescent="0.15">
      <c r="B154" s="112" t="s">
        <v>11</v>
      </c>
      <c r="C154" s="86" t="s">
        <v>11</v>
      </c>
      <c r="D154" s="48">
        <f t="shared" si="10"/>
        <v>40363</v>
      </c>
      <c r="E154" s="43">
        <f t="shared" si="12"/>
        <v>110.20313438540927</v>
      </c>
      <c r="F154" s="42">
        <v>14520</v>
      </c>
      <c r="G154" s="43">
        <f t="shared" si="13"/>
        <v>125.9323503902862</v>
      </c>
      <c r="H154" s="42">
        <v>25843</v>
      </c>
      <c r="I154" s="49">
        <f t="shared" si="14"/>
        <v>102.97656997131017</v>
      </c>
      <c r="J154" s="15">
        <f>SUM(F143:F154)</f>
        <v>179944</v>
      </c>
      <c r="K154" s="121"/>
      <c r="L154" s="113" t="s">
        <v>54</v>
      </c>
      <c r="M154" s="53">
        <v>31</v>
      </c>
      <c r="N154" s="123">
        <f t="shared" si="11"/>
        <v>1302.0322580645161</v>
      </c>
    </row>
    <row r="155" spans="2:14" s="64" customFormat="1" ht="12" hidden="1" customHeight="1" x14ac:dyDescent="0.15">
      <c r="B155" s="112" t="s">
        <v>55</v>
      </c>
      <c r="C155" s="86" t="s">
        <v>55</v>
      </c>
      <c r="D155" s="48">
        <f t="shared" si="10"/>
        <v>42876</v>
      </c>
      <c r="E155" s="43">
        <f t="shared" si="12"/>
        <v>101.21335158868798</v>
      </c>
      <c r="F155" s="42">
        <v>15379</v>
      </c>
      <c r="G155" s="43">
        <f t="shared" si="13"/>
        <v>100.64131928538708</v>
      </c>
      <c r="H155" s="42">
        <v>27497</v>
      </c>
      <c r="I155" s="49">
        <f t="shared" si="14"/>
        <v>101.53613234370962</v>
      </c>
      <c r="J155" s="15">
        <f>SUM(H143:H154)</f>
        <v>311599</v>
      </c>
      <c r="K155" s="121"/>
      <c r="L155" s="113" t="s">
        <v>56</v>
      </c>
      <c r="M155" s="53">
        <v>30</v>
      </c>
      <c r="N155" s="123">
        <f t="shared" si="11"/>
        <v>1429.2</v>
      </c>
    </row>
    <row r="156" spans="2:14" s="64" customFormat="1" ht="12" hidden="1" customHeight="1" x14ac:dyDescent="0.15">
      <c r="B156" s="112" t="s">
        <v>2</v>
      </c>
      <c r="C156" s="86" t="s">
        <v>2</v>
      </c>
      <c r="D156" s="48">
        <f t="shared" si="10"/>
        <v>44275</v>
      </c>
      <c r="E156" s="43">
        <f t="shared" si="12"/>
        <v>103.04659498207884</v>
      </c>
      <c r="F156" s="42">
        <v>15917</v>
      </c>
      <c r="G156" s="43">
        <f t="shared" si="13"/>
        <v>92.951413221210004</v>
      </c>
      <c r="H156" s="42">
        <v>28358</v>
      </c>
      <c r="I156" s="49">
        <f t="shared" si="14"/>
        <v>109.73608853803884</v>
      </c>
      <c r="J156" s="15">
        <f>SUM(D143:D154)</f>
        <v>491543</v>
      </c>
      <c r="K156" s="121"/>
      <c r="L156" s="113" t="s">
        <v>58</v>
      </c>
      <c r="M156" s="53">
        <v>31</v>
      </c>
      <c r="N156" s="123">
        <f t="shared" si="11"/>
        <v>1428.2258064516129</v>
      </c>
    </row>
    <row r="157" spans="2:14" s="64" customFormat="1" ht="12" hidden="1" customHeight="1" x14ac:dyDescent="0.15">
      <c r="B157" s="112" t="s">
        <v>3</v>
      </c>
      <c r="C157" s="86" t="s">
        <v>3</v>
      </c>
      <c r="D157" s="48">
        <f t="shared" si="10"/>
        <v>42944</v>
      </c>
      <c r="E157" s="43">
        <f t="shared" si="12"/>
        <v>91.937486619567537</v>
      </c>
      <c r="F157" s="42">
        <v>15181</v>
      </c>
      <c r="G157" s="43">
        <f t="shared" si="13"/>
        <v>86.862733878812151</v>
      </c>
      <c r="H157" s="42">
        <v>27763</v>
      </c>
      <c r="I157" s="49">
        <f t="shared" si="14"/>
        <v>94.971436390380731</v>
      </c>
      <c r="J157" s="15"/>
      <c r="K157" s="121"/>
      <c r="L157" s="113" t="s">
        <v>60</v>
      </c>
      <c r="M157" s="53">
        <v>30</v>
      </c>
      <c r="N157" s="123">
        <f t="shared" si="11"/>
        <v>1431.4666666666667</v>
      </c>
    </row>
    <row r="158" spans="2:14" s="64" customFormat="1" ht="12" hidden="1" customHeight="1" x14ac:dyDescent="0.15">
      <c r="B158" s="112" t="s">
        <v>61</v>
      </c>
      <c r="C158" s="86" t="s">
        <v>61</v>
      </c>
      <c r="D158" s="48">
        <f t="shared" si="10"/>
        <v>43582</v>
      </c>
      <c r="E158" s="43">
        <f t="shared" si="12"/>
        <v>89.360480613479325</v>
      </c>
      <c r="F158" s="42">
        <v>14608</v>
      </c>
      <c r="G158" s="43">
        <f t="shared" si="13"/>
        <v>76.477671326108577</v>
      </c>
      <c r="H158" s="42">
        <v>28974</v>
      </c>
      <c r="I158" s="49">
        <f t="shared" si="14"/>
        <v>97.654196157735086</v>
      </c>
      <c r="J158" s="15"/>
      <c r="K158" s="121"/>
      <c r="L158" s="113" t="s">
        <v>62</v>
      </c>
      <c r="M158" s="53">
        <v>31</v>
      </c>
      <c r="N158" s="123">
        <f t="shared" si="11"/>
        <v>1405.8709677419354</v>
      </c>
    </row>
    <row r="159" spans="2:14" s="64" customFormat="1" ht="12" hidden="1" customHeight="1" x14ac:dyDescent="0.15">
      <c r="B159" s="112" t="s">
        <v>63</v>
      </c>
      <c r="C159" s="86" t="s">
        <v>63</v>
      </c>
      <c r="D159" s="48">
        <f t="shared" si="10"/>
        <v>43056</v>
      </c>
      <c r="E159" s="43">
        <f t="shared" si="12"/>
        <v>100.2048035747533</v>
      </c>
      <c r="F159" s="42">
        <v>14698</v>
      </c>
      <c r="G159" s="43">
        <f t="shared" si="13"/>
        <v>80.3652468697031</v>
      </c>
      <c r="H159" s="42">
        <v>28358</v>
      </c>
      <c r="I159" s="49">
        <f t="shared" si="14"/>
        <v>114.90741115928522</v>
      </c>
      <c r="J159" s="15"/>
      <c r="K159" s="121"/>
      <c r="L159" s="113" t="s">
        <v>64</v>
      </c>
      <c r="M159" s="53">
        <v>31</v>
      </c>
      <c r="N159" s="123">
        <f t="shared" si="11"/>
        <v>1388.9032258064517</v>
      </c>
    </row>
    <row r="160" spans="2:14" s="64" customFormat="1" ht="12" hidden="1" customHeight="1" x14ac:dyDescent="0.15">
      <c r="B160" s="112" t="s">
        <v>6</v>
      </c>
      <c r="C160" s="86" t="s">
        <v>6</v>
      </c>
      <c r="D160" s="48">
        <f t="shared" si="10"/>
        <v>39433</v>
      </c>
      <c r="E160" s="43">
        <f t="shared" si="12"/>
        <v>99.244960108725749</v>
      </c>
      <c r="F160" s="42">
        <v>13376</v>
      </c>
      <c r="G160" s="43">
        <f t="shared" si="13"/>
        <v>86.964436642611005</v>
      </c>
      <c r="H160" s="42">
        <v>26057</v>
      </c>
      <c r="I160" s="49">
        <f t="shared" si="14"/>
        <v>107.00147831800263</v>
      </c>
      <c r="J160" s="15"/>
      <c r="K160" s="121"/>
      <c r="L160" s="113" t="s">
        <v>66</v>
      </c>
      <c r="M160" s="53">
        <v>30</v>
      </c>
      <c r="N160" s="123">
        <f t="shared" si="11"/>
        <v>1314.4333333333334</v>
      </c>
    </row>
    <row r="161" spans="2:14" s="64" customFormat="1" ht="12" hidden="1" customHeight="1" x14ac:dyDescent="0.15">
      <c r="B161" s="112" t="s">
        <v>7</v>
      </c>
      <c r="C161" s="86" t="s">
        <v>7</v>
      </c>
      <c r="D161" s="48">
        <f t="shared" si="10"/>
        <v>40232</v>
      </c>
      <c r="E161" s="43">
        <f t="shared" si="12"/>
        <v>103.94254120808144</v>
      </c>
      <c r="F161" s="42">
        <v>12777</v>
      </c>
      <c r="G161" s="43">
        <f t="shared" si="13"/>
        <v>90.913618898534224</v>
      </c>
      <c r="H161" s="42">
        <v>27455</v>
      </c>
      <c r="I161" s="49">
        <f t="shared" si="14"/>
        <v>111.37027421710206</v>
      </c>
      <c r="J161" s="15"/>
      <c r="K161" s="121"/>
      <c r="L161" s="113" t="s">
        <v>68</v>
      </c>
      <c r="M161" s="53">
        <v>31</v>
      </c>
      <c r="N161" s="123">
        <f t="shared" si="11"/>
        <v>1297.8064516129032</v>
      </c>
    </row>
    <row r="162" spans="2:14" s="64" customFormat="1" ht="12" hidden="1" customHeight="1" x14ac:dyDescent="0.15">
      <c r="B162" s="112" t="s">
        <v>8</v>
      </c>
      <c r="C162" s="86" t="s">
        <v>8</v>
      </c>
      <c r="D162" s="48">
        <f t="shared" si="10"/>
        <v>38966</v>
      </c>
      <c r="E162" s="43">
        <f t="shared" si="12"/>
        <v>101.12896109626016</v>
      </c>
      <c r="F162" s="42">
        <v>11935</v>
      </c>
      <c r="G162" s="43">
        <f t="shared" si="13"/>
        <v>91.963322545846822</v>
      </c>
      <c r="H162" s="42">
        <v>27031</v>
      </c>
      <c r="I162" s="49">
        <f t="shared" si="14"/>
        <v>105.7840566665362</v>
      </c>
      <c r="J162" s="15"/>
      <c r="K162" s="121"/>
      <c r="L162" s="113" t="s">
        <v>70</v>
      </c>
      <c r="M162" s="53">
        <v>30</v>
      </c>
      <c r="N162" s="123">
        <f t="shared" si="11"/>
        <v>1298.8666666666666</v>
      </c>
    </row>
    <row r="163" spans="2:14" s="64" customFormat="1" ht="12" hidden="1" customHeight="1" x14ac:dyDescent="0.15">
      <c r="B163" s="115" t="s">
        <v>9</v>
      </c>
      <c r="C163" s="87" t="s">
        <v>9</v>
      </c>
      <c r="D163" s="50">
        <f t="shared" si="10"/>
        <v>35467.073383044597</v>
      </c>
      <c r="E163" s="45">
        <f t="shared" si="12"/>
        <v>95.096185604473931</v>
      </c>
      <c r="F163" s="44">
        <v>11201</v>
      </c>
      <c r="G163" s="45">
        <f t="shared" si="13"/>
        <v>94.491310949890334</v>
      </c>
      <c r="H163" s="44">
        <v>24266.073383044593</v>
      </c>
      <c r="I163" s="51">
        <f t="shared" si="14"/>
        <v>95.378010309899352</v>
      </c>
      <c r="J163" s="15"/>
      <c r="K163" s="121"/>
      <c r="L163" s="116" t="s">
        <v>72</v>
      </c>
      <c r="M163" s="54">
        <v>31</v>
      </c>
      <c r="N163" s="124">
        <f t="shared" si="11"/>
        <v>1144.0991413885354</v>
      </c>
    </row>
    <row r="164" spans="2:14" s="64" customFormat="1" ht="12" hidden="1" customHeight="1" x14ac:dyDescent="0.15">
      <c r="B164" s="118" t="s">
        <v>109</v>
      </c>
      <c r="C164" s="95" t="s">
        <v>110</v>
      </c>
      <c r="D164" s="46">
        <f t="shared" si="10"/>
        <v>38102</v>
      </c>
      <c r="E164" s="41">
        <f>D164/D152*100</f>
        <v>103.97314850188289</v>
      </c>
      <c r="F164" s="40">
        <v>11575</v>
      </c>
      <c r="G164" s="41">
        <f t="shared" si="13"/>
        <v>95.930714404110731</v>
      </c>
      <c r="H164" s="40">
        <v>26527</v>
      </c>
      <c r="I164" s="47">
        <f t="shared" si="14"/>
        <v>107.92107404393816</v>
      </c>
      <c r="J164" s="15"/>
      <c r="K164" s="104"/>
      <c r="L164" s="110" t="s">
        <v>111</v>
      </c>
      <c r="M164" s="55">
        <v>31</v>
      </c>
      <c r="N164" s="122">
        <f t="shared" si="11"/>
        <v>1229.0967741935483</v>
      </c>
    </row>
    <row r="165" spans="2:14" s="64" customFormat="1" ht="12" hidden="1" customHeight="1" x14ac:dyDescent="0.15">
      <c r="B165" s="112" t="s">
        <v>51</v>
      </c>
      <c r="C165" s="86" t="s">
        <v>51</v>
      </c>
      <c r="D165" s="48">
        <f t="shared" si="10"/>
        <v>37620</v>
      </c>
      <c r="E165" s="43">
        <f t="shared" si="12"/>
        <v>103.09391356772903</v>
      </c>
      <c r="F165" s="42">
        <v>11480</v>
      </c>
      <c r="G165" s="43">
        <f t="shared" si="13"/>
        <v>97.131737033589985</v>
      </c>
      <c r="H165" s="42">
        <v>26140</v>
      </c>
      <c r="I165" s="49">
        <f t="shared" si="14"/>
        <v>105.95006485084306</v>
      </c>
      <c r="J165" s="15"/>
      <c r="K165" s="104"/>
      <c r="L165" s="113" t="s">
        <v>52</v>
      </c>
      <c r="M165" s="53">
        <v>28</v>
      </c>
      <c r="N165" s="123">
        <f t="shared" si="11"/>
        <v>1343.5714285714287</v>
      </c>
    </row>
    <row r="166" spans="2:14" s="64" customFormat="1" ht="12" hidden="1" customHeight="1" x14ac:dyDescent="0.15">
      <c r="B166" s="112" t="s">
        <v>11</v>
      </c>
      <c r="C166" s="86" t="s">
        <v>11</v>
      </c>
      <c r="D166" s="48">
        <f t="shared" si="10"/>
        <v>43136</v>
      </c>
      <c r="E166" s="43">
        <f t="shared" si="12"/>
        <v>106.87015335827365</v>
      </c>
      <c r="F166" s="42">
        <v>14302</v>
      </c>
      <c r="G166" s="43">
        <f t="shared" si="13"/>
        <v>98.498622589531678</v>
      </c>
      <c r="H166" s="42">
        <v>28834</v>
      </c>
      <c r="I166" s="49">
        <f t="shared" si="14"/>
        <v>111.57373369964787</v>
      </c>
      <c r="J166" s="15">
        <f>SUM(F155:F166)</f>
        <v>162429</v>
      </c>
      <c r="K166" s="104"/>
      <c r="L166" s="113" t="s">
        <v>54</v>
      </c>
      <c r="M166" s="53">
        <v>31</v>
      </c>
      <c r="N166" s="123">
        <f t="shared" si="11"/>
        <v>1391.483870967742</v>
      </c>
    </row>
    <row r="167" spans="2:14" s="64" customFormat="1" ht="12" hidden="1" customHeight="1" x14ac:dyDescent="0.15">
      <c r="B167" s="112" t="s">
        <v>55</v>
      </c>
      <c r="C167" s="86" t="s">
        <v>55</v>
      </c>
      <c r="D167" s="48">
        <f t="shared" si="10"/>
        <v>43934</v>
      </c>
      <c r="E167" s="43">
        <f t="shared" si="12"/>
        <v>102.46758093105701</v>
      </c>
      <c r="F167" s="42">
        <v>14306</v>
      </c>
      <c r="G167" s="43">
        <f t="shared" si="13"/>
        <v>93.022953377982958</v>
      </c>
      <c r="H167" s="42">
        <v>29628</v>
      </c>
      <c r="I167" s="49">
        <f t="shared" si="14"/>
        <v>107.74993635669345</v>
      </c>
      <c r="J167" s="15">
        <f>SUM(H155:H166)</f>
        <v>327260.07338304457</v>
      </c>
      <c r="K167" s="104"/>
      <c r="L167" s="113" t="s">
        <v>12</v>
      </c>
      <c r="M167" s="53">
        <v>30</v>
      </c>
      <c r="N167" s="123">
        <f t="shared" si="11"/>
        <v>1464.4666666666667</v>
      </c>
    </row>
    <row r="168" spans="2:14" s="64" customFormat="1" ht="12" hidden="1" customHeight="1" x14ac:dyDescent="0.15">
      <c r="B168" s="112" t="s">
        <v>2</v>
      </c>
      <c r="C168" s="86" t="s">
        <v>2</v>
      </c>
      <c r="D168" s="48">
        <f t="shared" si="10"/>
        <v>47396</v>
      </c>
      <c r="E168" s="43">
        <f t="shared" si="12"/>
        <v>107.04912478825521</v>
      </c>
      <c r="F168" s="42">
        <v>15696</v>
      </c>
      <c r="G168" s="43">
        <f t="shared" si="13"/>
        <v>98.611547402148645</v>
      </c>
      <c r="H168" s="42">
        <v>31700</v>
      </c>
      <c r="I168" s="49">
        <f t="shared" si="14"/>
        <v>111.7850342055152</v>
      </c>
      <c r="J168" s="15">
        <f>SUM(D155:D166)</f>
        <v>489689.07338304457</v>
      </c>
      <c r="K168" s="104"/>
      <c r="L168" s="113" t="s">
        <v>2</v>
      </c>
      <c r="M168" s="53">
        <v>31</v>
      </c>
      <c r="N168" s="123">
        <f t="shared" si="11"/>
        <v>1528.9032258064517</v>
      </c>
    </row>
    <row r="169" spans="2:14" s="64" customFormat="1" ht="12" hidden="1" customHeight="1" x14ac:dyDescent="0.15">
      <c r="B169" s="112" t="s">
        <v>3</v>
      </c>
      <c r="C169" s="86" t="s">
        <v>3</v>
      </c>
      <c r="D169" s="48">
        <f t="shared" si="10"/>
        <v>43508</v>
      </c>
      <c r="E169" s="43">
        <f t="shared" si="12"/>
        <v>101.31333830104322</v>
      </c>
      <c r="F169" s="42">
        <v>14282</v>
      </c>
      <c r="G169" s="43">
        <f t="shared" si="13"/>
        <v>94.078123970752912</v>
      </c>
      <c r="H169" s="42">
        <v>29226</v>
      </c>
      <c r="I169" s="49">
        <f t="shared" si="14"/>
        <v>105.26960342902424</v>
      </c>
      <c r="J169" s="15"/>
      <c r="K169" s="104"/>
      <c r="L169" s="113" t="s">
        <v>3</v>
      </c>
      <c r="M169" s="53">
        <v>30</v>
      </c>
      <c r="N169" s="123">
        <f t="shared" si="11"/>
        <v>1450.2666666666667</v>
      </c>
    </row>
    <row r="170" spans="2:14" s="64" customFormat="1" ht="12" hidden="1" customHeight="1" x14ac:dyDescent="0.15">
      <c r="B170" s="112" t="s">
        <v>61</v>
      </c>
      <c r="C170" s="86" t="s">
        <v>61</v>
      </c>
      <c r="D170" s="48">
        <f t="shared" si="10"/>
        <v>45250</v>
      </c>
      <c r="E170" s="43">
        <f t="shared" si="12"/>
        <v>103.82726813822221</v>
      </c>
      <c r="F170" s="42">
        <v>14912</v>
      </c>
      <c r="G170" s="43">
        <f t="shared" si="13"/>
        <v>102.08105147864184</v>
      </c>
      <c r="H170" s="42">
        <v>30338</v>
      </c>
      <c r="I170" s="49">
        <f t="shared" si="14"/>
        <v>104.707668944571</v>
      </c>
      <c r="J170" s="15"/>
      <c r="K170" s="104"/>
      <c r="L170" s="125" t="s">
        <v>62</v>
      </c>
      <c r="M170" s="53">
        <v>31</v>
      </c>
      <c r="N170" s="123">
        <f t="shared" si="11"/>
        <v>1459.6774193548388</v>
      </c>
    </row>
    <row r="171" spans="2:14" s="64" customFormat="1" ht="12" hidden="1" customHeight="1" x14ac:dyDescent="0.15">
      <c r="B171" s="112" t="s">
        <v>63</v>
      </c>
      <c r="C171" s="86" t="s">
        <v>63</v>
      </c>
      <c r="D171" s="48">
        <f t="shared" si="10"/>
        <v>42107</v>
      </c>
      <c r="E171" s="43">
        <f t="shared" si="12"/>
        <v>97.795893719806756</v>
      </c>
      <c r="F171" s="42">
        <v>13818</v>
      </c>
      <c r="G171" s="43">
        <f t="shared" si="13"/>
        <v>94.012790855898771</v>
      </c>
      <c r="H171" s="42">
        <v>28289</v>
      </c>
      <c r="I171" s="49">
        <f t="shared" si="14"/>
        <v>99.756682417659917</v>
      </c>
      <c r="J171" s="15"/>
      <c r="K171" s="104"/>
      <c r="L171" s="125" t="s">
        <v>64</v>
      </c>
      <c r="M171" s="53">
        <v>31</v>
      </c>
      <c r="N171" s="123">
        <f t="shared" si="11"/>
        <v>1358.2903225806451</v>
      </c>
    </row>
    <row r="172" spans="2:14" s="64" customFormat="1" ht="12" hidden="1" customHeight="1" x14ac:dyDescent="0.15">
      <c r="B172" s="112" t="s">
        <v>6</v>
      </c>
      <c r="C172" s="86" t="s">
        <v>6</v>
      </c>
      <c r="D172" s="48">
        <f t="shared" si="10"/>
        <v>40182</v>
      </c>
      <c r="E172" s="43">
        <f t="shared" si="12"/>
        <v>101.89942434001978</v>
      </c>
      <c r="F172" s="42">
        <v>12656</v>
      </c>
      <c r="G172" s="43">
        <f t="shared" si="13"/>
        <v>94.617224880382778</v>
      </c>
      <c r="H172" s="42">
        <v>27526</v>
      </c>
      <c r="I172" s="49">
        <f t="shared" si="14"/>
        <v>105.63764055723991</v>
      </c>
      <c r="J172" s="15"/>
      <c r="K172" s="104"/>
      <c r="L172" s="125" t="s">
        <v>6</v>
      </c>
      <c r="M172" s="53">
        <v>30</v>
      </c>
      <c r="N172" s="123">
        <f t="shared" si="11"/>
        <v>1339.4</v>
      </c>
    </row>
    <row r="173" spans="2:14" s="64" customFormat="1" ht="12" hidden="1" customHeight="1" x14ac:dyDescent="0.15">
      <c r="B173" s="112" t="s">
        <v>7</v>
      </c>
      <c r="C173" s="86" t="s">
        <v>7</v>
      </c>
      <c r="D173" s="48">
        <f t="shared" si="10"/>
        <v>40861</v>
      </c>
      <c r="E173" s="43">
        <f t="shared" si="12"/>
        <v>101.56343209385564</v>
      </c>
      <c r="F173" s="42">
        <v>11808</v>
      </c>
      <c r="G173" s="43">
        <f t="shared" si="13"/>
        <v>92.416060108006576</v>
      </c>
      <c r="H173" s="42">
        <v>29053</v>
      </c>
      <c r="I173" s="49">
        <f t="shared" si="14"/>
        <v>105.82043343653251</v>
      </c>
      <c r="J173" s="15"/>
      <c r="K173" s="104"/>
      <c r="L173" s="125" t="s">
        <v>68</v>
      </c>
      <c r="M173" s="53">
        <v>31</v>
      </c>
      <c r="N173" s="123">
        <f t="shared" si="11"/>
        <v>1318.0967741935483</v>
      </c>
    </row>
    <row r="174" spans="2:14" s="64" customFormat="1" ht="12" hidden="1" customHeight="1" x14ac:dyDescent="0.15">
      <c r="B174" s="112" t="s">
        <v>8</v>
      </c>
      <c r="C174" s="86" t="s">
        <v>8</v>
      </c>
      <c r="D174" s="48">
        <f t="shared" si="10"/>
        <v>40081</v>
      </c>
      <c r="E174" s="43">
        <f t="shared" si="12"/>
        <v>102.86146897295079</v>
      </c>
      <c r="F174" s="42">
        <v>11896</v>
      </c>
      <c r="G174" s="43">
        <f t="shared" si="13"/>
        <v>99.673229995810644</v>
      </c>
      <c r="H174" s="42">
        <v>28185</v>
      </c>
      <c r="I174" s="49">
        <f t="shared" si="14"/>
        <v>104.26917243165255</v>
      </c>
      <c r="J174" s="15"/>
      <c r="K174" s="104"/>
      <c r="L174" s="125" t="s">
        <v>8</v>
      </c>
      <c r="M174" s="53">
        <v>30</v>
      </c>
      <c r="N174" s="123">
        <f t="shared" si="11"/>
        <v>1336.0333333333333</v>
      </c>
    </row>
    <row r="175" spans="2:14" s="64" customFormat="1" ht="12" hidden="1" customHeight="1" x14ac:dyDescent="0.15">
      <c r="B175" s="112" t="s">
        <v>9</v>
      </c>
      <c r="C175" s="86" t="s">
        <v>9</v>
      </c>
      <c r="D175" s="48">
        <f t="shared" si="10"/>
        <v>36319</v>
      </c>
      <c r="E175" s="43">
        <f t="shared" si="12"/>
        <v>102.40202118667811</v>
      </c>
      <c r="F175" s="42">
        <v>10567</v>
      </c>
      <c r="G175" s="43">
        <f t="shared" si="13"/>
        <v>94.339791090081235</v>
      </c>
      <c r="H175" s="42">
        <v>25752</v>
      </c>
      <c r="I175" s="49">
        <f t="shared" si="14"/>
        <v>106.12347368072193</v>
      </c>
      <c r="J175" s="15"/>
      <c r="K175" s="104"/>
      <c r="L175" s="125" t="s">
        <v>9</v>
      </c>
      <c r="M175" s="53">
        <v>31</v>
      </c>
      <c r="N175" s="123">
        <f t="shared" si="11"/>
        <v>1171.5806451612902</v>
      </c>
    </row>
    <row r="176" spans="2:14" s="64" customFormat="1" ht="12" hidden="1" customHeight="1" x14ac:dyDescent="0.15">
      <c r="B176" s="118" t="s">
        <v>112</v>
      </c>
      <c r="C176" s="95" t="s">
        <v>113</v>
      </c>
      <c r="D176" s="46">
        <f t="shared" si="10"/>
        <v>39008</v>
      </c>
      <c r="E176" s="41">
        <f>D176/D164*100</f>
        <v>102.37782793554145</v>
      </c>
      <c r="F176" s="40">
        <v>10383</v>
      </c>
      <c r="G176" s="41">
        <f>F176/F164*100</f>
        <v>89.701943844492433</v>
      </c>
      <c r="H176" s="40">
        <v>28625</v>
      </c>
      <c r="I176" s="47">
        <f>H176/H164*100</f>
        <v>107.90892298412938</v>
      </c>
      <c r="J176" s="15"/>
      <c r="K176" s="104"/>
      <c r="L176" s="110" t="s">
        <v>112</v>
      </c>
      <c r="M176" s="55">
        <v>31</v>
      </c>
      <c r="N176" s="122">
        <f t="shared" si="11"/>
        <v>1258.3225806451612</v>
      </c>
    </row>
    <row r="177" spans="2:14" s="64" customFormat="1" ht="12" hidden="1" customHeight="1" x14ac:dyDescent="0.15">
      <c r="B177" s="112" t="s">
        <v>51</v>
      </c>
      <c r="C177" s="86" t="s">
        <v>51</v>
      </c>
      <c r="D177" s="48">
        <f t="shared" si="10"/>
        <v>37691</v>
      </c>
      <c r="E177" s="43">
        <f t="shared" ref="E177:E187" si="15">D177/D165*100</f>
        <v>100.18872939925572</v>
      </c>
      <c r="F177" s="42">
        <v>9799</v>
      </c>
      <c r="G177" s="43">
        <f t="shared" ref="G177:G187" si="16">F177/F165*100</f>
        <v>85.357142857142847</v>
      </c>
      <c r="H177" s="42">
        <v>27892</v>
      </c>
      <c r="I177" s="49">
        <f t="shared" ref="I177:I187" si="17">H177/H165*100</f>
        <v>106.70237184391738</v>
      </c>
      <c r="J177" s="15"/>
      <c r="K177" s="104"/>
      <c r="L177" s="113" t="s">
        <v>52</v>
      </c>
      <c r="M177" s="53">
        <v>28</v>
      </c>
      <c r="N177" s="123">
        <f>D177/M177</f>
        <v>1346.1071428571429</v>
      </c>
    </row>
    <row r="178" spans="2:14" s="64" customFormat="1" ht="12" hidden="1" customHeight="1" x14ac:dyDescent="0.15">
      <c r="B178" s="112" t="s">
        <v>11</v>
      </c>
      <c r="C178" s="86" t="s">
        <v>11</v>
      </c>
      <c r="D178" s="48">
        <f t="shared" si="10"/>
        <v>42369</v>
      </c>
      <c r="E178" s="43">
        <f t="shared" si="15"/>
        <v>98.221902818991097</v>
      </c>
      <c r="F178" s="42">
        <v>11929</v>
      </c>
      <c r="G178" s="43">
        <f t="shared" si="16"/>
        <v>83.407914976926307</v>
      </c>
      <c r="H178" s="42">
        <v>30440</v>
      </c>
      <c r="I178" s="49">
        <f t="shared" si="17"/>
        <v>105.56981341471874</v>
      </c>
      <c r="J178" s="15">
        <f>SUM(F167:F178)</f>
        <v>152052</v>
      </c>
      <c r="K178" s="104"/>
      <c r="L178" s="113" t="s">
        <v>54</v>
      </c>
      <c r="M178" s="53">
        <v>31</v>
      </c>
      <c r="N178" s="123">
        <f t="shared" si="11"/>
        <v>1366.741935483871</v>
      </c>
    </row>
    <row r="179" spans="2:14" s="64" customFormat="1" ht="12" hidden="1" customHeight="1" x14ac:dyDescent="0.15">
      <c r="B179" s="112" t="s">
        <v>56</v>
      </c>
      <c r="C179" s="86" t="s">
        <v>56</v>
      </c>
      <c r="D179" s="48">
        <f t="shared" si="10"/>
        <v>47216</v>
      </c>
      <c r="E179" s="43">
        <f t="shared" si="15"/>
        <v>107.47029635362134</v>
      </c>
      <c r="F179" s="42">
        <v>14424</v>
      </c>
      <c r="G179" s="43">
        <f t="shared" si="16"/>
        <v>100.82482874318468</v>
      </c>
      <c r="H179" s="42">
        <v>32792</v>
      </c>
      <c r="I179" s="49">
        <f t="shared" si="17"/>
        <v>110.67908734980423</v>
      </c>
      <c r="J179" s="15">
        <f>SUM(H167:H178)</f>
        <v>346654</v>
      </c>
      <c r="K179" s="104"/>
      <c r="L179" s="113" t="s">
        <v>56</v>
      </c>
      <c r="M179" s="53">
        <v>30</v>
      </c>
      <c r="N179" s="123">
        <f t="shared" si="11"/>
        <v>1573.8666666666666</v>
      </c>
    </row>
    <row r="180" spans="2:14" s="64" customFormat="1" ht="12" hidden="1" customHeight="1" x14ac:dyDescent="0.15">
      <c r="B180" s="112" t="s">
        <v>2</v>
      </c>
      <c r="C180" s="86" t="s">
        <v>2</v>
      </c>
      <c r="D180" s="48">
        <f t="shared" si="10"/>
        <v>51693</v>
      </c>
      <c r="E180" s="43">
        <f t="shared" si="15"/>
        <v>109.06616592117477</v>
      </c>
      <c r="F180" s="42">
        <v>15099</v>
      </c>
      <c r="G180" s="43">
        <f t="shared" si="16"/>
        <v>96.196483180428132</v>
      </c>
      <c r="H180" s="42">
        <v>36594</v>
      </c>
      <c r="I180" s="49">
        <f t="shared" si="17"/>
        <v>115.4384858044164</v>
      </c>
      <c r="J180" s="15">
        <f>SUM(D167:D178)</f>
        <v>498706</v>
      </c>
      <c r="K180" s="104"/>
      <c r="L180" s="113" t="s">
        <v>2</v>
      </c>
      <c r="M180" s="53">
        <v>31</v>
      </c>
      <c r="N180" s="123">
        <f t="shared" si="11"/>
        <v>1667.516129032258</v>
      </c>
    </row>
    <row r="181" spans="2:14" s="64" customFormat="1" ht="12" hidden="1" customHeight="1" x14ac:dyDescent="0.15">
      <c r="B181" s="112" t="s">
        <v>3</v>
      </c>
      <c r="C181" s="86" t="s">
        <v>3</v>
      </c>
      <c r="D181" s="48">
        <f t="shared" si="10"/>
        <v>46641</v>
      </c>
      <c r="E181" s="43">
        <f t="shared" si="15"/>
        <v>107.20097453341914</v>
      </c>
      <c r="F181" s="42">
        <v>14370</v>
      </c>
      <c r="G181" s="43">
        <f t="shared" si="16"/>
        <v>100.61616020165243</v>
      </c>
      <c r="H181" s="42">
        <v>32271</v>
      </c>
      <c r="I181" s="49">
        <f t="shared" si="17"/>
        <v>110.41880517347566</v>
      </c>
      <c r="J181" s="15"/>
      <c r="K181" s="104"/>
      <c r="L181" s="113" t="s">
        <v>3</v>
      </c>
      <c r="M181" s="53">
        <v>30</v>
      </c>
      <c r="N181" s="123">
        <f t="shared" si="11"/>
        <v>1554.7</v>
      </c>
    </row>
    <row r="182" spans="2:14" s="64" customFormat="1" ht="12" hidden="1" customHeight="1" x14ac:dyDescent="0.15">
      <c r="B182" s="112" t="s">
        <v>61</v>
      </c>
      <c r="C182" s="86" t="s">
        <v>61</v>
      </c>
      <c r="D182" s="48">
        <f t="shared" si="10"/>
        <v>45595</v>
      </c>
      <c r="E182" s="43">
        <f t="shared" si="15"/>
        <v>100.76243093922652</v>
      </c>
      <c r="F182" s="42">
        <v>13566</v>
      </c>
      <c r="G182" s="43">
        <f t="shared" si="16"/>
        <v>90.973712446351925</v>
      </c>
      <c r="H182" s="42">
        <v>32029</v>
      </c>
      <c r="I182" s="49">
        <f t="shared" si="17"/>
        <v>105.57386775660886</v>
      </c>
      <c r="J182" s="15"/>
      <c r="K182" s="104"/>
      <c r="L182" s="125" t="s">
        <v>62</v>
      </c>
      <c r="M182" s="53">
        <v>31</v>
      </c>
      <c r="N182" s="123">
        <f>D182/M182</f>
        <v>1470.8064516129032</v>
      </c>
    </row>
    <row r="183" spans="2:14" s="64" customFormat="1" ht="12" hidden="1" customHeight="1" x14ac:dyDescent="0.15">
      <c r="B183" s="112" t="s">
        <v>63</v>
      </c>
      <c r="C183" s="86" t="s">
        <v>63</v>
      </c>
      <c r="D183" s="48">
        <f t="shared" si="10"/>
        <v>40710</v>
      </c>
      <c r="E183" s="43">
        <f t="shared" si="15"/>
        <v>96.682261856698418</v>
      </c>
      <c r="F183" s="42">
        <v>11904</v>
      </c>
      <c r="G183" s="43">
        <f t="shared" si="16"/>
        <v>86.148501953973081</v>
      </c>
      <c r="H183" s="42">
        <v>28806</v>
      </c>
      <c r="I183" s="49">
        <f t="shared" si="17"/>
        <v>101.82756548481741</v>
      </c>
      <c r="J183" s="15"/>
      <c r="K183" s="104"/>
      <c r="L183" s="125" t="s">
        <v>64</v>
      </c>
      <c r="M183" s="53">
        <v>31</v>
      </c>
      <c r="N183" s="123">
        <f t="shared" si="11"/>
        <v>1313.2258064516129</v>
      </c>
    </row>
    <row r="184" spans="2:14" s="64" customFormat="1" ht="12" hidden="1" customHeight="1" x14ac:dyDescent="0.15">
      <c r="B184" s="112" t="s">
        <v>6</v>
      </c>
      <c r="C184" s="86" t="s">
        <v>6</v>
      </c>
      <c r="D184" s="48">
        <f t="shared" si="10"/>
        <v>38803</v>
      </c>
      <c r="E184" s="43">
        <f t="shared" si="15"/>
        <v>96.568115076402378</v>
      </c>
      <c r="F184" s="42">
        <v>11489</v>
      </c>
      <c r="G184" s="43">
        <f t="shared" si="16"/>
        <v>90.779077117572697</v>
      </c>
      <c r="H184" s="42">
        <v>27314</v>
      </c>
      <c r="I184" s="49">
        <f t="shared" si="17"/>
        <v>99.229819080142406</v>
      </c>
      <c r="J184" s="15"/>
      <c r="K184" s="104"/>
      <c r="L184" s="125" t="s">
        <v>6</v>
      </c>
      <c r="M184" s="53">
        <v>30</v>
      </c>
      <c r="N184" s="123">
        <f t="shared" si="11"/>
        <v>1293.4333333333334</v>
      </c>
    </row>
    <row r="185" spans="2:14" s="64" customFormat="1" ht="12" hidden="1" customHeight="1" x14ac:dyDescent="0.15">
      <c r="B185" s="112" t="s">
        <v>7</v>
      </c>
      <c r="C185" s="86" t="s">
        <v>7</v>
      </c>
      <c r="D185" s="48">
        <f t="shared" si="10"/>
        <v>39288</v>
      </c>
      <c r="E185" s="43">
        <f t="shared" si="15"/>
        <v>96.150363427228896</v>
      </c>
      <c r="F185" s="42">
        <v>11295</v>
      </c>
      <c r="G185" s="43">
        <f t="shared" si="16"/>
        <v>95.655487804878049</v>
      </c>
      <c r="H185" s="42">
        <v>27993</v>
      </c>
      <c r="I185" s="49">
        <f t="shared" si="17"/>
        <v>96.351495542628982</v>
      </c>
      <c r="J185" s="15"/>
      <c r="K185" s="104"/>
      <c r="L185" s="125" t="s">
        <v>68</v>
      </c>
      <c r="M185" s="53">
        <v>31</v>
      </c>
      <c r="N185" s="123">
        <f t="shared" si="11"/>
        <v>1267.3548387096773</v>
      </c>
    </row>
    <row r="186" spans="2:14" s="64" customFormat="1" ht="12" hidden="1" customHeight="1" x14ac:dyDescent="0.15">
      <c r="B186" s="112" t="s">
        <v>8</v>
      </c>
      <c r="C186" s="86" t="s">
        <v>8</v>
      </c>
      <c r="D186" s="48">
        <f t="shared" si="10"/>
        <v>35854</v>
      </c>
      <c r="E186" s="43">
        <f t="shared" si="15"/>
        <v>89.453855941718018</v>
      </c>
      <c r="F186" s="42">
        <v>10388</v>
      </c>
      <c r="G186" s="43">
        <f t="shared" si="16"/>
        <v>87.323470073974434</v>
      </c>
      <c r="H186" s="42">
        <v>25466</v>
      </c>
      <c r="I186" s="49">
        <f t="shared" si="17"/>
        <v>90.3530246585063</v>
      </c>
      <c r="J186" s="15"/>
      <c r="K186" s="104"/>
      <c r="L186" s="125" t="s">
        <v>8</v>
      </c>
      <c r="M186" s="53">
        <v>30</v>
      </c>
      <c r="N186" s="123">
        <f t="shared" si="11"/>
        <v>1195.1333333333334</v>
      </c>
    </row>
    <row r="187" spans="2:14" s="64" customFormat="1" ht="12" hidden="1" customHeight="1" x14ac:dyDescent="0.15">
      <c r="B187" s="115" t="s">
        <v>9</v>
      </c>
      <c r="C187" s="87" t="s">
        <v>9</v>
      </c>
      <c r="D187" s="50">
        <f t="shared" si="10"/>
        <v>37906</v>
      </c>
      <c r="E187" s="45">
        <f t="shared" si="15"/>
        <v>104.36961370081774</v>
      </c>
      <c r="F187" s="44">
        <v>10994</v>
      </c>
      <c r="G187" s="45">
        <f t="shared" si="16"/>
        <v>104.04088199110437</v>
      </c>
      <c r="H187" s="44">
        <v>26912</v>
      </c>
      <c r="I187" s="51">
        <f t="shared" si="17"/>
        <v>104.5045045045045</v>
      </c>
      <c r="J187" s="15"/>
      <c r="K187" s="104"/>
      <c r="L187" s="126" t="s">
        <v>9</v>
      </c>
      <c r="M187" s="54">
        <v>31</v>
      </c>
      <c r="N187" s="124">
        <f t="shared" si="11"/>
        <v>1222.7741935483871</v>
      </c>
    </row>
    <row r="188" spans="2:14" s="64" customFormat="1" ht="12" hidden="1" customHeight="1" x14ac:dyDescent="0.15">
      <c r="B188" s="112" t="s">
        <v>114</v>
      </c>
      <c r="C188" s="86" t="s">
        <v>115</v>
      </c>
      <c r="D188" s="46">
        <f t="shared" si="10"/>
        <v>37387</v>
      </c>
      <c r="E188" s="43">
        <f>D188/D176*100</f>
        <v>95.844442165709594</v>
      </c>
      <c r="F188" s="42">
        <v>10935</v>
      </c>
      <c r="G188" s="43">
        <f>F188/F176*100</f>
        <v>105.31638254839642</v>
      </c>
      <c r="H188" s="42">
        <v>26452</v>
      </c>
      <c r="I188" s="49">
        <f>H188/H176*100</f>
        <v>92.408733624454158</v>
      </c>
      <c r="J188" s="15"/>
      <c r="K188" s="104"/>
      <c r="L188" s="113" t="s">
        <v>114</v>
      </c>
      <c r="M188" s="53">
        <v>31</v>
      </c>
      <c r="N188" s="123">
        <f t="shared" si="11"/>
        <v>1206.0322580645161</v>
      </c>
    </row>
    <row r="189" spans="2:14" s="64" customFormat="1" ht="12" hidden="1" customHeight="1" x14ac:dyDescent="0.15">
      <c r="B189" s="112" t="s">
        <v>51</v>
      </c>
      <c r="C189" s="86" t="s">
        <v>51</v>
      </c>
      <c r="D189" s="48">
        <f t="shared" si="10"/>
        <v>38133</v>
      </c>
      <c r="E189" s="43">
        <f t="shared" ref="E189:E198" si="18">D189/D177*100</f>
        <v>101.17269374651774</v>
      </c>
      <c r="F189" s="42">
        <v>10601</v>
      </c>
      <c r="G189" s="43">
        <f t="shared" ref="G189:G199" si="19">F189/F177*100</f>
        <v>108.18450862332891</v>
      </c>
      <c r="H189" s="42">
        <v>27532</v>
      </c>
      <c r="I189" s="49">
        <f t="shared" ref="I189:I199" si="20">H189/H177*100</f>
        <v>98.709307328266178</v>
      </c>
      <c r="J189" s="15"/>
      <c r="K189" s="104"/>
      <c r="L189" s="113" t="s">
        <v>52</v>
      </c>
      <c r="M189" s="53">
        <v>28</v>
      </c>
      <c r="N189" s="123">
        <f>D189/M189</f>
        <v>1361.8928571428571</v>
      </c>
    </row>
    <row r="190" spans="2:14" s="64" customFormat="1" ht="12" hidden="1" customHeight="1" x14ac:dyDescent="0.15">
      <c r="B190" s="112" t="s">
        <v>11</v>
      </c>
      <c r="C190" s="86" t="s">
        <v>11</v>
      </c>
      <c r="D190" s="48">
        <f t="shared" si="10"/>
        <v>38160</v>
      </c>
      <c r="E190" s="43">
        <f t="shared" si="18"/>
        <v>90.065850031862908</v>
      </c>
      <c r="F190" s="42">
        <v>11823</v>
      </c>
      <c r="G190" s="43">
        <f t="shared" si="19"/>
        <v>99.111409170927985</v>
      </c>
      <c r="H190" s="42">
        <v>26337</v>
      </c>
      <c r="I190" s="49">
        <f t="shared" si="20"/>
        <v>86.521024967148492</v>
      </c>
      <c r="J190" s="15">
        <f>SUM(F179:F190)</f>
        <v>146888</v>
      </c>
      <c r="K190" s="104"/>
      <c r="L190" s="113" t="s">
        <v>54</v>
      </c>
      <c r="M190" s="53">
        <v>31</v>
      </c>
      <c r="N190" s="123">
        <f t="shared" ref="N190:N193" si="21">D190/M190</f>
        <v>1230.9677419354839</v>
      </c>
    </row>
    <row r="191" spans="2:14" s="64" customFormat="1" ht="12" hidden="1" customHeight="1" x14ac:dyDescent="0.15">
      <c r="B191" s="112" t="s">
        <v>56</v>
      </c>
      <c r="C191" s="86" t="s">
        <v>56</v>
      </c>
      <c r="D191" s="48">
        <f t="shared" si="10"/>
        <v>45294</v>
      </c>
      <c r="E191" s="43">
        <f t="shared" si="18"/>
        <v>95.929345984412066</v>
      </c>
      <c r="F191" s="42">
        <v>14611</v>
      </c>
      <c r="G191" s="43">
        <f t="shared" si="19"/>
        <v>101.29645036051028</v>
      </c>
      <c r="H191" s="42">
        <v>30683</v>
      </c>
      <c r="I191" s="49">
        <f t="shared" si="20"/>
        <v>93.568553305684304</v>
      </c>
      <c r="J191" s="15">
        <f>SUM(H179:H190)</f>
        <v>350498</v>
      </c>
      <c r="K191" s="104"/>
      <c r="L191" s="113" t="s">
        <v>56</v>
      </c>
      <c r="M191" s="53">
        <v>30</v>
      </c>
      <c r="N191" s="123">
        <f t="shared" si="21"/>
        <v>1509.8</v>
      </c>
    </row>
    <row r="192" spans="2:14" s="64" customFormat="1" ht="12" hidden="1" customHeight="1" x14ac:dyDescent="0.15">
      <c r="B192" s="112" t="s">
        <v>2</v>
      </c>
      <c r="C192" s="86" t="s">
        <v>2</v>
      </c>
      <c r="D192" s="48">
        <f>F192+H192</f>
        <v>48418</v>
      </c>
      <c r="E192" s="43">
        <f t="shared" si="18"/>
        <v>93.664519373996484</v>
      </c>
      <c r="F192" s="42">
        <v>15039</v>
      </c>
      <c r="G192" s="43">
        <f t="shared" si="19"/>
        <v>99.602622690244388</v>
      </c>
      <c r="H192" s="42">
        <v>33379</v>
      </c>
      <c r="I192" s="49">
        <f t="shared" si="20"/>
        <v>91.214406733344262</v>
      </c>
      <c r="J192" s="15">
        <f>SUM(D179:D190)</f>
        <v>497386</v>
      </c>
      <c r="K192" s="104"/>
      <c r="L192" s="113" t="s">
        <v>2</v>
      </c>
      <c r="M192" s="53">
        <v>31</v>
      </c>
      <c r="N192" s="123">
        <f t="shared" si="21"/>
        <v>1561.8709677419354</v>
      </c>
    </row>
    <row r="193" spans="2:14" s="64" customFormat="1" ht="12" hidden="1" customHeight="1" x14ac:dyDescent="0.15">
      <c r="B193" s="112" t="s">
        <v>3</v>
      </c>
      <c r="C193" s="86" t="s">
        <v>3</v>
      </c>
      <c r="D193" s="48">
        <f>F193+H193</f>
        <v>46456</v>
      </c>
      <c r="E193" s="43">
        <f t="shared" si="18"/>
        <v>99.603353272871516</v>
      </c>
      <c r="F193" s="42">
        <v>14643</v>
      </c>
      <c r="G193" s="43">
        <f t="shared" si="19"/>
        <v>101.89979123173278</v>
      </c>
      <c r="H193" s="42">
        <v>31813</v>
      </c>
      <c r="I193" s="49">
        <f t="shared" si="20"/>
        <v>98.58076911158625</v>
      </c>
      <c r="J193" s="15"/>
      <c r="K193" s="104"/>
      <c r="L193" s="113" t="s">
        <v>3</v>
      </c>
      <c r="M193" s="53">
        <v>30</v>
      </c>
      <c r="N193" s="123">
        <f t="shared" si="21"/>
        <v>1548.5333333333333</v>
      </c>
    </row>
    <row r="194" spans="2:14" s="64" customFormat="1" ht="12" hidden="1" customHeight="1" x14ac:dyDescent="0.15">
      <c r="B194" s="112" t="s">
        <v>61</v>
      </c>
      <c r="C194" s="86" t="s">
        <v>61</v>
      </c>
      <c r="D194" s="48">
        <f t="shared" si="10"/>
        <v>46024</v>
      </c>
      <c r="E194" s="43">
        <f t="shared" si="18"/>
        <v>100.94089264173702</v>
      </c>
      <c r="F194" s="42">
        <v>14395</v>
      </c>
      <c r="G194" s="43">
        <f t="shared" si="19"/>
        <v>106.11086539879109</v>
      </c>
      <c r="H194" s="42">
        <v>31629</v>
      </c>
      <c r="I194" s="49">
        <f t="shared" si="20"/>
        <v>98.751131786818192</v>
      </c>
      <c r="J194" s="15"/>
      <c r="K194" s="104"/>
      <c r="L194" s="125" t="s">
        <v>62</v>
      </c>
      <c r="M194" s="53">
        <v>31</v>
      </c>
      <c r="N194" s="123">
        <f>D194/M194</f>
        <v>1484.6451612903227</v>
      </c>
    </row>
    <row r="195" spans="2:14" s="64" customFormat="1" ht="12" hidden="1" customHeight="1" x14ac:dyDescent="0.15">
      <c r="B195" s="112" t="s">
        <v>63</v>
      </c>
      <c r="C195" s="86" t="s">
        <v>63</v>
      </c>
      <c r="D195" s="48">
        <f t="shared" si="10"/>
        <v>42354</v>
      </c>
      <c r="E195" s="43">
        <f t="shared" si="18"/>
        <v>104.03831982313928</v>
      </c>
      <c r="F195" s="42">
        <v>12601</v>
      </c>
      <c r="G195" s="43">
        <f t="shared" si="19"/>
        <v>105.8551747311828</v>
      </c>
      <c r="H195" s="42">
        <v>29753</v>
      </c>
      <c r="I195" s="49">
        <f t="shared" si="20"/>
        <v>103.28750954662223</v>
      </c>
      <c r="J195" s="15"/>
      <c r="K195" s="104"/>
      <c r="L195" s="125" t="s">
        <v>64</v>
      </c>
      <c r="M195" s="53">
        <v>31</v>
      </c>
      <c r="N195" s="123">
        <f t="shared" ref="N195:N200" si="22">D195/M195</f>
        <v>1366.258064516129</v>
      </c>
    </row>
    <row r="196" spans="2:14" s="64" customFormat="1" ht="12" hidden="1" customHeight="1" x14ac:dyDescent="0.15">
      <c r="B196" s="112" t="s">
        <v>6</v>
      </c>
      <c r="C196" s="86" t="s">
        <v>6</v>
      </c>
      <c r="D196" s="48">
        <f t="shared" si="10"/>
        <v>38227</v>
      </c>
      <c r="E196" s="43">
        <f t="shared" si="18"/>
        <v>98.515578692369147</v>
      </c>
      <c r="F196" s="42">
        <v>11133</v>
      </c>
      <c r="G196" s="43">
        <f t="shared" si="19"/>
        <v>96.901383932457136</v>
      </c>
      <c r="H196" s="42">
        <v>27094</v>
      </c>
      <c r="I196" s="49">
        <f t="shared" si="20"/>
        <v>99.194552244270341</v>
      </c>
      <c r="J196" s="15"/>
      <c r="K196" s="104"/>
      <c r="L196" s="125" t="s">
        <v>6</v>
      </c>
      <c r="M196" s="53">
        <v>30</v>
      </c>
      <c r="N196" s="123">
        <f t="shared" si="22"/>
        <v>1274.2333333333333</v>
      </c>
    </row>
    <row r="197" spans="2:14" s="64" customFormat="1" ht="12" hidden="1" customHeight="1" x14ac:dyDescent="0.15">
      <c r="B197" s="112" t="s">
        <v>7</v>
      </c>
      <c r="C197" s="86" t="s">
        <v>7</v>
      </c>
      <c r="D197" s="48">
        <f t="shared" si="10"/>
        <v>39209</v>
      </c>
      <c r="E197" s="43">
        <f t="shared" si="18"/>
        <v>99.798920790063121</v>
      </c>
      <c r="F197" s="42">
        <v>11050</v>
      </c>
      <c r="G197" s="43">
        <f t="shared" si="19"/>
        <v>97.830898627711377</v>
      </c>
      <c r="H197" s="42">
        <v>28159</v>
      </c>
      <c r="I197" s="49">
        <f t="shared" si="20"/>
        <v>100.5930053942057</v>
      </c>
      <c r="J197" s="15"/>
      <c r="K197" s="104"/>
      <c r="L197" s="125" t="s">
        <v>68</v>
      </c>
      <c r="M197" s="53">
        <v>31</v>
      </c>
      <c r="N197" s="123">
        <f t="shared" si="22"/>
        <v>1264.8064516129032</v>
      </c>
    </row>
    <row r="198" spans="2:14" s="64" customFormat="1" ht="12" hidden="1" customHeight="1" x14ac:dyDescent="0.15">
      <c r="B198" s="112" t="s">
        <v>8</v>
      </c>
      <c r="C198" s="86" t="s">
        <v>8</v>
      </c>
      <c r="D198" s="48">
        <f t="shared" si="10"/>
        <v>39578</v>
      </c>
      <c r="E198" s="43">
        <f t="shared" si="18"/>
        <v>110.38656774697384</v>
      </c>
      <c r="F198" s="42">
        <v>11121</v>
      </c>
      <c r="G198" s="43">
        <f t="shared" si="19"/>
        <v>107.05621871390065</v>
      </c>
      <c r="H198" s="42">
        <v>28457</v>
      </c>
      <c r="I198" s="49">
        <f t="shared" si="20"/>
        <v>111.74507186051991</v>
      </c>
      <c r="J198" s="15"/>
      <c r="K198" s="104"/>
      <c r="L198" s="125" t="s">
        <v>8</v>
      </c>
      <c r="M198" s="53">
        <v>30</v>
      </c>
      <c r="N198" s="123">
        <f t="shared" si="22"/>
        <v>1319.2666666666667</v>
      </c>
    </row>
    <row r="199" spans="2:14" s="64" customFormat="1" ht="12" hidden="1" customHeight="1" x14ac:dyDescent="0.15">
      <c r="B199" s="115" t="s">
        <v>9</v>
      </c>
      <c r="C199" s="87" t="s">
        <v>9</v>
      </c>
      <c r="D199" s="50">
        <f t="shared" si="10"/>
        <v>38370</v>
      </c>
      <c r="E199" s="45">
        <f>D199/D187*100</f>
        <v>101.22408062048225</v>
      </c>
      <c r="F199" s="44">
        <v>10388</v>
      </c>
      <c r="G199" s="45">
        <f t="shared" si="19"/>
        <v>94.487902492268503</v>
      </c>
      <c r="H199" s="44">
        <v>27982</v>
      </c>
      <c r="I199" s="51">
        <f t="shared" si="20"/>
        <v>103.97592152199762</v>
      </c>
      <c r="J199" s="15"/>
      <c r="K199" s="104"/>
      <c r="L199" s="126" t="s">
        <v>9</v>
      </c>
      <c r="M199" s="54">
        <v>31</v>
      </c>
      <c r="N199" s="124">
        <f t="shared" si="22"/>
        <v>1237.741935483871</v>
      </c>
    </row>
    <row r="200" spans="2:14" s="64" customFormat="1" ht="12" hidden="1" customHeight="1" x14ac:dyDescent="0.15">
      <c r="B200" s="112" t="s">
        <v>116</v>
      </c>
      <c r="C200" s="86" t="s">
        <v>117</v>
      </c>
      <c r="D200" s="48">
        <f t="shared" ref="D200:D203" si="23">F200+H200</f>
        <v>37805</v>
      </c>
      <c r="E200" s="43">
        <f>D200/D188*100</f>
        <v>101.11803568085162</v>
      </c>
      <c r="F200" s="42">
        <v>10008</v>
      </c>
      <c r="G200" s="43">
        <f>F200/F188*100</f>
        <v>91.522633744855966</v>
      </c>
      <c r="H200" s="42">
        <v>27797</v>
      </c>
      <c r="I200" s="49">
        <f>H200/H188*100</f>
        <v>105.08468168758507</v>
      </c>
      <c r="J200" s="52"/>
      <c r="K200" s="52"/>
      <c r="L200" s="113" t="s">
        <v>116</v>
      </c>
      <c r="M200" s="53">
        <v>31</v>
      </c>
      <c r="N200" s="123">
        <f t="shared" si="22"/>
        <v>1219.516129032258</v>
      </c>
    </row>
    <row r="201" spans="2:14" s="64" customFormat="1" ht="12" hidden="1" customHeight="1" x14ac:dyDescent="0.15">
      <c r="B201" s="112" t="s">
        <v>51</v>
      </c>
      <c r="C201" s="86" t="s">
        <v>51</v>
      </c>
      <c r="D201" s="48">
        <f t="shared" si="23"/>
        <v>35859</v>
      </c>
      <c r="E201" s="43">
        <f t="shared" ref="E201:E210" si="24">D201/D189*100</f>
        <v>94.036661159625524</v>
      </c>
      <c r="F201" s="42">
        <v>9866</v>
      </c>
      <c r="G201" s="43">
        <f t="shared" ref="G201:G211" si="25">F201/F189*100</f>
        <v>93.066691821526277</v>
      </c>
      <c r="H201" s="42">
        <v>25993</v>
      </c>
      <c r="I201" s="49">
        <f t="shared" ref="I201:I211" si="26">H201/H189*100</f>
        <v>94.4101409269214</v>
      </c>
      <c r="J201" s="15"/>
      <c r="K201" s="104"/>
      <c r="L201" s="113" t="s">
        <v>52</v>
      </c>
      <c r="M201" s="53">
        <v>29</v>
      </c>
      <c r="N201" s="123">
        <f>D201/M201</f>
        <v>1236.5172413793102</v>
      </c>
    </row>
    <row r="202" spans="2:14" s="64" customFormat="1" ht="12" hidden="1" customHeight="1" x14ac:dyDescent="0.15">
      <c r="B202" s="112" t="s">
        <v>11</v>
      </c>
      <c r="C202" s="86" t="s">
        <v>11</v>
      </c>
      <c r="D202" s="48">
        <f t="shared" si="23"/>
        <v>38233</v>
      </c>
      <c r="E202" s="43">
        <f t="shared" si="24"/>
        <v>100.1912997903564</v>
      </c>
      <c r="F202" s="42">
        <v>10472</v>
      </c>
      <c r="G202" s="43">
        <f t="shared" si="25"/>
        <v>88.573120189461221</v>
      </c>
      <c r="H202" s="42">
        <v>27761</v>
      </c>
      <c r="I202" s="49">
        <f t="shared" si="26"/>
        <v>105.40684208527927</v>
      </c>
      <c r="J202" s="15">
        <f>SUM(F191:F202)</f>
        <v>145327</v>
      </c>
      <c r="K202" s="104"/>
      <c r="L202" s="113" t="s">
        <v>54</v>
      </c>
      <c r="M202" s="53">
        <v>31</v>
      </c>
      <c r="N202" s="123">
        <f t="shared" ref="N202:N205" si="27">D202/M202</f>
        <v>1233.3225806451612</v>
      </c>
    </row>
    <row r="203" spans="2:14" s="64" customFormat="1" ht="12" hidden="1" customHeight="1" x14ac:dyDescent="0.15">
      <c r="B203" s="112" t="s">
        <v>56</v>
      </c>
      <c r="C203" s="86" t="s">
        <v>56</v>
      </c>
      <c r="D203" s="48">
        <f t="shared" si="23"/>
        <v>41037</v>
      </c>
      <c r="E203" s="43">
        <f t="shared" si="24"/>
        <v>90.601404159491324</v>
      </c>
      <c r="F203" s="42">
        <v>13582</v>
      </c>
      <c r="G203" s="43">
        <f t="shared" si="25"/>
        <v>92.957360892478263</v>
      </c>
      <c r="H203" s="42">
        <v>27455</v>
      </c>
      <c r="I203" s="49">
        <f t="shared" si="26"/>
        <v>89.47951634455562</v>
      </c>
      <c r="J203" s="15">
        <f>SUM(H191:H202)</f>
        <v>350500</v>
      </c>
      <c r="K203" s="104"/>
      <c r="L203" s="113" t="s">
        <v>56</v>
      </c>
      <c r="M203" s="53">
        <v>30</v>
      </c>
      <c r="N203" s="123">
        <f t="shared" si="27"/>
        <v>1367.9</v>
      </c>
    </row>
    <row r="204" spans="2:14" s="64" customFormat="1" ht="12" hidden="1" customHeight="1" x14ac:dyDescent="0.15">
      <c r="B204" s="112" t="s">
        <v>2</v>
      </c>
      <c r="C204" s="86" t="s">
        <v>2</v>
      </c>
      <c r="D204" s="48">
        <f>F204+H204</f>
        <v>41657</v>
      </c>
      <c r="E204" s="43">
        <f t="shared" si="24"/>
        <v>86.036184889916981</v>
      </c>
      <c r="F204" s="42">
        <v>13221</v>
      </c>
      <c r="G204" s="43">
        <f t="shared" si="25"/>
        <v>87.911430281268693</v>
      </c>
      <c r="H204" s="42">
        <v>28436</v>
      </c>
      <c r="I204" s="49">
        <f t="shared" si="26"/>
        <v>85.191287935528322</v>
      </c>
      <c r="J204" s="15">
        <f>SUM(D191:D202)</f>
        <v>495827</v>
      </c>
      <c r="K204" s="104"/>
      <c r="L204" s="113" t="s">
        <v>2</v>
      </c>
      <c r="M204" s="53">
        <v>31</v>
      </c>
      <c r="N204" s="123">
        <f t="shared" si="27"/>
        <v>1343.7741935483871</v>
      </c>
    </row>
    <row r="205" spans="2:14" s="64" customFormat="1" ht="12" hidden="1" customHeight="1" x14ac:dyDescent="0.15">
      <c r="B205" s="112" t="s">
        <v>3</v>
      </c>
      <c r="C205" s="86" t="s">
        <v>3</v>
      </c>
      <c r="D205" s="48">
        <f>F205+H205</f>
        <v>41670</v>
      </c>
      <c r="E205" s="43">
        <f t="shared" si="24"/>
        <v>89.697778543137602</v>
      </c>
      <c r="F205" s="42">
        <v>12900</v>
      </c>
      <c r="G205" s="43">
        <f t="shared" si="25"/>
        <v>88.09670149559517</v>
      </c>
      <c r="H205" s="42">
        <v>28770</v>
      </c>
      <c r="I205" s="49">
        <f t="shared" si="26"/>
        <v>90.434727941407601</v>
      </c>
      <c r="J205" s="15"/>
      <c r="K205" s="104"/>
      <c r="L205" s="113" t="s">
        <v>3</v>
      </c>
      <c r="M205" s="53">
        <v>30</v>
      </c>
      <c r="N205" s="123">
        <f t="shared" si="27"/>
        <v>1389</v>
      </c>
    </row>
    <row r="206" spans="2:14" s="64" customFormat="1" ht="12" hidden="1" customHeight="1" x14ac:dyDescent="0.15">
      <c r="B206" s="112" t="s">
        <v>61</v>
      </c>
      <c r="C206" s="86" t="s">
        <v>61</v>
      </c>
      <c r="D206" s="48">
        <f t="shared" ref="D206:D215" si="28">F206+H206</f>
        <v>42878</v>
      </c>
      <c r="E206" s="43">
        <f t="shared" si="24"/>
        <v>93.164435946462717</v>
      </c>
      <c r="F206" s="42">
        <v>13374</v>
      </c>
      <c r="G206" s="43">
        <f t="shared" si="25"/>
        <v>92.907259465092054</v>
      </c>
      <c r="H206" s="42">
        <v>29504</v>
      </c>
      <c r="I206" s="49">
        <f t="shared" si="26"/>
        <v>93.281482184071578</v>
      </c>
      <c r="J206" s="15"/>
      <c r="K206" s="104"/>
      <c r="L206" s="125" t="s">
        <v>62</v>
      </c>
      <c r="M206" s="53">
        <v>31</v>
      </c>
      <c r="N206" s="123">
        <f>D206/M206</f>
        <v>1383.1612903225807</v>
      </c>
    </row>
    <row r="207" spans="2:14" s="64" customFormat="1" ht="12" hidden="1" customHeight="1" x14ac:dyDescent="0.15">
      <c r="B207" s="112" t="s">
        <v>63</v>
      </c>
      <c r="C207" s="86" t="s">
        <v>63</v>
      </c>
      <c r="D207" s="48">
        <f t="shared" si="28"/>
        <v>43419</v>
      </c>
      <c r="E207" s="43">
        <f t="shared" si="24"/>
        <v>102.51452047032157</v>
      </c>
      <c r="F207" s="42">
        <v>13549</v>
      </c>
      <c r="G207" s="43">
        <f t="shared" si="25"/>
        <v>107.52321244345686</v>
      </c>
      <c r="H207" s="42">
        <v>29870</v>
      </c>
      <c r="I207" s="49">
        <f t="shared" si="26"/>
        <v>100.39323765670689</v>
      </c>
      <c r="J207" s="15"/>
      <c r="K207" s="104"/>
      <c r="L207" s="125" t="s">
        <v>64</v>
      </c>
      <c r="M207" s="53">
        <v>31</v>
      </c>
      <c r="N207" s="123">
        <f t="shared" ref="N207:N212" si="29">D207/M207</f>
        <v>1400.6129032258063</v>
      </c>
    </row>
    <row r="208" spans="2:14" s="64" customFormat="1" ht="12" hidden="1" customHeight="1" x14ac:dyDescent="0.15">
      <c r="B208" s="112" t="s">
        <v>6</v>
      </c>
      <c r="C208" s="86" t="s">
        <v>6</v>
      </c>
      <c r="D208" s="48">
        <f t="shared" si="28"/>
        <v>39785</v>
      </c>
      <c r="E208" s="43">
        <f t="shared" si="24"/>
        <v>104.07565333403093</v>
      </c>
      <c r="F208" s="42">
        <v>11349</v>
      </c>
      <c r="G208" s="43">
        <f t="shared" si="25"/>
        <v>101.94017784963623</v>
      </c>
      <c r="H208" s="42">
        <v>28436</v>
      </c>
      <c r="I208" s="49">
        <f t="shared" si="26"/>
        <v>104.95312615339189</v>
      </c>
      <c r="J208" s="15"/>
      <c r="K208" s="104"/>
      <c r="L208" s="125" t="s">
        <v>6</v>
      </c>
      <c r="M208" s="53">
        <v>30</v>
      </c>
      <c r="N208" s="123">
        <f t="shared" si="29"/>
        <v>1326.1666666666667</v>
      </c>
    </row>
    <row r="209" spans="2:14" s="64" customFormat="1" ht="12" hidden="1" customHeight="1" x14ac:dyDescent="0.15">
      <c r="B209" s="112" t="s">
        <v>7</v>
      </c>
      <c r="C209" s="86" t="s">
        <v>7</v>
      </c>
      <c r="D209" s="48">
        <f t="shared" si="28"/>
        <v>40325</v>
      </c>
      <c r="E209" s="43">
        <f t="shared" si="24"/>
        <v>102.84628529164222</v>
      </c>
      <c r="F209" s="42">
        <v>11162</v>
      </c>
      <c r="G209" s="43">
        <f t="shared" si="25"/>
        <v>101.01357466063348</v>
      </c>
      <c r="H209" s="42">
        <v>29163</v>
      </c>
      <c r="I209" s="49">
        <f t="shared" si="26"/>
        <v>103.56546752370468</v>
      </c>
      <c r="J209" s="15"/>
      <c r="K209" s="104"/>
      <c r="L209" s="125" t="s">
        <v>68</v>
      </c>
      <c r="M209" s="53">
        <v>31</v>
      </c>
      <c r="N209" s="123">
        <f t="shared" si="29"/>
        <v>1300.8064516129032</v>
      </c>
    </row>
    <row r="210" spans="2:14" s="64" customFormat="1" ht="12" hidden="1" customHeight="1" x14ac:dyDescent="0.15">
      <c r="B210" s="112" t="s">
        <v>8</v>
      </c>
      <c r="C210" s="86" t="s">
        <v>8</v>
      </c>
      <c r="D210" s="48">
        <f t="shared" si="28"/>
        <v>39959</v>
      </c>
      <c r="E210" s="43">
        <f t="shared" si="24"/>
        <v>100.96265602102179</v>
      </c>
      <c r="F210" s="42">
        <v>10425</v>
      </c>
      <c r="G210" s="43">
        <f t="shared" si="25"/>
        <v>93.7415700026976</v>
      </c>
      <c r="H210" s="42">
        <v>29534</v>
      </c>
      <c r="I210" s="49">
        <f t="shared" si="26"/>
        <v>103.78465755350177</v>
      </c>
      <c r="J210" s="15"/>
      <c r="K210" s="104"/>
      <c r="L210" s="125" t="s">
        <v>8</v>
      </c>
      <c r="M210" s="53">
        <v>30</v>
      </c>
      <c r="N210" s="123">
        <f t="shared" si="29"/>
        <v>1331.9666666666667</v>
      </c>
    </row>
    <row r="211" spans="2:14" s="64" customFormat="1" ht="12" hidden="1" customHeight="1" x14ac:dyDescent="0.15">
      <c r="B211" s="115" t="s">
        <v>9</v>
      </c>
      <c r="C211" s="87" t="s">
        <v>9</v>
      </c>
      <c r="D211" s="50">
        <f t="shared" si="28"/>
        <v>38549</v>
      </c>
      <c r="E211" s="45">
        <f>D211/D199*100</f>
        <v>100.46651029450091</v>
      </c>
      <c r="F211" s="44">
        <v>10103</v>
      </c>
      <c r="G211" s="45">
        <f t="shared" si="25"/>
        <v>97.256449749711209</v>
      </c>
      <c r="H211" s="44">
        <v>28446</v>
      </c>
      <c r="I211" s="51">
        <f t="shared" si="26"/>
        <v>101.65820884854548</v>
      </c>
      <c r="J211" s="15"/>
      <c r="K211" s="104"/>
      <c r="L211" s="126" t="s">
        <v>9</v>
      </c>
      <c r="M211" s="54">
        <v>31</v>
      </c>
      <c r="N211" s="124">
        <f t="shared" si="29"/>
        <v>1243.516129032258</v>
      </c>
    </row>
    <row r="212" spans="2:14" s="64" customFormat="1" ht="12" hidden="1" customHeight="1" x14ac:dyDescent="0.15">
      <c r="B212" s="112" t="s">
        <v>118</v>
      </c>
      <c r="C212" s="86" t="s">
        <v>119</v>
      </c>
      <c r="D212" s="48">
        <f t="shared" si="28"/>
        <v>37997</v>
      </c>
      <c r="E212" s="43">
        <f>D212/D200*100</f>
        <v>100.50786932945377</v>
      </c>
      <c r="F212" s="42">
        <v>8829</v>
      </c>
      <c r="G212" s="43">
        <f>F212/F200*100</f>
        <v>88.219424460431654</v>
      </c>
      <c r="H212" s="42">
        <v>29168</v>
      </c>
      <c r="I212" s="49">
        <f>H212/H200*100</f>
        <v>104.93218692664676</v>
      </c>
      <c r="J212" s="15"/>
      <c r="K212" s="104"/>
      <c r="L212" s="113" t="s">
        <v>118</v>
      </c>
      <c r="M212" s="53">
        <v>31</v>
      </c>
      <c r="N212" s="123">
        <f t="shared" si="29"/>
        <v>1225.7096774193549</v>
      </c>
    </row>
    <row r="213" spans="2:14" s="64" customFormat="1" ht="12" hidden="1" customHeight="1" x14ac:dyDescent="0.15">
      <c r="B213" s="112" t="s">
        <v>51</v>
      </c>
      <c r="C213" s="86" t="s">
        <v>51</v>
      </c>
      <c r="D213" s="48">
        <f t="shared" si="28"/>
        <v>36116</v>
      </c>
      <c r="E213" s="43">
        <f t="shared" ref="E213:E222" si="30">D213/D201*100</f>
        <v>100.71669594801863</v>
      </c>
      <c r="F213" s="42">
        <v>9089</v>
      </c>
      <c r="G213" s="43">
        <f t="shared" ref="G213:G223" si="31">F213/F201*100</f>
        <v>92.12446786945064</v>
      </c>
      <c r="H213" s="42">
        <v>27027</v>
      </c>
      <c r="I213" s="49">
        <f t="shared" ref="I213:I223" si="32">H213/H201*100</f>
        <v>103.97799407532797</v>
      </c>
      <c r="J213" s="15"/>
      <c r="K213" s="104"/>
      <c r="L213" s="113" t="s">
        <v>52</v>
      </c>
      <c r="M213" s="53">
        <v>28</v>
      </c>
      <c r="N213" s="123">
        <f>D213/M213</f>
        <v>1289.8571428571429</v>
      </c>
    </row>
    <row r="214" spans="2:14" s="64" customFormat="1" ht="12" hidden="1" customHeight="1" x14ac:dyDescent="0.15">
      <c r="B214" s="112" t="s">
        <v>11</v>
      </c>
      <c r="C214" s="86" t="s">
        <v>11</v>
      </c>
      <c r="D214" s="48">
        <f t="shared" si="28"/>
        <v>41147</v>
      </c>
      <c r="E214" s="43">
        <f t="shared" si="30"/>
        <v>107.62168807051499</v>
      </c>
      <c r="F214" s="42">
        <v>10985</v>
      </c>
      <c r="G214" s="43">
        <f t="shared" si="31"/>
        <v>104.89877769289535</v>
      </c>
      <c r="H214" s="42">
        <v>30162</v>
      </c>
      <c r="I214" s="49">
        <f t="shared" si="32"/>
        <v>108.64882388962933</v>
      </c>
      <c r="J214" s="15"/>
      <c r="K214" s="104"/>
      <c r="L214" s="113" t="s">
        <v>54</v>
      </c>
      <c r="M214" s="53">
        <v>31</v>
      </c>
      <c r="N214" s="123">
        <f t="shared" ref="N214:N217" si="33">D214/M214</f>
        <v>1327.3225806451612</v>
      </c>
    </row>
    <row r="215" spans="2:14" s="64" customFormat="1" ht="12" hidden="1" customHeight="1" x14ac:dyDescent="0.15">
      <c r="B215" s="112" t="s">
        <v>56</v>
      </c>
      <c r="C215" s="86" t="s">
        <v>56</v>
      </c>
      <c r="D215" s="48">
        <f t="shared" si="28"/>
        <v>43014</v>
      </c>
      <c r="E215" s="43">
        <f t="shared" si="30"/>
        <v>104.81760362599606</v>
      </c>
      <c r="F215" s="42">
        <v>11364</v>
      </c>
      <c r="G215" s="43">
        <f t="shared" si="31"/>
        <v>83.669562656457074</v>
      </c>
      <c r="H215" s="42">
        <v>31650</v>
      </c>
      <c r="I215" s="49">
        <f t="shared" si="32"/>
        <v>115.27954835184848</v>
      </c>
      <c r="J215" s="15"/>
      <c r="K215" s="104"/>
      <c r="L215" s="113" t="s">
        <v>56</v>
      </c>
      <c r="M215" s="53">
        <v>30</v>
      </c>
      <c r="N215" s="123">
        <f t="shared" si="33"/>
        <v>1433.8</v>
      </c>
    </row>
    <row r="216" spans="2:14" s="64" customFormat="1" ht="12" hidden="1" customHeight="1" x14ac:dyDescent="0.15">
      <c r="B216" s="112" t="s">
        <v>2</v>
      </c>
      <c r="C216" s="86" t="s">
        <v>2</v>
      </c>
      <c r="D216" s="48">
        <f>F216+H216</f>
        <v>47115</v>
      </c>
      <c r="E216" s="43">
        <f t="shared" si="30"/>
        <v>113.10223971961494</v>
      </c>
      <c r="F216" s="42">
        <v>12285</v>
      </c>
      <c r="G216" s="43">
        <f t="shared" si="31"/>
        <v>92.920353982300881</v>
      </c>
      <c r="H216" s="42">
        <v>34830</v>
      </c>
      <c r="I216" s="49">
        <f t="shared" si="32"/>
        <v>122.48558165705444</v>
      </c>
      <c r="J216" s="15"/>
      <c r="K216" s="104"/>
      <c r="L216" s="113" t="s">
        <v>2</v>
      </c>
      <c r="M216" s="53">
        <v>31</v>
      </c>
      <c r="N216" s="123">
        <f t="shared" si="33"/>
        <v>1519.8387096774193</v>
      </c>
    </row>
    <row r="217" spans="2:14" s="64" customFormat="1" ht="12" hidden="1" customHeight="1" x14ac:dyDescent="0.15">
      <c r="B217" s="112" t="s">
        <v>3</v>
      </c>
      <c r="C217" s="86" t="s">
        <v>3</v>
      </c>
      <c r="D217" s="48">
        <f>F217+H217</f>
        <v>45719</v>
      </c>
      <c r="E217" s="43">
        <f t="shared" si="30"/>
        <v>109.71682265418767</v>
      </c>
      <c r="F217" s="42">
        <v>12045</v>
      </c>
      <c r="G217" s="43">
        <f t="shared" si="31"/>
        <v>93.372093023255815</v>
      </c>
      <c r="H217" s="42">
        <v>33674</v>
      </c>
      <c r="I217" s="49">
        <f t="shared" si="32"/>
        <v>117.04553354188391</v>
      </c>
      <c r="J217" s="15"/>
      <c r="K217" s="104"/>
      <c r="L217" s="113" t="s">
        <v>3</v>
      </c>
      <c r="M217" s="53">
        <v>30</v>
      </c>
      <c r="N217" s="123">
        <f t="shared" si="33"/>
        <v>1523.9666666666667</v>
      </c>
    </row>
    <row r="218" spans="2:14" s="64" customFormat="1" ht="12" hidden="1" customHeight="1" x14ac:dyDescent="0.15">
      <c r="B218" s="112" t="s">
        <v>61</v>
      </c>
      <c r="C218" s="86" t="s">
        <v>61</v>
      </c>
      <c r="D218" s="48">
        <f t="shared" ref="D218:D227" si="34">F218+H218</f>
        <v>45175</v>
      </c>
      <c r="E218" s="43">
        <f t="shared" si="30"/>
        <v>105.35705956434536</v>
      </c>
      <c r="F218" s="42">
        <v>11931</v>
      </c>
      <c r="G218" s="43">
        <f t="shared" si="31"/>
        <v>89.210408254822795</v>
      </c>
      <c r="H218" s="42">
        <v>33244</v>
      </c>
      <c r="I218" s="49">
        <f t="shared" si="32"/>
        <v>112.67624728850325</v>
      </c>
      <c r="J218" s="104"/>
      <c r="K218" s="104"/>
      <c r="L218" s="125" t="s">
        <v>62</v>
      </c>
      <c r="M218" s="53">
        <v>31</v>
      </c>
      <c r="N218" s="123">
        <f>D218/M218</f>
        <v>1457.258064516129</v>
      </c>
    </row>
    <row r="219" spans="2:14" s="64" customFormat="1" ht="12" hidden="1" customHeight="1" x14ac:dyDescent="0.15">
      <c r="B219" s="112" t="s">
        <v>63</v>
      </c>
      <c r="C219" s="86" t="s">
        <v>63</v>
      </c>
      <c r="D219" s="48">
        <f t="shared" si="34"/>
        <v>45071</v>
      </c>
      <c r="E219" s="43">
        <f t="shared" si="30"/>
        <v>103.80478592321334</v>
      </c>
      <c r="F219" s="42">
        <v>10618</v>
      </c>
      <c r="G219" s="43">
        <f t="shared" si="31"/>
        <v>78.36740718872241</v>
      </c>
      <c r="H219" s="42">
        <v>34453</v>
      </c>
      <c r="I219" s="49">
        <f t="shared" si="32"/>
        <v>115.3431536658855</v>
      </c>
      <c r="J219" s="104"/>
      <c r="K219" s="104"/>
      <c r="L219" s="125" t="s">
        <v>64</v>
      </c>
      <c r="M219" s="53">
        <v>31</v>
      </c>
      <c r="N219" s="123">
        <f t="shared" ref="N219:N224" si="35">D219/M219</f>
        <v>1453.9032258064517</v>
      </c>
    </row>
    <row r="220" spans="2:14" s="64" customFormat="1" ht="12" hidden="1" customHeight="1" x14ac:dyDescent="0.15">
      <c r="B220" s="112" t="s">
        <v>6</v>
      </c>
      <c r="C220" s="86" t="s">
        <v>6</v>
      </c>
      <c r="D220" s="48">
        <f t="shared" si="34"/>
        <v>42349</v>
      </c>
      <c r="E220" s="43">
        <f t="shared" si="30"/>
        <v>106.44463993967577</v>
      </c>
      <c r="F220" s="42">
        <v>9721</v>
      </c>
      <c r="G220" s="43">
        <f t="shared" si="31"/>
        <v>85.65512379945369</v>
      </c>
      <c r="H220" s="42">
        <v>32628</v>
      </c>
      <c r="I220" s="49">
        <f t="shared" si="32"/>
        <v>114.74187649458433</v>
      </c>
      <c r="J220" s="104"/>
      <c r="K220" s="104"/>
      <c r="L220" s="125" t="s">
        <v>6</v>
      </c>
      <c r="M220" s="53">
        <v>30</v>
      </c>
      <c r="N220" s="123">
        <f t="shared" si="35"/>
        <v>1411.6333333333334</v>
      </c>
    </row>
    <row r="221" spans="2:14" s="64" customFormat="1" ht="12" hidden="1" customHeight="1" x14ac:dyDescent="0.15">
      <c r="B221" s="112" t="s">
        <v>7</v>
      </c>
      <c r="C221" s="86" t="s">
        <v>7</v>
      </c>
      <c r="D221" s="48">
        <f t="shared" si="34"/>
        <v>42538</v>
      </c>
      <c r="E221" s="43">
        <f t="shared" si="30"/>
        <v>105.48791072535649</v>
      </c>
      <c r="F221" s="42">
        <v>9387</v>
      </c>
      <c r="G221" s="43">
        <f t="shared" si="31"/>
        <v>84.097831929761696</v>
      </c>
      <c r="H221" s="42">
        <v>33151</v>
      </c>
      <c r="I221" s="49">
        <f t="shared" si="32"/>
        <v>113.67486198264925</v>
      </c>
      <c r="J221" s="104"/>
      <c r="K221" s="104"/>
      <c r="L221" s="125" t="s">
        <v>68</v>
      </c>
      <c r="M221" s="53">
        <v>31</v>
      </c>
      <c r="N221" s="123">
        <f t="shared" si="35"/>
        <v>1372.1935483870968</v>
      </c>
    </row>
    <row r="222" spans="2:14" s="64" customFormat="1" ht="12" hidden="1" customHeight="1" x14ac:dyDescent="0.15">
      <c r="B222" s="112" t="s">
        <v>8</v>
      </c>
      <c r="C222" s="86" t="s">
        <v>8</v>
      </c>
      <c r="D222" s="48">
        <f t="shared" si="34"/>
        <v>41847</v>
      </c>
      <c r="E222" s="43">
        <f t="shared" si="30"/>
        <v>104.72484296403815</v>
      </c>
      <c r="F222" s="42">
        <v>9257</v>
      </c>
      <c r="G222" s="43">
        <f t="shared" si="31"/>
        <v>88.796163069544363</v>
      </c>
      <c r="H222" s="42">
        <v>32590</v>
      </c>
      <c r="I222" s="49">
        <f t="shared" si="32"/>
        <v>110.34739622130425</v>
      </c>
      <c r="J222" s="104"/>
      <c r="K222" s="104"/>
      <c r="L222" s="125" t="s">
        <v>8</v>
      </c>
      <c r="M222" s="53">
        <v>30</v>
      </c>
      <c r="N222" s="123">
        <f t="shared" si="35"/>
        <v>1394.9</v>
      </c>
    </row>
    <row r="223" spans="2:14" s="64" customFormat="1" ht="12" hidden="1" customHeight="1" x14ac:dyDescent="0.15">
      <c r="B223" s="112" t="s">
        <v>9</v>
      </c>
      <c r="C223" s="86" t="s">
        <v>9</v>
      </c>
      <c r="D223" s="48">
        <f t="shared" si="34"/>
        <v>40298</v>
      </c>
      <c r="E223" s="43">
        <f>D223/D211*100</f>
        <v>104.53708267399932</v>
      </c>
      <c r="F223" s="42">
        <v>8984</v>
      </c>
      <c r="G223" s="43">
        <f t="shared" si="31"/>
        <v>88.924081955854689</v>
      </c>
      <c r="H223" s="42">
        <v>31314</v>
      </c>
      <c r="I223" s="49">
        <f t="shared" si="32"/>
        <v>110.08226112634465</v>
      </c>
      <c r="J223" s="104"/>
      <c r="K223" s="104"/>
      <c r="L223" s="125" t="s">
        <v>9</v>
      </c>
      <c r="M223" s="53">
        <v>31</v>
      </c>
      <c r="N223" s="123">
        <f t="shared" si="35"/>
        <v>1299.9354838709678</v>
      </c>
    </row>
    <row r="224" spans="2:14" s="64" customFormat="1" ht="12" hidden="1" customHeight="1" x14ac:dyDescent="0.15">
      <c r="B224" s="118" t="s">
        <v>120</v>
      </c>
      <c r="C224" s="95" t="s">
        <v>121</v>
      </c>
      <c r="D224" s="46">
        <f>F224+H224</f>
        <v>43209</v>
      </c>
      <c r="E224" s="41">
        <f>D224/D212*100</f>
        <v>113.71687238466195</v>
      </c>
      <c r="F224" s="40">
        <v>10423</v>
      </c>
      <c r="G224" s="41">
        <f>F224/F212*100</f>
        <v>118.05413976667801</v>
      </c>
      <c r="H224" s="40">
        <v>32786</v>
      </c>
      <c r="I224" s="47">
        <f>H224/H212*100</f>
        <v>112.40400438837082</v>
      </c>
      <c r="J224" s="104"/>
      <c r="K224" s="104"/>
      <c r="L224" s="110" t="s">
        <v>120</v>
      </c>
      <c r="M224" s="55">
        <v>31</v>
      </c>
      <c r="N224" s="122">
        <f t="shared" si="35"/>
        <v>1393.8387096774193</v>
      </c>
    </row>
    <row r="225" spans="2:14" s="64" customFormat="1" ht="12" hidden="1" customHeight="1" x14ac:dyDescent="0.15">
      <c r="B225" s="112" t="s">
        <v>51</v>
      </c>
      <c r="C225" s="86" t="s">
        <v>51</v>
      </c>
      <c r="D225" s="48">
        <f>F225+H225</f>
        <v>39514</v>
      </c>
      <c r="E225" s="43">
        <f t="shared" ref="E225:E234" si="36">D225/D213*100</f>
        <v>109.40857237789345</v>
      </c>
      <c r="F225" s="42">
        <v>9020</v>
      </c>
      <c r="G225" s="43">
        <f t="shared" ref="G225:G234" si="37">F225/F213*100</f>
        <v>99.240840576521066</v>
      </c>
      <c r="H225" s="42">
        <v>30494</v>
      </c>
      <c r="I225" s="49">
        <f t="shared" ref="I225:I235" si="38">H225/H213*100</f>
        <v>112.82791282791283</v>
      </c>
      <c r="J225" s="104"/>
      <c r="K225" s="104"/>
      <c r="L225" s="113" t="s">
        <v>52</v>
      </c>
      <c r="M225" s="53">
        <v>28</v>
      </c>
      <c r="N225" s="123">
        <f>D225/M225</f>
        <v>1411.2142857142858</v>
      </c>
    </row>
    <row r="226" spans="2:14" s="64" customFormat="1" ht="12" hidden="1" customHeight="1" x14ac:dyDescent="0.15">
      <c r="B226" s="112" t="s">
        <v>11</v>
      </c>
      <c r="C226" s="86" t="s">
        <v>11</v>
      </c>
      <c r="D226" s="48">
        <f>F226+H226</f>
        <v>44212</v>
      </c>
      <c r="E226" s="43">
        <f>D226/D214*100</f>
        <v>107.44890271465721</v>
      </c>
      <c r="F226" s="42">
        <v>10944</v>
      </c>
      <c r="G226" s="43">
        <f>F226/F214*100</f>
        <v>99.626763768775604</v>
      </c>
      <c r="H226" s="42">
        <v>33268</v>
      </c>
      <c r="I226" s="49">
        <f>H226/H214*100</f>
        <v>110.29772561501228</v>
      </c>
      <c r="J226" s="104"/>
      <c r="K226" s="104"/>
      <c r="L226" s="113" t="s">
        <v>54</v>
      </c>
      <c r="M226" s="53">
        <v>31</v>
      </c>
      <c r="N226" s="123">
        <f t="shared" ref="N226:N229" si="39">D226/M226</f>
        <v>1426.1935483870968</v>
      </c>
    </row>
    <row r="227" spans="2:14" s="64" customFormat="1" ht="12" hidden="1" customHeight="1" x14ac:dyDescent="0.15">
      <c r="B227" s="112" t="s">
        <v>56</v>
      </c>
      <c r="C227" s="86" t="s">
        <v>56</v>
      </c>
      <c r="D227" s="48">
        <f t="shared" si="34"/>
        <v>42942</v>
      </c>
      <c r="E227" s="43">
        <f t="shared" si="36"/>
        <v>99.832612637745854</v>
      </c>
      <c r="F227" s="42">
        <v>11187</v>
      </c>
      <c r="G227" s="43">
        <f t="shared" si="37"/>
        <v>98.442449841605068</v>
      </c>
      <c r="H227" s="42">
        <v>31755</v>
      </c>
      <c r="I227" s="49">
        <f t="shared" si="38"/>
        <v>100.33175355450237</v>
      </c>
      <c r="J227" s="104"/>
      <c r="K227" s="104"/>
      <c r="L227" s="113" t="s">
        <v>56</v>
      </c>
      <c r="M227" s="53">
        <v>30</v>
      </c>
      <c r="N227" s="123">
        <f>D227/M227</f>
        <v>1431.4</v>
      </c>
    </row>
    <row r="228" spans="2:14" s="64" customFormat="1" ht="12" hidden="1" customHeight="1" x14ac:dyDescent="0.15">
      <c r="B228" s="112" t="s">
        <v>2</v>
      </c>
      <c r="C228" s="86" t="s">
        <v>2</v>
      </c>
      <c r="D228" s="48">
        <f>F228+H228</f>
        <v>45797</v>
      </c>
      <c r="E228" s="43">
        <f t="shared" si="36"/>
        <v>97.202589408893132</v>
      </c>
      <c r="F228" s="42">
        <v>11428</v>
      </c>
      <c r="G228" s="43">
        <f t="shared" si="37"/>
        <v>93.024013024013016</v>
      </c>
      <c r="H228" s="42">
        <v>34369</v>
      </c>
      <c r="I228" s="49">
        <f t="shared" si="38"/>
        <v>98.676428366350848</v>
      </c>
      <c r="J228" s="104"/>
      <c r="K228" s="104"/>
      <c r="L228" s="113" t="s">
        <v>2</v>
      </c>
      <c r="M228" s="53">
        <v>31</v>
      </c>
      <c r="N228" s="123">
        <f t="shared" si="39"/>
        <v>1477.3225806451612</v>
      </c>
    </row>
    <row r="229" spans="2:14" s="64" customFormat="1" ht="12" hidden="1" customHeight="1" x14ac:dyDescent="0.15">
      <c r="B229" s="112" t="s">
        <v>3</v>
      </c>
      <c r="C229" s="86" t="s">
        <v>3</v>
      </c>
      <c r="D229" s="48">
        <f>F229+H229</f>
        <v>43452</v>
      </c>
      <c r="E229" s="43">
        <f t="shared" si="36"/>
        <v>95.041448850587287</v>
      </c>
      <c r="F229" s="42">
        <v>11638</v>
      </c>
      <c r="G229" s="43">
        <f t="shared" si="37"/>
        <v>96.621004566210047</v>
      </c>
      <c r="H229" s="42">
        <v>31814</v>
      </c>
      <c r="I229" s="49">
        <f t="shared" si="38"/>
        <v>94.476450674110595</v>
      </c>
      <c r="J229" s="104"/>
      <c r="K229" s="104"/>
      <c r="L229" s="113" t="s">
        <v>3</v>
      </c>
      <c r="M229" s="53">
        <v>30</v>
      </c>
      <c r="N229" s="123">
        <f t="shared" si="39"/>
        <v>1448.4</v>
      </c>
    </row>
    <row r="230" spans="2:14" s="64" customFormat="1" ht="12" hidden="1" customHeight="1" x14ac:dyDescent="0.15">
      <c r="B230" s="112" t="s">
        <v>61</v>
      </c>
      <c r="C230" s="86" t="s">
        <v>61</v>
      </c>
      <c r="D230" s="48">
        <f t="shared" ref="D230:D234" si="40">F230+H230</f>
        <v>43226</v>
      </c>
      <c r="E230" s="43">
        <f t="shared" si="36"/>
        <v>95.685666851134471</v>
      </c>
      <c r="F230" s="42">
        <v>11366</v>
      </c>
      <c r="G230" s="43">
        <f t="shared" si="37"/>
        <v>95.26443718045428</v>
      </c>
      <c r="H230" s="42">
        <v>31860</v>
      </c>
      <c r="I230" s="49">
        <f t="shared" si="38"/>
        <v>95.836842738539289</v>
      </c>
      <c r="J230" s="104"/>
      <c r="K230" s="104"/>
      <c r="L230" s="125" t="s">
        <v>62</v>
      </c>
      <c r="M230" s="53">
        <v>31</v>
      </c>
      <c r="N230" s="123">
        <f>D230/M230</f>
        <v>1394.3870967741937</v>
      </c>
    </row>
    <row r="231" spans="2:14" s="64" customFormat="1" ht="12" hidden="1" customHeight="1" x14ac:dyDescent="0.15">
      <c r="B231" s="112" t="s">
        <v>63</v>
      </c>
      <c r="C231" s="86" t="s">
        <v>63</v>
      </c>
      <c r="D231" s="48">
        <f t="shared" si="40"/>
        <v>43970</v>
      </c>
      <c r="E231" s="43">
        <f t="shared" si="36"/>
        <v>97.557187548534529</v>
      </c>
      <c r="F231" s="42">
        <v>10802</v>
      </c>
      <c r="G231" s="43">
        <f t="shared" si="37"/>
        <v>101.7329063853833</v>
      </c>
      <c r="H231" s="42">
        <v>33168</v>
      </c>
      <c r="I231" s="49">
        <f t="shared" si="38"/>
        <v>96.270281252721105</v>
      </c>
      <c r="J231" s="104"/>
      <c r="K231" s="104"/>
      <c r="L231" s="125" t="s">
        <v>64</v>
      </c>
      <c r="M231" s="53">
        <v>31</v>
      </c>
      <c r="N231" s="123">
        <f t="shared" ref="N231:N236" si="41">D231/M231</f>
        <v>1418.3870967741937</v>
      </c>
    </row>
    <row r="232" spans="2:14" s="64" customFormat="1" ht="12" hidden="1" customHeight="1" x14ac:dyDescent="0.15">
      <c r="B232" s="112" t="s">
        <v>6</v>
      </c>
      <c r="C232" s="86" t="s">
        <v>6</v>
      </c>
      <c r="D232" s="127">
        <f t="shared" si="40"/>
        <v>40593</v>
      </c>
      <c r="E232" s="43">
        <f t="shared" si="36"/>
        <v>95.853503034310137</v>
      </c>
      <c r="F232" s="42">
        <v>9946</v>
      </c>
      <c r="G232" s="43">
        <f t="shared" si="37"/>
        <v>102.31457668964099</v>
      </c>
      <c r="H232" s="42">
        <v>30647</v>
      </c>
      <c r="I232" s="49">
        <f t="shared" si="38"/>
        <v>93.928527644967502</v>
      </c>
      <c r="J232" s="104"/>
      <c r="K232" s="104"/>
      <c r="L232" s="125" t="s">
        <v>6</v>
      </c>
      <c r="M232" s="53">
        <v>30</v>
      </c>
      <c r="N232" s="123">
        <f t="shared" si="41"/>
        <v>1353.1</v>
      </c>
    </row>
    <row r="233" spans="2:14" s="64" customFormat="1" ht="12" hidden="1" customHeight="1" x14ac:dyDescent="0.15">
      <c r="B233" s="112" t="s">
        <v>7</v>
      </c>
      <c r="C233" s="86" t="s">
        <v>7</v>
      </c>
      <c r="D233" s="127">
        <f t="shared" si="40"/>
        <v>41852</v>
      </c>
      <c r="E233" s="43">
        <f t="shared" si="36"/>
        <v>98.387324274766101</v>
      </c>
      <c r="F233" s="42">
        <v>9614</v>
      </c>
      <c r="G233" s="43">
        <f t="shared" si="37"/>
        <v>102.4182379887078</v>
      </c>
      <c r="H233" s="42">
        <v>32238</v>
      </c>
      <c r="I233" s="49">
        <f t="shared" si="38"/>
        <v>97.245935265904492</v>
      </c>
      <c r="J233" s="104"/>
      <c r="K233" s="104"/>
      <c r="L233" s="125" t="s">
        <v>68</v>
      </c>
      <c r="M233" s="53">
        <v>31</v>
      </c>
      <c r="N233" s="123">
        <f t="shared" si="41"/>
        <v>1350.0645161290322</v>
      </c>
    </row>
    <row r="234" spans="2:14" s="64" customFormat="1" ht="12" hidden="1" customHeight="1" x14ac:dyDescent="0.15">
      <c r="B234" s="112" t="s">
        <v>8</v>
      </c>
      <c r="C234" s="86" t="s">
        <v>8</v>
      </c>
      <c r="D234" s="127">
        <f t="shared" si="40"/>
        <v>40402</v>
      </c>
      <c r="E234" s="43">
        <f t="shared" si="36"/>
        <v>96.546944822806893</v>
      </c>
      <c r="F234" s="42">
        <v>9229</v>
      </c>
      <c r="G234" s="43">
        <f t="shared" si="37"/>
        <v>99.697526196391919</v>
      </c>
      <c r="H234" s="42">
        <v>31173</v>
      </c>
      <c r="I234" s="49">
        <f t="shared" si="38"/>
        <v>95.652040503221841</v>
      </c>
      <c r="J234" s="104"/>
      <c r="K234" s="104"/>
      <c r="L234" s="125" t="s">
        <v>8</v>
      </c>
      <c r="M234" s="53">
        <v>30</v>
      </c>
      <c r="N234" s="123">
        <f t="shared" si="41"/>
        <v>1346.7333333333333</v>
      </c>
    </row>
    <row r="235" spans="2:14" s="64" customFormat="1" ht="12" hidden="1" customHeight="1" x14ac:dyDescent="0.15">
      <c r="B235" s="115" t="s">
        <v>9</v>
      </c>
      <c r="C235" s="87" t="s">
        <v>9</v>
      </c>
      <c r="D235" s="50">
        <f>F235+H235</f>
        <v>39464</v>
      </c>
      <c r="E235" s="45">
        <f>D235/D223*100</f>
        <v>97.930418383046302</v>
      </c>
      <c r="F235" s="44">
        <v>9966</v>
      </c>
      <c r="G235" s="45">
        <f>F235/F223*100</f>
        <v>110.93054318788957</v>
      </c>
      <c r="H235" s="44">
        <v>29498</v>
      </c>
      <c r="I235" s="51">
        <f t="shared" si="38"/>
        <v>94.200677013476394</v>
      </c>
      <c r="J235" s="104"/>
      <c r="K235" s="104"/>
      <c r="L235" s="115" t="s">
        <v>9</v>
      </c>
      <c r="M235" s="54">
        <v>31</v>
      </c>
      <c r="N235" s="124">
        <f t="shared" si="41"/>
        <v>1273.0322580645161</v>
      </c>
    </row>
    <row r="236" spans="2:14" s="64" customFormat="1" ht="12" hidden="1" customHeight="1" x14ac:dyDescent="0.15">
      <c r="B236" s="118" t="s">
        <v>122</v>
      </c>
      <c r="C236" s="95" t="s">
        <v>123</v>
      </c>
      <c r="D236" s="46">
        <f>F236+H236</f>
        <v>40867</v>
      </c>
      <c r="E236" s="41">
        <f>D236/D224*100</f>
        <v>94.579832905181789</v>
      </c>
      <c r="F236" s="165">
        <v>9571</v>
      </c>
      <c r="G236" s="41">
        <f>F236/F224*100</f>
        <v>91.825769931881425</v>
      </c>
      <c r="H236" s="40">
        <v>31296</v>
      </c>
      <c r="I236" s="47">
        <f>H236/H224*100</f>
        <v>95.455377295186977</v>
      </c>
      <c r="J236" s="104"/>
      <c r="K236" s="104"/>
      <c r="L236" s="118" t="s">
        <v>122</v>
      </c>
      <c r="M236" s="55">
        <v>31</v>
      </c>
      <c r="N236" s="122">
        <f t="shared" si="41"/>
        <v>1318.2903225806451</v>
      </c>
    </row>
    <row r="237" spans="2:14" s="64" customFormat="1" ht="12" hidden="1" customHeight="1" x14ac:dyDescent="0.15">
      <c r="B237" s="112" t="s">
        <v>51</v>
      </c>
      <c r="C237" s="86" t="s">
        <v>51</v>
      </c>
      <c r="D237" s="48">
        <f>F237+H237</f>
        <v>39940</v>
      </c>
      <c r="E237" s="43">
        <f t="shared" ref="E237" si="42">D237/D225*100</f>
        <v>101.07809890165511</v>
      </c>
      <c r="F237" s="166">
        <v>9402</v>
      </c>
      <c r="G237" s="43">
        <f t="shared" ref="G237" si="43">F237/F225*100</f>
        <v>104.23503325942349</v>
      </c>
      <c r="H237" s="42">
        <v>30538</v>
      </c>
      <c r="I237" s="49">
        <f t="shared" ref="I237" si="44">H237/H225*100</f>
        <v>100.14429068013379</v>
      </c>
      <c r="J237" s="104"/>
      <c r="K237" s="104"/>
      <c r="L237" s="113" t="s">
        <v>52</v>
      </c>
      <c r="M237" s="53">
        <v>28</v>
      </c>
      <c r="N237" s="123">
        <f>D237/M237</f>
        <v>1426.4285714285713</v>
      </c>
    </row>
    <row r="238" spans="2:14" s="64" customFormat="1" ht="12" hidden="1" customHeight="1" x14ac:dyDescent="0.15">
      <c r="B238" s="112" t="s">
        <v>11</v>
      </c>
      <c r="C238" s="86" t="s">
        <v>11</v>
      </c>
      <c r="D238" s="48">
        <f>F238+H238</f>
        <v>41383</v>
      </c>
      <c r="E238" s="43">
        <f>D238/D226*100</f>
        <v>93.601284719080795</v>
      </c>
      <c r="F238" s="166">
        <v>10556</v>
      </c>
      <c r="G238" s="43">
        <f>F238/F226*100</f>
        <v>96.454678362573105</v>
      </c>
      <c r="H238" s="42">
        <v>30827</v>
      </c>
      <c r="I238" s="49">
        <f>H238/H226*100</f>
        <v>92.662618732716126</v>
      </c>
      <c r="J238" s="104"/>
      <c r="K238" s="104"/>
      <c r="L238" s="113" t="s">
        <v>54</v>
      </c>
      <c r="M238" s="53">
        <v>31</v>
      </c>
      <c r="N238" s="123">
        <f t="shared" ref="N238" si="45">D238/M238</f>
        <v>1334.9354838709678</v>
      </c>
    </row>
    <row r="239" spans="2:14" s="64" customFormat="1" ht="12" hidden="1" customHeight="1" x14ac:dyDescent="0.15">
      <c r="B239" s="112" t="s">
        <v>56</v>
      </c>
      <c r="C239" s="86" t="s">
        <v>56</v>
      </c>
      <c r="D239" s="48">
        <f t="shared" ref="D239" si="46">F239+H239</f>
        <v>41339</v>
      </c>
      <c r="E239" s="43">
        <f t="shared" ref="E239:E246" si="47">D239/D227*100</f>
        <v>96.267057892040427</v>
      </c>
      <c r="F239" s="166">
        <v>10125</v>
      </c>
      <c r="G239" s="43">
        <f t="shared" ref="G239:G246" si="48">F239/F227*100</f>
        <v>90.506838294448912</v>
      </c>
      <c r="H239" s="42">
        <v>31214</v>
      </c>
      <c r="I239" s="49">
        <f t="shared" ref="I239:I247" si="49">H239/H227*100</f>
        <v>98.296331286411586</v>
      </c>
      <c r="J239" s="104"/>
      <c r="K239" s="104"/>
      <c r="L239" s="113" t="s">
        <v>56</v>
      </c>
      <c r="M239" s="53">
        <v>30</v>
      </c>
      <c r="N239" s="123">
        <f>D239/M239</f>
        <v>1377.9666666666667</v>
      </c>
    </row>
    <row r="240" spans="2:14" s="64" customFormat="1" ht="12" hidden="1" customHeight="1" x14ac:dyDescent="0.15">
      <c r="B240" s="112" t="s">
        <v>2</v>
      </c>
      <c r="C240" s="86" t="s">
        <v>44</v>
      </c>
      <c r="D240" s="48">
        <f>F240+H240</f>
        <v>44386</v>
      </c>
      <c r="E240" s="43">
        <f t="shared" si="47"/>
        <v>96.919012162368716</v>
      </c>
      <c r="F240" s="166">
        <v>10929</v>
      </c>
      <c r="G240" s="43">
        <f t="shared" si="48"/>
        <v>95.633531676583829</v>
      </c>
      <c r="H240" s="42">
        <v>33457</v>
      </c>
      <c r="I240" s="49">
        <f t="shared" si="49"/>
        <v>97.346445925106934</v>
      </c>
      <c r="J240" s="104"/>
      <c r="K240" s="104"/>
      <c r="L240" s="113" t="s">
        <v>2</v>
      </c>
      <c r="M240" s="53">
        <v>31</v>
      </c>
      <c r="N240" s="123">
        <f t="shared" ref="N240:N241" si="50">D240/M240</f>
        <v>1431.8064516129032</v>
      </c>
    </row>
    <row r="241" spans="2:14" s="64" customFormat="1" ht="12" hidden="1" customHeight="1" x14ac:dyDescent="0.15">
      <c r="B241" s="112" t="s">
        <v>3</v>
      </c>
      <c r="C241" s="86" t="s">
        <v>3</v>
      </c>
      <c r="D241" s="48">
        <f>F241+H241</f>
        <v>41239</v>
      </c>
      <c r="E241" s="43">
        <f t="shared" si="47"/>
        <v>94.907023842400804</v>
      </c>
      <c r="F241" s="166">
        <v>10091</v>
      </c>
      <c r="G241" s="43">
        <f t="shared" si="48"/>
        <v>86.707338030589455</v>
      </c>
      <c r="H241" s="42">
        <v>31148</v>
      </c>
      <c r="I241" s="49">
        <f t="shared" si="49"/>
        <v>97.906582007921045</v>
      </c>
      <c r="J241" s="104"/>
      <c r="K241" s="104"/>
      <c r="L241" s="113" t="s">
        <v>3</v>
      </c>
      <c r="M241" s="53">
        <v>30</v>
      </c>
      <c r="N241" s="123">
        <f t="shared" si="50"/>
        <v>1374.6333333333334</v>
      </c>
    </row>
    <row r="242" spans="2:14" s="64" customFormat="1" ht="12" hidden="1" customHeight="1" x14ac:dyDescent="0.15">
      <c r="B242" s="112" t="s">
        <v>61</v>
      </c>
      <c r="C242" s="86" t="s">
        <v>61</v>
      </c>
      <c r="D242" s="48">
        <f t="shared" ref="D242:D246" si="51">F242+H242</f>
        <v>43307</v>
      </c>
      <c r="E242" s="43">
        <f t="shared" si="47"/>
        <v>100.18738722065423</v>
      </c>
      <c r="F242" s="166">
        <v>10405</v>
      </c>
      <c r="G242" s="43">
        <f t="shared" si="48"/>
        <v>91.544958648601096</v>
      </c>
      <c r="H242" s="42">
        <v>32902</v>
      </c>
      <c r="I242" s="49">
        <f t="shared" si="49"/>
        <v>103.27055869428752</v>
      </c>
      <c r="J242" s="104"/>
      <c r="K242" s="104"/>
      <c r="L242" s="125" t="s">
        <v>62</v>
      </c>
      <c r="M242" s="53">
        <v>31</v>
      </c>
      <c r="N242" s="123">
        <f>D242/M242</f>
        <v>1397</v>
      </c>
    </row>
    <row r="243" spans="2:14" s="64" customFormat="1" ht="12" hidden="1" customHeight="1" x14ac:dyDescent="0.15">
      <c r="B243" s="112" t="s">
        <v>63</v>
      </c>
      <c r="C243" s="86" t="s">
        <v>63</v>
      </c>
      <c r="D243" s="48">
        <f t="shared" si="51"/>
        <v>41438</v>
      </c>
      <c r="E243" s="43">
        <f t="shared" si="47"/>
        <v>94.24152831476006</v>
      </c>
      <c r="F243" s="166">
        <v>9569</v>
      </c>
      <c r="G243" s="43">
        <f t="shared" si="48"/>
        <v>88.585447139418633</v>
      </c>
      <c r="H243" s="42">
        <v>31869</v>
      </c>
      <c r="I243" s="49">
        <f t="shared" si="49"/>
        <v>96.083574529667146</v>
      </c>
      <c r="J243" s="104"/>
      <c r="K243" s="104"/>
      <c r="L243" s="125" t="s">
        <v>64</v>
      </c>
      <c r="M243" s="53">
        <v>31</v>
      </c>
      <c r="N243" s="123">
        <f t="shared" ref="N243:N248" si="52">D243/M243</f>
        <v>1336.7096774193549</v>
      </c>
    </row>
    <row r="244" spans="2:14" s="64" customFormat="1" ht="12" hidden="1" customHeight="1" x14ac:dyDescent="0.15">
      <c r="B244" s="112" t="s">
        <v>6</v>
      </c>
      <c r="C244" s="86" t="s">
        <v>6</v>
      </c>
      <c r="D244" s="127">
        <f t="shared" si="51"/>
        <v>39482</v>
      </c>
      <c r="E244" s="43">
        <f t="shared" si="47"/>
        <v>97.26307491439411</v>
      </c>
      <c r="F244" s="166">
        <v>8980</v>
      </c>
      <c r="G244" s="43">
        <f t="shared" si="48"/>
        <v>90.28755278503921</v>
      </c>
      <c r="H244" s="42">
        <v>30502</v>
      </c>
      <c r="I244" s="49">
        <f t="shared" si="49"/>
        <v>99.526870493033584</v>
      </c>
      <c r="J244" s="104"/>
      <c r="K244" s="104"/>
      <c r="L244" s="125" t="s">
        <v>6</v>
      </c>
      <c r="M244" s="53">
        <v>30</v>
      </c>
      <c r="N244" s="123">
        <f t="shared" si="52"/>
        <v>1316.0666666666666</v>
      </c>
    </row>
    <row r="245" spans="2:14" s="64" customFormat="1" ht="12" hidden="1" customHeight="1" x14ac:dyDescent="0.15">
      <c r="B245" s="112" t="s">
        <v>7</v>
      </c>
      <c r="C245" s="86" t="s">
        <v>7</v>
      </c>
      <c r="D245" s="127">
        <f t="shared" si="51"/>
        <v>44172</v>
      </c>
      <c r="E245" s="43">
        <f t="shared" si="47"/>
        <v>105.54334320940457</v>
      </c>
      <c r="F245" s="166">
        <v>10572</v>
      </c>
      <c r="G245" s="43">
        <f t="shared" si="48"/>
        <v>109.96463490742667</v>
      </c>
      <c r="H245" s="42">
        <v>33600</v>
      </c>
      <c r="I245" s="49">
        <f t="shared" si="49"/>
        <v>104.22482784291829</v>
      </c>
      <c r="J245" s="104"/>
      <c r="K245" s="104"/>
      <c r="L245" s="125" t="s">
        <v>68</v>
      </c>
      <c r="M245" s="53">
        <v>31</v>
      </c>
      <c r="N245" s="123">
        <f t="shared" si="52"/>
        <v>1424.9032258064517</v>
      </c>
    </row>
    <row r="246" spans="2:14" s="64" customFormat="1" ht="12" hidden="1" customHeight="1" x14ac:dyDescent="0.15">
      <c r="B246" s="112" t="s">
        <v>8</v>
      </c>
      <c r="C246" s="86" t="s">
        <v>8</v>
      </c>
      <c r="D246" s="127">
        <f t="shared" si="51"/>
        <v>42011</v>
      </c>
      <c r="E246" s="43">
        <f t="shared" si="47"/>
        <v>103.98247611504381</v>
      </c>
      <c r="F246" s="166">
        <v>10228</v>
      </c>
      <c r="G246" s="43">
        <f t="shared" si="48"/>
        <v>110.82457471015279</v>
      </c>
      <c r="H246" s="42">
        <v>31783</v>
      </c>
      <c r="I246" s="49">
        <f t="shared" si="49"/>
        <v>101.95682160844319</v>
      </c>
      <c r="J246" s="104"/>
      <c r="K246" s="104"/>
      <c r="L246" s="125" t="s">
        <v>8</v>
      </c>
      <c r="M246" s="53">
        <v>30</v>
      </c>
      <c r="N246" s="123">
        <f t="shared" si="52"/>
        <v>1400.3666666666666</v>
      </c>
    </row>
    <row r="247" spans="2:14" s="64" customFormat="1" ht="12" hidden="1" customHeight="1" x14ac:dyDescent="0.15">
      <c r="B247" s="115" t="s">
        <v>9</v>
      </c>
      <c r="C247" s="87" t="s">
        <v>9</v>
      </c>
      <c r="D247" s="50">
        <f>F247+H247</f>
        <v>37953</v>
      </c>
      <c r="E247" s="45">
        <f>D247/D235*100</f>
        <v>96.171193999594564</v>
      </c>
      <c r="F247" s="167">
        <v>7383</v>
      </c>
      <c r="G247" s="45">
        <f>F247/F235*100</f>
        <v>74.081878386514148</v>
      </c>
      <c r="H247" s="44">
        <v>30570</v>
      </c>
      <c r="I247" s="51">
        <f t="shared" si="49"/>
        <v>103.63414468777543</v>
      </c>
      <c r="J247" s="104"/>
      <c r="K247" s="104"/>
      <c r="L247" s="126" t="s">
        <v>9</v>
      </c>
      <c r="M247" s="54">
        <v>31</v>
      </c>
      <c r="N247" s="124">
        <f t="shared" si="52"/>
        <v>1224.2903225806451</v>
      </c>
    </row>
    <row r="248" spans="2:14" s="64" customFormat="1" x14ac:dyDescent="0.15">
      <c r="B248" s="112" t="s">
        <v>124</v>
      </c>
      <c r="C248" s="86" t="s">
        <v>125</v>
      </c>
      <c r="D248" s="48">
        <f>F248+H248</f>
        <v>41936</v>
      </c>
      <c r="E248" s="43">
        <f>D248/D236*100</f>
        <v>102.61580248121957</v>
      </c>
      <c r="F248" s="166">
        <v>9626</v>
      </c>
      <c r="G248" s="43">
        <f>F248/F236*100</f>
        <v>100.57465259638492</v>
      </c>
      <c r="H248" s="42">
        <v>32310</v>
      </c>
      <c r="I248" s="49">
        <f>H248/H236*100</f>
        <v>103.24003067484662</v>
      </c>
      <c r="J248" s="104"/>
      <c r="K248" s="104"/>
      <c r="L248" s="112" t="s">
        <v>124</v>
      </c>
      <c r="M248" s="53">
        <v>31</v>
      </c>
      <c r="N248" s="123">
        <f t="shared" si="52"/>
        <v>1352.7741935483871</v>
      </c>
    </row>
    <row r="249" spans="2:14" s="64" customFormat="1" x14ac:dyDescent="0.15">
      <c r="B249" s="112" t="s">
        <v>51</v>
      </c>
      <c r="C249" s="86" t="s">
        <v>51</v>
      </c>
      <c r="D249" s="48">
        <f>F249+H249</f>
        <v>39912</v>
      </c>
      <c r="E249" s="43">
        <f t="shared" ref="E249" si="53">D249/D237*100</f>
        <v>99.929894842263394</v>
      </c>
      <c r="F249" s="166">
        <v>9659</v>
      </c>
      <c r="G249" s="43">
        <f t="shared" ref="G249" si="54">F249/F237*100</f>
        <v>102.73346096575197</v>
      </c>
      <c r="H249" s="42">
        <v>30253</v>
      </c>
      <c r="I249" s="49">
        <f t="shared" ref="I249" si="55">H249/H237*100</f>
        <v>99.066736524985259</v>
      </c>
      <c r="J249" s="104"/>
      <c r="K249" s="104"/>
      <c r="L249" s="113" t="s">
        <v>52</v>
      </c>
      <c r="M249" s="53">
        <v>29</v>
      </c>
      <c r="N249" s="123">
        <f>D249/M249</f>
        <v>1376.2758620689656</v>
      </c>
    </row>
    <row r="250" spans="2:14" s="64" customFormat="1" x14ac:dyDescent="0.15">
      <c r="B250" s="112" t="s">
        <v>11</v>
      </c>
      <c r="C250" s="86" t="s">
        <v>11</v>
      </c>
      <c r="D250" s="48">
        <f>F250+H250</f>
        <v>43943</v>
      </c>
      <c r="E250" s="43">
        <f>D250/D238*100</f>
        <v>106.18611507140614</v>
      </c>
      <c r="F250" s="166">
        <v>11248</v>
      </c>
      <c r="G250" s="43">
        <f>F250/F238*100</f>
        <v>106.55551345206517</v>
      </c>
      <c r="H250" s="42">
        <v>32695</v>
      </c>
      <c r="I250" s="49">
        <f>H250/H238*100</f>
        <v>106.05962305770915</v>
      </c>
      <c r="J250" s="104"/>
      <c r="K250" s="104"/>
      <c r="L250" s="113" t="s">
        <v>54</v>
      </c>
      <c r="M250" s="53">
        <v>31</v>
      </c>
      <c r="N250" s="123">
        <f t="shared" ref="N250" si="56">D250/M250</f>
        <v>1417.516129032258</v>
      </c>
    </row>
    <row r="251" spans="2:14" s="64" customFormat="1" x14ac:dyDescent="0.15">
      <c r="B251" s="112" t="s">
        <v>56</v>
      </c>
      <c r="C251" s="86" t="s">
        <v>56</v>
      </c>
      <c r="D251" s="48">
        <f t="shared" ref="D251" si="57">F251+H251</f>
        <v>44473</v>
      </c>
      <c r="E251" s="43">
        <f t="shared" ref="E251:E258" si="58">D251/D239*100</f>
        <v>107.58121870388737</v>
      </c>
      <c r="F251" s="166">
        <v>11524</v>
      </c>
      <c r="G251" s="43">
        <f t="shared" ref="G251:G258" si="59">F251/F239*100</f>
        <v>113.81728395061728</v>
      </c>
      <c r="H251" s="42">
        <v>32949</v>
      </c>
      <c r="I251" s="49">
        <f t="shared" ref="I251:I259" si="60">H251/H239*100</f>
        <v>105.55840328057924</v>
      </c>
      <c r="J251" s="104"/>
      <c r="K251" s="104"/>
      <c r="L251" s="113" t="s">
        <v>56</v>
      </c>
      <c r="M251" s="53">
        <v>30</v>
      </c>
      <c r="N251" s="123">
        <f>D251/M251</f>
        <v>1482.4333333333334</v>
      </c>
    </row>
    <row r="252" spans="2:14" s="64" customFormat="1" x14ac:dyDescent="0.15">
      <c r="B252" s="112" t="s">
        <v>2</v>
      </c>
      <c r="C252" s="86" t="s">
        <v>58</v>
      </c>
      <c r="D252" s="48">
        <f>F252+H252</f>
        <v>44729</v>
      </c>
      <c r="E252" s="43">
        <f t="shared" si="58"/>
        <v>100.7727661875366</v>
      </c>
      <c r="F252" s="166">
        <v>12108</v>
      </c>
      <c r="G252" s="43">
        <f t="shared" si="59"/>
        <v>110.78781224265714</v>
      </c>
      <c r="H252" s="42">
        <v>32621</v>
      </c>
      <c r="I252" s="49">
        <f t="shared" si="60"/>
        <v>97.501270287234362</v>
      </c>
      <c r="J252" s="104"/>
      <c r="K252" s="104"/>
      <c r="L252" s="113" t="s">
        <v>2</v>
      </c>
      <c r="M252" s="53">
        <v>31</v>
      </c>
      <c r="N252" s="123">
        <f t="shared" ref="N252:N253" si="61">D252/M252</f>
        <v>1442.8709677419354</v>
      </c>
    </row>
    <row r="253" spans="2:14" s="64" customFormat="1" x14ac:dyDescent="0.15">
      <c r="B253" s="112" t="s">
        <v>3</v>
      </c>
      <c r="C253" s="86" t="s">
        <v>3</v>
      </c>
      <c r="D253" s="48">
        <f>F253+H253</f>
        <v>44251</v>
      </c>
      <c r="E253" s="43">
        <f t="shared" si="58"/>
        <v>107.30376585271225</v>
      </c>
      <c r="F253" s="166">
        <v>11959</v>
      </c>
      <c r="G253" s="43">
        <f t="shared" si="59"/>
        <v>118.51154494103658</v>
      </c>
      <c r="H253" s="42">
        <v>32292</v>
      </c>
      <c r="I253" s="49">
        <f t="shared" si="60"/>
        <v>103.67278797996661</v>
      </c>
      <c r="J253" s="104"/>
      <c r="K253" s="104"/>
      <c r="L253" s="113" t="s">
        <v>3</v>
      </c>
      <c r="M253" s="53">
        <v>30</v>
      </c>
      <c r="N253" s="123">
        <f t="shared" si="61"/>
        <v>1475.0333333333333</v>
      </c>
    </row>
    <row r="254" spans="2:14" s="64" customFormat="1" x14ac:dyDescent="0.15">
      <c r="B254" s="112" t="s">
        <v>61</v>
      </c>
      <c r="C254" s="86" t="s">
        <v>61</v>
      </c>
      <c r="D254" s="48">
        <f t="shared" ref="D254:D258" si="62">F254+H254</f>
        <v>45292</v>
      </c>
      <c r="E254" s="43">
        <f t="shared" si="58"/>
        <v>104.5835546216547</v>
      </c>
      <c r="F254" s="166">
        <v>11358</v>
      </c>
      <c r="G254" s="43">
        <f t="shared" si="59"/>
        <v>109.15905814512254</v>
      </c>
      <c r="H254" s="42">
        <v>33934</v>
      </c>
      <c r="I254" s="49">
        <f t="shared" si="60"/>
        <v>103.13658744149292</v>
      </c>
      <c r="J254" s="104"/>
      <c r="K254" s="104"/>
      <c r="L254" s="125" t="s">
        <v>62</v>
      </c>
      <c r="M254" s="53">
        <v>31</v>
      </c>
      <c r="N254" s="123">
        <f>D254/M254</f>
        <v>1461.0322580645161</v>
      </c>
    </row>
    <row r="255" spans="2:14" s="64" customFormat="1" x14ac:dyDescent="0.15">
      <c r="B255" s="112" t="s">
        <v>63</v>
      </c>
      <c r="C255" s="86" t="s">
        <v>63</v>
      </c>
      <c r="D255" s="48">
        <f t="shared" si="62"/>
        <v>40859</v>
      </c>
      <c r="E255" s="43">
        <f t="shared" si="58"/>
        <v>98.602731792074906</v>
      </c>
      <c r="F255" s="166">
        <v>8398</v>
      </c>
      <c r="G255" s="43">
        <f t="shared" si="59"/>
        <v>87.762566621381538</v>
      </c>
      <c r="H255" s="42">
        <v>32461</v>
      </c>
      <c r="I255" s="49">
        <f t="shared" si="60"/>
        <v>101.85760456870312</v>
      </c>
      <c r="J255" s="104"/>
      <c r="K255" s="104"/>
      <c r="L255" s="125" t="s">
        <v>64</v>
      </c>
      <c r="M255" s="53">
        <v>31</v>
      </c>
      <c r="N255" s="123">
        <f t="shared" ref="N255:N260" si="63">D255/M255</f>
        <v>1318.0322580645161</v>
      </c>
    </row>
    <row r="256" spans="2:14" s="64" customFormat="1" x14ac:dyDescent="0.15">
      <c r="B256" s="112" t="s">
        <v>6</v>
      </c>
      <c r="C256" s="86" t="s">
        <v>6</v>
      </c>
      <c r="D256" s="48">
        <f t="shared" si="62"/>
        <v>40323</v>
      </c>
      <c r="E256" s="43">
        <f t="shared" si="58"/>
        <v>102.13008459551187</v>
      </c>
      <c r="F256" s="166">
        <v>8757</v>
      </c>
      <c r="G256" s="43">
        <f t="shared" si="59"/>
        <v>97.516703786191542</v>
      </c>
      <c r="H256" s="42">
        <v>31566</v>
      </c>
      <c r="I256" s="49">
        <f t="shared" si="60"/>
        <v>103.4882958494525</v>
      </c>
      <c r="J256" s="104"/>
      <c r="K256" s="104"/>
      <c r="L256" s="125" t="s">
        <v>6</v>
      </c>
      <c r="M256" s="53">
        <v>30</v>
      </c>
      <c r="N256" s="123">
        <f t="shared" si="63"/>
        <v>1344.1</v>
      </c>
    </row>
    <row r="257" spans="2:14" s="64" customFormat="1" x14ac:dyDescent="0.15">
      <c r="B257" s="112" t="s">
        <v>7</v>
      </c>
      <c r="C257" s="86" t="s">
        <v>7</v>
      </c>
      <c r="D257" s="48">
        <f t="shared" si="62"/>
        <v>42195</v>
      </c>
      <c r="E257" s="43">
        <f t="shared" si="58"/>
        <v>95.524314045096432</v>
      </c>
      <c r="F257" s="166">
        <v>9264</v>
      </c>
      <c r="G257" s="43">
        <f t="shared" si="59"/>
        <v>87.627695800227016</v>
      </c>
      <c r="H257" s="42">
        <v>32931</v>
      </c>
      <c r="I257" s="49">
        <f t="shared" si="60"/>
        <v>98.008928571428569</v>
      </c>
      <c r="J257" s="104"/>
      <c r="K257" s="104"/>
      <c r="L257" s="125" t="s">
        <v>68</v>
      </c>
      <c r="M257" s="53">
        <v>31</v>
      </c>
      <c r="N257" s="123">
        <f t="shared" si="63"/>
        <v>1361.1290322580646</v>
      </c>
    </row>
    <row r="258" spans="2:14" s="64" customFormat="1" x14ac:dyDescent="0.15">
      <c r="B258" s="112" t="s">
        <v>8</v>
      </c>
      <c r="C258" s="86" t="s">
        <v>8</v>
      </c>
      <c r="D258" s="48">
        <f t="shared" si="62"/>
        <v>38988</v>
      </c>
      <c r="E258" s="43">
        <f t="shared" si="58"/>
        <v>92.80426554949895</v>
      </c>
      <c r="F258" s="166">
        <v>7662</v>
      </c>
      <c r="G258" s="43">
        <f t="shared" si="59"/>
        <v>74.912006257332806</v>
      </c>
      <c r="H258" s="42">
        <v>31326</v>
      </c>
      <c r="I258" s="49">
        <f t="shared" si="60"/>
        <v>98.562124406129058</v>
      </c>
      <c r="J258" s="104"/>
      <c r="K258" s="104"/>
      <c r="L258" s="125" t="s">
        <v>8</v>
      </c>
      <c r="M258" s="53">
        <v>30</v>
      </c>
      <c r="N258" s="123">
        <f t="shared" si="63"/>
        <v>1299.5999999999999</v>
      </c>
    </row>
    <row r="259" spans="2:14" s="64" customFormat="1" x14ac:dyDescent="0.15">
      <c r="B259" s="115" t="s">
        <v>9</v>
      </c>
      <c r="C259" s="87" t="s">
        <v>9</v>
      </c>
      <c r="D259" s="50">
        <f>F259+H259</f>
        <v>39674</v>
      </c>
      <c r="E259" s="45">
        <f>D259/D247*100</f>
        <v>104.53455589808446</v>
      </c>
      <c r="F259" s="167">
        <v>7394</v>
      </c>
      <c r="G259" s="45">
        <f>F259/F247*100</f>
        <v>100.14899092509819</v>
      </c>
      <c r="H259" s="44">
        <v>32280</v>
      </c>
      <c r="I259" s="51">
        <f t="shared" si="60"/>
        <v>105.59371933267909</v>
      </c>
      <c r="J259" s="104"/>
      <c r="K259" s="104"/>
      <c r="L259" s="126" t="s">
        <v>9</v>
      </c>
      <c r="M259" s="54">
        <v>31</v>
      </c>
      <c r="N259" s="124">
        <f t="shared" si="63"/>
        <v>1279.8064516129032</v>
      </c>
    </row>
    <row r="260" spans="2:14" s="64" customFormat="1" x14ac:dyDescent="0.15">
      <c r="B260" s="112" t="s">
        <v>126</v>
      </c>
      <c r="C260" s="86" t="s">
        <v>127</v>
      </c>
      <c r="D260" s="48">
        <f>F260+H260</f>
        <v>39913</v>
      </c>
      <c r="E260" s="43">
        <f>D260/D248*100</f>
        <v>95.175982449446778</v>
      </c>
      <c r="F260" s="166">
        <v>8308</v>
      </c>
      <c r="G260" s="43">
        <f>F260/F248*100</f>
        <v>86.307916060669015</v>
      </c>
      <c r="H260" s="42">
        <v>31605</v>
      </c>
      <c r="I260" s="49">
        <f>H260/H248*100</f>
        <v>97.818012999071485</v>
      </c>
      <c r="J260" s="104"/>
      <c r="K260" s="104"/>
      <c r="L260" s="112" t="s">
        <v>126</v>
      </c>
      <c r="M260" s="53">
        <v>31</v>
      </c>
      <c r="N260" s="123">
        <f t="shared" si="63"/>
        <v>1287.516129032258</v>
      </c>
    </row>
    <row r="261" spans="2:14" s="64" customFormat="1" x14ac:dyDescent="0.15">
      <c r="B261" s="112" t="s">
        <v>51</v>
      </c>
      <c r="C261" s="86" t="s">
        <v>51</v>
      </c>
      <c r="D261" s="48">
        <f>F261+H261</f>
        <v>38095</v>
      </c>
      <c r="E261" s="43">
        <f t="shared" ref="E261" si="64">D261/D249*100</f>
        <v>95.447484465824814</v>
      </c>
      <c r="F261" s="166">
        <v>8273</v>
      </c>
      <c r="G261" s="43">
        <f t="shared" ref="G261" si="65">F261/F249*100</f>
        <v>85.650688477068016</v>
      </c>
      <c r="H261" s="42">
        <v>29822</v>
      </c>
      <c r="I261" s="49">
        <f t="shared" ref="I261" si="66">H261/H249*100</f>
        <v>98.575347899381882</v>
      </c>
      <c r="J261" s="104"/>
      <c r="K261" s="104"/>
      <c r="L261" s="113" t="s">
        <v>52</v>
      </c>
      <c r="M261" s="53">
        <v>28</v>
      </c>
      <c r="N261" s="123">
        <f>D261/M261</f>
        <v>1360.5357142857142</v>
      </c>
    </row>
    <row r="262" spans="2:14" s="64" customFormat="1" x14ac:dyDescent="0.15">
      <c r="B262" s="112" t="s">
        <v>11</v>
      </c>
      <c r="C262" s="86" t="s">
        <v>11</v>
      </c>
      <c r="D262" s="48">
        <f>F262+H262</f>
        <v>44608</v>
      </c>
      <c r="E262" s="43">
        <f>D262/D250*100</f>
        <v>101.51332407892042</v>
      </c>
      <c r="F262" s="166">
        <v>10714</v>
      </c>
      <c r="G262" s="43">
        <f>F262/F250*100</f>
        <v>95.252489331436692</v>
      </c>
      <c r="H262" s="42">
        <v>33894</v>
      </c>
      <c r="I262" s="49">
        <f>H262/H250*100</f>
        <v>103.66722740480196</v>
      </c>
      <c r="J262" s="104"/>
      <c r="K262" s="104"/>
      <c r="L262" s="113" t="s">
        <v>54</v>
      </c>
      <c r="M262" s="53">
        <v>31</v>
      </c>
      <c r="N262" s="123">
        <f t="shared" ref="N262" si="67">D262/M262</f>
        <v>1438.9677419354839</v>
      </c>
    </row>
    <row r="263" spans="2:14" s="64" customFormat="1" x14ac:dyDescent="0.15">
      <c r="B263" s="112" t="s">
        <v>56</v>
      </c>
      <c r="C263" s="86" t="s">
        <v>56</v>
      </c>
      <c r="D263" s="48">
        <f t="shared" ref="D263" si="68">F263+H263</f>
        <v>42888</v>
      </c>
      <c r="E263" s="43">
        <f t="shared" ref="E263:E270" si="69">D263/D251*100</f>
        <v>96.436039844399971</v>
      </c>
      <c r="F263" s="166">
        <v>10441</v>
      </c>
      <c r="G263" s="43">
        <f t="shared" ref="G263:G270" si="70">F263/F251*100</f>
        <v>90.602221450885111</v>
      </c>
      <c r="H263" s="42">
        <v>32447</v>
      </c>
      <c r="I263" s="49">
        <f t="shared" ref="I263:I271" si="71">H263/H251*100</f>
        <v>98.476433275668455</v>
      </c>
      <c r="J263" s="104"/>
      <c r="K263" s="104"/>
      <c r="L263" s="113" t="s">
        <v>56</v>
      </c>
      <c r="M263" s="53">
        <v>30</v>
      </c>
      <c r="N263" s="123">
        <f>D263/M263</f>
        <v>1429.6</v>
      </c>
    </row>
    <row r="264" spans="2:14" s="64" customFormat="1" x14ac:dyDescent="0.15">
      <c r="B264" s="112" t="s">
        <v>2</v>
      </c>
      <c r="C264" s="86" t="s">
        <v>58</v>
      </c>
      <c r="D264" s="48">
        <f>F264+H264</f>
        <v>45304</v>
      </c>
      <c r="E264" s="43">
        <f t="shared" si="69"/>
        <v>101.28551946164681</v>
      </c>
      <c r="F264" s="166">
        <v>11694</v>
      </c>
      <c r="G264" s="43">
        <f t="shared" si="70"/>
        <v>96.580773042616457</v>
      </c>
      <c r="H264" s="42">
        <v>33610</v>
      </c>
      <c r="I264" s="49">
        <f t="shared" si="71"/>
        <v>103.0317893381564</v>
      </c>
      <c r="J264" s="104"/>
      <c r="K264" s="104"/>
      <c r="L264" s="113" t="s">
        <v>2</v>
      </c>
      <c r="M264" s="53">
        <v>31</v>
      </c>
      <c r="N264" s="123">
        <f t="shared" ref="N264:N265" si="72">D264/M264</f>
        <v>1461.4193548387098</v>
      </c>
    </row>
    <row r="265" spans="2:14" s="64" customFormat="1" x14ac:dyDescent="0.15">
      <c r="B265" s="112" t="s">
        <v>3</v>
      </c>
      <c r="C265" s="86" t="s">
        <v>3</v>
      </c>
      <c r="D265" s="48">
        <f>F265+H265</f>
        <v>46113</v>
      </c>
      <c r="E265" s="43">
        <f t="shared" si="69"/>
        <v>104.20781451266639</v>
      </c>
      <c r="F265" s="166">
        <v>12990</v>
      </c>
      <c r="G265" s="43">
        <f t="shared" si="70"/>
        <v>108.62112216740529</v>
      </c>
      <c r="H265" s="42">
        <v>33123</v>
      </c>
      <c r="I265" s="49">
        <f t="shared" si="71"/>
        <v>102.5733927907841</v>
      </c>
      <c r="J265" s="104"/>
      <c r="K265" s="104"/>
      <c r="L265" s="113" t="s">
        <v>3</v>
      </c>
      <c r="M265" s="53">
        <v>30</v>
      </c>
      <c r="N265" s="123">
        <f t="shared" si="72"/>
        <v>1537.1</v>
      </c>
    </row>
    <row r="266" spans="2:14" s="64" customFormat="1" x14ac:dyDescent="0.15">
      <c r="B266" s="112" t="s">
        <v>61</v>
      </c>
      <c r="C266" s="86" t="s">
        <v>61</v>
      </c>
      <c r="D266" s="48">
        <f t="shared" ref="D266:D270" si="73">F266+H266</f>
        <v>45160</v>
      </c>
      <c r="E266" s="43">
        <f t="shared" si="69"/>
        <v>99.708557802702472</v>
      </c>
      <c r="F266" s="166">
        <v>10811</v>
      </c>
      <c r="G266" s="43">
        <f t="shared" si="70"/>
        <v>95.184011269589718</v>
      </c>
      <c r="H266" s="42">
        <v>34349</v>
      </c>
      <c r="I266" s="49">
        <f t="shared" si="71"/>
        <v>101.22296222078151</v>
      </c>
      <c r="J266" s="104"/>
      <c r="K266" s="104"/>
      <c r="L266" s="125" t="s">
        <v>62</v>
      </c>
      <c r="M266" s="53">
        <v>31</v>
      </c>
      <c r="N266" s="123">
        <f>D266/M266</f>
        <v>1456.7741935483871</v>
      </c>
    </row>
    <row r="267" spans="2:14" s="64" customFormat="1" x14ac:dyDescent="0.15">
      <c r="B267" s="112" t="s">
        <v>63</v>
      </c>
      <c r="C267" s="86" t="s">
        <v>63</v>
      </c>
      <c r="D267" s="48">
        <f t="shared" si="73"/>
        <v>43225</v>
      </c>
      <c r="E267" s="43">
        <f t="shared" si="69"/>
        <v>105.79064587973275</v>
      </c>
      <c r="F267" s="166">
        <v>9983</v>
      </c>
      <c r="G267" s="43">
        <f t="shared" si="70"/>
        <v>118.87354131936175</v>
      </c>
      <c r="H267" s="42">
        <v>33242</v>
      </c>
      <c r="I267" s="49">
        <f t="shared" si="71"/>
        <v>102.40596407997289</v>
      </c>
      <c r="J267" s="104"/>
      <c r="K267" s="104"/>
      <c r="L267" s="125" t="s">
        <v>64</v>
      </c>
      <c r="M267" s="53">
        <v>31</v>
      </c>
      <c r="N267" s="123">
        <f t="shared" ref="N267:N272" si="74">D267/M267</f>
        <v>1394.3548387096773</v>
      </c>
    </row>
    <row r="268" spans="2:14" s="64" customFormat="1" x14ac:dyDescent="0.15">
      <c r="B268" s="112" t="s">
        <v>6</v>
      </c>
      <c r="C268" s="86" t="s">
        <v>6</v>
      </c>
      <c r="D268" s="48">
        <f t="shared" si="73"/>
        <v>40389</v>
      </c>
      <c r="E268" s="43">
        <f t="shared" si="69"/>
        <v>100.1636782977457</v>
      </c>
      <c r="F268" s="166">
        <v>7388</v>
      </c>
      <c r="G268" s="43">
        <f t="shared" si="70"/>
        <v>84.36679228046134</v>
      </c>
      <c r="H268" s="42">
        <v>33001</v>
      </c>
      <c r="I268" s="49">
        <f t="shared" si="71"/>
        <v>104.54603053918774</v>
      </c>
      <c r="J268" s="104"/>
      <c r="K268" s="104"/>
      <c r="L268" s="125" t="s">
        <v>6</v>
      </c>
      <c r="M268" s="53">
        <v>30</v>
      </c>
      <c r="N268" s="123">
        <f t="shared" si="74"/>
        <v>1346.3</v>
      </c>
    </row>
    <row r="269" spans="2:14" s="64" customFormat="1" x14ac:dyDescent="0.15">
      <c r="B269" s="112" t="s">
        <v>7</v>
      </c>
      <c r="C269" s="86" t="s">
        <v>7</v>
      </c>
      <c r="D269" s="48">
        <f t="shared" si="73"/>
        <v>41408</v>
      </c>
      <c r="E269" s="43">
        <f t="shared" si="69"/>
        <v>98.134850100722844</v>
      </c>
      <c r="F269" s="166">
        <v>7926</v>
      </c>
      <c r="G269" s="43">
        <f t="shared" si="70"/>
        <v>85.556994818652853</v>
      </c>
      <c r="H269" s="42">
        <v>33482</v>
      </c>
      <c r="I269" s="49">
        <f t="shared" si="71"/>
        <v>101.67319546931463</v>
      </c>
      <c r="J269" s="104"/>
      <c r="K269" s="104"/>
      <c r="L269" s="125" t="s">
        <v>68</v>
      </c>
      <c r="M269" s="53">
        <v>31</v>
      </c>
      <c r="N269" s="123">
        <f t="shared" si="74"/>
        <v>1335.741935483871</v>
      </c>
    </row>
    <row r="270" spans="2:14" s="64" customFormat="1" x14ac:dyDescent="0.15">
      <c r="B270" s="112" t="s">
        <v>8</v>
      </c>
      <c r="C270" s="86" t="s">
        <v>8</v>
      </c>
      <c r="D270" s="48">
        <f t="shared" si="73"/>
        <v>39833</v>
      </c>
      <c r="E270" s="43">
        <f t="shared" si="69"/>
        <v>102.16733353852467</v>
      </c>
      <c r="F270" s="166">
        <v>7578</v>
      </c>
      <c r="G270" s="43">
        <f t="shared" si="70"/>
        <v>98.903680501174634</v>
      </c>
      <c r="H270" s="42">
        <v>32255</v>
      </c>
      <c r="I270" s="49">
        <f t="shared" si="71"/>
        <v>102.96558769073614</v>
      </c>
      <c r="J270" s="104"/>
      <c r="K270" s="104"/>
      <c r="L270" s="125" t="s">
        <v>8</v>
      </c>
      <c r="M270" s="53">
        <v>30</v>
      </c>
      <c r="N270" s="123">
        <f t="shared" si="74"/>
        <v>1327.7666666666667</v>
      </c>
    </row>
    <row r="271" spans="2:14" s="64" customFormat="1" x14ac:dyDescent="0.15">
      <c r="B271" s="115" t="s">
        <v>9</v>
      </c>
      <c r="C271" s="87" t="s">
        <v>9</v>
      </c>
      <c r="D271" s="50">
        <f t="shared" ref="D271:D283" si="75">F271+H271</f>
        <v>43269</v>
      </c>
      <c r="E271" s="45">
        <f>D271/D259*100</f>
        <v>109.06135000252056</v>
      </c>
      <c r="F271" s="167">
        <v>8884</v>
      </c>
      <c r="G271" s="45">
        <f>F271/F259*100</f>
        <v>120.15147416824452</v>
      </c>
      <c r="H271" s="44">
        <v>34385</v>
      </c>
      <c r="I271" s="51">
        <f t="shared" si="71"/>
        <v>106.52106567534076</v>
      </c>
      <c r="J271" s="104"/>
      <c r="K271" s="104"/>
      <c r="L271" s="126" t="s">
        <v>9</v>
      </c>
      <c r="M271" s="54">
        <v>31</v>
      </c>
      <c r="N271" s="124">
        <f t="shared" si="74"/>
        <v>1395.7741935483871</v>
      </c>
    </row>
    <row r="272" spans="2:14" s="64" customFormat="1" x14ac:dyDescent="0.15">
      <c r="B272" s="112" t="s">
        <v>138</v>
      </c>
      <c r="C272" s="86" t="s">
        <v>139</v>
      </c>
      <c r="D272" s="48">
        <f t="shared" si="75"/>
        <v>38743</v>
      </c>
      <c r="E272" s="43">
        <f>D272/D260*100</f>
        <v>97.068624257760632</v>
      </c>
      <c r="F272" s="42">
        <v>7477</v>
      </c>
      <c r="G272" s="43">
        <f>F272/F260*100</f>
        <v>89.997592681752522</v>
      </c>
      <c r="H272" s="42">
        <v>31266</v>
      </c>
      <c r="I272" s="49">
        <f>H272/H260*100</f>
        <v>98.927384907451355</v>
      </c>
      <c r="J272" s="104"/>
      <c r="K272" s="104"/>
      <c r="L272" s="112" t="s">
        <v>138</v>
      </c>
      <c r="M272" s="53">
        <v>31</v>
      </c>
      <c r="N272" s="123">
        <f t="shared" si="74"/>
        <v>1249.7741935483871</v>
      </c>
    </row>
    <row r="273" spans="2:14" s="64" customFormat="1" x14ac:dyDescent="0.15">
      <c r="B273" s="112" t="s">
        <v>51</v>
      </c>
      <c r="C273" s="86" t="s">
        <v>51</v>
      </c>
      <c r="D273" s="48">
        <f t="shared" si="75"/>
        <v>38766</v>
      </c>
      <c r="E273" s="43">
        <f t="shared" ref="E273" si="76">D273/D261*100</f>
        <v>101.76138600866256</v>
      </c>
      <c r="F273" s="42">
        <v>7416</v>
      </c>
      <c r="G273" s="43">
        <f t="shared" ref="G273" si="77">F273/F261*100</f>
        <v>89.641000846125948</v>
      </c>
      <c r="H273" s="42">
        <v>31350</v>
      </c>
      <c r="I273" s="49">
        <f t="shared" ref="I273" si="78">H273/H261*100</f>
        <v>105.12373415599221</v>
      </c>
      <c r="J273" s="104"/>
      <c r="K273" s="104"/>
      <c r="L273" s="113" t="s">
        <v>52</v>
      </c>
      <c r="M273" s="53">
        <v>28</v>
      </c>
      <c r="N273" s="123">
        <f>D273/M273</f>
        <v>1384.5</v>
      </c>
    </row>
    <row r="274" spans="2:14" s="64" customFormat="1" x14ac:dyDescent="0.15">
      <c r="B274" s="112" t="s">
        <v>11</v>
      </c>
      <c r="C274" s="86" t="s">
        <v>11</v>
      </c>
      <c r="D274" s="48">
        <f t="shared" si="75"/>
        <v>44819</v>
      </c>
      <c r="E274" s="43">
        <f>D274/D262*100</f>
        <v>100.47300932568149</v>
      </c>
      <c r="F274" s="42">
        <v>9471</v>
      </c>
      <c r="G274" s="43">
        <f>F274/F262*100</f>
        <v>88.398357289527723</v>
      </c>
      <c r="H274" s="42">
        <v>35348</v>
      </c>
      <c r="I274" s="49">
        <f>H274/H262*100</f>
        <v>104.28984481029092</v>
      </c>
      <c r="J274" s="104"/>
      <c r="K274" s="104"/>
      <c r="L274" s="113" t="s">
        <v>54</v>
      </c>
      <c r="M274" s="53">
        <v>31</v>
      </c>
      <c r="N274" s="123">
        <f t="shared" ref="N274" si="79">D274/M274</f>
        <v>1445.7741935483871</v>
      </c>
    </row>
    <row r="275" spans="2:14" s="64" customFormat="1" x14ac:dyDescent="0.15">
      <c r="B275" s="112" t="s">
        <v>56</v>
      </c>
      <c r="C275" s="86" t="s">
        <v>56</v>
      </c>
      <c r="D275" s="48">
        <f t="shared" si="75"/>
        <v>44486</v>
      </c>
      <c r="E275" s="43">
        <f t="shared" ref="E275:E282" si="80">D275/D263*100</f>
        <v>103.72598395821674</v>
      </c>
      <c r="F275" s="42">
        <v>10415</v>
      </c>
      <c r="G275" s="43">
        <f t="shared" ref="G275:G282" si="81">F275/F263*100</f>
        <v>99.750981706733072</v>
      </c>
      <c r="H275" s="42">
        <v>34071</v>
      </c>
      <c r="I275" s="49">
        <f t="shared" ref="I275:I283" si="82">H275/H263*100</f>
        <v>105.00508521589053</v>
      </c>
      <c r="J275" s="104"/>
      <c r="K275" s="104"/>
      <c r="L275" s="113" t="s">
        <v>56</v>
      </c>
      <c r="M275" s="53">
        <v>30</v>
      </c>
      <c r="N275" s="123">
        <f>D275/M275</f>
        <v>1482.8666666666666</v>
      </c>
    </row>
    <row r="276" spans="2:14" s="64" customFormat="1" x14ac:dyDescent="0.15">
      <c r="B276" s="112" t="s">
        <v>2</v>
      </c>
      <c r="C276" s="86" t="s">
        <v>58</v>
      </c>
      <c r="D276" s="48">
        <f t="shared" si="75"/>
        <v>45509</v>
      </c>
      <c r="E276" s="43">
        <f t="shared" si="80"/>
        <v>100.45249867561364</v>
      </c>
      <c r="F276" s="42">
        <v>10921</v>
      </c>
      <c r="G276" s="43">
        <f t="shared" si="81"/>
        <v>93.389772532922862</v>
      </c>
      <c r="H276" s="42">
        <v>34588</v>
      </c>
      <c r="I276" s="49">
        <f t="shared" si="82"/>
        <v>102.9098482594466</v>
      </c>
      <c r="J276" s="104"/>
      <c r="K276" s="104"/>
      <c r="L276" s="113" t="s">
        <v>2</v>
      </c>
      <c r="M276" s="53">
        <v>31</v>
      </c>
      <c r="N276" s="123">
        <f t="shared" ref="N276:N277" si="83">D276/M276</f>
        <v>1468.0322580645161</v>
      </c>
    </row>
    <row r="277" spans="2:14" s="162" customFormat="1" x14ac:dyDescent="0.15">
      <c r="B277" s="158" t="s">
        <v>3</v>
      </c>
      <c r="C277" s="159" t="s">
        <v>3</v>
      </c>
      <c r="D277" s="48">
        <f t="shared" si="75"/>
        <v>49104</v>
      </c>
      <c r="E277" s="43">
        <f t="shared" si="80"/>
        <v>106.48624032268556</v>
      </c>
      <c r="F277" s="42">
        <v>11344</v>
      </c>
      <c r="G277" s="43">
        <f t="shared" si="81"/>
        <v>87.328714395688991</v>
      </c>
      <c r="H277" s="42">
        <v>37760</v>
      </c>
      <c r="I277" s="49">
        <f t="shared" si="82"/>
        <v>113.9993358089545</v>
      </c>
      <c r="J277" s="160"/>
      <c r="K277" s="160"/>
      <c r="L277" s="161" t="s">
        <v>3</v>
      </c>
      <c r="M277" s="53">
        <v>30</v>
      </c>
      <c r="N277" s="123">
        <f t="shared" si="83"/>
        <v>1636.8</v>
      </c>
    </row>
    <row r="278" spans="2:14" s="64" customFormat="1" x14ac:dyDescent="0.15">
      <c r="B278" s="112" t="s">
        <v>61</v>
      </c>
      <c r="C278" s="86" t="s">
        <v>61</v>
      </c>
      <c r="D278" s="48">
        <f t="shared" si="75"/>
        <v>51320</v>
      </c>
      <c r="E278" s="43">
        <f t="shared" si="80"/>
        <v>113.64038972542072</v>
      </c>
      <c r="F278" s="42">
        <v>12037</v>
      </c>
      <c r="G278" s="43">
        <f t="shared" si="81"/>
        <v>111.34030154472296</v>
      </c>
      <c r="H278" s="42">
        <v>39283</v>
      </c>
      <c r="I278" s="49">
        <f t="shared" si="82"/>
        <v>114.36431919415413</v>
      </c>
      <c r="J278" s="104"/>
      <c r="K278" s="104"/>
      <c r="L278" s="125" t="s">
        <v>62</v>
      </c>
      <c r="M278" s="53">
        <v>31</v>
      </c>
      <c r="N278" s="123">
        <f>D278/M278</f>
        <v>1655.483870967742</v>
      </c>
    </row>
    <row r="279" spans="2:14" s="64" customFormat="1" x14ac:dyDescent="0.15">
      <c r="B279" s="112" t="s">
        <v>63</v>
      </c>
      <c r="C279" s="86" t="s">
        <v>63</v>
      </c>
      <c r="D279" s="48">
        <f t="shared" si="75"/>
        <v>48517</v>
      </c>
      <c r="E279" s="43">
        <f t="shared" si="80"/>
        <v>112.24291497975709</v>
      </c>
      <c r="F279" s="42">
        <v>9605</v>
      </c>
      <c r="G279" s="43">
        <f t="shared" si="81"/>
        <v>96.213563057197234</v>
      </c>
      <c r="H279" s="42">
        <v>38912</v>
      </c>
      <c r="I279" s="49">
        <f t="shared" si="82"/>
        <v>117.05673545514711</v>
      </c>
      <c r="J279" s="104"/>
      <c r="K279" s="104"/>
      <c r="L279" s="125" t="s">
        <v>64</v>
      </c>
      <c r="M279" s="53">
        <v>31</v>
      </c>
      <c r="N279" s="123">
        <f t="shared" ref="N279:N284" si="84">D279/M279</f>
        <v>1565.0645161290322</v>
      </c>
    </row>
    <row r="280" spans="2:14" s="64" customFormat="1" x14ac:dyDescent="0.15">
      <c r="B280" s="112" t="s">
        <v>6</v>
      </c>
      <c r="C280" s="86" t="s">
        <v>6</v>
      </c>
      <c r="D280" s="48">
        <f t="shared" si="75"/>
        <v>45389</v>
      </c>
      <c r="E280" s="43">
        <f t="shared" si="80"/>
        <v>112.37960830919309</v>
      </c>
      <c r="F280" s="42">
        <v>7164</v>
      </c>
      <c r="G280" s="43">
        <f t="shared" si="81"/>
        <v>96.968056307525714</v>
      </c>
      <c r="H280" s="42">
        <v>38225</v>
      </c>
      <c r="I280" s="49">
        <f t="shared" si="82"/>
        <v>115.82982333868669</v>
      </c>
      <c r="J280" s="104"/>
      <c r="K280" s="104"/>
      <c r="L280" s="125" t="s">
        <v>6</v>
      </c>
      <c r="M280" s="53">
        <v>30</v>
      </c>
      <c r="N280" s="123">
        <f t="shared" si="84"/>
        <v>1512.9666666666667</v>
      </c>
    </row>
    <row r="281" spans="2:14" s="64" customFormat="1" x14ac:dyDescent="0.15">
      <c r="B281" s="112" t="s">
        <v>7</v>
      </c>
      <c r="C281" s="86" t="s">
        <v>7</v>
      </c>
      <c r="D281" s="48">
        <f t="shared" si="75"/>
        <v>44691</v>
      </c>
      <c r="E281" s="43">
        <f t="shared" si="80"/>
        <v>107.92841962905719</v>
      </c>
      <c r="F281" s="42">
        <v>6696</v>
      </c>
      <c r="G281" s="43">
        <f t="shared" si="81"/>
        <v>84.481453444360326</v>
      </c>
      <c r="H281" s="42">
        <v>37995</v>
      </c>
      <c r="I281" s="49">
        <f t="shared" si="82"/>
        <v>113.47888417657248</v>
      </c>
      <c r="J281" s="104"/>
      <c r="K281" s="104"/>
      <c r="L281" s="125" t="s">
        <v>68</v>
      </c>
      <c r="M281" s="53">
        <v>31</v>
      </c>
      <c r="N281" s="123">
        <f t="shared" si="84"/>
        <v>1441.6451612903227</v>
      </c>
    </row>
    <row r="282" spans="2:14" s="64" customFormat="1" x14ac:dyDescent="0.15">
      <c r="B282" s="112" t="s">
        <v>8</v>
      </c>
      <c r="C282" s="86" t="s">
        <v>8</v>
      </c>
      <c r="D282" s="48">
        <f t="shared" si="75"/>
        <v>44274</v>
      </c>
      <c r="E282" s="43">
        <f t="shared" si="80"/>
        <v>111.14904727236213</v>
      </c>
      <c r="F282" s="42">
        <v>6438</v>
      </c>
      <c r="G282" s="43">
        <f t="shared" si="81"/>
        <v>84.956452889944572</v>
      </c>
      <c r="H282" s="42">
        <v>37836</v>
      </c>
      <c r="I282" s="49">
        <f t="shared" si="82"/>
        <v>117.30274376065725</v>
      </c>
      <c r="J282" s="104"/>
      <c r="K282" s="104"/>
      <c r="L282" s="125" t="s">
        <v>8</v>
      </c>
      <c r="M282" s="53">
        <v>30</v>
      </c>
      <c r="N282" s="123">
        <f t="shared" si="84"/>
        <v>1475.8</v>
      </c>
    </row>
    <row r="283" spans="2:14" s="64" customFormat="1" x14ac:dyDescent="0.15">
      <c r="B283" s="115" t="s">
        <v>9</v>
      </c>
      <c r="C283" s="87" t="s">
        <v>9</v>
      </c>
      <c r="D283" s="50">
        <f t="shared" si="75"/>
        <v>46706</v>
      </c>
      <c r="E283" s="45">
        <f>D283/D271*100</f>
        <v>107.94333125332226</v>
      </c>
      <c r="F283" s="44">
        <v>6925</v>
      </c>
      <c r="G283" s="45">
        <f>F283/F271*100</f>
        <v>77.949122017109403</v>
      </c>
      <c r="H283" s="44">
        <v>39781</v>
      </c>
      <c r="I283" s="51">
        <f t="shared" si="82"/>
        <v>115.69288934128255</v>
      </c>
      <c r="J283" s="104"/>
      <c r="K283" s="104"/>
      <c r="L283" s="126" t="s">
        <v>9</v>
      </c>
      <c r="M283" s="54">
        <v>31</v>
      </c>
      <c r="N283" s="124">
        <f t="shared" si="84"/>
        <v>1506.6451612903227</v>
      </c>
    </row>
    <row r="284" spans="2:14" s="64" customFormat="1" x14ac:dyDescent="0.15">
      <c r="B284" s="112" t="s">
        <v>141</v>
      </c>
      <c r="C284" s="86" t="s">
        <v>142</v>
      </c>
      <c r="D284" s="48">
        <f t="shared" ref="D284:D295" si="85">F284+H284</f>
        <v>43979</v>
      </c>
      <c r="E284" s="43">
        <f>D284/D272*100</f>
        <v>113.51469942957438</v>
      </c>
      <c r="F284" s="42">
        <v>6922</v>
      </c>
      <c r="G284" s="43">
        <f>F284/F272*100</f>
        <v>92.577236859703092</v>
      </c>
      <c r="H284" s="42">
        <v>37057</v>
      </c>
      <c r="I284" s="49">
        <f>H284/H272*100</f>
        <v>118.52171688095694</v>
      </c>
      <c r="J284" s="104"/>
      <c r="K284" s="104"/>
      <c r="L284" s="112" t="s">
        <v>141</v>
      </c>
      <c r="M284" s="53">
        <v>31</v>
      </c>
      <c r="N284" s="123">
        <f t="shared" si="84"/>
        <v>1418.6774193548388</v>
      </c>
    </row>
    <row r="285" spans="2:14" s="64" customFormat="1" x14ac:dyDescent="0.15">
      <c r="B285" s="112" t="s">
        <v>51</v>
      </c>
      <c r="C285" s="86" t="s">
        <v>51</v>
      </c>
      <c r="D285" s="48">
        <f t="shared" si="85"/>
        <v>42068</v>
      </c>
      <c r="E285" s="43">
        <f t="shared" ref="E285" si="86">D285/D273*100</f>
        <v>108.51777330650569</v>
      </c>
      <c r="F285" s="42">
        <v>6673</v>
      </c>
      <c r="G285" s="43">
        <f t="shared" ref="G285" si="87">F285/F273*100</f>
        <v>89.981121898597621</v>
      </c>
      <c r="H285" s="42">
        <v>35395</v>
      </c>
      <c r="I285" s="49">
        <f t="shared" ref="I285" si="88">H285/H273*100</f>
        <v>112.90271132376395</v>
      </c>
      <c r="J285" s="104"/>
      <c r="K285" s="104"/>
      <c r="L285" s="113" t="s">
        <v>52</v>
      </c>
      <c r="M285" s="53">
        <v>28</v>
      </c>
      <c r="N285" s="123">
        <f>D285/M285</f>
        <v>1502.4285714285713</v>
      </c>
    </row>
    <row r="286" spans="2:14" s="64" customFormat="1" x14ac:dyDescent="0.15">
      <c r="B286" s="112" t="s">
        <v>11</v>
      </c>
      <c r="C286" s="86" t="s">
        <v>11</v>
      </c>
      <c r="D286" s="48">
        <f t="shared" si="85"/>
        <v>46546</v>
      </c>
      <c r="E286" s="43">
        <f>D286/D274*100</f>
        <v>103.85327651219349</v>
      </c>
      <c r="F286" s="42">
        <v>7187</v>
      </c>
      <c r="G286" s="43">
        <f>F286/F274*100</f>
        <v>75.884278323302709</v>
      </c>
      <c r="H286" s="42">
        <v>39359</v>
      </c>
      <c r="I286" s="49">
        <f>H286/H274*100</f>
        <v>111.34717664365735</v>
      </c>
      <c r="J286" s="104"/>
      <c r="K286" s="104"/>
      <c r="L286" s="113" t="s">
        <v>54</v>
      </c>
      <c r="M286" s="53">
        <v>31</v>
      </c>
      <c r="N286" s="123">
        <f t="shared" ref="N286" si="89">D286/M286</f>
        <v>1501.483870967742</v>
      </c>
    </row>
    <row r="287" spans="2:14" s="64" customFormat="1" x14ac:dyDescent="0.15">
      <c r="B287" s="112" t="s">
        <v>56</v>
      </c>
      <c r="C287" s="86" t="s">
        <v>56</v>
      </c>
      <c r="D287" s="48">
        <f t="shared" si="85"/>
        <v>44478</v>
      </c>
      <c r="E287" s="43">
        <f t="shared" ref="E287:E294" si="90">D287/D275*100</f>
        <v>99.982016814278651</v>
      </c>
      <c r="F287" s="42">
        <v>7916</v>
      </c>
      <c r="G287" s="43">
        <f t="shared" ref="G287:G294" si="91">F287/F275*100</f>
        <v>76.005760921747481</v>
      </c>
      <c r="H287" s="42">
        <v>36562</v>
      </c>
      <c r="I287" s="49">
        <f t="shared" ref="I287:I295" si="92">H287/H275*100</f>
        <v>107.31120307592967</v>
      </c>
      <c r="J287" s="104"/>
      <c r="K287" s="104"/>
      <c r="L287" s="113" t="s">
        <v>56</v>
      </c>
      <c r="M287" s="53">
        <v>30</v>
      </c>
      <c r="N287" s="123">
        <f>D287/M287</f>
        <v>1482.6</v>
      </c>
    </row>
    <row r="288" spans="2:14" s="64" customFormat="1" x14ac:dyDescent="0.15">
      <c r="B288" s="112" t="s">
        <v>2</v>
      </c>
      <c r="C288" s="86" t="s">
        <v>58</v>
      </c>
      <c r="D288" s="48">
        <f t="shared" si="85"/>
        <v>45195</v>
      </c>
      <c r="E288" s="43">
        <f t="shared" si="90"/>
        <v>99.310026588147409</v>
      </c>
      <c r="F288" s="42">
        <v>7548</v>
      </c>
      <c r="G288" s="43">
        <f t="shared" si="91"/>
        <v>69.114549949638317</v>
      </c>
      <c r="H288" s="42">
        <v>37647</v>
      </c>
      <c r="I288" s="49">
        <f t="shared" si="92"/>
        <v>108.84410778304614</v>
      </c>
      <c r="J288" s="104"/>
      <c r="K288" s="104"/>
      <c r="L288" s="113" t="s">
        <v>2</v>
      </c>
      <c r="M288" s="53">
        <v>31</v>
      </c>
      <c r="N288" s="123">
        <f t="shared" ref="N288:N289" si="93">D288/M288</f>
        <v>1457.9032258064517</v>
      </c>
    </row>
    <row r="289" spans="2:14" s="162" customFormat="1" x14ac:dyDescent="0.15">
      <c r="B289" s="158" t="s">
        <v>3</v>
      </c>
      <c r="C289" s="159" t="s">
        <v>3</v>
      </c>
      <c r="D289" s="48">
        <f t="shared" si="85"/>
        <v>50104</v>
      </c>
      <c r="E289" s="43">
        <f t="shared" si="90"/>
        <v>102.03649397197785</v>
      </c>
      <c r="F289" s="42">
        <v>11923</v>
      </c>
      <c r="G289" s="43">
        <f t="shared" si="91"/>
        <v>105.1040197461213</v>
      </c>
      <c r="H289" s="42">
        <v>38181</v>
      </c>
      <c r="I289" s="49">
        <f t="shared" si="92"/>
        <v>101.11493644067797</v>
      </c>
      <c r="J289" s="160"/>
      <c r="K289" s="160"/>
      <c r="L289" s="161" t="s">
        <v>3</v>
      </c>
      <c r="M289" s="53">
        <v>30</v>
      </c>
      <c r="N289" s="123">
        <f t="shared" si="93"/>
        <v>1670.1333333333334</v>
      </c>
    </row>
    <row r="290" spans="2:14" s="64" customFormat="1" x14ac:dyDescent="0.15">
      <c r="B290" s="112" t="s">
        <v>61</v>
      </c>
      <c r="C290" s="86" t="s">
        <v>61</v>
      </c>
      <c r="D290" s="48">
        <f t="shared" si="85"/>
        <v>48821</v>
      </c>
      <c r="E290" s="43">
        <f t="shared" si="90"/>
        <v>95.130553390491031</v>
      </c>
      <c r="F290" s="42">
        <v>11524</v>
      </c>
      <c r="G290" s="43">
        <f t="shared" si="91"/>
        <v>95.738140732740717</v>
      </c>
      <c r="H290" s="42">
        <v>37297</v>
      </c>
      <c r="I290" s="49">
        <f t="shared" si="92"/>
        <v>94.944377975205569</v>
      </c>
      <c r="J290" s="104"/>
      <c r="K290" s="104"/>
      <c r="L290" s="125" t="s">
        <v>62</v>
      </c>
      <c r="M290" s="53">
        <v>31</v>
      </c>
      <c r="N290" s="123">
        <f>D290/M290</f>
        <v>1574.8709677419354</v>
      </c>
    </row>
    <row r="291" spans="2:14" s="64" customFormat="1" x14ac:dyDescent="0.15">
      <c r="B291" s="112" t="s">
        <v>63</v>
      </c>
      <c r="C291" s="86" t="s">
        <v>63</v>
      </c>
      <c r="D291" s="48">
        <f t="shared" si="85"/>
        <v>46168</v>
      </c>
      <c r="E291" s="43">
        <f t="shared" si="90"/>
        <v>95.158398087268381</v>
      </c>
      <c r="F291" s="42">
        <v>8248</v>
      </c>
      <c r="G291" s="43">
        <f t="shared" si="91"/>
        <v>85.871941697032796</v>
      </c>
      <c r="H291" s="42">
        <v>37920</v>
      </c>
      <c r="I291" s="49">
        <f t="shared" si="92"/>
        <v>97.45065789473685</v>
      </c>
      <c r="J291" s="104"/>
      <c r="K291" s="104"/>
      <c r="L291" s="125" t="s">
        <v>64</v>
      </c>
      <c r="M291" s="53">
        <v>31</v>
      </c>
      <c r="N291" s="123">
        <f t="shared" ref="N291:N296" si="94">D291/M291</f>
        <v>1489.2903225806451</v>
      </c>
    </row>
    <row r="292" spans="2:14" s="64" customFormat="1" x14ac:dyDescent="0.15">
      <c r="B292" s="112" t="s">
        <v>6</v>
      </c>
      <c r="C292" s="86" t="s">
        <v>6</v>
      </c>
      <c r="D292" s="48">
        <f t="shared" si="85"/>
        <v>42844</v>
      </c>
      <c r="E292" s="43">
        <f t="shared" si="90"/>
        <v>94.392914582828439</v>
      </c>
      <c r="F292" s="42">
        <v>7349</v>
      </c>
      <c r="G292" s="43">
        <f t="shared" si="91"/>
        <v>102.5823562255723</v>
      </c>
      <c r="H292" s="42">
        <v>35495</v>
      </c>
      <c r="I292" s="49">
        <f t="shared" si="92"/>
        <v>92.858077174623929</v>
      </c>
      <c r="J292" s="104"/>
      <c r="K292" s="104"/>
      <c r="L292" s="125" t="s">
        <v>6</v>
      </c>
      <c r="M292" s="53">
        <v>30</v>
      </c>
      <c r="N292" s="123">
        <f t="shared" si="94"/>
        <v>1428.1333333333334</v>
      </c>
    </row>
    <row r="293" spans="2:14" s="64" customFormat="1" x14ac:dyDescent="0.15">
      <c r="B293" s="112" t="s">
        <v>7</v>
      </c>
      <c r="C293" s="86" t="s">
        <v>7</v>
      </c>
      <c r="D293" s="48">
        <f t="shared" si="85"/>
        <v>42831</v>
      </c>
      <c r="E293" s="43">
        <f t="shared" si="90"/>
        <v>95.838088205679</v>
      </c>
      <c r="F293" s="42">
        <v>7275</v>
      </c>
      <c r="G293" s="43">
        <f t="shared" si="91"/>
        <v>108.64695340501794</v>
      </c>
      <c r="H293" s="42">
        <v>35556</v>
      </c>
      <c r="I293" s="49">
        <f t="shared" si="92"/>
        <v>93.580734307145676</v>
      </c>
      <c r="J293" s="104"/>
      <c r="K293" s="104"/>
      <c r="L293" s="125" t="s">
        <v>68</v>
      </c>
      <c r="M293" s="53">
        <v>31</v>
      </c>
      <c r="N293" s="123">
        <f t="shared" si="94"/>
        <v>1381.6451612903227</v>
      </c>
    </row>
    <row r="294" spans="2:14" s="64" customFormat="1" x14ac:dyDescent="0.15">
      <c r="B294" s="112" t="s">
        <v>8</v>
      </c>
      <c r="C294" s="86" t="s">
        <v>8</v>
      </c>
      <c r="D294" s="48">
        <f t="shared" si="85"/>
        <v>42529</v>
      </c>
      <c r="E294" s="43">
        <f t="shared" si="90"/>
        <v>96.05863486470615</v>
      </c>
      <c r="F294" s="42">
        <v>7361</v>
      </c>
      <c r="G294" s="43">
        <f t="shared" si="91"/>
        <v>114.3367505436471</v>
      </c>
      <c r="H294" s="42">
        <v>35168</v>
      </c>
      <c r="I294" s="49">
        <f t="shared" si="92"/>
        <v>92.948514642139756</v>
      </c>
      <c r="J294" s="104"/>
      <c r="K294" s="104"/>
      <c r="L294" s="125" t="s">
        <v>8</v>
      </c>
      <c r="M294" s="53">
        <v>30</v>
      </c>
      <c r="N294" s="123">
        <f t="shared" si="94"/>
        <v>1417.6333333333334</v>
      </c>
    </row>
    <row r="295" spans="2:14" s="64" customFormat="1" x14ac:dyDescent="0.15">
      <c r="B295" s="115" t="s">
        <v>9</v>
      </c>
      <c r="C295" s="87" t="s">
        <v>9</v>
      </c>
      <c r="D295" s="50">
        <f t="shared" si="85"/>
        <v>42178</v>
      </c>
      <c r="E295" s="45">
        <f>D295/D283*100</f>
        <v>90.305314092407826</v>
      </c>
      <c r="F295" s="44">
        <v>7476</v>
      </c>
      <c r="G295" s="45">
        <f>F295/F283*100</f>
        <v>107.95667870036101</v>
      </c>
      <c r="H295" s="44">
        <v>34702</v>
      </c>
      <c r="I295" s="51">
        <f t="shared" si="92"/>
        <v>87.232598476659717</v>
      </c>
      <c r="J295" s="104"/>
      <c r="K295" s="104"/>
      <c r="L295" s="126" t="s">
        <v>9</v>
      </c>
      <c r="M295" s="54">
        <v>31</v>
      </c>
      <c r="N295" s="124">
        <f t="shared" si="94"/>
        <v>1360.5806451612902</v>
      </c>
    </row>
    <row r="296" spans="2:14" s="64" customFormat="1" x14ac:dyDescent="0.15">
      <c r="B296" s="112" t="s">
        <v>144</v>
      </c>
      <c r="C296" s="86" t="s">
        <v>145</v>
      </c>
      <c r="D296" s="164">
        <f t="shared" ref="D296:D319" si="95">F296+H296</f>
        <v>41070</v>
      </c>
      <c r="E296" s="128">
        <f>D296/D284*100</f>
        <v>93.38547943336593</v>
      </c>
      <c r="F296" s="42">
        <v>7119</v>
      </c>
      <c r="G296" s="43">
        <f>F296/F284*100</f>
        <v>102.845998266397</v>
      </c>
      <c r="H296" s="56">
        <v>33951</v>
      </c>
      <c r="I296" s="129">
        <f>H296/H284*100</f>
        <v>91.618317726745275</v>
      </c>
      <c r="J296" s="104"/>
      <c r="K296" s="104"/>
      <c r="L296" s="112" t="s">
        <v>144</v>
      </c>
      <c r="M296" s="25">
        <v>31</v>
      </c>
      <c r="N296" s="114">
        <f t="shared" si="94"/>
        <v>1324.8387096774193</v>
      </c>
    </row>
    <row r="297" spans="2:14" s="64" customFormat="1" x14ac:dyDescent="0.15">
      <c r="B297" s="112" t="s">
        <v>51</v>
      </c>
      <c r="C297" s="86" t="s">
        <v>51</v>
      </c>
      <c r="D297" s="164">
        <f t="shared" si="95"/>
        <v>41370</v>
      </c>
      <c r="E297" s="128">
        <f t="shared" ref="E297" si="96">D297/D285*100</f>
        <v>98.340781591708662</v>
      </c>
      <c r="F297" s="42">
        <v>7965</v>
      </c>
      <c r="G297" s="43">
        <f t="shared" ref="G297" si="97">F297/F285*100</f>
        <v>119.36160647384983</v>
      </c>
      <c r="H297" s="56">
        <v>33405</v>
      </c>
      <c r="I297" s="129">
        <f t="shared" ref="I297" si="98">H297/H285*100</f>
        <v>94.377736968498368</v>
      </c>
      <c r="J297" s="104"/>
      <c r="K297" s="104"/>
      <c r="L297" s="113" t="s">
        <v>52</v>
      </c>
      <c r="M297" s="25">
        <v>29</v>
      </c>
      <c r="N297" s="114">
        <f>D297/M297</f>
        <v>1426.5517241379309</v>
      </c>
    </row>
    <row r="298" spans="2:14" s="64" customFormat="1" x14ac:dyDescent="0.15">
      <c r="B298" s="112" t="s">
        <v>11</v>
      </c>
      <c r="C298" s="86" t="s">
        <v>11</v>
      </c>
      <c r="D298" s="164">
        <f t="shared" si="95"/>
        <v>41484</v>
      </c>
      <c r="E298" s="128">
        <f>D298/D286*100</f>
        <v>89.124736819490394</v>
      </c>
      <c r="F298" s="42">
        <v>6695</v>
      </c>
      <c r="G298" s="43">
        <f>F298/F286*100</f>
        <v>93.154306386531232</v>
      </c>
      <c r="H298" s="56">
        <v>34789</v>
      </c>
      <c r="I298" s="129">
        <f>H298/H286*100</f>
        <v>88.388932645646491</v>
      </c>
      <c r="J298" s="104"/>
      <c r="K298" s="104"/>
      <c r="L298" s="113" t="s">
        <v>54</v>
      </c>
      <c r="M298" s="25">
        <v>31</v>
      </c>
      <c r="N298" s="114">
        <f t="shared" ref="N298" si="99">D298/M298</f>
        <v>1338.1935483870968</v>
      </c>
    </row>
    <row r="299" spans="2:14" s="64" customFormat="1" x14ac:dyDescent="0.15">
      <c r="B299" s="112" t="s">
        <v>56</v>
      </c>
      <c r="C299" s="86" t="s">
        <v>56</v>
      </c>
      <c r="D299" s="164">
        <f t="shared" si="95"/>
        <v>42470</v>
      </c>
      <c r="E299" s="128">
        <f t="shared" ref="E299:E306" si="100">D299/D287*100</f>
        <v>95.48540851656999</v>
      </c>
      <c r="F299" s="42">
        <v>8625</v>
      </c>
      <c r="G299" s="43">
        <f t="shared" ref="G299:G306" si="101">F299/F287*100</f>
        <v>108.95654370894393</v>
      </c>
      <c r="H299" s="56">
        <v>33845</v>
      </c>
      <c r="I299" s="129">
        <f t="shared" ref="I299:I307" si="102">H299/H287*100</f>
        <v>92.568787265466881</v>
      </c>
      <c r="J299" s="104"/>
      <c r="K299" s="104"/>
      <c r="L299" s="113" t="s">
        <v>56</v>
      </c>
      <c r="M299" s="25">
        <v>30</v>
      </c>
      <c r="N299" s="114">
        <f>D299/M299</f>
        <v>1415.6666666666667</v>
      </c>
    </row>
    <row r="300" spans="2:14" s="64" customFormat="1" x14ac:dyDescent="0.15">
      <c r="B300" s="112" t="s">
        <v>2</v>
      </c>
      <c r="C300" s="86" t="s">
        <v>58</v>
      </c>
      <c r="D300" s="164">
        <f t="shared" si="95"/>
        <v>44149</v>
      </c>
      <c r="E300" s="128">
        <f t="shared" si="100"/>
        <v>97.685584688571751</v>
      </c>
      <c r="F300" s="42">
        <v>8150</v>
      </c>
      <c r="G300" s="43">
        <f t="shared" si="101"/>
        <v>107.97562268150503</v>
      </c>
      <c r="H300" s="56">
        <v>35999</v>
      </c>
      <c r="I300" s="129">
        <f t="shared" si="102"/>
        <v>95.622493160145567</v>
      </c>
      <c r="J300" s="104"/>
      <c r="K300" s="104"/>
      <c r="L300" s="113" t="s">
        <v>2</v>
      </c>
      <c r="M300" s="25">
        <v>31</v>
      </c>
      <c r="N300" s="114">
        <f t="shared" ref="N300:N301" si="103">D300/M300</f>
        <v>1424.1612903225807</v>
      </c>
    </row>
    <row r="301" spans="2:14" s="162" customFormat="1" x14ac:dyDescent="0.15">
      <c r="B301" s="158" t="s">
        <v>3</v>
      </c>
      <c r="C301" s="159" t="s">
        <v>3</v>
      </c>
      <c r="D301" s="21">
        <f t="shared" si="95"/>
        <v>48190</v>
      </c>
      <c r="E301" s="31">
        <f t="shared" si="100"/>
        <v>96.179945712917132</v>
      </c>
      <c r="F301" s="42">
        <v>11847</v>
      </c>
      <c r="G301" s="43">
        <f t="shared" si="101"/>
        <v>99.362576532751817</v>
      </c>
      <c r="H301" s="23">
        <v>36343</v>
      </c>
      <c r="I301" s="32">
        <f t="shared" si="102"/>
        <v>95.186087320918773</v>
      </c>
      <c r="J301" s="160"/>
      <c r="K301" s="160"/>
      <c r="L301" s="161" t="s">
        <v>3</v>
      </c>
      <c r="M301" s="25">
        <v>30</v>
      </c>
      <c r="N301" s="114">
        <f t="shared" si="103"/>
        <v>1606.3333333333333</v>
      </c>
    </row>
    <row r="302" spans="2:14" s="64" customFormat="1" x14ac:dyDescent="0.15">
      <c r="B302" s="112" t="s">
        <v>61</v>
      </c>
      <c r="C302" s="86" t="s">
        <v>61</v>
      </c>
      <c r="D302" s="21">
        <f t="shared" si="95"/>
        <v>50008</v>
      </c>
      <c r="E302" s="31">
        <f t="shared" si="100"/>
        <v>102.43133077978739</v>
      </c>
      <c r="F302" s="42">
        <v>12803</v>
      </c>
      <c r="G302" s="43">
        <f t="shared" si="101"/>
        <v>111.09857688302674</v>
      </c>
      <c r="H302" s="23">
        <v>37205</v>
      </c>
      <c r="I302" s="32">
        <f t="shared" si="102"/>
        <v>99.753331367134095</v>
      </c>
      <c r="J302" s="104"/>
      <c r="K302" s="104"/>
      <c r="L302" s="125" t="s">
        <v>62</v>
      </c>
      <c r="M302" s="25">
        <v>31</v>
      </c>
      <c r="N302" s="114">
        <f>D302/M302</f>
        <v>1613.1612903225807</v>
      </c>
    </row>
    <row r="303" spans="2:14" s="64" customFormat="1" x14ac:dyDescent="0.15">
      <c r="B303" s="112" t="s">
        <v>63</v>
      </c>
      <c r="C303" s="86" t="s">
        <v>63</v>
      </c>
      <c r="D303" s="21">
        <f t="shared" si="95"/>
        <v>42721</v>
      </c>
      <c r="E303" s="31">
        <f t="shared" si="100"/>
        <v>92.533789637844393</v>
      </c>
      <c r="F303" s="42">
        <v>8279</v>
      </c>
      <c r="G303" s="43">
        <f t="shared" si="101"/>
        <v>100.37584869059167</v>
      </c>
      <c r="H303" s="23">
        <v>34442</v>
      </c>
      <c r="I303" s="32">
        <f t="shared" si="102"/>
        <v>90.828059071729967</v>
      </c>
      <c r="J303" s="104"/>
      <c r="K303" s="104"/>
      <c r="L303" s="125" t="s">
        <v>64</v>
      </c>
      <c r="M303" s="25">
        <v>31</v>
      </c>
      <c r="N303" s="114">
        <f t="shared" ref="N303:N308" si="104">D303/M303</f>
        <v>1378.0967741935483</v>
      </c>
    </row>
    <row r="304" spans="2:14" s="64" customFormat="1" x14ac:dyDescent="0.15">
      <c r="B304" s="112" t="s">
        <v>6</v>
      </c>
      <c r="C304" s="86" t="s">
        <v>6</v>
      </c>
      <c r="D304" s="21">
        <f t="shared" si="95"/>
        <v>41655</v>
      </c>
      <c r="E304" s="31">
        <f t="shared" si="100"/>
        <v>97.224815610120444</v>
      </c>
      <c r="F304" s="42">
        <v>8598</v>
      </c>
      <c r="G304" s="43">
        <f t="shared" si="101"/>
        <v>116.99550959314193</v>
      </c>
      <c r="H304" s="23">
        <v>33057</v>
      </c>
      <c r="I304" s="32">
        <f t="shared" si="102"/>
        <v>93.13142696154388</v>
      </c>
      <c r="J304" s="104"/>
      <c r="K304" s="104"/>
      <c r="L304" s="125" t="s">
        <v>6</v>
      </c>
      <c r="M304" s="25">
        <v>30</v>
      </c>
      <c r="N304" s="114">
        <f t="shared" si="104"/>
        <v>1388.5</v>
      </c>
    </row>
    <row r="305" spans="2:14" s="64" customFormat="1" x14ac:dyDescent="0.15">
      <c r="B305" s="112" t="s">
        <v>7</v>
      </c>
      <c r="C305" s="86" t="s">
        <v>7</v>
      </c>
      <c r="D305" s="21">
        <f t="shared" si="95"/>
        <v>42111</v>
      </c>
      <c r="E305" s="31">
        <f t="shared" si="100"/>
        <v>98.31897457449044</v>
      </c>
      <c r="F305" s="42">
        <v>8186</v>
      </c>
      <c r="G305" s="43">
        <f t="shared" si="101"/>
        <v>112.52233676975945</v>
      </c>
      <c r="H305" s="23">
        <v>33925</v>
      </c>
      <c r="I305" s="32">
        <f t="shared" si="102"/>
        <v>95.412869839127012</v>
      </c>
      <c r="J305" s="104"/>
      <c r="K305" s="104"/>
      <c r="L305" s="125" t="s">
        <v>68</v>
      </c>
      <c r="M305" s="25">
        <v>31</v>
      </c>
      <c r="N305" s="114">
        <f t="shared" si="104"/>
        <v>1358.4193548387098</v>
      </c>
    </row>
    <row r="306" spans="2:14" s="64" customFormat="1" x14ac:dyDescent="0.15">
      <c r="B306" s="112" t="s">
        <v>8</v>
      </c>
      <c r="C306" s="86" t="s">
        <v>8</v>
      </c>
      <c r="D306" s="21">
        <f t="shared" si="95"/>
        <v>36386</v>
      </c>
      <c r="E306" s="31">
        <f t="shared" si="100"/>
        <v>85.555738437301613</v>
      </c>
      <c r="F306" s="42">
        <v>7430</v>
      </c>
      <c r="G306" s="43">
        <f t="shared" si="101"/>
        <v>100.93737263958702</v>
      </c>
      <c r="H306" s="56">
        <v>28956</v>
      </c>
      <c r="I306" s="129">
        <f t="shared" si="102"/>
        <v>82.336214740673341</v>
      </c>
      <c r="J306" s="104"/>
      <c r="K306" s="104"/>
      <c r="L306" s="125" t="s">
        <v>8</v>
      </c>
      <c r="M306" s="25">
        <v>30</v>
      </c>
      <c r="N306" s="114">
        <f t="shared" si="104"/>
        <v>1212.8666666666666</v>
      </c>
    </row>
    <row r="307" spans="2:14" s="64" customFormat="1" x14ac:dyDescent="0.15">
      <c r="B307" s="115" t="s">
        <v>9</v>
      </c>
      <c r="C307" s="87" t="s">
        <v>9</v>
      </c>
      <c r="D307" s="26">
        <f t="shared" si="95"/>
        <v>40449</v>
      </c>
      <c r="E307" s="33">
        <f>D307/D295*100</f>
        <v>95.900706529470341</v>
      </c>
      <c r="F307" s="44">
        <v>9830</v>
      </c>
      <c r="G307" s="45">
        <f>F307/F295*100</f>
        <v>131.48742643124663</v>
      </c>
      <c r="H307" s="120">
        <v>30619</v>
      </c>
      <c r="I307" s="177">
        <f t="shared" si="102"/>
        <v>88.234107544233765</v>
      </c>
      <c r="J307" s="104"/>
      <c r="K307" s="104"/>
      <c r="L307" s="126" t="s">
        <v>9</v>
      </c>
      <c r="M307" s="30">
        <v>31</v>
      </c>
      <c r="N307" s="117">
        <f t="shared" si="104"/>
        <v>1304.8064516129032</v>
      </c>
    </row>
    <row r="308" spans="2:14" s="64" customFormat="1" x14ac:dyDescent="0.15">
      <c r="B308" s="112" t="s">
        <v>148</v>
      </c>
      <c r="C308" s="86" t="s">
        <v>149</v>
      </c>
      <c r="D308" s="164">
        <f t="shared" si="95"/>
        <v>38431</v>
      </c>
      <c r="E308" s="128">
        <f>D308/D296*100</f>
        <v>93.574385196006816</v>
      </c>
      <c r="F308" s="56">
        <v>6592</v>
      </c>
      <c r="G308" s="128">
        <f>F308/F296*100</f>
        <v>92.597274898159853</v>
      </c>
      <c r="H308" s="56">
        <v>31839</v>
      </c>
      <c r="I308" s="129">
        <f>H308/H296*100</f>
        <v>93.779270124591321</v>
      </c>
      <c r="J308" s="104"/>
      <c r="K308" s="104"/>
      <c r="L308" s="112" t="s">
        <v>148</v>
      </c>
      <c r="M308" s="25">
        <v>31</v>
      </c>
      <c r="N308" s="114">
        <f t="shared" si="104"/>
        <v>1239.7096774193549</v>
      </c>
    </row>
    <row r="309" spans="2:14" s="64" customFormat="1" x14ac:dyDescent="0.15">
      <c r="B309" s="112" t="s">
        <v>51</v>
      </c>
      <c r="C309" s="86" t="s">
        <v>51</v>
      </c>
      <c r="D309" s="164">
        <f t="shared" si="95"/>
        <v>34524</v>
      </c>
      <c r="E309" s="128">
        <f t="shared" ref="E309" si="105">D309/D297*100</f>
        <v>83.451776649746193</v>
      </c>
      <c r="F309" s="56">
        <v>4409</v>
      </c>
      <c r="G309" s="128">
        <f t="shared" ref="G309" si="106">F309/F297*100</f>
        <v>55.354676710608921</v>
      </c>
      <c r="H309" s="56">
        <v>30115</v>
      </c>
      <c r="I309" s="129">
        <f t="shared" ref="I309" si="107">H309/H297*100</f>
        <v>90.15117497380632</v>
      </c>
      <c r="J309" s="104"/>
      <c r="K309" s="104"/>
      <c r="L309" s="113" t="s">
        <v>52</v>
      </c>
      <c r="M309" s="25">
        <v>28</v>
      </c>
      <c r="N309" s="114">
        <f>D309/M309</f>
        <v>1233</v>
      </c>
    </row>
    <row r="310" spans="2:14" s="64" customFormat="1" x14ac:dyDescent="0.15">
      <c r="B310" s="112" t="s">
        <v>11</v>
      </c>
      <c r="C310" s="86" t="s">
        <v>11</v>
      </c>
      <c r="D310" s="164">
        <f t="shared" si="95"/>
        <v>8672</v>
      </c>
      <c r="E310" s="128">
        <f>D310/D298*100</f>
        <v>20.904445087262559</v>
      </c>
      <c r="F310" s="56">
        <v>8672</v>
      </c>
      <c r="G310" s="128">
        <f>F310/F298*100</f>
        <v>129.52949962658698</v>
      </c>
      <c r="H310" s="56"/>
      <c r="I310" s="129">
        <f>H310/H298*100</f>
        <v>0</v>
      </c>
      <c r="J310" s="104"/>
      <c r="K310" s="104"/>
      <c r="L310" s="113" t="s">
        <v>54</v>
      </c>
      <c r="M310" s="25">
        <v>31</v>
      </c>
      <c r="N310" s="114">
        <f t="shared" ref="N310" si="108">D310/M310</f>
        <v>279.74193548387098</v>
      </c>
    </row>
    <row r="311" spans="2:14" s="64" customFormat="1" x14ac:dyDescent="0.15">
      <c r="B311" s="112" t="s">
        <v>56</v>
      </c>
      <c r="C311" s="86" t="s">
        <v>56</v>
      </c>
      <c r="D311" s="164">
        <f t="shared" si="95"/>
        <v>0</v>
      </c>
      <c r="E311" s="128">
        <f t="shared" ref="E311:E318" si="109">D311/D299*100</f>
        <v>0</v>
      </c>
      <c r="F311" s="56"/>
      <c r="G311" s="128">
        <f t="shared" ref="G311:G318" si="110">F311/F299*100</f>
        <v>0</v>
      </c>
      <c r="H311" s="56"/>
      <c r="I311" s="129">
        <f t="shared" ref="I311:I319" si="111">H311/H299*100</f>
        <v>0</v>
      </c>
      <c r="J311" s="104"/>
      <c r="K311" s="104"/>
      <c r="L311" s="113" t="s">
        <v>56</v>
      </c>
      <c r="M311" s="25">
        <v>30</v>
      </c>
      <c r="N311" s="114">
        <f>D311/M311</f>
        <v>0</v>
      </c>
    </row>
    <row r="312" spans="2:14" s="64" customFormat="1" x14ac:dyDescent="0.15">
      <c r="B312" s="112" t="s">
        <v>2</v>
      </c>
      <c r="C312" s="86" t="s">
        <v>58</v>
      </c>
      <c r="D312" s="164">
        <f t="shared" si="95"/>
        <v>0</v>
      </c>
      <c r="E312" s="128">
        <f t="shared" si="109"/>
        <v>0</v>
      </c>
      <c r="F312" s="56"/>
      <c r="G312" s="128">
        <f t="shared" si="110"/>
        <v>0</v>
      </c>
      <c r="H312" s="56"/>
      <c r="I312" s="129">
        <f t="shared" si="111"/>
        <v>0</v>
      </c>
      <c r="J312" s="104"/>
      <c r="K312" s="104"/>
      <c r="L312" s="113" t="s">
        <v>2</v>
      </c>
      <c r="M312" s="25">
        <v>31</v>
      </c>
      <c r="N312" s="114">
        <f t="shared" ref="N312:N313" si="112">D312/M312</f>
        <v>0</v>
      </c>
    </row>
    <row r="313" spans="2:14" s="162" customFormat="1" x14ac:dyDescent="0.15">
      <c r="B313" s="158" t="s">
        <v>3</v>
      </c>
      <c r="C313" s="159" t="s">
        <v>3</v>
      </c>
      <c r="D313" s="164">
        <f t="shared" si="95"/>
        <v>0</v>
      </c>
      <c r="E313" s="31">
        <f t="shared" si="109"/>
        <v>0</v>
      </c>
      <c r="F313" s="56"/>
      <c r="G313" s="128">
        <f t="shared" si="110"/>
        <v>0</v>
      </c>
      <c r="H313" s="23"/>
      <c r="I313" s="32">
        <f t="shared" si="111"/>
        <v>0</v>
      </c>
      <c r="J313" s="160"/>
      <c r="K313" s="160"/>
      <c r="L313" s="161" t="s">
        <v>3</v>
      </c>
      <c r="M313" s="25">
        <v>30</v>
      </c>
      <c r="N313" s="114">
        <f t="shared" si="112"/>
        <v>0</v>
      </c>
    </row>
    <row r="314" spans="2:14" s="64" customFormat="1" x14ac:dyDescent="0.15">
      <c r="B314" s="112" t="s">
        <v>61</v>
      </c>
      <c r="C314" s="86" t="s">
        <v>61</v>
      </c>
      <c r="D314" s="164">
        <f t="shared" si="95"/>
        <v>0</v>
      </c>
      <c r="E314" s="31">
        <f t="shared" si="109"/>
        <v>0</v>
      </c>
      <c r="F314" s="56"/>
      <c r="G314" s="128">
        <f t="shared" si="110"/>
        <v>0</v>
      </c>
      <c r="H314" s="23"/>
      <c r="I314" s="32">
        <f t="shared" si="111"/>
        <v>0</v>
      </c>
      <c r="J314" s="104"/>
      <c r="K314" s="104"/>
      <c r="L314" s="125" t="s">
        <v>62</v>
      </c>
      <c r="M314" s="25">
        <v>31</v>
      </c>
      <c r="N314" s="114">
        <f>D314/M314</f>
        <v>0</v>
      </c>
    </row>
    <row r="315" spans="2:14" s="64" customFormat="1" x14ac:dyDescent="0.15">
      <c r="B315" s="112" t="s">
        <v>63</v>
      </c>
      <c r="C315" s="86" t="s">
        <v>63</v>
      </c>
      <c r="D315" s="164">
        <f t="shared" si="95"/>
        <v>0</v>
      </c>
      <c r="E315" s="31">
        <f t="shared" si="109"/>
        <v>0</v>
      </c>
      <c r="F315" s="56"/>
      <c r="G315" s="128">
        <f t="shared" si="110"/>
        <v>0</v>
      </c>
      <c r="H315" s="23"/>
      <c r="I315" s="32">
        <f t="shared" si="111"/>
        <v>0</v>
      </c>
      <c r="J315" s="104"/>
      <c r="K315" s="104"/>
      <c r="L315" s="125" t="s">
        <v>64</v>
      </c>
      <c r="M315" s="25">
        <v>31</v>
      </c>
      <c r="N315" s="114">
        <f t="shared" ref="N315:N319" si="113">D315/M315</f>
        <v>0</v>
      </c>
    </row>
    <row r="316" spans="2:14" s="64" customFormat="1" x14ac:dyDescent="0.15">
      <c r="B316" s="112" t="s">
        <v>6</v>
      </c>
      <c r="C316" s="86" t="s">
        <v>6</v>
      </c>
      <c r="D316" s="164">
        <f t="shared" si="95"/>
        <v>0</v>
      </c>
      <c r="E316" s="31">
        <f t="shared" si="109"/>
        <v>0</v>
      </c>
      <c r="F316" s="56"/>
      <c r="G316" s="128">
        <f t="shared" si="110"/>
        <v>0</v>
      </c>
      <c r="H316" s="23"/>
      <c r="I316" s="32">
        <f t="shared" si="111"/>
        <v>0</v>
      </c>
      <c r="J316" s="104"/>
      <c r="K316" s="104"/>
      <c r="L316" s="125" t="s">
        <v>6</v>
      </c>
      <c r="M316" s="25">
        <v>30</v>
      </c>
      <c r="N316" s="114">
        <f t="shared" si="113"/>
        <v>0</v>
      </c>
    </row>
    <row r="317" spans="2:14" s="64" customFormat="1" x14ac:dyDescent="0.15">
      <c r="B317" s="112" t="s">
        <v>7</v>
      </c>
      <c r="C317" s="86" t="s">
        <v>7</v>
      </c>
      <c r="D317" s="164">
        <f t="shared" si="95"/>
        <v>0</v>
      </c>
      <c r="E317" s="31">
        <f t="shared" si="109"/>
        <v>0</v>
      </c>
      <c r="F317" s="56"/>
      <c r="G317" s="128">
        <f t="shared" si="110"/>
        <v>0</v>
      </c>
      <c r="H317" s="23"/>
      <c r="I317" s="32">
        <f t="shared" si="111"/>
        <v>0</v>
      </c>
      <c r="J317" s="104"/>
      <c r="K317" s="104"/>
      <c r="L317" s="125" t="s">
        <v>68</v>
      </c>
      <c r="M317" s="25">
        <v>31</v>
      </c>
      <c r="N317" s="114">
        <f t="shared" si="113"/>
        <v>0</v>
      </c>
    </row>
    <row r="318" spans="2:14" s="64" customFormat="1" x14ac:dyDescent="0.15">
      <c r="B318" s="112" t="s">
        <v>8</v>
      </c>
      <c r="C318" s="86" t="s">
        <v>8</v>
      </c>
      <c r="D318" s="164">
        <f t="shared" si="95"/>
        <v>0</v>
      </c>
      <c r="E318" s="31">
        <f t="shared" si="109"/>
        <v>0</v>
      </c>
      <c r="F318" s="56"/>
      <c r="G318" s="128">
        <f t="shared" si="110"/>
        <v>0</v>
      </c>
      <c r="H318" s="56"/>
      <c r="I318" s="129">
        <f t="shared" si="111"/>
        <v>0</v>
      </c>
      <c r="J318" s="104"/>
      <c r="K318" s="104"/>
      <c r="L318" s="125" t="s">
        <v>8</v>
      </c>
      <c r="M318" s="25">
        <v>30</v>
      </c>
      <c r="N318" s="114">
        <f t="shared" si="113"/>
        <v>0</v>
      </c>
    </row>
    <row r="319" spans="2:14" s="64" customFormat="1" x14ac:dyDescent="0.15">
      <c r="B319" s="130" t="s">
        <v>9</v>
      </c>
      <c r="C319" s="99" t="s">
        <v>9</v>
      </c>
      <c r="D319" s="205">
        <f t="shared" si="95"/>
        <v>0</v>
      </c>
      <c r="E319" s="57">
        <f>D319/D307*100</f>
        <v>0</v>
      </c>
      <c r="F319" s="131"/>
      <c r="G319" s="132">
        <f>F319/F307*100</f>
        <v>0</v>
      </c>
      <c r="H319" s="131"/>
      <c r="I319" s="133">
        <f t="shared" si="111"/>
        <v>0</v>
      </c>
      <c r="J319" s="104"/>
      <c r="K319" s="104"/>
      <c r="L319" s="134" t="s">
        <v>9</v>
      </c>
      <c r="M319" s="58">
        <v>31</v>
      </c>
      <c r="N319" s="157">
        <f t="shared" si="113"/>
        <v>0</v>
      </c>
    </row>
    <row r="320" spans="2:14" s="64" customFormat="1" x14ac:dyDescent="0.15">
      <c r="B320" s="59" t="s">
        <v>13</v>
      </c>
      <c r="C320" s="60"/>
      <c r="D320" s="60"/>
      <c r="E320" s="60"/>
      <c r="F320" s="135"/>
      <c r="G320" s="135"/>
      <c r="H320" s="135"/>
      <c r="I320" s="135"/>
      <c r="J320" s="15"/>
      <c r="K320" s="104"/>
      <c r="L320" s="11"/>
      <c r="M320" s="11"/>
      <c r="N320" s="11"/>
    </row>
    <row r="321" spans="2:14" s="64" customFormat="1" x14ac:dyDescent="0.15">
      <c r="B321" s="60" t="s">
        <v>45</v>
      </c>
      <c r="C321" s="61"/>
      <c r="D321" s="60"/>
      <c r="E321" s="60"/>
      <c r="F321" s="135"/>
      <c r="G321" s="135"/>
      <c r="H321" s="135"/>
      <c r="I321" s="135"/>
      <c r="J321" s="15"/>
      <c r="K321" s="104"/>
      <c r="L321" s="11"/>
      <c r="M321" s="11"/>
      <c r="N321" s="11"/>
    </row>
    <row r="322" spans="2:14" s="64" customFormat="1" ht="13.5" customHeight="1" x14ac:dyDescent="0.15">
      <c r="B322" s="62" t="s">
        <v>14</v>
      </c>
      <c r="C322" s="60"/>
      <c r="D322" s="60"/>
      <c r="E322" s="60"/>
      <c r="F322" s="135"/>
      <c r="G322" s="135"/>
      <c r="H322" s="135"/>
      <c r="I322" s="135"/>
      <c r="J322" s="15"/>
      <c r="K322" s="104"/>
      <c r="L322" s="11"/>
      <c r="M322" s="11"/>
      <c r="N322" s="11"/>
    </row>
    <row r="323" spans="2:14" s="64" customFormat="1" x14ac:dyDescent="0.15">
      <c r="B323" s="60"/>
      <c r="C323" s="60"/>
      <c r="D323" s="60"/>
      <c r="E323" s="60"/>
      <c r="F323" s="135"/>
      <c r="G323" s="135"/>
      <c r="H323" s="135"/>
      <c r="I323" s="163" t="s">
        <v>150</v>
      </c>
      <c r="J323" s="15"/>
      <c r="K323" s="104"/>
      <c r="L323" s="11"/>
      <c r="M323" s="11"/>
      <c r="N323" s="11"/>
    </row>
    <row r="324" spans="2:14" s="64" customFormat="1" x14ac:dyDescent="0.15">
      <c r="B324" s="60"/>
      <c r="C324" s="60"/>
      <c r="D324" s="60"/>
      <c r="E324" s="60"/>
      <c r="F324" s="135"/>
      <c r="G324" s="135"/>
      <c r="H324" s="135"/>
      <c r="I324" s="6"/>
      <c r="J324" s="15"/>
      <c r="K324" s="104"/>
      <c r="L324" s="11"/>
      <c r="M324" s="11"/>
      <c r="N324" s="11"/>
    </row>
    <row r="325" spans="2:14" s="64" customFormat="1" x14ac:dyDescent="0.15">
      <c r="B325" s="6"/>
      <c r="C325" s="6"/>
      <c r="D325" s="6"/>
      <c r="E325" s="63"/>
      <c r="F325" s="6"/>
      <c r="G325" s="63"/>
      <c r="H325" s="6"/>
      <c r="I325" s="6"/>
      <c r="J325" s="15"/>
      <c r="K325" s="104"/>
      <c r="L325" s="11"/>
      <c r="M325" s="11"/>
      <c r="N325" s="11"/>
    </row>
    <row r="326" spans="2:14" s="64" customFormat="1" ht="13.5" customHeight="1" x14ac:dyDescent="0.15">
      <c r="B326" s="178"/>
      <c r="C326" s="178"/>
      <c r="D326" s="178"/>
      <c r="E326" s="178"/>
      <c r="F326" s="178"/>
      <c r="G326" s="178"/>
      <c r="H326" s="178"/>
      <c r="I326" s="178"/>
      <c r="J326" s="15"/>
      <c r="K326" s="104"/>
      <c r="L326" s="11"/>
      <c r="M326" s="11"/>
      <c r="N326" s="11"/>
    </row>
    <row r="327" spans="2:14" s="64" customFormat="1" x14ac:dyDescent="0.15">
      <c r="B327" s="178"/>
      <c r="C327" s="178"/>
      <c r="D327" s="178"/>
      <c r="E327" s="178"/>
      <c r="F327" s="178"/>
      <c r="G327" s="178"/>
      <c r="H327" s="178"/>
      <c r="I327" s="178"/>
      <c r="J327" s="15"/>
      <c r="K327" s="104"/>
      <c r="L327" s="11"/>
      <c r="M327" s="11"/>
      <c r="N327" s="11"/>
    </row>
    <row r="328" spans="2:14" s="64" customFormat="1" x14ac:dyDescent="0.15">
      <c r="B328" s="178"/>
      <c r="C328" s="178"/>
      <c r="D328" s="178"/>
      <c r="E328" s="178"/>
      <c r="F328" s="178"/>
      <c r="G328" s="178"/>
      <c r="H328" s="178"/>
      <c r="I328" s="178"/>
      <c r="J328" s="15"/>
      <c r="K328" s="104"/>
      <c r="L328" s="11"/>
      <c r="M328" s="11"/>
      <c r="N328" s="11"/>
    </row>
    <row r="329" spans="2:14" s="64" customFormat="1" x14ac:dyDescent="0.15">
      <c r="B329" s="178"/>
      <c r="C329" s="178"/>
      <c r="D329" s="178"/>
      <c r="E329" s="178"/>
      <c r="F329" s="178"/>
      <c r="G329" s="178"/>
      <c r="H329" s="178"/>
      <c r="I329" s="178"/>
      <c r="J329" s="15"/>
      <c r="K329" s="104"/>
      <c r="L329" s="11"/>
      <c r="M329" s="11"/>
      <c r="N329" s="11"/>
    </row>
    <row r="330" spans="2:14" s="64" customFormat="1" x14ac:dyDescent="0.15">
      <c r="B330" s="178"/>
      <c r="C330" s="178"/>
      <c r="D330" s="178"/>
      <c r="E330" s="178"/>
      <c r="F330" s="178"/>
      <c r="G330" s="178"/>
      <c r="H330" s="178"/>
      <c r="I330" s="178"/>
      <c r="J330" s="15"/>
      <c r="K330" s="104"/>
      <c r="L330" s="11"/>
      <c r="M330" s="11"/>
      <c r="N330" s="11"/>
    </row>
    <row r="331" spans="2:14" s="64" customFormat="1" x14ac:dyDescent="0.15">
      <c r="B331" s="178"/>
      <c r="C331" s="178"/>
      <c r="D331" s="178"/>
      <c r="E331" s="178"/>
      <c r="F331" s="178"/>
      <c r="G331" s="178"/>
      <c r="H331" s="178"/>
      <c r="I331" s="178"/>
      <c r="J331" s="15"/>
      <c r="K331" s="104"/>
      <c r="L331" s="11"/>
      <c r="M331" s="11"/>
      <c r="N331" s="11"/>
    </row>
    <row r="332" spans="2:14" s="64" customFormat="1" x14ac:dyDescent="0.15">
      <c r="B332" s="178"/>
      <c r="C332" s="178"/>
      <c r="D332" s="178"/>
      <c r="E332" s="178"/>
      <c r="F332" s="178"/>
      <c r="G332" s="178"/>
      <c r="H332" s="178"/>
      <c r="I332" s="178"/>
      <c r="J332" s="15"/>
      <c r="K332" s="104"/>
      <c r="L332" s="11"/>
      <c r="M332" s="11"/>
      <c r="N332" s="11"/>
    </row>
    <row r="333" spans="2:14" s="64" customFormat="1" x14ac:dyDescent="0.15">
      <c r="B333" s="178"/>
      <c r="C333" s="178"/>
      <c r="D333" s="178"/>
      <c r="E333" s="178"/>
      <c r="F333" s="178"/>
      <c r="G333" s="178"/>
      <c r="H333" s="178"/>
      <c r="I333" s="178"/>
      <c r="J333" s="15"/>
      <c r="K333" s="104"/>
      <c r="L333" s="11"/>
      <c r="M333" s="11"/>
      <c r="N333" s="11"/>
    </row>
    <row r="334" spans="2:14" s="64" customFormat="1" x14ac:dyDescent="0.15">
      <c r="B334" s="6"/>
      <c r="C334" s="6"/>
      <c r="D334" s="6"/>
      <c r="E334" s="6"/>
      <c r="F334" s="6"/>
      <c r="G334" s="6"/>
      <c r="H334" s="6"/>
      <c r="I334" s="6"/>
      <c r="J334" s="15"/>
      <c r="K334" s="104"/>
      <c r="L334" s="11"/>
      <c r="M334" s="11"/>
      <c r="N334" s="11"/>
    </row>
    <row r="335" spans="2:14" s="64" customFormat="1" x14ac:dyDescent="0.15">
      <c r="B335" s="6"/>
      <c r="C335" s="6"/>
      <c r="D335" s="6"/>
      <c r="E335" s="6"/>
      <c r="F335" s="6"/>
      <c r="G335" s="6"/>
      <c r="H335" s="6"/>
      <c r="I335" s="6"/>
      <c r="J335" s="15"/>
      <c r="K335" s="104"/>
      <c r="L335" s="11"/>
      <c r="M335" s="11"/>
      <c r="N335" s="11"/>
    </row>
    <row r="336" spans="2:14" s="64" customFormat="1" x14ac:dyDescent="0.15">
      <c r="B336" s="6"/>
      <c r="C336" s="6"/>
      <c r="D336" s="6"/>
      <c r="E336" s="6"/>
      <c r="F336" s="6"/>
      <c r="G336" s="6"/>
      <c r="H336" s="6"/>
      <c r="I336" s="6"/>
      <c r="J336" s="15"/>
      <c r="K336" s="104"/>
      <c r="L336" s="11"/>
      <c r="M336" s="11"/>
      <c r="N336" s="11"/>
    </row>
    <row r="337" spans="2:14" s="64" customFormat="1" x14ac:dyDescent="0.15">
      <c r="B337" s="6"/>
      <c r="C337" s="6"/>
      <c r="D337" s="6"/>
      <c r="E337" s="6"/>
      <c r="F337" s="6"/>
      <c r="G337" s="6"/>
      <c r="H337" s="6"/>
      <c r="I337" s="6"/>
      <c r="J337" s="15"/>
      <c r="K337" s="104"/>
      <c r="L337" s="11"/>
      <c r="M337" s="11"/>
      <c r="N337" s="11"/>
    </row>
    <row r="338" spans="2:14" s="64" customFormat="1" x14ac:dyDescent="0.15">
      <c r="B338" s="6"/>
      <c r="C338" s="6"/>
      <c r="D338" s="6"/>
      <c r="E338" s="6"/>
      <c r="F338" s="6"/>
      <c r="G338" s="6"/>
      <c r="H338" s="6"/>
      <c r="I338" s="6"/>
      <c r="J338" s="15"/>
      <c r="K338" s="104"/>
      <c r="L338" s="11"/>
      <c r="M338" s="11"/>
      <c r="N338" s="11"/>
    </row>
    <row r="339" spans="2:14" s="64" customFormat="1" x14ac:dyDescent="0.15">
      <c r="B339" s="6"/>
      <c r="C339" s="6"/>
      <c r="D339" s="6"/>
      <c r="E339" s="6"/>
      <c r="F339" s="6"/>
      <c r="G339" s="6"/>
      <c r="H339" s="6"/>
      <c r="I339" s="6"/>
      <c r="J339" s="15"/>
      <c r="K339" s="104"/>
      <c r="L339" s="11"/>
      <c r="M339" s="11"/>
      <c r="N339" s="11"/>
    </row>
    <row r="340" spans="2:14" s="64" customFormat="1" x14ac:dyDescent="0.15">
      <c r="B340" s="6"/>
      <c r="C340" s="6"/>
      <c r="D340" s="6"/>
      <c r="E340" s="6"/>
      <c r="F340" s="6"/>
      <c r="G340" s="6"/>
      <c r="H340" s="6"/>
      <c r="I340" s="6"/>
      <c r="J340" s="15"/>
      <c r="K340" s="104"/>
      <c r="L340" s="11"/>
      <c r="M340" s="11"/>
      <c r="N340" s="11"/>
    </row>
    <row r="341" spans="2:14" s="64" customFormat="1" x14ac:dyDescent="0.15">
      <c r="B341" s="6"/>
      <c r="C341" s="6"/>
      <c r="D341" s="6"/>
      <c r="E341" s="6"/>
      <c r="F341" s="6"/>
      <c r="G341" s="6"/>
      <c r="H341" s="6"/>
      <c r="I341" s="6"/>
      <c r="J341" s="15"/>
      <c r="K341" s="104"/>
      <c r="L341" s="11"/>
      <c r="M341" s="11"/>
      <c r="N341" s="11"/>
    </row>
    <row r="342" spans="2:14" s="64" customFormat="1" x14ac:dyDescent="0.15">
      <c r="B342" s="6"/>
      <c r="C342" s="6"/>
      <c r="D342" s="6"/>
      <c r="E342" s="6"/>
      <c r="F342" s="6"/>
      <c r="G342" s="6"/>
      <c r="H342" s="6"/>
      <c r="I342" s="6"/>
      <c r="J342" s="15"/>
      <c r="K342" s="104"/>
      <c r="L342" s="11"/>
      <c r="M342" s="11"/>
      <c r="N342" s="11"/>
    </row>
    <row r="343" spans="2:14" s="64" customFormat="1" x14ac:dyDescent="0.15">
      <c r="B343" s="6"/>
      <c r="C343" s="6"/>
      <c r="D343" s="6"/>
      <c r="E343" s="6"/>
      <c r="F343" s="6"/>
      <c r="G343" s="6"/>
      <c r="H343" s="6"/>
      <c r="I343" s="6"/>
      <c r="J343" s="15"/>
      <c r="K343" s="104"/>
      <c r="L343" s="11"/>
      <c r="M343" s="11"/>
      <c r="N343" s="11"/>
    </row>
  </sheetData>
  <mergeCells count="7">
    <mergeCell ref="N5:N7"/>
    <mergeCell ref="B5:C7"/>
    <mergeCell ref="L5:L7"/>
    <mergeCell ref="M5:M7"/>
    <mergeCell ref="F6:F7"/>
    <mergeCell ref="H6:H7"/>
    <mergeCell ref="D5:E6"/>
  </mergeCells>
  <phoneticPr fontId="1"/>
  <pageMargins left="0.7" right="0.7" top="0.75" bottom="0.75" header="0.3" footer="0.3"/>
  <pageSetup paperSize="9" scale="75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年次</vt:lpstr>
      <vt:lpstr>月別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2023-06-27T06:24:40Z</cp:lastPrinted>
  <dcterms:created xsi:type="dcterms:W3CDTF">2021-04-28T00:11:27Z</dcterms:created>
  <dcterms:modified xsi:type="dcterms:W3CDTF">2025-04-28T07:24:13Z</dcterms:modified>
</cp:coreProperties>
</file>