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60" yWindow="-15" windowWidth="26355" windowHeight="10800" tabRatio="566"/>
  </bookViews>
  <sheets>
    <sheet name="全国" sheetId="1" r:id="rId1"/>
  </sheets>
  <externalReferences>
    <externalReference r:id="rId2"/>
  </externalReferences>
  <definedNames>
    <definedName name="_xlnm.Print_Area" localSheetId="0">全国!$B$2:$AA$52</definedName>
    <definedName name="印刷領域">'[1]１（３）後継者確保データ'!$B$16:$E$38</definedName>
    <definedName name="書式パターン" localSheetId="0">#REF!</definedName>
    <definedName name="書式パターン">#REF!</definedName>
  </definedNames>
  <calcPr calcId="144525"/>
</workbook>
</file>

<file path=xl/calcChain.xml><?xml version="1.0" encoding="utf-8"?>
<calcChain xmlns="http://schemas.openxmlformats.org/spreadsheetml/2006/main">
  <c r="W40" i="1" l="1"/>
  <c r="U40" i="1"/>
  <c r="P40" i="1"/>
  <c r="O40" i="1"/>
  <c r="L40" i="1"/>
  <c r="J40" i="1"/>
  <c r="H40" i="1"/>
  <c r="E40" i="1"/>
  <c r="Z40" i="1" s="1"/>
  <c r="R40" i="1" l="1"/>
  <c r="X40" i="1" s="1"/>
  <c r="M40" i="1"/>
  <c r="W39" i="1"/>
  <c r="U39" i="1"/>
  <c r="P39" i="1"/>
  <c r="Q40" i="1" s="1"/>
  <c r="O39" i="1"/>
  <c r="L39" i="1"/>
  <c r="J39" i="1"/>
  <c r="H39" i="1"/>
  <c r="E39" i="1"/>
  <c r="R39" i="1" l="1"/>
  <c r="F40" i="1"/>
  <c r="S40" i="1"/>
  <c r="Z39" i="1"/>
  <c r="AA40" i="1" s="1"/>
  <c r="X39" i="1"/>
  <c r="Y40" i="1" s="1"/>
  <c r="M39" i="1"/>
  <c r="E38" i="1"/>
  <c r="Z38" i="1" s="1"/>
  <c r="AA38" i="1" s="1"/>
  <c r="E37" i="1"/>
  <c r="Z37" i="1"/>
  <c r="P38" i="1"/>
  <c r="Q39" i="1" s="1"/>
  <c r="P37" i="1"/>
  <c r="R37" i="1"/>
  <c r="X37" i="1"/>
  <c r="W38" i="1"/>
  <c r="U38" i="1"/>
  <c r="O38" i="1"/>
  <c r="L38" i="1"/>
  <c r="J38" i="1"/>
  <c r="H38" i="1"/>
  <c r="W37" i="1"/>
  <c r="U37" i="1"/>
  <c r="Q37" i="1"/>
  <c r="O37" i="1"/>
  <c r="M37" i="1"/>
  <c r="L37" i="1"/>
  <c r="J37" i="1"/>
  <c r="H37" i="1"/>
  <c r="F37" i="1"/>
  <c r="S37" i="1"/>
  <c r="AA37" i="1"/>
  <c r="Y37" i="1"/>
  <c r="E36" i="1"/>
  <c r="Z36" i="1"/>
  <c r="W36" i="1"/>
  <c r="U36" i="1"/>
  <c r="P36" i="1"/>
  <c r="O36" i="1"/>
  <c r="L36" i="1"/>
  <c r="J36" i="1"/>
  <c r="H36" i="1"/>
  <c r="R36" i="1"/>
  <c r="M36" i="1"/>
  <c r="E35" i="1"/>
  <c r="F36" i="1"/>
  <c r="Z35" i="1"/>
  <c r="AA36" i="1"/>
  <c r="W35" i="1"/>
  <c r="U35" i="1"/>
  <c r="P35" i="1"/>
  <c r="Q36" i="1"/>
  <c r="O35" i="1"/>
  <c r="L35" i="1"/>
  <c r="J35" i="1"/>
  <c r="H35" i="1"/>
  <c r="R35" i="1"/>
  <c r="S36" i="1"/>
  <c r="X36" i="1"/>
  <c r="X35" i="1"/>
  <c r="F35" i="1"/>
  <c r="M35" i="1"/>
  <c r="E34" i="1"/>
  <c r="H34" i="1"/>
  <c r="J34" i="1"/>
  <c r="L34" i="1"/>
  <c r="M34" i="1"/>
  <c r="O34" i="1"/>
  <c r="P34" i="1"/>
  <c r="U34" i="1"/>
  <c r="W34" i="1"/>
  <c r="Y36" i="1"/>
  <c r="Q35" i="1"/>
  <c r="Z34" i="1"/>
  <c r="R34" i="1"/>
  <c r="S35" i="1"/>
  <c r="W24" i="1"/>
  <c r="U24" i="1"/>
  <c r="O24" i="1"/>
  <c r="L24" i="1"/>
  <c r="J24" i="1"/>
  <c r="H24" i="1"/>
  <c r="AA35" i="1"/>
  <c r="X34" i="1"/>
  <c r="E33" i="1"/>
  <c r="F34" i="1"/>
  <c r="E32" i="1"/>
  <c r="M32" i="1"/>
  <c r="E31" i="1"/>
  <c r="E30" i="1"/>
  <c r="E29" i="1"/>
  <c r="E28" i="1"/>
  <c r="E27" i="1"/>
  <c r="E26" i="1"/>
  <c r="E25" i="1"/>
  <c r="E24" i="1"/>
  <c r="F24" i="1"/>
  <c r="E23" i="1"/>
  <c r="E22" i="1"/>
  <c r="E21" i="1"/>
  <c r="E20" i="1"/>
  <c r="E19" i="1"/>
  <c r="E18" i="1"/>
  <c r="E17" i="1"/>
  <c r="E16" i="1"/>
  <c r="E15" i="1"/>
  <c r="E14" i="1"/>
  <c r="E13" i="1"/>
  <c r="E12" i="1"/>
  <c r="E11" i="1"/>
  <c r="E10" i="1"/>
  <c r="Y35" i="1"/>
  <c r="W33" i="1"/>
  <c r="W32" i="1"/>
  <c r="U33" i="1"/>
  <c r="U32" i="1"/>
  <c r="O33" i="1"/>
  <c r="O32" i="1"/>
  <c r="L33" i="1"/>
  <c r="L32" i="1"/>
  <c r="J33" i="1"/>
  <c r="J32" i="1"/>
  <c r="H33" i="1"/>
  <c r="H32" i="1"/>
  <c r="F33" i="1"/>
  <c r="F32" i="1"/>
  <c r="Z32" i="1"/>
  <c r="P32" i="1"/>
  <c r="R32" i="1"/>
  <c r="X32" i="1"/>
  <c r="Z33" i="1"/>
  <c r="P33" i="1"/>
  <c r="Q34" i="1"/>
  <c r="M33" i="1"/>
  <c r="AA33" i="1"/>
  <c r="AA34" i="1"/>
  <c r="R33" i="1"/>
  <c r="S34" i="1"/>
  <c r="Q33" i="1"/>
  <c r="Z31" i="1"/>
  <c r="U31" i="1"/>
  <c r="S33" i="1"/>
  <c r="X33" i="1"/>
  <c r="Y34" i="1"/>
  <c r="AA32" i="1"/>
  <c r="M26" i="1"/>
  <c r="F26" i="1"/>
  <c r="Y33" i="1"/>
  <c r="O28" i="1"/>
  <c r="M29" i="1"/>
  <c r="M31" i="1"/>
  <c r="W31" i="1"/>
  <c r="P31" i="1"/>
  <c r="Q32" i="1"/>
  <c r="O31" i="1"/>
  <c r="L31" i="1"/>
  <c r="J31" i="1"/>
  <c r="H31" i="1"/>
  <c r="R31" i="1"/>
  <c r="H30" i="1"/>
  <c r="J30" i="1"/>
  <c r="L30" i="1"/>
  <c r="O30" i="1"/>
  <c r="P30" i="1"/>
  <c r="U30" i="1"/>
  <c r="W30" i="1"/>
  <c r="S32" i="1"/>
  <c r="X31" i="1"/>
  <c r="Y32" i="1"/>
  <c r="F30" i="1"/>
  <c r="Z30" i="1"/>
  <c r="AA31" i="1"/>
  <c r="M30" i="1"/>
  <c r="R30" i="1"/>
  <c r="S31" i="1"/>
  <c r="F31" i="1"/>
  <c r="Q31" i="1"/>
  <c r="M25" i="1"/>
  <c r="Z29" i="1"/>
  <c r="AA30" i="1"/>
  <c r="X30" i="1"/>
  <c r="W29" i="1"/>
  <c r="U29" i="1"/>
  <c r="P29" i="1"/>
  <c r="Q30" i="1"/>
  <c r="O29" i="1"/>
  <c r="L29" i="1"/>
  <c r="J29" i="1"/>
  <c r="H29" i="1"/>
  <c r="F29" i="1"/>
  <c r="Z28" i="1"/>
  <c r="AA29" i="1"/>
  <c r="W28" i="1"/>
  <c r="U28" i="1"/>
  <c r="P28" i="1"/>
  <c r="M28" i="1"/>
  <c r="L28" i="1"/>
  <c r="J28" i="1"/>
  <c r="H28" i="1"/>
  <c r="F28" i="1"/>
  <c r="Z27" i="1"/>
  <c r="W27" i="1"/>
  <c r="U27" i="1"/>
  <c r="P27" i="1"/>
  <c r="O27" i="1"/>
  <c r="M27" i="1"/>
  <c r="L27" i="1"/>
  <c r="J27" i="1"/>
  <c r="H27" i="1"/>
  <c r="F27" i="1"/>
  <c r="Z26" i="1"/>
  <c r="W26" i="1"/>
  <c r="U26" i="1"/>
  <c r="P26" i="1"/>
  <c r="O26" i="1"/>
  <c r="L26" i="1"/>
  <c r="J26" i="1"/>
  <c r="H26" i="1"/>
  <c r="Z25" i="1"/>
  <c r="W25" i="1"/>
  <c r="U25" i="1"/>
  <c r="P25" i="1"/>
  <c r="O25" i="1"/>
  <c r="L25" i="1"/>
  <c r="J25" i="1"/>
  <c r="H25" i="1"/>
  <c r="F25" i="1"/>
  <c r="Z24" i="1"/>
  <c r="AA24" i="1"/>
  <c r="P24" i="1"/>
  <c r="M24" i="1"/>
  <c r="Z23" i="1"/>
  <c r="W23" i="1"/>
  <c r="U23" i="1"/>
  <c r="P23" i="1"/>
  <c r="O23" i="1"/>
  <c r="M23" i="1"/>
  <c r="L23" i="1"/>
  <c r="J23" i="1"/>
  <c r="H23" i="1"/>
  <c r="F23" i="1"/>
  <c r="Z22" i="1"/>
  <c r="W22" i="1"/>
  <c r="U22" i="1"/>
  <c r="P22" i="1"/>
  <c r="O22" i="1"/>
  <c r="M22" i="1"/>
  <c r="L22" i="1"/>
  <c r="J22" i="1"/>
  <c r="H22" i="1"/>
  <c r="F22" i="1"/>
  <c r="Z21" i="1"/>
  <c r="W21" i="1"/>
  <c r="U21" i="1"/>
  <c r="P21" i="1"/>
  <c r="O21" i="1"/>
  <c r="M21" i="1"/>
  <c r="L21" i="1"/>
  <c r="J21" i="1"/>
  <c r="H21" i="1"/>
  <c r="F21" i="1"/>
  <c r="Z20" i="1"/>
  <c r="W20" i="1"/>
  <c r="U20" i="1"/>
  <c r="P20" i="1"/>
  <c r="O20" i="1"/>
  <c r="M20" i="1"/>
  <c r="L20" i="1"/>
  <c r="J20" i="1"/>
  <c r="H20" i="1"/>
  <c r="F20" i="1"/>
  <c r="Z19" i="1"/>
  <c r="W19" i="1"/>
  <c r="U19" i="1"/>
  <c r="P19" i="1"/>
  <c r="O19" i="1"/>
  <c r="M19" i="1"/>
  <c r="L19" i="1"/>
  <c r="J19" i="1"/>
  <c r="H19" i="1"/>
  <c r="F19" i="1"/>
  <c r="Z18" i="1"/>
  <c r="W18" i="1"/>
  <c r="U18" i="1"/>
  <c r="P18" i="1"/>
  <c r="O18" i="1"/>
  <c r="M18" i="1"/>
  <c r="L18" i="1"/>
  <c r="J18" i="1"/>
  <c r="H18" i="1"/>
  <c r="F18" i="1"/>
  <c r="Z17" i="1"/>
  <c r="W17" i="1"/>
  <c r="U17" i="1"/>
  <c r="P17" i="1"/>
  <c r="O17" i="1"/>
  <c r="M17" i="1"/>
  <c r="L17" i="1"/>
  <c r="J17" i="1"/>
  <c r="H17" i="1"/>
  <c r="F17" i="1"/>
  <c r="Z16" i="1"/>
  <c r="W16" i="1"/>
  <c r="U16" i="1"/>
  <c r="P16" i="1"/>
  <c r="O16" i="1"/>
  <c r="M16" i="1"/>
  <c r="L16" i="1"/>
  <c r="J16" i="1"/>
  <c r="H16" i="1"/>
  <c r="F16" i="1"/>
  <c r="Z15" i="1"/>
  <c r="W15" i="1"/>
  <c r="U15" i="1"/>
  <c r="P15" i="1"/>
  <c r="O15" i="1"/>
  <c r="M15" i="1"/>
  <c r="L15" i="1"/>
  <c r="J15" i="1"/>
  <c r="H15" i="1"/>
  <c r="F15" i="1"/>
  <c r="Z14" i="1"/>
  <c r="W14" i="1"/>
  <c r="U14" i="1"/>
  <c r="P14" i="1"/>
  <c r="O14" i="1"/>
  <c r="M14" i="1"/>
  <c r="L14" i="1"/>
  <c r="J14" i="1"/>
  <c r="H14" i="1"/>
  <c r="F14" i="1"/>
  <c r="Z13" i="1"/>
  <c r="W13" i="1"/>
  <c r="U13" i="1"/>
  <c r="P13" i="1"/>
  <c r="O13" i="1"/>
  <c r="M13" i="1"/>
  <c r="L13" i="1"/>
  <c r="J13" i="1"/>
  <c r="H13" i="1"/>
  <c r="F13" i="1"/>
  <c r="Z12" i="1"/>
  <c r="W12" i="1"/>
  <c r="U12" i="1"/>
  <c r="P12" i="1"/>
  <c r="O12" i="1"/>
  <c r="M12" i="1"/>
  <c r="L12" i="1"/>
  <c r="J12" i="1"/>
  <c r="H12" i="1"/>
  <c r="F12" i="1"/>
  <c r="Z11" i="1"/>
  <c r="W11" i="1"/>
  <c r="U11" i="1"/>
  <c r="P11" i="1"/>
  <c r="O11" i="1"/>
  <c r="M11" i="1"/>
  <c r="L11" i="1"/>
  <c r="J11" i="1"/>
  <c r="H11" i="1"/>
  <c r="F11" i="1"/>
  <c r="Z10" i="1"/>
  <c r="P10" i="1"/>
  <c r="R10" i="1"/>
  <c r="X10" i="1"/>
  <c r="M10" i="1"/>
  <c r="Q24" i="1"/>
  <c r="Y31" i="1"/>
  <c r="Q11" i="1"/>
  <c r="AA11" i="1"/>
  <c r="Q12" i="1"/>
  <c r="Q13" i="1"/>
  <c r="Q14" i="1"/>
  <c r="Q19" i="1"/>
  <c r="Q21" i="1"/>
  <c r="Q22" i="1"/>
  <c r="Q23" i="1"/>
  <c r="Q25" i="1"/>
  <c r="Q26" i="1"/>
  <c r="Q27" i="1"/>
  <c r="Q28" i="1"/>
  <c r="R28" i="1"/>
  <c r="Q29" i="1"/>
  <c r="Q15" i="1"/>
  <c r="Q16" i="1"/>
  <c r="Q17" i="1"/>
  <c r="Q18" i="1"/>
  <c r="Q20" i="1"/>
  <c r="R11" i="1"/>
  <c r="R12" i="1"/>
  <c r="AA12" i="1"/>
  <c r="R13" i="1"/>
  <c r="AA13" i="1"/>
  <c r="R14" i="1"/>
  <c r="AA14" i="1"/>
  <c r="R15" i="1"/>
  <c r="AA15" i="1"/>
  <c r="R16" i="1"/>
  <c r="AA16" i="1"/>
  <c r="R17" i="1"/>
  <c r="AA17" i="1"/>
  <c r="R18" i="1"/>
  <c r="AA18" i="1"/>
  <c r="R19" i="1"/>
  <c r="AA19" i="1"/>
  <c r="R20" i="1"/>
  <c r="AA20" i="1"/>
  <c r="R21" i="1"/>
  <c r="AA21" i="1"/>
  <c r="R22" i="1"/>
  <c r="AA22" i="1"/>
  <c r="R23" i="1"/>
  <c r="AA23" i="1"/>
  <c r="R24" i="1"/>
  <c r="R25" i="1"/>
  <c r="AA25" i="1"/>
  <c r="R26" i="1"/>
  <c r="AA26" i="1"/>
  <c r="R27" i="1"/>
  <c r="AA27" i="1"/>
  <c r="AA28" i="1"/>
  <c r="R29" i="1"/>
  <c r="S24" i="1"/>
  <c r="X29" i="1"/>
  <c r="Y30" i="1"/>
  <c r="S30" i="1"/>
  <c r="S27" i="1"/>
  <c r="X27" i="1"/>
  <c r="S26" i="1"/>
  <c r="X26" i="1"/>
  <c r="S25" i="1"/>
  <c r="X25" i="1"/>
  <c r="X24" i="1"/>
  <c r="S23" i="1"/>
  <c r="X23" i="1"/>
  <c r="S22" i="1"/>
  <c r="X22" i="1"/>
  <c r="S21" i="1"/>
  <c r="X21" i="1"/>
  <c r="S20" i="1"/>
  <c r="X20" i="1"/>
  <c r="S19" i="1"/>
  <c r="X19" i="1"/>
  <c r="S18" i="1"/>
  <c r="X18" i="1"/>
  <c r="S17" i="1"/>
  <c r="X17" i="1"/>
  <c r="S16" i="1"/>
  <c r="X16" i="1"/>
  <c r="S15" i="1"/>
  <c r="X15" i="1"/>
  <c r="S14" i="1"/>
  <c r="X14" i="1"/>
  <c r="S13" i="1"/>
  <c r="X13" i="1"/>
  <c r="S12" i="1"/>
  <c r="X12" i="1"/>
  <c r="S28" i="1"/>
  <c r="X28" i="1"/>
  <c r="S29" i="1"/>
  <c r="S11" i="1"/>
  <c r="X11" i="1"/>
  <c r="Y11" i="1"/>
  <c r="Y24" i="1"/>
  <c r="Y28" i="1"/>
  <c r="Y29" i="1"/>
  <c r="Y12" i="1"/>
  <c r="Y13" i="1"/>
  <c r="Y14" i="1"/>
  <c r="Y15" i="1"/>
  <c r="Y16" i="1"/>
  <c r="Y17" i="1"/>
  <c r="Y18" i="1"/>
  <c r="Y19" i="1"/>
  <c r="Y20" i="1"/>
  <c r="Y21" i="1"/>
  <c r="Y22" i="1"/>
  <c r="Y23" i="1"/>
  <c r="Y25" i="1"/>
  <c r="Y26" i="1"/>
  <c r="Y27" i="1"/>
  <c r="Q38" i="1" l="1"/>
  <c r="F38" i="1"/>
  <c r="M38" i="1"/>
  <c r="F39" i="1"/>
  <c r="R38" i="1"/>
  <c r="AA39" i="1"/>
  <c r="S39" i="1" l="1"/>
  <c r="S38" i="1"/>
  <c r="X38" i="1"/>
  <c r="Y38" i="1" l="1"/>
  <c r="Y39" i="1"/>
</calcChain>
</file>

<file path=xl/sharedStrings.xml><?xml version="1.0" encoding="utf-8"?>
<sst xmlns="http://schemas.openxmlformats.org/spreadsheetml/2006/main" count="67" uniqueCount="50">
  <si>
    <t>酪農経営の収益性の推移（全国）</t>
    <rPh sb="12" eb="14">
      <t>ゼンコク</t>
    </rPh>
    <phoneticPr fontId="3"/>
  </si>
  <si>
    <t>　　（単位：円、時間、％）</t>
    <rPh sb="3" eb="5">
      <t>タンイ</t>
    </rPh>
    <rPh sb="6" eb="7">
      <t>エン</t>
    </rPh>
    <rPh sb="8" eb="10">
      <t>ジカン</t>
    </rPh>
    <phoneticPr fontId="3"/>
  </si>
  <si>
    <t>搾乳牛１頭当り</t>
    <rPh sb="0" eb="1">
      <t>サク</t>
    </rPh>
    <rPh sb="1" eb="3">
      <t>ニュウギュウ</t>
    </rPh>
    <rPh sb="4" eb="5">
      <t>トウ</t>
    </rPh>
    <rPh sb="5" eb="6">
      <t>ア</t>
    </rPh>
    <phoneticPr fontId="3"/>
  </si>
  <si>
    <t>1日当り
家族
労働報酬</t>
    <rPh sb="1" eb="3">
      <t>ヒアタ</t>
    </rPh>
    <rPh sb="5" eb="7">
      <t>カゾク</t>
    </rPh>
    <rPh sb="8" eb="10">
      <t>ロウドウ</t>
    </rPh>
    <rPh sb="10" eb="12">
      <t>ホウシュウ</t>
    </rPh>
    <phoneticPr fontId="3"/>
  </si>
  <si>
    <t>所得率</t>
    <rPh sb="0" eb="2">
      <t>ショトク</t>
    </rPh>
    <rPh sb="2" eb="3">
      <t>リツ</t>
    </rPh>
    <phoneticPr fontId="3"/>
  </si>
  <si>
    <t>粗収益
（主産物
＋副産物）</t>
    <rPh sb="0" eb="1">
      <t>アラ</t>
    </rPh>
    <rPh sb="1" eb="3">
      <t>シュウエキ</t>
    </rPh>
    <rPh sb="5" eb="8">
      <t>シュサンブツ</t>
    </rPh>
    <rPh sb="10" eb="13">
      <t>フクサンブツ</t>
    </rPh>
    <phoneticPr fontId="3"/>
  </si>
  <si>
    <t>総投下
費用
（費用合計
＋地代
＋資本利子）</t>
    <rPh sb="0" eb="1">
      <t>ソウ</t>
    </rPh>
    <rPh sb="1" eb="3">
      <t>トウカ</t>
    </rPh>
    <rPh sb="4" eb="6">
      <t>ヒヨウ</t>
    </rPh>
    <rPh sb="8" eb="10">
      <t>ヒヨウ</t>
    </rPh>
    <rPh sb="10" eb="12">
      <t>ゴウケイ</t>
    </rPh>
    <rPh sb="14" eb="16">
      <t>チダイ</t>
    </rPh>
    <rPh sb="18" eb="20">
      <t>シホン</t>
    </rPh>
    <rPh sb="20" eb="22">
      <t>リシ</t>
    </rPh>
    <phoneticPr fontId="3"/>
  </si>
  <si>
    <t>純収益</t>
    <rPh sb="0" eb="3">
      <t>ジュンシュウエキ</t>
    </rPh>
    <phoneticPr fontId="3"/>
  </si>
  <si>
    <t>家族
労働費</t>
    <rPh sb="0" eb="2">
      <t>カゾク</t>
    </rPh>
    <rPh sb="3" eb="6">
      <t>ロウドウヒ</t>
    </rPh>
    <phoneticPr fontId="3"/>
  </si>
  <si>
    <t>家族
労働費
以外の費用</t>
    <rPh sb="7" eb="9">
      <t>イガイ</t>
    </rPh>
    <rPh sb="10" eb="12">
      <t>ヒヨウ</t>
    </rPh>
    <phoneticPr fontId="3"/>
  </si>
  <si>
    <t>家族
労働報酬</t>
    <rPh sb="0" eb="2">
      <t>カゾク</t>
    </rPh>
    <rPh sb="3" eb="5">
      <t>ロウドウ</t>
    </rPh>
    <rPh sb="5" eb="7">
      <t>ホウシュウ</t>
    </rPh>
    <phoneticPr fontId="3"/>
  </si>
  <si>
    <t>所得</t>
    <rPh sb="0" eb="2">
      <t>ショトク</t>
    </rPh>
    <phoneticPr fontId="3"/>
  </si>
  <si>
    <t>家族
労働時間</t>
    <rPh sb="0" eb="2">
      <t>カゾク</t>
    </rPh>
    <rPh sb="3" eb="5">
      <t>ロウドウ</t>
    </rPh>
    <rPh sb="5" eb="7">
      <t>ジカン</t>
    </rPh>
    <phoneticPr fontId="3"/>
  </si>
  <si>
    <t>年・年度</t>
    <rPh sb="0" eb="1">
      <t>ネン</t>
    </rPh>
    <rPh sb="2" eb="4">
      <t>ネンド</t>
    </rPh>
    <phoneticPr fontId="3"/>
  </si>
  <si>
    <t>主産物</t>
    <phoneticPr fontId="3"/>
  </si>
  <si>
    <t>副産物</t>
    <phoneticPr fontId="3"/>
  </si>
  <si>
    <t xml:space="preserve">Ａ=a+b
</t>
    <phoneticPr fontId="3"/>
  </si>
  <si>
    <t>前年比</t>
    <rPh sb="0" eb="3">
      <t>ゼンネンヒ</t>
    </rPh>
    <phoneticPr fontId="3"/>
  </si>
  <si>
    <t>ａ</t>
    <phoneticPr fontId="3"/>
  </si>
  <si>
    <t>ｂ</t>
    <phoneticPr fontId="3"/>
  </si>
  <si>
    <t xml:space="preserve">Ｂ
</t>
    <phoneticPr fontId="3"/>
  </si>
  <si>
    <t xml:space="preserve">Ｃ＝Ａ-Ｂ
</t>
    <phoneticPr fontId="3"/>
  </si>
  <si>
    <t xml:space="preserve">Ｄ
</t>
    <phoneticPr fontId="3"/>
  </si>
  <si>
    <t xml:space="preserve">Ｅ＝Ｂ-Ｄ
</t>
    <phoneticPr fontId="3"/>
  </si>
  <si>
    <t xml:space="preserve">Ｆ＝Ｃ+Ｄ
　＝Ａ-Ｅ
</t>
    <phoneticPr fontId="3"/>
  </si>
  <si>
    <t>Ｇ</t>
    <phoneticPr fontId="3"/>
  </si>
  <si>
    <t>Ｈ</t>
    <phoneticPr fontId="3"/>
  </si>
  <si>
    <t>Ｉ＝Ｆ／Ｈ
×8h</t>
    <phoneticPr fontId="3"/>
  </si>
  <si>
    <t>Ｊ＝Ｇ／Ａ
×100</t>
    <phoneticPr fontId="3"/>
  </si>
  <si>
    <t>平成7</t>
    <rPh sb="0" eb="2">
      <t>ヘイセイ</t>
    </rPh>
    <phoneticPr fontId="3"/>
  </si>
  <si>
    <t>－</t>
    <phoneticPr fontId="3"/>
  </si>
  <si>
    <t>－</t>
    <phoneticPr fontId="3"/>
  </si>
  <si>
    <t>－</t>
    <phoneticPr fontId="3"/>
  </si>
  <si>
    <t>－</t>
    <phoneticPr fontId="3"/>
  </si>
  <si>
    <t>1997(新)</t>
    <rPh sb="5" eb="6">
      <t>シン</t>
    </rPh>
    <phoneticPr fontId="3"/>
  </si>
  <si>
    <t>9(新)</t>
    <rPh sb="2" eb="3">
      <t>シン</t>
    </rPh>
    <phoneticPr fontId="3"/>
  </si>
  <si>
    <t>1999年度</t>
    <rPh sb="4" eb="6">
      <t>ネンド</t>
    </rPh>
    <phoneticPr fontId="3"/>
  </si>
  <si>
    <t>11年度</t>
    <rPh sb="2" eb="4">
      <t>ネンド</t>
    </rPh>
    <phoneticPr fontId="3"/>
  </si>
  <si>
    <t>注： 1  1999年度～2005年度は、既に公表した『2000年　牛乳生産費』～『2006年　牛乳生産費』のデータである。</t>
    <phoneticPr fontId="3"/>
  </si>
  <si>
    <t>　　　2　1995年から飼育管理等の直接的な労働以外の労働（自給牧草生産に係る労働、資材等の購入付帯労働及び建物・農機具の修繕労働）を間接労働として関係費目から分離し、「労働費」及び「労働時間」に含めた。</t>
    <phoneticPr fontId="3"/>
  </si>
  <si>
    <t>　　　4  1995年から、「光熱水料及び動力費」に含めていた「その他の諸材料費」を分離した。</t>
    <phoneticPr fontId="3"/>
  </si>
  <si>
    <t>　　　5  1998年から、家族労働評価をそれまでの男女別評価から男女同一評価に改正した。また、1997年（新）については、男女同一評価方法で遡及できる範囲で集計した結果である。</t>
    <phoneticPr fontId="3"/>
  </si>
  <si>
    <t>　　　6  2004年度から、「農機具費」に含めていた「自動車費」を分離した。</t>
    <phoneticPr fontId="3"/>
  </si>
  <si>
    <t>　　　7  2007年度は、2007年度税制改正における減価償却計算の見直しに伴い、税制改正前（旧）と税制改正後を表章した。</t>
    <phoneticPr fontId="3"/>
  </si>
  <si>
    <t>　　　8  「純収益」「家族労働費以外の費用」「家族労働報酬」「1日当たり家族労働報酬」「所得」「前年比」は、Jミルクによる算出。</t>
    <rPh sb="7" eb="8">
      <t>ジュン</t>
    </rPh>
    <rPh sb="8" eb="10">
      <t>シュウエキ</t>
    </rPh>
    <rPh sb="12" eb="14">
      <t>カゾク</t>
    </rPh>
    <rPh sb="14" eb="16">
      <t>ロウドウ</t>
    </rPh>
    <rPh sb="16" eb="17">
      <t>ヒ</t>
    </rPh>
    <rPh sb="17" eb="19">
      <t>イガイ</t>
    </rPh>
    <rPh sb="20" eb="22">
      <t>ヒヨウ</t>
    </rPh>
    <rPh sb="24" eb="26">
      <t>カゾク</t>
    </rPh>
    <rPh sb="26" eb="28">
      <t>ロウドウ</t>
    </rPh>
    <rPh sb="28" eb="30">
      <t>ホウシュウ</t>
    </rPh>
    <rPh sb="33" eb="35">
      <t>ヒア</t>
    </rPh>
    <rPh sb="37" eb="39">
      <t>カゾク</t>
    </rPh>
    <rPh sb="39" eb="41">
      <t>ロウドウ</t>
    </rPh>
    <rPh sb="41" eb="43">
      <t>ホウシュウ</t>
    </rPh>
    <rPh sb="45" eb="47">
      <t>ショトク</t>
    </rPh>
    <rPh sb="49" eb="52">
      <t>ゼンネンヒ</t>
    </rPh>
    <rPh sb="62" eb="64">
      <t>サンシュツ</t>
    </rPh>
    <phoneticPr fontId="3"/>
  </si>
  <si>
    <t>データ元：農林水産省「畜産物生産費統計　牛乳生産費」</t>
    <rPh sb="3" eb="4">
      <t>モト</t>
    </rPh>
    <rPh sb="5" eb="7">
      <t>ノウリン</t>
    </rPh>
    <rPh sb="7" eb="10">
      <t>スイサンショウ</t>
    </rPh>
    <rPh sb="11" eb="14">
      <t>チクサンブツ</t>
    </rPh>
    <rPh sb="14" eb="17">
      <t>セイサンヒ</t>
    </rPh>
    <rPh sb="17" eb="19">
      <t>トウケイ</t>
    </rPh>
    <rPh sb="20" eb="22">
      <t>ギュウニュウ</t>
    </rPh>
    <rPh sb="22" eb="25">
      <t>セイサンヒ</t>
    </rPh>
    <phoneticPr fontId="3"/>
  </si>
  <si>
    <t>　　　9 色付セルについては確定値。</t>
    <rPh sb="5" eb="6">
      <t>イロ</t>
    </rPh>
    <rPh sb="6" eb="7">
      <t>ツキ</t>
    </rPh>
    <rPh sb="14" eb="16">
      <t>カクテイ</t>
    </rPh>
    <rPh sb="16" eb="17">
      <t>アタイ</t>
    </rPh>
    <phoneticPr fontId="3"/>
  </si>
  <si>
    <t>　　　3　1995年以降の「飼育労働時間」は「自給牧草に係る労働時間」を含む総労働時間である。</t>
    <phoneticPr fontId="3"/>
  </si>
  <si>
    <t>令和元</t>
    <rPh sb="0" eb="3">
      <t>レイワガン</t>
    </rPh>
    <phoneticPr fontId="3"/>
  </si>
  <si>
    <t>毎年1回更新、最終更新日2024/12/26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</si>
</sst>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_ "/>
    <numFmt numFmtId="178" formatCode="#,##0.0;&quot;▲ &quot;#,##0.0"/>
    <numFmt numFmtId="179" formatCode="#,##0;\-#,##0;&quot;-&quot;"/>
    <numFmt numFmtId="180" formatCode="#,##0;\-#,##0;\-"/>
  </numFmts>
  <fonts count="1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b/>
      <sz val="10"/>
      <color theme="0"/>
      <name val="ＭＳ Ｐゴシック"/>
      <family val="3"/>
      <charset val="128"/>
    </font>
    <font>
      <sz val="10"/>
      <name val="ＭＳ Ｐ明朝"/>
      <family val="1"/>
      <charset val="128"/>
    </font>
    <font>
      <sz val="10"/>
      <color indexed="8"/>
      <name val="Arial"/>
      <family val="2"/>
    </font>
    <font>
      <b/>
      <sz val="12"/>
      <name val="Arial"/>
      <family val="2"/>
    </font>
    <font>
      <sz val="10"/>
      <name val="Arial"/>
      <family val="2"/>
    </font>
    <font>
      <sz val="11"/>
      <name val="ＭＳ ゴシック"/>
      <family val="3"/>
      <charset val="128"/>
    </font>
    <font>
      <sz val="11"/>
      <name val="ＭＳ 明朝"/>
      <family val="1"/>
      <charset val="128"/>
    </font>
    <font>
      <sz val="11"/>
      <color theme="1"/>
      <name val="ＭＳ Ｐゴシック"/>
      <family val="3"/>
      <charset val="128"/>
      <scheme val="minor"/>
    </font>
    <font>
      <sz val="10"/>
      <name val="ヒラギノ角ゴ ProN W3"/>
      <family val="2"/>
    </font>
    <font>
      <sz val="11"/>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C000"/>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1" tint="4.9989318521683403E-2"/>
      </right>
      <top style="thin">
        <color indexed="64"/>
      </top>
      <bottom style="thin">
        <color theme="0"/>
      </bottom>
      <diagonal/>
    </border>
    <border>
      <left style="thin">
        <color indexed="64"/>
      </left>
      <right/>
      <top/>
      <bottom/>
      <diagonal/>
    </border>
    <border>
      <left/>
      <right style="thin">
        <color indexed="64"/>
      </right>
      <top/>
      <bottom/>
      <diagonal/>
    </border>
    <border>
      <left style="thin">
        <color indexed="64"/>
      </left>
      <right/>
      <top style="thin">
        <color theme="0"/>
      </top>
      <bottom/>
      <diagonal/>
    </border>
    <border>
      <left/>
      <right/>
      <top style="thin">
        <color theme="0"/>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1" tint="4.9989318521683403E-2"/>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1" tint="4.9989318521683403E-2"/>
      </right>
      <top style="thin">
        <color theme="0"/>
      </top>
      <bottom style="thin">
        <color theme="0"/>
      </bottom>
      <diagonal/>
    </border>
    <border>
      <left style="thin">
        <color indexed="64"/>
      </left>
      <right style="thin">
        <color theme="0"/>
      </right>
      <top/>
      <bottom/>
      <diagonal/>
    </border>
    <border>
      <left style="thin">
        <color theme="0"/>
      </left>
      <right/>
      <top style="thin">
        <color theme="0"/>
      </top>
      <bottom style="thin">
        <color theme="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top style="thin">
        <color theme="0"/>
      </top>
      <bottom style="thin">
        <color indexed="64"/>
      </bottom>
      <diagonal/>
    </border>
    <border>
      <left style="thin">
        <color theme="0"/>
      </left>
      <right style="thin">
        <color theme="1" tint="4.9989318521683403E-2"/>
      </right>
      <top style="thin">
        <color theme="0"/>
      </top>
      <bottom style="thin">
        <color indexed="64"/>
      </bottom>
      <diagonal/>
    </border>
    <border>
      <left/>
      <right style="thin">
        <color theme="0" tint="-0.499984740745262"/>
      </right>
      <top/>
      <bottom/>
      <diagonal/>
    </border>
    <border>
      <left style="thin">
        <color theme="0" tint="-0.499984740745262"/>
      </left>
      <right style="thin">
        <color indexed="64"/>
      </right>
      <top/>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top style="thin">
        <color indexed="64"/>
      </top>
      <bottom/>
      <diagonal/>
    </border>
    <border>
      <left style="thin">
        <color theme="0" tint="-0.499984740745262"/>
      </left>
      <right style="thin">
        <color theme="1" tint="4.9989318521683403E-2"/>
      </right>
      <top style="thin">
        <color indexed="64"/>
      </top>
      <bottom/>
      <diagonal/>
    </border>
    <border>
      <left style="thin">
        <color indexed="64"/>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1" tint="4.9989318521683403E-2"/>
      </right>
      <top style="thin">
        <color theme="0" tint="-0.499984740745262"/>
      </top>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1" tint="4.9989318521683403E-2"/>
      </right>
      <top/>
      <bottom/>
      <diagonal/>
    </border>
    <border>
      <left style="thin">
        <color indexed="64"/>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1" tint="4.9989318521683403E-2"/>
      </right>
      <top/>
      <bottom style="thin">
        <color theme="0" tint="-0.499984740745262"/>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style="thin">
        <color theme="1" tint="4.9989318521683403E-2"/>
      </right>
      <top/>
      <bottom style="thin">
        <color indexed="64"/>
      </bottom>
      <diagonal/>
    </border>
  </borders>
  <cellStyleXfs count="26">
    <xf numFmtId="0" fontId="0" fillId="0" borderId="0"/>
    <xf numFmtId="179" fontId="8" fillId="0" borderId="0" applyFill="0" applyBorder="0" applyAlignment="0"/>
    <xf numFmtId="0" fontId="9" fillId="0" borderId="59" applyNumberFormat="0" applyAlignment="0" applyProtection="0">
      <alignment horizontal="left" vertical="center"/>
    </xf>
    <xf numFmtId="0" fontId="9" fillId="0" borderId="60">
      <alignment horizontal="left" vertical="center"/>
    </xf>
    <xf numFmtId="0" fontId="10" fillId="0" borderId="0"/>
    <xf numFmtId="38" fontId="1" fillId="0" borderId="0" applyFont="0" applyFill="0" applyBorder="0" applyAlignment="0" applyProtection="0"/>
    <xf numFmtId="0" fontId="1" fillId="0" borderId="0"/>
    <xf numFmtId="0" fontId="1" fillId="0" borderId="0"/>
    <xf numFmtId="0" fontId="11" fillId="0" borderId="0"/>
    <xf numFmtId="0" fontId="12" fillId="0" borderId="0"/>
    <xf numFmtId="0" fontId="1" fillId="0" borderId="0"/>
    <xf numFmtId="0" fontId="1" fillId="0" borderId="0"/>
    <xf numFmtId="0" fontId="1" fillId="0" borderId="0"/>
    <xf numFmtId="0" fontId="13" fillId="0" borderId="0">
      <alignment vertical="center"/>
    </xf>
    <xf numFmtId="0" fontId="1" fillId="0" borderId="0">
      <alignment vertical="center"/>
    </xf>
    <xf numFmtId="0" fontId="1" fillId="0" borderId="0"/>
    <xf numFmtId="0" fontId="14" fillId="0" borderId="0"/>
    <xf numFmtId="38" fontId="14" fillId="0" borderId="0" applyFont="0" applyFill="0" applyBorder="0" applyAlignment="0" applyProtection="0">
      <alignment vertical="center"/>
    </xf>
    <xf numFmtId="0" fontId="1" fillId="0" borderId="0">
      <alignment vertical="center"/>
    </xf>
    <xf numFmtId="180" fontId="8" fillId="0" borderId="0" applyFill="0" applyBorder="0" applyAlignment="0"/>
    <xf numFmtId="0" fontId="9" fillId="0" borderId="61" applyNumberFormat="0" applyAlignment="0" applyProtection="0"/>
    <xf numFmtId="0" fontId="9" fillId="0" borderId="62">
      <alignment horizontal="left" vertical="center"/>
    </xf>
    <xf numFmtId="38" fontId="14" fillId="0" borderId="0" applyFill="0" applyBorder="0" applyAlignment="0" applyProtection="0"/>
    <xf numFmtId="0" fontId="1" fillId="0" borderId="0"/>
    <xf numFmtId="0" fontId="15" fillId="0" borderId="0">
      <alignment vertical="center"/>
    </xf>
    <xf numFmtId="0" fontId="13" fillId="0" borderId="0"/>
  </cellStyleXfs>
  <cellXfs count="152">
    <xf numFmtId="0" fontId="0" fillId="0" borderId="0" xfId="0"/>
    <xf numFmtId="0" fontId="2" fillId="2" borderId="0" xfId="0" applyFont="1" applyFill="1"/>
    <xf numFmtId="0" fontId="2" fillId="2" borderId="0" xfId="0" applyFont="1" applyFill="1" applyAlignment="1">
      <alignment horizontal="center"/>
    </xf>
    <xf numFmtId="0" fontId="4" fillId="2" borderId="0" xfId="0" applyFont="1" applyFill="1"/>
    <xf numFmtId="0" fontId="2" fillId="2" borderId="0" xfId="0" applyFont="1" applyFill="1" applyAlignment="1">
      <alignment wrapText="1"/>
    </xf>
    <xf numFmtId="0" fontId="5" fillId="0" borderId="0" xfId="0" applyFont="1" applyAlignment="1">
      <alignment horizontal="right"/>
    </xf>
    <xf numFmtId="0" fontId="2" fillId="3" borderId="9" xfId="0" applyFont="1" applyFill="1" applyBorder="1" applyAlignment="1">
      <alignment horizontal="center"/>
    </xf>
    <xf numFmtId="0" fontId="2" fillId="3" borderId="0" xfId="0" applyFont="1" applyFill="1" applyBorder="1" applyAlignment="1">
      <alignment horizontal="center"/>
    </xf>
    <xf numFmtId="0" fontId="2" fillId="3" borderId="10" xfId="0" applyFont="1" applyFill="1" applyBorder="1" applyAlignment="1">
      <alignment horizontal="center"/>
    </xf>
    <xf numFmtId="0" fontId="2" fillId="3" borderId="36" xfId="0" applyFont="1" applyFill="1" applyBorder="1" applyAlignment="1">
      <alignment horizontal="right" vertical="center"/>
    </xf>
    <xf numFmtId="176" fontId="7" fillId="2" borderId="37" xfId="0" applyNumberFormat="1" applyFont="1" applyFill="1" applyBorder="1" applyAlignment="1">
      <alignment vertical="center"/>
    </xf>
    <xf numFmtId="176" fontId="7" fillId="2" borderId="38" xfId="0" applyNumberFormat="1" applyFont="1" applyFill="1" applyBorder="1" applyAlignment="1">
      <alignment horizontal="right" vertical="center"/>
    </xf>
    <xf numFmtId="177" fontId="7" fillId="2" borderId="38" xfId="0" applyNumberFormat="1" applyFont="1" applyFill="1" applyBorder="1" applyAlignment="1">
      <alignment vertical="center"/>
    </xf>
    <xf numFmtId="176" fontId="7" fillId="2" borderId="38" xfId="0" applyNumberFormat="1" applyFont="1" applyFill="1" applyBorder="1" applyAlignment="1">
      <alignment vertical="center"/>
    </xf>
    <xf numFmtId="178" fontId="7" fillId="2" borderId="38" xfId="0" applyNumberFormat="1" applyFont="1" applyFill="1" applyBorder="1" applyAlignment="1">
      <alignment vertical="center"/>
    </xf>
    <xf numFmtId="178" fontId="7" fillId="2" borderId="39" xfId="0" applyNumberFormat="1" applyFont="1" applyFill="1" applyBorder="1" applyAlignment="1">
      <alignment vertical="center"/>
    </xf>
    <xf numFmtId="176" fontId="7" fillId="2" borderId="40" xfId="0" applyNumberFormat="1" applyFont="1" applyFill="1" applyBorder="1" applyAlignment="1">
      <alignment horizontal="right" vertical="center"/>
    </xf>
    <xf numFmtId="0" fontId="2" fillId="3" borderId="43" xfId="0" applyFont="1" applyFill="1" applyBorder="1" applyAlignment="1">
      <alignment horizontal="right" vertical="center"/>
    </xf>
    <xf numFmtId="176" fontId="7" fillId="2" borderId="44" xfId="0" applyNumberFormat="1" applyFont="1" applyFill="1" applyBorder="1" applyAlignment="1">
      <alignment vertical="center"/>
    </xf>
    <xf numFmtId="178" fontId="7" fillId="2" borderId="45" xfId="0" applyNumberFormat="1" applyFont="1" applyFill="1" applyBorder="1" applyAlignment="1">
      <alignment vertical="center"/>
    </xf>
    <xf numFmtId="176" fontId="7" fillId="2" borderId="45" xfId="0" applyNumberFormat="1" applyFont="1" applyFill="1" applyBorder="1" applyAlignment="1">
      <alignment vertical="center"/>
    </xf>
    <xf numFmtId="176" fontId="7" fillId="2" borderId="45" xfId="0" applyNumberFormat="1" applyFont="1" applyFill="1" applyBorder="1" applyAlignment="1">
      <alignment horizontal="right" vertical="center"/>
    </xf>
    <xf numFmtId="177" fontId="7" fillId="2" borderId="45" xfId="0" applyNumberFormat="1" applyFont="1" applyFill="1" applyBorder="1" applyAlignment="1">
      <alignment vertical="center"/>
    </xf>
    <xf numFmtId="178" fontId="7" fillId="2" borderId="46" xfId="0" applyNumberFormat="1" applyFont="1" applyFill="1" applyBorder="1" applyAlignment="1">
      <alignment vertical="center"/>
    </xf>
    <xf numFmtId="178" fontId="7" fillId="2" borderId="47" xfId="0" applyNumberFormat="1" applyFont="1" applyFill="1" applyBorder="1" applyAlignment="1">
      <alignment vertical="center"/>
    </xf>
    <xf numFmtId="176" fontId="7" fillId="2" borderId="48" xfId="0" applyNumberFormat="1" applyFont="1" applyFill="1" applyBorder="1" applyAlignment="1">
      <alignment vertical="center"/>
    </xf>
    <xf numFmtId="178" fontId="7" fillId="2" borderId="49" xfId="0" applyNumberFormat="1" applyFont="1" applyFill="1" applyBorder="1" applyAlignment="1">
      <alignment vertical="center"/>
    </xf>
    <xf numFmtId="176" fontId="7" fillId="2" borderId="49" xfId="0" applyNumberFormat="1" applyFont="1" applyFill="1" applyBorder="1" applyAlignment="1">
      <alignment vertical="center"/>
    </xf>
    <xf numFmtId="176" fontId="7" fillId="2" borderId="49" xfId="0" applyNumberFormat="1" applyFont="1" applyFill="1" applyBorder="1" applyAlignment="1">
      <alignment horizontal="right" vertical="center"/>
    </xf>
    <xf numFmtId="177" fontId="7" fillId="2" borderId="49" xfId="0" applyNumberFormat="1" applyFont="1" applyFill="1" applyBorder="1" applyAlignment="1">
      <alignment vertical="center"/>
    </xf>
    <xf numFmtId="178" fontId="7" fillId="2" borderId="50" xfId="0" applyNumberFormat="1" applyFont="1" applyFill="1" applyBorder="1" applyAlignment="1">
      <alignment vertical="center"/>
    </xf>
    <xf numFmtId="178" fontId="7" fillId="2" borderId="51" xfId="0" applyNumberFormat="1" applyFont="1" applyFill="1" applyBorder="1" applyAlignment="1">
      <alignment vertical="center"/>
    </xf>
    <xf numFmtId="0" fontId="2" fillId="3" borderId="54" xfId="0" applyFont="1" applyFill="1" applyBorder="1" applyAlignment="1">
      <alignment horizontal="right" vertical="center"/>
    </xf>
    <xf numFmtId="176" fontId="7" fillId="2" borderId="55" xfId="0" applyNumberFormat="1" applyFont="1" applyFill="1" applyBorder="1" applyAlignment="1">
      <alignment vertical="center"/>
    </xf>
    <xf numFmtId="178" fontId="7" fillId="2" borderId="56" xfId="0" applyNumberFormat="1" applyFont="1" applyFill="1" applyBorder="1" applyAlignment="1">
      <alignment vertical="center"/>
    </xf>
    <xf numFmtId="176" fontId="7" fillId="2" borderId="56" xfId="0" applyNumberFormat="1" applyFont="1" applyFill="1" applyBorder="1" applyAlignment="1">
      <alignment vertical="center"/>
    </xf>
    <xf numFmtId="176" fontId="7" fillId="2" borderId="56" xfId="0" applyNumberFormat="1" applyFont="1" applyFill="1" applyBorder="1" applyAlignment="1">
      <alignment horizontal="right" vertical="center"/>
    </xf>
    <xf numFmtId="177" fontId="7" fillId="2" borderId="56" xfId="0" applyNumberFormat="1" applyFont="1" applyFill="1" applyBorder="1" applyAlignment="1">
      <alignment vertical="center"/>
    </xf>
    <xf numFmtId="178" fontId="7" fillId="2" borderId="57" xfId="0" applyNumberFormat="1" applyFont="1" applyFill="1" applyBorder="1" applyAlignment="1">
      <alignment vertical="center"/>
    </xf>
    <xf numFmtId="178" fontId="7" fillId="2" borderId="58" xfId="0" applyNumberFormat="1" applyFont="1" applyFill="1" applyBorder="1" applyAlignment="1">
      <alignment vertical="center"/>
    </xf>
    <xf numFmtId="0" fontId="5" fillId="0" borderId="0" xfId="0" applyFont="1" applyAlignment="1">
      <alignment vertical="center"/>
    </xf>
    <xf numFmtId="0" fontId="2" fillId="0" borderId="0" xfId="0" applyFont="1" applyAlignment="1">
      <alignment vertical="center"/>
    </xf>
    <xf numFmtId="177" fontId="2" fillId="2" borderId="0" xfId="0" applyNumberFormat="1" applyFont="1" applyFill="1" applyBorder="1" applyAlignment="1">
      <alignment vertical="center"/>
    </xf>
    <xf numFmtId="0" fontId="5" fillId="0" borderId="0" xfId="0" applyFont="1" applyAlignment="1">
      <alignment horizontal="left"/>
    </xf>
    <xf numFmtId="0" fontId="2" fillId="0" borderId="0" xfId="0" applyFont="1" applyFill="1" applyBorder="1" applyAlignment="1">
      <alignment vertical="center"/>
    </xf>
    <xf numFmtId="0" fontId="5" fillId="0" borderId="0" xfId="0" applyFont="1"/>
    <xf numFmtId="0" fontId="2" fillId="0" borderId="0" xfId="0" applyFont="1"/>
    <xf numFmtId="176" fontId="2" fillId="2" borderId="0" xfId="0" applyNumberFormat="1" applyFont="1" applyFill="1"/>
    <xf numFmtId="0" fontId="2" fillId="2" borderId="0" xfId="0" applyFont="1" applyFill="1" applyBorder="1"/>
    <xf numFmtId="176" fontId="7" fillId="6" borderId="48" xfId="0" applyNumberFormat="1" applyFont="1" applyFill="1" applyBorder="1" applyAlignment="1">
      <alignment vertical="center"/>
    </xf>
    <xf numFmtId="176" fontId="7" fillId="6" borderId="49" xfId="0" applyNumberFormat="1" applyFont="1" applyFill="1" applyBorder="1" applyAlignment="1">
      <alignment vertical="center"/>
    </xf>
    <xf numFmtId="176" fontId="7" fillId="6" borderId="49" xfId="0" applyNumberFormat="1" applyFont="1" applyFill="1" applyBorder="1" applyAlignment="1">
      <alignment horizontal="right" vertical="center"/>
    </xf>
    <xf numFmtId="178" fontId="7" fillId="6" borderId="49" xfId="0" applyNumberFormat="1" applyFont="1" applyFill="1" applyBorder="1" applyAlignment="1">
      <alignment vertical="center"/>
    </xf>
    <xf numFmtId="177" fontId="7" fillId="6" borderId="49" xfId="0" applyNumberFormat="1" applyFont="1" applyFill="1" applyBorder="1" applyAlignment="1">
      <alignment vertical="center"/>
    </xf>
    <xf numFmtId="178" fontId="7" fillId="6" borderId="50" xfId="0" applyNumberFormat="1" applyFont="1" applyFill="1" applyBorder="1" applyAlignment="1">
      <alignment vertical="center"/>
    </xf>
    <xf numFmtId="178" fontId="7" fillId="6" borderId="51" xfId="0" applyNumberFormat="1" applyFont="1" applyFill="1" applyBorder="1" applyAlignment="1">
      <alignment vertical="center"/>
    </xf>
    <xf numFmtId="178" fontId="7" fillId="6" borderId="56" xfId="0" applyNumberFormat="1" applyFont="1" applyFill="1" applyBorder="1" applyAlignment="1">
      <alignment vertical="center"/>
    </xf>
    <xf numFmtId="176" fontId="7" fillId="6" borderId="55" xfId="0" applyNumberFormat="1" applyFont="1" applyFill="1" applyBorder="1" applyAlignment="1">
      <alignment vertical="center"/>
    </xf>
    <xf numFmtId="176" fontId="7" fillId="6" borderId="56" xfId="0" applyNumberFormat="1" applyFont="1" applyFill="1" applyBorder="1" applyAlignment="1">
      <alignment vertical="center"/>
    </xf>
    <xf numFmtId="176" fontId="7" fillId="6" borderId="56" xfId="0" applyNumberFormat="1" applyFont="1" applyFill="1" applyBorder="1" applyAlignment="1">
      <alignment horizontal="right" vertical="center"/>
    </xf>
    <xf numFmtId="177" fontId="7" fillId="6" borderId="56" xfId="0" applyNumberFormat="1" applyFont="1" applyFill="1" applyBorder="1" applyAlignment="1">
      <alignment vertical="center"/>
    </xf>
    <xf numFmtId="178" fontId="7" fillId="6" borderId="57" xfId="0" applyNumberFormat="1" applyFont="1" applyFill="1" applyBorder="1" applyAlignment="1">
      <alignment vertical="center"/>
    </xf>
    <xf numFmtId="178" fontId="7" fillId="6" borderId="58" xfId="0" applyNumberFormat="1" applyFont="1" applyFill="1" applyBorder="1" applyAlignment="1">
      <alignment vertical="center"/>
    </xf>
    <xf numFmtId="0" fontId="5" fillId="2" borderId="0" xfId="0" applyFont="1" applyFill="1" applyAlignment="1">
      <alignment horizontal="left" vertical="center"/>
    </xf>
    <xf numFmtId="178" fontId="7" fillId="6" borderId="49" xfId="0" applyNumberFormat="1" applyFont="1" applyFill="1" applyBorder="1" applyAlignment="1">
      <alignment horizontal="right" vertical="center"/>
    </xf>
    <xf numFmtId="176" fontId="7" fillId="6" borderId="44" xfId="0" applyNumberFormat="1" applyFont="1" applyFill="1" applyBorder="1" applyAlignment="1">
      <alignment vertical="center"/>
    </xf>
    <xf numFmtId="178" fontId="7" fillId="6" borderId="45" xfId="0" applyNumberFormat="1" applyFont="1" applyFill="1" applyBorder="1" applyAlignment="1">
      <alignment vertical="center"/>
    </xf>
    <xf numFmtId="176" fontId="7" fillId="6" borderId="45" xfId="0" applyNumberFormat="1" applyFont="1" applyFill="1" applyBorder="1" applyAlignment="1">
      <alignment vertical="center"/>
    </xf>
    <xf numFmtId="176" fontId="7" fillId="6" borderId="45" xfId="0" applyNumberFormat="1" applyFont="1" applyFill="1" applyBorder="1" applyAlignment="1">
      <alignment horizontal="right" vertical="center"/>
    </xf>
    <xf numFmtId="177" fontId="7" fillId="6" borderId="45" xfId="0" applyNumberFormat="1" applyFont="1" applyFill="1" applyBorder="1" applyAlignment="1">
      <alignment vertical="center"/>
    </xf>
    <xf numFmtId="178" fontId="7" fillId="6" borderId="46" xfId="0" applyNumberFormat="1" applyFont="1" applyFill="1" applyBorder="1" applyAlignment="1">
      <alignment vertical="center"/>
    </xf>
    <xf numFmtId="178" fontId="7" fillId="6" borderId="47" xfId="0" applyNumberFormat="1" applyFont="1" applyFill="1" applyBorder="1" applyAlignment="1">
      <alignment vertical="center"/>
    </xf>
    <xf numFmtId="0" fontId="5" fillId="2" borderId="0" xfId="16" applyFont="1" applyFill="1" applyAlignment="1">
      <alignment horizontal="right"/>
    </xf>
    <xf numFmtId="0" fontId="6" fillId="5" borderId="13" xfId="0" applyFont="1" applyFill="1" applyBorder="1" applyAlignment="1">
      <alignment vertical="center"/>
    </xf>
    <xf numFmtId="178" fontId="7" fillId="6" borderId="36" xfId="0" applyNumberFormat="1" applyFont="1" applyFill="1" applyBorder="1" applyAlignment="1">
      <alignment vertical="center"/>
    </xf>
    <xf numFmtId="178" fontId="7" fillId="6" borderId="50" xfId="0" applyNumberFormat="1" applyFont="1" applyFill="1" applyBorder="1" applyAlignment="1">
      <alignment horizontal="right" vertical="center"/>
    </xf>
    <xf numFmtId="178" fontId="7" fillId="6" borderId="51" xfId="0" applyNumberFormat="1" applyFont="1" applyFill="1" applyBorder="1" applyAlignment="1">
      <alignment horizontal="right" vertical="center"/>
    </xf>
    <xf numFmtId="0" fontId="2" fillId="3" borderId="64" xfId="0" applyFont="1" applyFill="1" applyBorder="1" applyAlignment="1">
      <alignment horizontal="right" vertical="center"/>
    </xf>
    <xf numFmtId="176" fontId="7" fillId="2" borderId="65" xfId="0" applyNumberFormat="1" applyFont="1" applyFill="1" applyBorder="1" applyAlignment="1">
      <alignment vertical="center"/>
    </xf>
    <xf numFmtId="178" fontId="7" fillId="2" borderId="66" xfId="0" applyNumberFormat="1" applyFont="1" applyFill="1" applyBorder="1" applyAlignment="1">
      <alignment vertical="center"/>
    </xf>
    <xf numFmtId="176" fontId="7" fillId="2" borderId="66" xfId="0" applyNumberFormat="1" applyFont="1" applyFill="1" applyBorder="1" applyAlignment="1">
      <alignment vertical="center"/>
    </xf>
    <xf numFmtId="176" fontId="7" fillId="2" borderId="66" xfId="0" applyNumberFormat="1" applyFont="1" applyFill="1" applyBorder="1" applyAlignment="1">
      <alignment horizontal="right" vertical="center"/>
    </xf>
    <xf numFmtId="177" fontId="7" fillId="2" borderId="66" xfId="0" applyNumberFormat="1" applyFont="1" applyFill="1" applyBorder="1" applyAlignment="1">
      <alignment vertical="center"/>
    </xf>
    <xf numFmtId="176" fontId="7" fillId="7" borderId="66" xfId="0" applyNumberFormat="1" applyFont="1" applyFill="1" applyBorder="1" applyAlignment="1">
      <alignment horizontal="right" vertical="center"/>
    </xf>
    <xf numFmtId="178" fontId="7" fillId="2" borderId="66" xfId="0" applyNumberFormat="1" applyFont="1" applyFill="1" applyBorder="1" applyAlignment="1">
      <alignment horizontal="right" vertical="center"/>
    </xf>
    <xf numFmtId="178" fontId="7" fillId="2" borderId="67" xfId="0" applyNumberFormat="1" applyFont="1" applyFill="1" applyBorder="1" applyAlignment="1">
      <alignment horizontal="right" vertical="center"/>
    </xf>
    <xf numFmtId="178" fontId="7" fillId="2" borderId="68" xfId="0" applyNumberFormat="1" applyFont="1" applyFill="1" applyBorder="1" applyAlignment="1">
      <alignment horizontal="right" vertical="center"/>
    </xf>
    <xf numFmtId="178" fontId="7" fillId="6" borderId="45" xfId="0" applyNumberFormat="1" applyFont="1" applyFill="1" applyBorder="1" applyAlignment="1">
      <alignment horizontal="right" vertical="center"/>
    </xf>
    <xf numFmtId="178" fontId="7" fillId="6" borderId="46" xfId="0" applyNumberFormat="1" applyFont="1" applyFill="1" applyBorder="1" applyAlignment="1">
      <alignment horizontal="right" vertical="center"/>
    </xf>
    <xf numFmtId="178" fontId="7" fillId="6" borderId="47" xfId="0" applyNumberFormat="1" applyFont="1" applyFill="1" applyBorder="1" applyAlignment="1">
      <alignment horizontal="right" vertical="center"/>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5"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18" xfId="0" applyFont="1" applyFill="1" applyBorder="1" applyAlignment="1">
      <alignment horizontal="center" vertical="top" wrapText="1"/>
    </xf>
    <xf numFmtId="0" fontId="6" fillId="5" borderId="31"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31" xfId="0" applyFont="1" applyFill="1" applyBorder="1" applyAlignment="1">
      <alignment horizontal="center" vertical="top" wrapText="1"/>
    </xf>
    <xf numFmtId="0" fontId="6" fillId="4" borderId="17" xfId="0" applyFont="1" applyFill="1" applyBorder="1" applyAlignment="1">
      <alignment horizontal="center" vertical="top" wrapText="1"/>
    </xf>
    <xf numFmtId="0" fontId="6" fillId="4" borderId="30" xfId="0" applyFont="1" applyFill="1" applyBorder="1" applyAlignment="1">
      <alignment horizontal="center" vertical="top" wrapText="1"/>
    </xf>
    <xf numFmtId="0" fontId="6" fillId="4" borderId="21" xfId="0" applyFont="1" applyFill="1" applyBorder="1" applyAlignment="1">
      <alignment horizontal="center" vertical="top" wrapText="1"/>
    </xf>
    <xf numFmtId="0" fontId="6" fillId="4" borderId="32" xfId="0" applyFont="1" applyFill="1" applyBorder="1" applyAlignment="1">
      <alignment horizontal="center" vertical="top"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0" xfId="0" applyFont="1" applyFill="1" applyBorder="1" applyAlignment="1">
      <alignment horizontal="center" vertical="center"/>
    </xf>
    <xf numFmtId="0" fontId="6" fillId="5" borderId="18"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24" xfId="0" applyFont="1" applyFill="1" applyBorder="1" applyAlignment="1">
      <alignment horizontal="center" vertical="top" wrapText="1"/>
    </xf>
    <xf numFmtId="0" fontId="6" fillId="5" borderId="29" xfId="0" applyFont="1" applyFill="1" applyBorder="1" applyAlignment="1">
      <alignment horizontal="center" vertical="top" wrapText="1"/>
    </xf>
    <xf numFmtId="0" fontId="2" fillId="3" borderId="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178" fontId="7" fillId="2" borderId="49" xfId="0" applyNumberFormat="1" applyFont="1" applyFill="1" applyBorder="1" applyAlignment="1">
      <alignment horizontal="right" vertical="center"/>
    </xf>
    <xf numFmtId="178" fontId="7" fillId="2" borderId="50" xfId="0" applyNumberFormat="1" applyFont="1" applyFill="1" applyBorder="1" applyAlignment="1">
      <alignment horizontal="right" vertical="center"/>
    </xf>
    <xf numFmtId="178" fontId="7" fillId="2" borderId="51" xfId="0" applyNumberFormat="1" applyFont="1" applyFill="1" applyBorder="1" applyAlignment="1">
      <alignment horizontal="right" vertical="center"/>
    </xf>
    <xf numFmtId="176" fontId="7" fillId="0" borderId="49" xfId="0" applyNumberFormat="1" applyFont="1" applyFill="1" applyBorder="1" applyAlignment="1">
      <alignment horizontal="right" vertical="center"/>
    </xf>
  </cellXfs>
  <cellStyles count="26">
    <cellStyle name="Calc Currency (0)" xfId="1"/>
    <cellStyle name="Calc Currency (0) 2" xfId="19"/>
    <cellStyle name="Header1" xfId="2"/>
    <cellStyle name="Header1 2" xfId="20"/>
    <cellStyle name="Header2" xfId="3"/>
    <cellStyle name="Header2 2" xfId="21"/>
    <cellStyle name="Normal_#18-Internet" xfId="4"/>
    <cellStyle name="桁区切り 2" xfId="5"/>
    <cellStyle name="桁区切り 2 2" xfId="22"/>
    <cellStyle name="桁区切り 3" xfId="17"/>
    <cellStyle name="標準" xfId="0" builtinId="0"/>
    <cellStyle name="標準 10" xfId="6"/>
    <cellStyle name="標準 11" xfId="7"/>
    <cellStyle name="標準 12" xfId="16"/>
    <cellStyle name="標準 2" xfId="8"/>
    <cellStyle name="標準 2 2" xfId="18"/>
    <cellStyle name="標準 2 3" xfId="23"/>
    <cellStyle name="標準 3" xfId="9"/>
    <cellStyle name="標準 3 2" xfId="10"/>
    <cellStyle name="標準 4" xfId="11"/>
    <cellStyle name="標準 5" xfId="12"/>
    <cellStyle name="標準 6" xfId="13"/>
    <cellStyle name="標準 6 2" xfId="24"/>
    <cellStyle name="標準 7" xfId="14"/>
    <cellStyle name="標準 8" xfId="25"/>
    <cellStyle name="標準 9"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_backup\share\&#21332;&#35696;&#20250;(&#12475;&#12531;&#12479;&#12540;)\&#12495;&#12531;&#12489;&#12502;&#12483;&#12463;&#31995;data\&#34920;&#12487;&#12540;&#12479;\dat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５）グラフ (3)"/>
      <sheetName val="１（４）グラフ（2） (2)"/>
      <sheetName val="小売動向ナチュラルチーズ2"/>
      <sheetName val="小売動向ナチュラルチーズ1"/>
      <sheetName val="１（１）データ"/>
      <sheetName val="１（２）データ"/>
      <sheetName val="１（３）"/>
      <sheetName val="１（３）後継者確保データ"/>
      <sheetName val="Sheet1 (2)"/>
      <sheetName val="１（４）グラフ（2）"/>
      <sheetName val="１（４）グラフ (3)"/>
      <sheetName val="１（４）データ２"/>
      <sheetName val="１（４）グラフ"/>
      <sheetName val="１（４）データ"/>
      <sheetName val="１（５）グラフ (2)"/>
      <sheetName val="１（５）牛群検定データ"/>
      <sheetName val="１－６全国"/>
      <sheetName val="生産量データ"/>
      <sheetName val="1-6（全国）"/>
      <sheetName val="1-6グラフ (2)"/>
      <sheetName val="1-6(北海道)"/>
      <sheetName val="1-6(都府県)"/>
      <sheetName val="1（6）データ (2)"/>
      <sheetName val="1-6グラフ"/>
      <sheetName val="１（７）データ (2)"/>
      <sheetName val="１（７）データ"/>
      <sheetName val="１（８）グラフF・SNF"/>
      <sheetName val="1-8表"/>
      <sheetName val="１（８）データ (2)"/>
      <sheetName val="１（８）データ"/>
      <sheetName val="フォーマット"/>
    </sheetNames>
    <sheetDataSet>
      <sheetData sheetId="0" refreshError="1"/>
      <sheetData sheetId="1"/>
      <sheetData sheetId="2" refreshError="1"/>
      <sheetData sheetId="3" refreshError="1"/>
      <sheetData sheetId="4"/>
      <sheetData sheetId="5"/>
      <sheetData sheetId="6"/>
      <sheetData sheetId="7">
        <row r="16">
          <cell r="C16" t="str">
            <v>都府県計</v>
          </cell>
          <cell r="D16">
            <v>21309</v>
          </cell>
          <cell r="E16">
            <v>28.8</v>
          </cell>
        </row>
        <row r="17">
          <cell r="B17" t="str">
            <v>注）(　）内は前年比</v>
          </cell>
        </row>
        <row r="18">
          <cell r="B18" t="str">
            <v>資料：社団法人中央酪農会議調べ</v>
          </cell>
        </row>
      </sheetData>
      <sheetData sheetId="8"/>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2"/>
  <sheetViews>
    <sheetView showGridLines="0" tabSelected="1" zoomScaleNormal="100" zoomScaleSheetLayoutView="70" workbookViewId="0">
      <pane xSplit="4" ySplit="9" topLeftCell="E34" activePane="bottomRight" state="frozen"/>
      <selection pane="topRight" activeCell="E1" sqref="E1"/>
      <selection pane="bottomLeft" activeCell="A10" sqref="A10"/>
      <selection pane="bottomRight" activeCell="S50" sqref="S50"/>
    </sheetView>
  </sheetViews>
  <sheetFormatPr defaultRowHeight="12"/>
  <cols>
    <col min="1" max="1" width="5.625" style="1" customWidth="1"/>
    <col min="2" max="3" width="7.625" style="1" customWidth="1"/>
    <col min="4" max="4" width="7.625" style="2" customWidth="1"/>
    <col min="5" max="5" width="8.875" style="1" customWidth="1"/>
    <col min="6" max="6" width="6.625" style="1" customWidth="1"/>
    <col min="7" max="7" width="9.25" style="1" customWidth="1"/>
    <col min="8" max="8" width="6.625" style="1" customWidth="1"/>
    <col min="9" max="9" width="8.5" style="1" customWidth="1"/>
    <col min="10" max="10" width="6.625" style="1" customWidth="1"/>
    <col min="11" max="11" width="9.125" style="1" customWidth="1"/>
    <col min="12" max="12" width="6.625" style="1" customWidth="1"/>
    <col min="13" max="13" width="10.625" style="1" customWidth="1"/>
    <col min="14" max="14" width="7.625" style="1" customWidth="1"/>
    <col min="15" max="15" width="6.625" style="1" customWidth="1"/>
    <col min="16" max="16" width="9.625" style="1" customWidth="1"/>
    <col min="17" max="17" width="6.625" style="1" customWidth="1"/>
    <col min="18" max="18" width="9.625" style="1" customWidth="1"/>
    <col min="19" max="19" width="6.625" style="1" customWidth="1"/>
    <col min="20" max="20" width="7.625" style="1" customWidth="1"/>
    <col min="21" max="21" width="6.625" style="1" customWidth="1"/>
    <col min="22" max="22" width="7.625" style="1" customWidth="1"/>
    <col min="23" max="23" width="6.625" style="1" customWidth="1"/>
    <col min="24" max="24" width="7.625" style="1" customWidth="1"/>
    <col min="25" max="25" width="6.625" style="1" customWidth="1"/>
    <col min="26" max="26" width="7.625" style="1" customWidth="1"/>
    <col min="27" max="27" width="6.625" style="1" customWidth="1"/>
    <col min="28" max="29" width="7.625" style="1" customWidth="1"/>
    <col min="30" max="33" width="7.25" style="1" customWidth="1"/>
    <col min="34" max="16384" width="9" style="1"/>
  </cols>
  <sheetData>
    <row r="1" spans="2:27" ht="12" customHeight="1"/>
    <row r="2" spans="2:27" ht="15" customHeight="1">
      <c r="B2" s="3" t="s">
        <v>0</v>
      </c>
    </row>
    <row r="3" spans="2:27" ht="12.75" customHeight="1">
      <c r="B3" s="3"/>
      <c r="V3" s="4"/>
    </row>
    <row r="4" spans="2:27" ht="12" customHeight="1">
      <c r="AA4" s="5" t="s">
        <v>1</v>
      </c>
    </row>
    <row r="5" spans="2:27" ht="12" customHeight="1">
      <c r="B5" s="140"/>
      <c r="C5" s="141"/>
      <c r="D5" s="142"/>
      <c r="E5" s="143" t="s">
        <v>2</v>
      </c>
      <c r="F5" s="144"/>
      <c r="G5" s="144"/>
      <c r="H5" s="144"/>
      <c r="I5" s="144"/>
      <c r="J5" s="144"/>
      <c r="K5" s="144"/>
      <c r="L5" s="144"/>
      <c r="M5" s="144"/>
      <c r="N5" s="144"/>
      <c r="O5" s="144"/>
      <c r="P5" s="144"/>
      <c r="Q5" s="144"/>
      <c r="R5" s="144"/>
      <c r="S5" s="144"/>
      <c r="T5" s="144"/>
      <c r="U5" s="144"/>
      <c r="V5" s="144"/>
      <c r="W5" s="145"/>
      <c r="X5" s="106" t="s">
        <v>3</v>
      </c>
      <c r="Y5" s="106"/>
      <c r="Z5" s="106" t="s">
        <v>4</v>
      </c>
      <c r="AA5" s="107"/>
    </row>
    <row r="6" spans="2:27" ht="12" customHeight="1">
      <c r="B6" s="6"/>
      <c r="C6" s="7"/>
      <c r="D6" s="8"/>
      <c r="E6" s="111" t="s">
        <v>5</v>
      </c>
      <c r="F6" s="112"/>
      <c r="G6" s="73"/>
      <c r="H6" s="73"/>
      <c r="I6" s="73"/>
      <c r="J6" s="73"/>
      <c r="K6" s="115" t="s">
        <v>6</v>
      </c>
      <c r="L6" s="116"/>
      <c r="M6" s="119" t="s">
        <v>7</v>
      </c>
      <c r="N6" s="115" t="s">
        <v>8</v>
      </c>
      <c r="O6" s="116"/>
      <c r="P6" s="121" t="s">
        <v>9</v>
      </c>
      <c r="Q6" s="122"/>
      <c r="R6" s="121" t="s">
        <v>10</v>
      </c>
      <c r="S6" s="122"/>
      <c r="T6" s="115" t="s">
        <v>11</v>
      </c>
      <c r="U6" s="116"/>
      <c r="V6" s="115" t="s">
        <v>12</v>
      </c>
      <c r="W6" s="116"/>
      <c r="X6" s="108"/>
      <c r="Y6" s="128"/>
      <c r="Z6" s="108"/>
      <c r="AA6" s="109"/>
    </row>
    <row r="7" spans="2:27" ht="78" customHeight="1">
      <c r="B7" s="92" t="s">
        <v>13</v>
      </c>
      <c r="C7" s="134"/>
      <c r="D7" s="135"/>
      <c r="E7" s="113"/>
      <c r="F7" s="114"/>
      <c r="G7" s="125" t="s">
        <v>14</v>
      </c>
      <c r="H7" s="126"/>
      <c r="I7" s="125" t="s">
        <v>15</v>
      </c>
      <c r="J7" s="127"/>
      <c r="K7" s="117"/>
      <c r="L7" s="118"/>
      <c r="M7" s="120"/>
      <c r="N7" s="117"/>
      <c r="O7" s="118"/>
      <c r="P7" s="123"/>
      <c r="Q7" s="124"/>
      <c r="R7" s="123"/>
      <c r="S7" s="124"/>
      <c r="T7" s="117"/>
      <c r="U7" s="118"/>
      <c r="V7" s="117"/>
      <c r="W7" s="118"/>
      <c r="X7" s="110"/>
      <c r="Y7" s="96"/>
      <c r="Z7" s="110"/>
      <c r="AA7" s="94"/>
    </row>
    <row r="8" spans="2:27" ht="12" customHeight="1">
      <c r="B8" s="92"/>
      <c r="C8" s="134"/>
      <c r="D8" s="135"/>
      <c r="E8" s="132" t="s">
        <v>16</v>
      </c>
      <c r="F8" s="110" t="s">
        <v>17</v>
      </c>
      <c r="G8" s="102" t="s">
        <v>18</v>
      </c>
      <c r="H8" s="96" t="s">
        <v>17</v>
      </c>
      <c r="I8" s="104" t="s">
        <v>19</v>
      </c>
      <c r="J8" s="96" t="s">
        <v>17</v>
      </c>
      <c r="K8" s="102" t="s">
        <v>20</v>
      </c>
      <c r="L8" s="96" t="s">
        <v>17</v>
      </c>
      <c r="M8" s="98" t="s">
        <v>21</v>
      </c>
      <c r="N8" s="100" t="s">
        <v>22</v>
      </c>
      <c r="O8" s="129" t="s">
        <v>17</v>
      </c>
      <c r="P8" s="98" t="s">
        <v>23</v>
      </c>
      <c r="Q8" s="96" t="s">
        <v>17</v>
      </c>
      <c r="R8" s="98" t="s">
        <v>24</v>
      </c>
      <c r="S8" s="96" t="s">
        <v>17</v>
      </c>
      <c r="T8" s="100" t="s">
        <v>25</v>
      </c>
      <c r="U8" s="129" t="s">
        <v>17</v>
      </c>
      <c r="V8" s="100" t="s">
        <v>26</v>
      </c>
      <c r="W8" s="129" t="s">
        <v>17</v>
      </c>
      <c r="X8" s="98" t="s">
        <v>27</v>
      </c>
      <c r="Y8" s="96" t="s">
        <v>17</v>
      </c>
      <c r="Z8" s="98" t="s">
        <v>28</v>
      </c>
      <c r="AA8" s="94" t="s">
        <v>17</v>
      </c>
    </row>
    <row r="9" spans="2:27" ht="12" customHeight="1">
      <c r="B9" s="136"/>
      <c r="C9" s="137"/>
      <c r="D9" s="138"/>
      <c r="E9" s="133"/>
      <c r="F9" s="131"/>
      <c r="G9" s="103"/>
      <c r="H9" s="97"/>
      <c r="I9" s="105"/>
      <c r="J9" s="97"/>
      <c r="K9" s="103"/>
      <c r="L9" s="97"/>
      <c r="M9" s="99"/>
      <c r="N9" s="101"/>
      <c r="O9" s="130"/>
      <c r="P9" s="99"/>
      <c r="Q9" s="97"/>
      <c r="R9" s="99"/>
      <c r="S9" s="97"/>
      <c r="T9" s="101"/>
      <c r="U9" s="130"/>
      <c r="V9" s="101"/>
      <c r="W9" s="130"/>
      <c r="X9" s="99"/>
      <c r="Y9" s="97"/>
      <c r="Z9" s="99"/>
      <c r="AA9" s="95"/>
    </row>
    <row r="10" spans="2:27" ht="12" customHeight="1">
      <c r="B10" s="92">
        <v>1995</v>
      </c>
      <c r="C10" s="93"/>
      <c r="D10" s="9" t="s">
        <v>29</v>
      </c>
      <c r="E10" s="10">
        <f t="shared" ref="E10:E33" si="0">G10+I10</f>
        <v>681429</v>
      </c>
      <c r="F10" s="11" t="s">
        <v>30</v>
      </c>
      <c r="G10" s="11">
        <v>629410</v>
      </c>
      <c r="H10" s="11" t="s">
        <v>30</v>
      </c>
      <c r="I10" s="11">
        <v>52019</v>
      </c>
      <c r="J10" s="11" t="s">
        <v>30</v>
      </c>
      <c r="K10" s="11">
        <v>633910</v>
      </c>
      <c r="L10" s="11" t="s">
        <v>30</v>
      </c>
      <c r="M10" s="12">
        <f>E10-K10</f>
        <v>47519</v>
      </c>
      <c r="N10" s="13">
        <v>182420</v>
      </c>
      <c r="O10" s="11" t="s">
        <v>31</v>
      </c>
      <c r="P10" s="13">
        <f t="shared" ref="P10:P29" si="1">K10-N10</f>
        <v>451490</v>
      </c>
      <c r="Q10" s="11" t="s">
        <v>32</v>
      </c>
      <c r="R10" s="13">
        <f t="shared" ref="R10:R29" si="2">E10-P10</f>
        <v>229939</v>
      </c>
      <c r="S10" s="11" t="s">
        <v>32</v>
      </c>
      <c r="T10" s="13">
        <v>261626</v>
      </c>
      <c r="U10" s="11" t="s">
        <v>32</v>
      </c>
      <c r="V10" s="14">
        <v>124.55</v>
      </c>
      <c r="W10" s="11" t="s">
        <v>32</v>
      </c>
      <c r="X10" s="13">
        <f t="shared" ref="X10:X28" si="3">R10/V10*8</f>
        <v>14769.265355279005</v>
      </c>
      <c r="Y10" s="11" t="s">
        <v>31</v>
      </c>
      <c r="Z10" s="15">
        <f t="shared" ref="Z10:Z28" si="4">T10/E10*100</f>
        <v>38.393728473546034</v>
      </c>
      <c r="AA10" s="16" t="s">
        <v>33</v>
      </c>
    </row>
    <row r="11" spans="2:27" ht="12" customHeight="1">
      <c r="B11" s="90">
        <v>1996</v>
      </c>
      <c r="C11" s="91"/>
      <c r="D11" s="17">
        <v>8</v>
      </c>
      <c r="E11" s="18">
        <f t="shared" si="0"/>
        <v>693524</v>
      </c>
      <c r="F11" s="19">
        <f>E11/E10*100</f>
        <v>101.77494647278</v>
      </c>
      <c r="G11" s="20">
        <v>640819</v>
      </c>
      <c r="H11" s="19">
        <f>G11/G10*100</f>
        <v>101.81264994200919</v>
      </c>
      <c r="I11" s="20">
        <v>52705</v>
      </c>
      <c r="J11" s="19">
        <f>I11/I10*100</f>
        <v>101.31874891866433</v>
      </c>
      <c r="K11" s="21">
        <v>654846</v>
      </c>
      <c r="L11" s="19">
        <f>K11/K10*100</f>
        <v>103.30267703617233</v>
      </c>
      <c r="M11" s="22">
        <f t="shared" ref="M11:M28" si="5">E11-K11</f>
        <v>38678</v>
      </c>
      <c r="N11" s="20">
        <v>184636</v>
      </c>
      <c r="O11" s="19">
        <f>N11/N10*100</f>
        <v>101.2147790812411</v>
      </c>
      <c r="P11" s="20">
        <f t="shared" si="1"/>
        <v>470210</v>
      </c>
      <c r="Q11" s="19">
        <f>P11/P10*100</f>
        <v>104.14627123524332</v>
      </c>
      <c r="R11" s="20">
        <f t="shared" si="2"/>
        <v>223314</v>
      </c>
      <c r="S11" s="19">
        <f>R11/R10*100</f>
        <v>97.118801073328143</v>
      </c>
      <c r="T11" s="20">
        <v>255158</v>
      </c>
      <c r="U11" s="19">
        <f>T11/T10*100</f>
        <v>97.527768646847022</v>
      </c>
      <c r="V11" s="19">
        <v>122.49</v>
      </c>
      <c r="W11" s="19">
        <f>V11/V10*100</f>
        <v>98.346045764753114</v>
      </c>
      <c r="X11" s="20">
        <f t="shared" si="3"/>
        <v>14584.962037717365</v>
      </c>
      <c r="Y11" s="19">
        <f>X11/X10*100</f>
        <v>98.752115876259452</v>
      </c>
      <c r="Z11" s="23">
        <f t="shared" si="4"/>
        <v>36.791516948223851</v>
      </c>
      <c r="AA11" s="24">
        <f>Z11/Z10*100</f>
        <v>95.826892596726736</v>
      </c>
    </row>
    <row r="12" spans="2:27" ht="12" customHeight="1">
      <c r="B12" s="92">
        <v>1997</v>
      </c>
      <c r="C12" s="93"/>
      <c r="D12" s="9">
        <v>9</v>
      </c>
      <c r="E12" s="25">
        <f t="shared" si="0"/>
        <v>686621</v>
      </c>
      <c r="F12" s="26">
        <f t="shared" ref="F12:L29" si="6">E12/E11*100</f>
        <v>99.004648721601569</v>
      </c>
      <c r="G12" s="27">
        <v>633156</v>
      </c>
      <c r="H12" s="26">
        <f t="shared" si="6"/>
        <v>98.80418651756581</v>
      </c>
      <c r="I12" s="27">
        <v>53465</v>
      </c>
      <c r="J12" s="26">
        <f t="shared" si="6"/>
        <v>101.44198842614554</v>
      </c>
      <c r="K12" s="28">
        <v>668179</v>
      </c>
      <c r="L12" s="26">
        <f t="shared" si="6"/>
        <v>102.03605122425729</v>
      </c>
      <c r="M12" s="29">
        <f t="shared" si="5"/>
        <v>18442</v>
      </c>
      <c r="N12" s="27">
        <v>188110</v>
      </c>
      <c r="O12" s="26">
        <f t="shared" ref="O12:O29" si="7">N12/N11*100</f>
        <v>101.88153989471176</v>
      </c>
      <c r="P12" s="27">
        <f t="shared" si="1"/>
        <v>480069</v>
      </c>
      <c r="Q12" s="26">
        <f t="shared" ref="Q12:S26" si="8">P12/P11*100</f>
        <v>102.096722740903</v>
      </c>
      <c r="R12" s="27">
        <f t="shared" si="2"/>
        <v>206552</v>
      </c>
      <c r="S12" s="26">
        <f t="shared" si="8"/>
        <v>92.493977090554097</v>
      </c>
      <c r="T12" s="27">
        <v>238029</v>
      </c>
      <c r="U12" s="26">
        <f t="shared" ref="U12:W26" si="9">T12/T11*100</f>
        <v>93.286904584610326</v>
      </c>
      <c r="V12" s="26">
        <v>124.24</v>
      </c>
      <c r="W12" s="26">
        <f t="shared" si="9"/>
        <v>101.42868805616784</v>
      </c>
      <c r="X12" s="27">
        <f t="shared" si="3"/>
        <v>13300.193174500966</v>
      </c>
      <c r="Y12" s="26">
        <f t="shared" ref="Y12:AA26" si="10">X12/X11*100</f>
        <v>91.191140162765393</v>
      </c>
      <c r="Z12" s="30">
        <f t="shared" si="4"/>
        <v>34.666722981091461</v>
      </c>
      <c r="AA12" s="31">
        <f t="shared" si="10"/>
        <v>94.224772057856214</v>
      </c>
    </row>
    <row r="13" spans="2:27" ht="12" customHeight="1">
      <c r="B13" s="92" t="s">
        <v>34</v>
      </c>
      <c r="C13" s="93"/>
      <c r="D13" s="9" t="s">
        <v>35</v>
      </c>
      <c r="E13" s="25">
        <f t="shared" si="0"/>
        <v>687663</v>
      </c>
      <c r="F13" s="26">
        <f t="shared" si="6"/>
        <v>100.15175766543697</v>
      </c>
      <c r="G13" s="27">
        <v>633156</v>
      </c>
      <c r="H13" s="26">
        <f t="shared" si="6"/>
        <v>100</v>
      </c>
      <c r="I13" s="27">
        <v>54507</v>
      </c>
      <c r="J13" s="26">
        <f t="shared" si="6"/>
        <v>101.94893855793509</v>
      </c>
      <c r="K13" s="28">
        <v>684128</v>
      </c>
      <c r="L13" s="26">
        <f t="shared" si="6"/>
        <v>102.38693523741394</v>
      </c>
      <c r="M13" s="29">
        <f t="shared" si="5"/>
        <v>3535</v>
      </c>
      <c r="N13" s="27">
        <v>203994</v>
      </c>
      <c r="O13" s="26">
        <f t="shared" si="7"/>
        <v>108.44399553452766</v>
      </c>
      <c r="P13" s="27">
        <f t="shared" si="1"/>
        <v>480134</v>
      </c>
      <c r="Q13" s="26">
        <f t="shared" si="8"/>
        <v>100.01353972033186</v>
      </c>
      <c r="R13" s="27">
        <f t="shared" si="2"/>
        <v>207529</v>
      </c>
      <c r="S13" s="26">
        <f t="shared" si="8"/>
        <v>100.47300437662187</v>
      </c>
      <c r="T13" s="27">
        <v>238029</v>
      </c>
      <c r="U13" s="26">
        <f t="shared" si="9"/>
        <v>100</v>
      </c>
      <c r="V13" s="26">
        <v>120.78</v>
      </c>
      <c r="W13" s="26">
        <f t="shared" si="9"/>
        <v>97.215067611075341</v>
      </c>
      <c r="X13" s="27">
        <f t="shared" si="3"/>
        <v>13745.918198377214</v>
      </c>
      <c r="Y13" s="26">
        <f t="shared" si="10"/>
        <v>103.35126729385247</v>
      </c>
      <c r="Z13" s="30">
        <f t="shared" si="4"/>
        <v>34.614193289445552</v>
      </c>
      <c r="AA13" s="31">
        <f t="shared" si="10"/>
        <v>99.848472289478991</v>
      </c>
    </row>
    <row r="14" spans="2:27" ht="12" customHeight="1">
      <c r="B14" s="92">
        <v>1998</v>
      </c>
      <c r="C14" s="93"/>
      <c r="D14" s="9">
        <v>10</v>
      </c>
      <c r="E14" s="25">
        <f t="shared" si="0"/>
        <v>686421</v>
      </c>
      <c r="F14" s="26">
        <f t="shared" si="6"/>
        <v>99.819388275943297</v>
      </c>
      <c r="G14" s="27">
        <v>637971</v>
      </c>
      <c r="H14" s="26">
        <f>G14/G13*100</f>
        <v>100.76047609120027</v>
      </c>
      <c r="I14" s="27">
        <v>48450</v>
      </c>
      <c r="J14" s="26">
        <f t="shared" si="6"/>
        <v>88.8876658043921</v>
      </c>
      <c r="K14" s="28">
        <v>690264</v>
      </c>
      <c r="L14" s="26">
        <f t="shared" si="6"/>
        <v>100.89690818092521</v>
      </c>
      <c r="M14" s="29">
        <f t="shared" si="5"/>
        <v>-3843</v>
      </c>
      <c r="N14" s="27">
        <v>201041</v>
      </c>
      <c r="O14" s="26">
        <f t="shared" si="7"/>
        <v>98.552408404168744</v>
      </c>
      <c r="P14" s="27">
        <f t="shared" si="1"/>
        <v>489223</v>
      </c>
      <c r="Q14" s="26">
        <f t="shared" si="8"/>
        <v>101.89301320048155</v>
      </c>
      <c r="R14" s="27">
        <f t="shared" si="2"/>
        <v>197198</v>
      </c>
      <c r="S14" s="26">
        <f t="shared" si="8"/>
        <v>95.021900553657559</v>
      </c>
      <c r="T14" s="27">
        <v>227980</v>
      </c>
      <c r="U14" s="26">
        <f t="shared" si="9"/>
        <v>95.778245507900294</v>
      </c>
      <c r="V14" s="26">
        <v>117.32</v>
      </c>
      <c r="W14" s="26">
        <f t="shared" si="9"/>
        <v>97.135287299221716</v>
      </c>
      <c r="X14" s="27">
        <f t="shared" si="3"/>
        <v>13446.846232526425</v>
      </c>
      <c r="Y14" s="26">
        <f t="shared" si="10"/>
        <v>97.824285278475628</v>
      </c>
      <c r="Z14" s="30">
        <f t="shared" si="4"/>
        <v>33.212853336363544</v>
      </c>
      <c r="AA14" s="31">
        <f t="shared" si="10"/>
        <v>95.95154524803182</v>
      </c>
    </row>
    <row r="15" spans="2:27" ht="12" customHeight="1">
      <c r="B15" s="92">
        <v>1999</v>
      </c>
      <c r="C15" s="93"/>
      <c r="D15" s="9">
        <v>11</v>
      </c>
      <c r="E15" s="25">
        <f t="shared" si="0"/>
        <v>681791</v>
      </c>
      <c r="F15" s="26">
        <f t="shared" si="6"/>
        <v>99.325486836795491</v>
      </c>
      <c r="G15" s="27">
        <v>638308</v>
      </c>
      <c r="H15" s="26">
        <f t="shared" si="6"/>
        <v>100.0528237176925</v>
      </c>
      <c r="I15" s="27">
        <v>43483</v>
      </c>
      <c r="J15" s="26">
        <f t="shared" si="6"/>
        <v>89.748194014447876</v>
      </c>
      <c r="K15" s="28">
        <v>681889</v>
      </c>
      <c r="L15" s="26">
        <f t="shared" si="6"/>
        <v>98.786696104678796</v>
      </c>
      <c r="M15" s="29">
        <f t="shared" si="5"/>
        <v>-98</v>
      </c>
      <c r="N15" s="27">
        <v>196025</v>
      </c>
      <c r="O15" s="26">
        <f t="shared" si="7"/>
        <v>97.504986545033105</v>
      </c>
      <c r="P15" s="27">
        <f t="shared" si="1"/>
        <v>485864</v>
      </c>
      <c r="Q15" s="26">
        <f t="shared" si="8"/>
        <v>99.313401046148684</v>
      </c>
      <c r="R15" s="27">
        <f t="shared" si="2"/>
        <v>195927</v>
      </c>
      <c r="S15" s="26">
        <f t="shared" si="8"/>
        <v>99.35547013661396</v>
      </c>
      <c r="T15" s="27">
        <v>227001</v>
      </c>
      <c r="U15" s="26">
        <f t="shared" si="9"/>
        <v>99.570576366347936</v>
      </c>
      <c r="V15" s="26">
        <v>116.07</v>
      </c>
      <c r="W15" s="26">
        <f t="shared" si="9"/>
        <v>98.9345380156836</v>
      </c>
      <c r="X15" s="27">
        <f t="shared" si="3"/>
        <v>13504.057896097183</v>
      </c>
      <c r="Y15" s="26">
        <f t="shared" si="10"/>
        <v>100.4254652918717</v>
      </c>
      <c r="Z15" s="30">
        <f t="shared" si="4"/>
        <v>33.294807352986474</v>
      </c>
      <c r="AA15" s="31">
        <f t="shared" si="10"/>
        <v>100.2467539172047</v>
      </c>
    </row>
    <row r="16" spans="2:27" ht="12" customHeight="1">
      <c r="B16" s="92" t="s">
        <v>36</v>
      </c>
      <c r="C16" s="93"/>
      <c r="D16" s="9" t="s">
        <v>37</v>
      </c>
      <c r="E16" s="25">
        <f t="shared" si="0"/>
        <v>687114</v>
      </c>
      <c r="F16" s="26">
        <f t="shared" si="6"/>
        <v>100.78073779207999</v>
      </c>
      <c r="G16" s="27">
        <v>643893</v>
      </c>
      <c r="H16" s="26">
        <f t="shared" si="6"/>
        <v>100.87496945048471</v>
      </c>
      <c r="I16" s="27">
        <v>43221</v>
      </c>
      <c r="J16" s="26">
        <f t="shared" si="6"/>
        <v>99.397465676241296</v>
      </c>
      <c r="K16" s="28">
        <v>677157</v>
      </c>
      <c r="L16" s="26">
        <f t="shared" si="6"/>
        <v>99.306045412083193</v>
      </c>
      <c r="M16" s="29">
        <f t="shared" si="5"/>
        <v>9957</v>
      </c>
      <c r="N16" s="27">
        <v>189268</v>
      </c>
      <c r="O16" s="26">
        <f t="shared" si="7"/>
        <v>96.552990689963011</v>
      </c>
      <c r="P16" s="27">
        <f t="shared" si="1"/>
        <v>487889</v>
      </c>
      <c r="Q16" s="26">
        <f t="shared" si="8"/>
        <v>100.41678329738363</v>
      </c>
      <c r="R16" s="27">
        <f t="shared" si="2"/>
        <v>199225</v>
      </c>
      <c r="S16" s="26">
        <f t="shared" si="8"/>
        <v>101.6832799971418</v>
      </c>
      <c r="T16" s="27">
        <v>230863</v>
      </c>
      <c r="U16" s="26">
        <f t="shared" si="9"/>
        <v>101.70131409112734</v>
      </c>
      <c r="V16" s="26">
        <v>114.1</v>
      </c>
      <c r="W16" s="26">
        <f t="shared" si="9"/>
        <v>98.302748341518054</v>
      </c>
      <c r="X16" s="27">
        <f t="shared" si="3"/>
        <v>13968.448729184925</v>
      </c>
      <c r="Y16" s="26">
        <f t="shared" si="10"/>
        <v>103.43889841602321</v>
      </c>
      <c r="Z16" s="30">
        <f t="shared" si="4"/>
        <v>33.5989370031756</v>
      </c>
      <c r="AA16" s="31">
        <f t="shared" si="10"/>
        <v>100.91344469113392</v>
      </c>
    </row>
    <row r="17" spans="2:27" ht="12" customHeight="1">
      <c r="B17" s="146">
        <v>2000</v>
      </c>
      <c r="C17" s="147"/>
      <c r="D17" s="32">
        <v>12</v>
      </c>
      <c r="E17" s="33">
        <f t="shared" si="0"/>
        <v>703199</v>
      </c>
      <c r="F17" s="34">
        <f t="shared" si="6"/>
        <v>102.34095070104816</v>
      </c>
      <c r="G17" s="35">
        <v>649397</v>
      </c>
      <c r="H17" s="34">
        <f t="shared" si="6"/>
        <v>100.85480040938479</v>
      </c>
      <c r="I17" s="35">
        <v>53802</v>
      </c>
      <c r="J17" s="34">
        <f t="shared" si="6"/>
        <v>124.48115499410008</v>
      </c>
      <c r="K17" s="36">
        <v>681556</v>
      </c>
      <c r="L17" s="34">
        <f t="shared" si="6"/>
        <v>100.64962778203576</v>
      </c>
      <c r="M17" s="37">
        <f t="shared" si="5"/>
        <v>21643</v>
      </c>
      <c r="N17" s="35">
        <v>186576</v>
      </c>
      <c r="O17" s="34">
        <f t="shared" si="7"/>
        <v>98.577678212904445</v>
      </c>
      <c r="P17" s="35">
        <f t="shared" si="1"/>
        <v>494980</v>
      </c>
      <c r="Q17" s="34">
        <f t="shared" si="8"/>
        <v>101.45340436041805</v>
      </c>
      <c r="R17" s="35">
        <f t="shared" si="2"/>
        <v>208219</v>
      </c>
      <c r="S17" s="34">
        <f t="shared" si="8"/>
        <v>104.51449366294389</v>
      </c>
      <c r="T17" s="35">
        <v>240226</v>
      </c>
      <c r="U17" s="34">
        <f t="shared" si="9"/>
        <v>104.05565205338232</v>
      </c>
      <c r="V17" s="34">
        <v>112.09</v>
      </c>
      <c r="W17" s="34">
        <f t="shared" si="9"/>
        <v>98.238387379491684</v>
      </c>
      <c r="X17" s="35">
        <f t="shared" si="3"/>
        <v>14860.843964671245</v>
      </c>
      <c r="Y17" s="34">
        <f t="shared" si="10"/>
        <v>106.38864954002942</v>
      </c>
      <c r="Z17" s="38">
        <f t="shared" si="4"/>
        <v>34.161880207451944</v>
      </c>
      <c r="AA17" s="39">
        <f t="shared" si="10"/>
        <v>101.67547921002125</v>
      </c>
    </row>
    <row r="18" spans="2:27" ht="12" customHeight="1">
      <c r="B18" s="92">
        <v>2001</v>
      </c>
      <c r="C18" s="93"/>
      <c r="D18" s="9">
        <v>13</v>
      </c>
      <c r="E18" s="25">
        <f t="shared" si="0"/>
        <v>703285</v>
      </c>
      <c r="F18" s="26">
        <f t="shared" si="6"/>
        <v>100.01222982399007</v>
      </c>
      <c r="G18" s="27">
        <v>653858</v>
      </c>
      <c r="H18" s="26">
        <f t="shared" si="6"/>
        <v>100.68694496586834</v>
      </c>
      <c r="I18" s="27">
        <v>49427</v>
      </c>
      <c r="J18" s="26">
        <f t="shared" si="6"/>
        <v>91.868332032266451</v>
      </c>
      <c r="K18" s="28">
        <v>686286</v>
      </c>
      <c r="L18" s="26">
        <f t="shared" si="6"/>
        <v>100.6940001995434</v>
      </c>
      <c r="M18" s="29">
        <f t="shared" si="5"/>
        <v>16999</v>
      </c>
      <c r="N18" s="27">
        <v>182967</v>
      </c>
      <c r="O18" s="26">
        <f t="shared" si="7"/>
        <v>98.065667609981986</v>
      </c>
      <c r="P18" s="27">
        <f t="shared" si="1"/>
        <v>503319</v>
      </c>
      <c r="Q18" s="26">
        <f t="shared" si="8"/>
        <v>101.68471453392056</v>
      </c>
      <c r="R18" s="27">
        <f t="shared" si="2"/>
        <v>199966</v>
      </c>
      <c r="S18" s="26">
        <f t="shared" si="8"/>
        <v>96.036384767960655</v>
      </c>
      <c r="T18" s="27">
        <v>231715</v>
      </c>
      <c r="U18" s="26">
        <f t="shared" si="9"/>
        <v>96.457086243787103</v>
      </c>
      <c r="V18" s="26">
        <v>110.19</v>
      </c>
      <c r="W18" s="26">
        <f t="shared" si="9"/>
        <v>98.304933535551783</v>
      </c>
      <c r="X18" s="27">
        <f t="shared" si="3"/>
        <v>14517.905436064979</v>
      </c>
      <c r="Y18" s="26">
        <f t="shared" si="10"/>
        <v>97.692334773034858</v>
      </c>
      <c r="Z18" s="30">
        <f t="shared" si="4"/>
        <v>32.947524829905376</v>
      </c>
      <c r="AA18" s="31">
        <f t="shared" si="10"/>
        <v>96.445291154432212</v>
      </c>
    </row>
    <row r="19" spans="2:27" ht="12" customHeight="1">
      <c r="B19" s="92">
        <v>2002</v>
      </c>
      <c r="C19" s="93"/>
      <c r="D19" s="9">
        <v>14</v>
      </c>
      <c r="E19" s="49">
        <f t="shared" si="0"/>
        <v>724512</v>
      </c>
      <c r="F19" s="52">
        <f t="shared" si="6"/>
        <v>103.01826428830417</v>
      </c>
      <c r="G19" s="50">
        <v>664931</v>
      </c>
      <c r="H19" s="52">
        <f t="shared" si="6"/>
        <v>101.69348696505969</v>
      </c>
      <c r="I19" s="50">
        <v>59581</v>
      </c>
      <c r="J19" s="52">
        <f t="shared" si="6"/>
        <v>120.54342768122686</v>
      </c>
      <c r="K19" s="51">
        <v>703348</v>
      </c>
      <c r="L19" s="52">
        <f t="shared" si="6"/>
        <v>102.48613551784533</v>
      </c>
      <c r="M19" s="53">
        <f t="shared" si="5"/>
        <v>21164</v>
      </c>
      <c r="N19" s="50">
        <v>175337</v>
      </c>
      <c r="O19" s="52">
        <f t="shared" si="7"/>
        <v>95.829849098471314</v>
      </c>
      <c r="P19" s="50">
        <f t="shared" si="1"/>
        <v>528011</v>
      </c>
      <c r="Q19" s="52">
        <f t="shared" si="8"/>
        <v>104.9058350668264</v>
      </c>
      <c r="R19" s="50">
        <f t="shared" si="2"/>
        <v>196501</v>
      </c>
      <c r="S19" s="52">
        <f t="shared" si="8"/>
        <v>98.267205424922238</v>
      </c>
      <c r="T19" s="50">
        <v>227934</v>
      </c>
      <c r="U19" s="52">
        <f t="shared" si="9"/>
        <v>98.368254105258615</v>
      </c>
      <c r="V19" s="52">
        <v>108.71</v>
      </c>
      <c r="W19" s="52">
        <f t="shared" si="9"/>
        <v>98.656865414284411</v>
      </c>
      <c r="X19" s="50">
        <f t="shared" si="3"/>
        <v>14460.564805445681</v>
      </c>
      <c r="Y19" s="52">
        <f t="shared" si="10"/>
        <v>99.605035100470801</v>
      </c>
      <c r="Z19" s="54">
        <f t="shared" si="4"/>
        <v>31.460348482840867</v>
      </c>
      <c r="AA19" s="55">
        <f t="shared" si="10"/>
        <v>95.486227403296027</v>
      </c>
    </row>
    <row r="20" spans="2:27" ht="12" customHeight="1">
      <c r="B20" s="92">
        <v>2003</v>
      </c>
      <c r="C20" s="93"/>
      <c r="D20" s="9">
        <v>15</v>
      </c>
      <c r="E20" s="49">
        <f t="shared" si="0"/>
        <v>738613</v>
      </c>
      <c r="F20" s="52">
        <f t="shared" si="6"/>
        <v>101.94627556203348</v>
      </c>
      <c r="G20" s="50">
        <v>677221</v>
      </c>
      <c r="H20" s="52">
        <f t="shared" si="6"/>
        <v>101.84831208050159</v>
      </c>
      <c r="I20" s="50">
        <v>61392</v>
      </c>
      <c r="J20" s="52">
        <f t="shared" si="6"/>
        <v>103.03955959114484</v>
      </c>
      <c r="K20" s="51">
        <v>713656</v>
      </c>
      <c r="L20" s="52">
        <f t="shared" si="6"/>
        <v>101.46556185558215</v>
      </c>
      <c r="M20" s="53">
        <f t="shared" si="5"/>
        <v>24957</v>
      </c>
      <c r="N20" s="50">
        <v>170278</v>
      </c>
      <c r="O20" s="52">
        <f t="shared" si="7"/>
        <v>97.114699122261712</v>
      </c>
      <c r="P20" s="50">
        <f t="shared" si="1"/>
        <v>543378</v>
      </c>
      <c r="Q20" s="52">
        <f t="shared" si="8"/>
        <v>102.91035603424929</v>
      </c>
      <c r="R20" s="50">
        <f t="shared" si="2"/>
        <v>195235</v>
      </c>
      <c r="S20" s="52">
        <f t="shared" si="8"/>
        <v>99.355728469575226</v>
      </c>
      <c r="T20" s="50">
        <v>227545</v>
      </c>
      <c r="U20" s="52">
        <f t="shared" si="9"/>
        <v>99.829336562338227</v>
      </c>
      <c r="V20" s="52">
        <v>107.33</v>
      </c>
      <c r="W20" s="52">
        <f t="shared" si="9"/>
        <v>98.730567565081415</v>
      </c>
      <c r="X20" s="50">
        <f t="shared" si="3"/>
        <v>14552.128948103978</v>
      </c>
      <c r="Y20" s="52">
        <f t="shared" si="10"/>
        <v>100.63319893717993</v>
      </c>
      <c r="Z20" s="54">
        <f t="shared" si="4"/>
        <v>30.807066758911635</v>
      </c>
      <c r="AA20" s="55">
        <f t="shared" si="10"/>
        <v>97.92347588175781</v>
      </c>
    </row>
    <row r="21" spans="2:27" ht="12" customHeight="1">
      <c r="B21" s="92">
        <v>2004</v>
      </c>
      <c r="C21" s="93"/>
      <c r="D21" s="9">
        <v>16</v>
      </c>
      <c r="E21" s="49">
        <f t="shared" si="0"/>
        <v>740972</v>
      </c>
      <c r="F21" s="52">
        <f t="shared" si="6"/>
        <v>100.31938241000363</v>
      </c>
      <c r="G21" s="50">
        <v>676633</v>
      </c>
      <c r="H21" s="52">
        <f t="shared" si="6"/>
        <v>99.913174576689144</v>
      </c>
      <c r="I21" s="50">
        <v>64339</v>
      </c>
      <c r="J21" s="52">
        <f t="shared" si="6"/>
        <v>104.8002997133177</v>
      </c>
      <c r="K21" s="51">
        <v>727867</v>
      </c>
      <c r="L21" s="52">
        <f t="shared" si="6"/>
        <v>101.99129552613584</v>
      </c>
      <c r="M21" s="53">
        <f t="shared" si="5"/>
        <v>13105</v>
      </c>
      <c r="N21" s="50">
        <v>168460</v>
      </c>
      <c r="O21" s="52">
        <f t="shared" si="7"/>
        <v>98.932334182924393</v>
      </c>
      <c r="P21" s="50">
        <f t="shared" si="1"/>
        <v>559407</v>
      </c>
      <c r="Q21" s="52">
        <f t="shared" si="8"/>
        <v>102.94988019389817</v>
      </c>
      <c r="R21" s="50">
        <f t="shared" si="2"/>
        <v>181565</v>
      </c>
      <c r="S21" s="52">
        <f t="shared" si="8"/>
        <v>92.998181678490027</v>
      </c>
      <c r="T21" s="50">
        <v>216468</v>
      </c>
      <c r="U21" s="52">
        <f t="shared" si="9"/>
        <v>95.131951921597917</v>
      </c>
      <c r="V21" s="52">
        <v>106</v>
      </c>
      <c r="W21" s="52">
        <f t="shared" si="9"/>
        <v>98.760831081710606</v>
      </c>
      <c r="X21" s="50">
        <f t="shared" si="3"/>
        <v>13703.018867924528</v>
      </c>
      <c r="Y21" s="52">
        <f t="shared" si="10"/>
        <v>94.165045656154092</v>
      </c>
      <c r="Z21" s="54">
        <f t="shared" si="4"/>
        <v>29.214059370664479</v>
      </c>
      <c r="AA21" s="55">
        <f t="shared" si="10"/>
        <v>94.829084506117923</v>
      </c>
    </row>
    <row r="22" spans="2:27" ht="12" customHeight="1">
      <c r="B22" s="92">
        <v>2005</v>
      </c>
      <c r="C22" s="93"/>
      <c r="D22" s="9">
        <v>17</v>
      </c>
      <c r="E22" s="49">
        <f t="shared" si="0"/>
        <v>733731</v>
      </c>
      <c r="F22" s="52">
        <f t="shared" si="6"/>
        <v>99.022770091177534</v>
      </c>
      <c r="G22" s="50">
        <v>665484</v>
      </c>
      <c r="H22" s="52">
        <f t="shared" si="6"/>
        <v>98.352282551989049</v>
      </c>
      <c r="I22" s="50">
        <v>68247</v>
      </c>
      <c r="J22" s="52">
        <f t="shared" si="6"/>
        <v>106.07407637669222</v>
      </c>
      <c r="K22" s="51">
        <v>737808</v>
      </c>
      <c r="L22" s="52">
        <f t="shared" si="6"/>
        <v>101.365771493968</v>
      </c>
      <c r="M22" s="53">
        <f t="shared" si="5"/>
        <v>-4077</v>
      </c>
      <c r="N22" s="50">
        <v>165530</v>
      </c>
      <c r="O22" s="52">
        <f t="shared" si="7"/>
        <v>98.260714709723374</v>
      </c>
      <c r="P22" s="50">
        <f t="shared" si="1"/>
        <v>572278</v>
      </c>
      <c r="Q22" s="52">
        <f t="shared" si="8"/>
        <v>102.30082927099589</v>
      </c>
      <c r="R22" s="50">
        <f t="shared" si="2"/>
        <v>161453</v>
      </c>
      <c r="S22" s="52">
        <f t="shared" si="8"/>
        <v>88.922975243025917</v>
      </c>
      <c r="T22" s="50">
        <v>195791</v>
      </c>
      <c r="U22" s="52">
        <f t="shared" si="9"/>
        <v>90.448010791433376</v>
      </c>
      <c r="V22" s="52">
        <v>104.18</v>
      </c>
      <c r="W22" s="52">
        <f t="shared" si="9"/>
        <v>98.283018867924525</v>
      </c>
      <c r="X22" s="50">
        <f t="shared" si="3"/>
        <v>12398.003455557688</v>
      </c>
      <c r="Y22" s="52">
        <f t="shared" si="10"/>
        <v>90.47643862315941</v>
      </c>
      <c r="Z22" s="54">
        <f t="shared" si="4"/>
        <v>26.684302557749369</v>
      </c>
      <c r="AA22" s="55">
        <f t="shared" si="10"/>
        <v>91.340618635644361</v>
      </c>
    </row>
    <row r="23" spans="2:27" ht="12" customHeight="1">
      <c r="B23" s="90">
        <v>2006</v>
      </c>
      <c r="C23" s="91"/>
      <c r="D23" s="17">
        <v>18</v>
      </c>
      <c r="E23" s="65">
        <f t="shared" si="0"/>
        <v>717922</v>
      </c>
      <c r="F23" s="66">
        <f t="shared" si="6"/>
        <v>97.845395655901143</v>
      </c>
      <c r="G23" s="67">
        <v>647568</v>
      </c>
      <c r="H23" s="66">
        <f t="shared" si="6"/>
        <v>97.307824079917765</v>
      </c>
      <c r="I23" s="67">
        <v>70354</v>
      </c>
      <c r="J23" s="66">
        <f t="shared" si="6"/>
        <v>103.08731519334182</v>
      </c>
      <c r="K23" s="68">
        <v>744468</v>
      </c>
      <c r="L23" s="66">
        <f t="shared" si="6"/>
        <v>100.90267386637173</v>
      </c>
      <c r="M23" s="69">
        <f>E23-K23</f>
        <v>-26546</v>
      </c>
      <c r="N23" s="67">
        <v>159386</v>
      </c>
      <c r="O23" s="66">
        <f t="shared" si="7"/>
        <v>96.288286111278921</v>
      </c>
      <c r="P23" s="67">
        <f t="shared" si="1"/>
        <v>585082</v>
      </c>
      <c r="Q23" s="66">
        <f t="shared" si="8"/>
        <v>102.23737414333594</v>
      </c>
      <c r="R23" s="67">
        <f t="shared" si="2"/>
        <v>132840</v>
      </c>
      <c r="S23" s="66">
        <f t="shared" si="8"/>
        <v>82.277814596198269</v>
      </c>
      <c r="T23" s="67">
        <v>166911</v>
      </c>
      <c r="U23" s="66">
        <f t="shared" si="9"/>
        <v>85.249577355445354</v>
      </c>
      <c r="V23" s="66">
        <v>102.15</v>
      </c>
      <c r="W23" s="66">
        <f t="shared" si="9"/>
        <v>98.051449414474945</v>
      </c>
      <c r="X23" s="67">
        <f t="shared" si="3"/>
        <v>10403.52422907489</v>
      </c>
      <c r="Y23" s="66">
        <f t="shared" si="10"/>
        <v>83.912899898501593</v>
      </c>
      <c r="Z23" s="70">
        <f t="shared" si="4"/>
        <v>23.249183058883833</v>
      </c>
      <c r="AA23" s="71">
        <f t="shared" si="10"/>
        <v>87.126815507239314</v>
      </c>
    </row>
    <row r="24" spans="2:27" ht="12" customHeight="1">
      <c r="B24" s="92">
        <v>2007</v>
      </c>
      <c r="C24" s="93"/>
      <c r="D24" s="9">
        <v>19</v>
      </c>
      <c r="E24" s="49">
        <f t="shared" si="0"/>
        <v>718655</v>
      </c>
      <c r="F24" s="52">
        <f>E24/E23*100</f>
        <v>100.10210022815849</v>
      </c>
      <c r="G24" s="50">
        <v>649159</v>
      </c>
      <c r="H24" s="52">
        <f>G24/G23*100</f>
        <v>100.24568848368047</v>
      </c>
      <c r="I24" s="50">
        <v>69496</v>
      </c>
      <c r="J24" s="52">
        <f>I24/I23*100</f>
        <v>98.780453136992918</v>
      </c>
      <c r="K24" s="51">
        <v>779861</v>
      </c>
      <c r="L24" s="52">
        <f>K24/K23*100</f>
        <v>104.75413315280173</v>
      </c>
      <c r="M24" s="53">
        <f t="shared" si="5"/>
        <v>-61206</v>
      </c>
      <c r="N24" s="51">
        <v>152137</v>
      </c>
      <c r="O24" s="52">
        <f>N24/N23*100</f>
        <v>95.451921749714529</v>
      </c>
      <c r="P24" s="50">
        <f t="shared" si="1"/>
        <v>627724</v>
      </c>
      <c r="Q24" s="52">
        <f>P24/P23*100</f>
        <v>107.28820917409867</v>
      </c>
      <c r="R24" s="50">
        <f t="shared" si="2"/>
        <v>90931</v>
      </c>
      <c r="S24" s="52">
        <f>R24/R23*100</f>
        <v>68.451520626317375</v>
      </c>
      <c r="T24" s="51">
        <v>125278</v>
      </c>
      <c r="U24" s="52">
        <f>T24/T23*100</f>
        <v>75.05676677990067</v>
      </c>
      <c r="V24" s="64">
        <v>98.69</v>
      </c>
      <c r="W24" s="52">
        <f>V24/V23*100</f>
        <v>96.612824278022515</v>
      </c>
      <c r="X24" s="50">
        <f t="shared" si="3"/>
        <v>7371.0406322829058</v>
      </c>
      <c r="Y24" s="52">
        <f>X24/X23*100</f>
        <v>70.851381416337205</v>
      </c>
      <c r="Z24" s="54">
        <f t="shared" si="4"/>
        <v>17.432286702242383</v>
      </c>
      <c r="AA24" s="74">
        <f>Z24/Z23*100</f>
        <v>74.980211812566324</v>
      </c>
    </row>
    <row r="25" spans="2:27" ht="12" customHeight="1">
      <c r="B25" s="92">
        <v>2008</v>
      </c>
      <c r="C25" s="93"/>
      <c r="D25" s="9">
        <v>20</v>
      </c>
      <c r="E25" s="49">
        <f t="shared" si="0"/>
        <v>750742</v>
      </c>
      <c r="F25" s="52">
        <f t="shared" si="6"/>
        <v>104.46486839999723</v>
      </c>
      <c r="G25" s="50">
        <v>689078</v>
      </c>
      <c r="H25" s="52">
        <f t="shared" si="6"/>
        <v>106.1493409164781</v>
      </c>
      <c r="I25" s="50">
        <v>61664</v>
      </c>
      <c r="J25" s="52">
        <f t="shared" si="6"/>
        <v>88.73028663520202</v>
      </c>
      <c r="K25" s="51">
        <v>809455</v>
      </c>
      <c r="L25" s="52">
        <f t="shared" si="6"/>
        <v>103.79477881314747</v>
      </c>
      <c r="M25" s="53">
        <f>E25-K25</f>
        <v>-58713</v>
      </c>
      <c r="N25" s="50">
        <v>153011</v>
      </c>
      <c r="O25" s="52">
        <f t="shared" si="7"/>
        <v>100.57448221011325</v>
      </c>
      <c r="P25" s="50">
        <f t="shared" si="1"/>
        <v>656444</v>
      </c>
      <c r="Q25" s="52">
        <f t="shared" si="8"/>
        <v>104.57525919034481</v>
      </c>
      <c r="R25" s="50">
        <f t="shared" si="2"/>
        <v>94298</v>
      </c>
      <c r="S25" s="52">
        <f t="shared" si="8"/>
        <v>103.70280762336277</v>
      </c>
      <c r="T25" s="50">
        <v>126942</v>
      </c>
      <c r="U25" s="52">
        <f t="shared" si="9"/>
        <v>101.32824598093839</v>
      </c>
      <c r="V25" s="52">
        <v>99.42</v>
      </c>
      <c r="W25" s="52">
        <f t="shared" si="9"/>
        <v>100.7396899381903</v>
      </c>
      <c r="X25" s="50">
        <f t="shared" si="3"/>
        <v>7587.8495272580967</v>
      </c>
      <c r="Y25" s="52">
        <f t="shared" si="10"/>
        <v>102.94136073576414</v>
      </c>
      <c r="Z25" s="54">
        <f t="shared" si="4"/>
        <v>16.908871489806085</v>
      </c>
      <c r="AA25" s="55">
        <f t="shared" si="10"/>
        <v>96.997438021892052</v>
      </c>
    </row>
    <row r="26" spans="2:27" ht="12" customHeight="1">
      <c r="B26" s="92">
        <v>2009</v>
      </c>
      <c r="C26" s="93"/>
      <c r="D26" s="9">
        <v>21</v>
      </c>
      <c r="E26" s="49">
        <f t="shared" si="0"/>
        <v>800700</v>
      </c>
      <c r="F26" s="52">
        <f>E26/E25*100</f>
        <v>106.65448316465577</v>
      </c>
      <c r="G26" s="50">
        <v>738569</v>
      </c>
      <c r="H26" s="52">
        <f t="shared" si="6"/>
        <v>107.18220578802399</v>
      </c>
      <c r="I26" s="50">
        <v>62131</v>
      </c>
      <c r="J26" s="52">
        <f t="shared" si="6"/>
        <v>100.75733004670472</v>
      </c>
      <c r="K26" s="51">
        <v>787904</v>
      </c>
      <c r="L26" s="52">
        <f t="shared" si="6"/>
        <v>97.337591342322909</v>
      </c>
      <c r="M26" s="53">
        <f>E26-K26</f>
        <v>12796</v>
      </c>
      <c r="N26" s="50">
        <v>149407</v>
      </c>
      <c r="O26" s="52">
        <f t="shared" si="7"/>
        <v>97.644613785936968</v>
      </c>
      <c r="P26" s="50">
        <f t="shared" si="1"/>
        <v>638497</v>
      </c>
      <c r="Q26" s="52">
        <f t="shared" si="8"/>
        <v>97.266027262036062</v>
      </c>
      <c r="R26" s="50">
        <f t="shared" si="2"/>
        <v>162203</v>
      </c>
      <c r="S26" s="52">
        <f t="shared" si="8"/>
        <v>172.0110712846508</v>
      </c>
      <c r="T26" s="50">
        <v>193596</v>
      </c>
      <c r="U26" s="52">
        <f t="shared" si="9"/>
        <v>152.50744434466134</v>
      </c>
      <c r="V26" s="52">
        <v>97.57</v>
      </c>
      <c r="W26" s="52">
        <f t="shared" si="9"/>
        <v>98.139207402937018</v>
      </c>
      <c r="X26" s="50">
        <f t="shared" si="3"/>
        <v>13299.415804038128</v>
      </c>
      <c r="Y26" s="52">
        <f t="shared" si="10"/>
        <v>175.27252953899747</v>
      </c>
      <c r="Z26" s="54">
        <f t="shared" si="4"/>
        <v>24.178343949044585</v>
      </c>
      <c r="AA26" s="55">
        <f t="shared" si="10"/>
        <v>142.99206167378512</v>
      </c>
    </row>
    <row r="27" spans="2:27" ht="12" customHeight="1">
      <c r="B27" s="146">
        <v>2010</v>
      </c>
      <c r="C27" s="147"/>
      <c r="D27" s="32">
        <v>22</v>
      </c>
      <c r="E27" s="57">
        <f t="shared" si="0"/>
        <v>786382</v>
      </c>
      <c r="F27" s="56">
        <f t="shared" si="6"/>
        <v>98.21181466217061</v>
      </c>
      <c r="G27" s="58">
        <v>715101</v>
      </c>
      <c r="H27" s="56">
        <f t="shared" si="6"/>
        <v>96.82250405852399</v>
      </c>
      <c r="I27" s="58">
        <v>71281</v>
      </c>
      <c r="J27" s="56">
        <f t="shared" si="6"/>
        <v>114.72694790040399</v>
      </c>
      <c r="K27" s="59">
        <v>787810</v>
      </c>
      <c r="L27" s="56">
        <f t="shared" si="6"/>
        <v>99.988069612541636</v>
      </c>
      <c r="M27" s="60">
        <f t="shared" si="5"/>
        <v>-1428</v>
      </c>
      <c r="N27" s="58">
        <v>146896</v>
      </c>
      <c r="O27" s="56">
        <f t="shared" si="7"/>
        <v>98.319355853474065</v>
      </c>
      <c r="P27" s="58">
        <f t="shared" si="1"/>
        <v>640914</v>
      </c>
      <c r="Q27" s="56">
        <f t="shared" ref="Q27:S29" si="11">P27/P26*100</f>
        <v>100.37854523983667</v>
      </c>
      <c r="R27" s="58">
        <f t="shared" si="2"/>
        <v>145468</v>
      </c>
      <c r="S27" s="56">
        <f t="shared" si="11"/>
        <v>89.68268157802261</v>
      </c>
      <c r="T27" s="58">
        <v>175880</v>
      </c>
      <c r="U27" s="56">
        <f t="shared" ref="U27:W29" si="12">T27/T26*100</f>
        <v>90.848984483150474</v>
      </c>
      <c r="V27" s="56">
        <v>95.94</v>
      </c>
      <c r="W27" s="56">
        <f t="shared" si="12"/>
        <v>98.329404530080978</v>
      </c>
      <c r="X27" s="58">
        <f t="shared" si="3"/>
        <v>12129.914529914529</v>
      </c>
      <c r="Y27" s="56">
        <f t="shared" ref="Y27:AA29" si="13">X27/X26*100</f>
        <v>91.206371081589154</v>
      </c>
      <c r="Z27" s="61">
        <f t="shared" si="4"/>
        <v>22.365720476816612</v>
      </c>
      <c r="AA27" s="62">
        <f t="shared" si="13"/>
        <v>92.503111561122452</v>
      </c>
    </row>
    <row r="28" spans="2:27" ht="12" customHeight="1">
      <c r="B28" s="92">
        <v>2011</v>
      </c>
      <c r="C28" s="93"/>
      <c r="D28" s="9">
        <v>23</v>
      </c>
      <c r="E28" s="49">
        <f t="shared" si="0"/>
        <v>795797</v>
      </c>
      <c r="F28" s="52">
        <f t="shared" si="6"/>
        <v>101.19725527796923</v>
      </c>
      <c r="G28" s="50">
        <v>726050</v>
      </c>
      <c r="H28" s="52">
        <f t="shared" si="6"/>
        <v>101.53111238831998</v>
      </c>
      <c r="I28" s="50">
        <v>69747</v>
      </c>
      <c r="J28" s="52">
        <f t="shared" si="6"/>
        <v>97.847953872700998</v>
      </c>
      <c r="K28" s="51">
        <v>798884</v>
      </c>
      <c r="L28" s="52">
        <f t="shared" si="6"/>
        <v>101.40566887955218</v>
      </c>
      <c r="M28" s="53">
        <f t="shared" si="5"/>
        <v>-3087</v>
      </c>
      <c r="N28" s="50">
        <v>144524</v>
      </c>
      <c r="O28" s="52">
        <f>N28/N27*100</f>
        <v>98.385252151181788</v>
      </c>
      <c r="P28" s="50">
        <f t="shared" si="1"/>
        <v>654360</v>
      </c>
      <c r="Q28" s="52">
        <f t="shared" si="11"/>
        <v>102.09794137747031</v>
      </c>
      <c r="R28" s="50">
        <f t="shared" si="2"/>
        <v>141437</v>
      </c>
      <c r="S28" s="52">
        <f t="shared" si="11"/>
        <v>97.228943822696408</v>
      </c>
      <c r="T28" s="50">
        <v>170604</v>
      </c>
      <c r="U28" s="52">
        <f t="shared" si="12"/>
        <v>97.000227427791671</v>
      </c>
      <c r="V28" s="52">
        <v>93.89</v>
      </c>
      <c r="W28" s="52">
        <f t="shared" si="12"/>
        <v>97.863247863247864</v>
      </c>
      <c r="X28" s="50">
        <f t="shared" si="3"/>
        <v>12051.294067525829</v>
      </c>
      <c r="Y28" s="52">
        <f t="shared" si="13"/>
        <v>99.351846526248735</v>
      </c>
      <c r="Z28" s="54">
        <f t="shared" si="4"/>
        <v>21.438130578526938</v>
      </c>
      <c r="AA28" s="55">
        <f t="shared" si="13"/>
        <v>95.852626794423287</v>
      </c>
    </row>
    <row r="29" spans="2:27" ht="12" customHeight="1">
      <c r="B29" s="92">
        <v>2012</v>
      </c>
      <c r="C29" s="93"/>
      <c r="D29" s="9">
        <v>24</v>
      </c>
      <c r="E29" s="49">
        <f t="shared" si="0"/>
        <v>818932</v>
      </c>
      <c r="F29" s="52">
        <f t="shared" si="6"/>
        <v>102.90714843106974</v>
      </c>
      <c r="G29" s="50">
        <v>746804</v>
      </c>
      <c r="H29" s="52">
        <f t="shared" si="6"/>
        <v>102.85848082088009</v>
      </c>
      <c r="I29" s="50">
        <v>72128</v>
      </c>
      <c r="J29" s="52">
        <f t="shared" si="6"/>
        <v>103.41376690036847</v>
      </c>
      <c r="K29" s="51">
        <v>810090</v>
      </c>
      <c r="L29" s="52">
        <f t="shared" si="6"/>
        <v>101.40270677595244</v>
      </c>
      <c r="M29" s="53">
        <f t="shared" ref="M29:M34" si="14">E29-K29</f>
        <v>8842</v>
      </c>
      <c r="N29" s="50">
        <v>144668</v>
      </c>
      <c r="O29" s="52">
        <f t="shared" si="7"/>
        <v>100.09963743046137</v>
      </c>
      <c r="P29" s="50">
        <f t="shared" si="1"/>
        <v>665422</v>
      </c>
      <c r="Q29" s="52">
        <f t="shared" si="11"/>
        <v>101.6905067546916</v>
      </c>
      <c r="R29" s="50">
        <f t="shared" si="2"/>
        <v>153510</v>
      </c>
      <c r="S29" s="52">
        <f t="shared" si="11"/>
        <v>108.53595593797945</v>
      </c>
      <c r="T29" s="50">
        <v>183019</v>
      </c>
      <c r="U29" s="52">
        <f t="shared" si="12"/>
        <v>107.2770861175588</v>
      </c>
      <c r="V29" s="52">
        <v>93</v>
      </c>
      <c r="W29" s="52">
        <f t="shared" si="12"/>
        <v>99.052082223879012</v>
      </c>
      <c r="X29" s="50">
        <f t="shared" ref="X29:X34" si="15">R29/V29*8</f>
        <v>13205.161290322581</v>
      </c>
      <c r="Y29" s="52">
        <f t="shared" si="13"/>
        <v>109.57463336577302</v>
      </c>
      <c r="Z29" s="54">
        <f t="shared" ref="Z29:Z34" si="16">T29/E29*100</f>
        <v>22.348497799573103</v>
      </c>
      <c r="AA29" s="55">
        <f t="shared" si="13"/>
        <v>104.24648603436539</v>
      </c>
    </row>
    <row r="30" spans="2:27" ht="12" customHeight="1">
      <c r="B30" s="92">
        <v>2013</v>
      </c>
      <c r="C30" s="93"/>
      <c r="D30" s="9">
        <v>25</v>
      </c>
      <c r="E30" s="49">
        <f t="shared" si="0"/>
        <v>841921</v>
      </c>
      <c r="F30" s="52">
        <f t="shared" ref="F30" si="17">E30/E29*100</f>
        <v>102.80719278279516</v>
      </c>
      <c r="G30" s="50">
        <v>759422</v>
      </c>
      <c r="H30" s="52">
        <f t="shared" ref="H30" si="18">G30/G29*100</f>
        <v>101.68959994858089</v>
      </c>
      <c r="I30" s="50">
        <v>82499</v>
      </c>
      <c r="J30" s="52">
        <f t="shared" ref="J30" si="19">I30/I29*100</f>
        <v>114.37860470275068</v>
      </c>
      <c r="K30" s="51">
        <v>836034</v>
      </c>
      <c r="L30" s="52">
        <f t="shared" ref="L30" si="20">K30/K29*100</f>
        <v>103.20260711772767</v>
      </c>
      <c r="M30" s="53">
        <f t="shared" si="14"/>
        <v>5887</v>
      </c>
      <c r="N30" s="50">
        <v>143126</v>
      </c>
      <c r="O30" s="52">
        <f t="shared" ref="O30" si="21">N30/N29*100</f>
        <v>98.934111206348334</v>
      </c>
      <c r="P30" s="50">
        <f t="shared" ref="P30" si="22">K30-N30</f>
        <v>692908</v>
      </c>
      <c r="Q30" s="52">
        <f t="shared" ref="Q30" si="23">P30/P29*100</f>
        <v>104.1306118523283</v>
      </c>
      <c r="R30" s="50">
        <f t="shared" ref="R30" si="24">E30-P30</f>
        <v>149013</v>
      </c>
      <c r="S30" s="52">
        <f t="shared" ref="S30" si="25">R30/R29*100</f>
        <v>97.070549149892514</v>
      </c>
      <c r="T30" s="50">
        <v>178665</v>
      </c>
      <c r="U30" s="52">
        <f t="shared" ref="U30:U33" si="26">T30/T29*100</f>
        <v>97.621012026073799</v>
      </c>
      <c r="V30" s="52">
        <v>91.5</v>
      </c>
      <c r="W30" s="52">
        <f t="shared" ref="W30" si="27">V30/V29*100</f>
        <v>98.387096774193552</v>
      </c>
      <c r="X30" s="50">
        <f t="shared" si="15"/>
        <v>13028.459016393443</v>
      </c>
      <c r="Y30" s="52">
        <f t="shared" ref="Y30" si="28">X30/X29*100</f>
        <v>98.6618696277596</v>
      </c>
      <c r="Z30" s="54">
        <f t="shared" si="16"/>
        <v>21.221112194612083</v>
      </c>
      <c r="AA30" s="55">
        <f t="shared" ref="AA30" si="29">Z30/Z29*100</f>
        <v>94.955430046924434</v>
      </c>
    </row>
    <row r="31" spans="2:27" s="48" customFormat="1" ht="12" customHeight="1">
      <c r="B31" s="92">
        <v>2014</v>
      </c>
      <c r="C31" s="93"/>
      <c r="D31" s="9">
        <v>26</v>
      </c>
      <c r="E31" s="49">
        <f t="shared" si="0"/>
        <v>905108</v>
      </c>
      <c r="F31" s="52">
        <f t="shared" ref="F31:F33" si="30">E31/E30*100</f>
        <v>107.50509845935663</v>
      </c>
      <c r="G31" s="50">
        <v>816802</v>
      </c>
      <c r="H31" s="52">
        <f t="shared" ref="H31:H33" si="31">G31/G30*100</f>
        <v>107.55574634393</v>
      </c>
      <c r="I31" s="50">
        <v>88306</v>
      </c>
      <c r="J31" s="52">
        <f t="shared" ref="J31:J33" si="32">I31/I30*100</f>
        <v>107.03887319846301</v>
      </c>
      <c r="K31" s="51">
        <v>854230</v>
      </c>
      <c r="L31" s="52">
        <f t="shared" ref="L31:L33" si="33">K31/K30*100</f>
        <v>102.17646650734299</v>
      </c>
      <c r="M31" s="53">
        <f t="shared" si="14"/>
        <v>50878</v>
      </c>
      <c r="N31" s="50">
        <v>143735</v>
      </c>
      <c r="O31" s="52">
        <f t="shared" ref="O31:O33" si="34">N31/N30*100</f>
        <v>100.42549921048587</v>
      </c>
      <c r="P31" s="50">
        <f t="shared" ref="P31:P32" si="35">K31-N31</f>
        <v>710495</v>
      </c>
      <c r="Q31" s="52">
        <f t="shared" ref="Q31:Q33" si="36">P31/P30*100</f>
        <v>102.53814359193427</v>
      </c>
      <c r="R31" s="50">
        <f t="shared" ref="R31:R32" si="37">E31-P31</f>
        <v>194613</v>
      </c>
      <c r="S31" s="52">
        <f t="shared" ref="S31:S33" si="38">R31/R30*100</f>
        <v>130.60135692859012</v>
      </c>
      <c r="T31" s="51">
        <v>224342</v>
      </c>
      <c r="U31" s="64">
        <f t="shared" si="26"/>
        <v>125.56572356085411</v>
      </c>
      <c r="V31" s="52">
        <v>90.8</v>
      </c>
      <c r="W31" s="52">
        <f t="shared" ref="W31:W33" si="39">V31/V30*100</f>
        <v>99.234972677595621</v>
      </c>
      <c r="X31" s="50">
        <f t="shared" si="15"/>
        <v>17146.519823788545</v>
      </c>
      <c r="Y31" s="52">
        <f t="shared" ref="Y31:Y33" si="40">X31/X30*100</f>
        <v>131.60819558332594</v>
      </c>
      <c r="Z31" s="75">
        <f t="shared" si="16"/>
        <v>24.786213357963913</v>
      </c>
      <c r="AA31" s="76">
        <f t="shared" ref="AA31:AA33" si="41">Z31/Z30*100</f>
        <v>116.79978471748993</v>
      </c>
    </row>
    <row r="32" spans="2:27" s="48" customFormat="1" ht="12" customHeight="1">
      <c r="B32" s="92">
        <v>2015</v>
      </c>
      <c r="C32" s="93"/>
      <c r="D32" s="9">
        <v>27</v>
      </c>
      <c r="E32" s="49">
        <f t="shared" si="0"/>
        <v>975194</v>
      </c>
      <c r="F32" s="52">
        <f t="shared" si="30"/>
        <v>107.74338531976295</v>
      </c>
      <c r="G32" s="50">
        <v>858540</v>
      </c>
      <c r="H32" s="52">
        <f t="shared" si="31"/>
        <v>105.10992872201585</v>
      </c>
      <c r="I32" s="50">
        <v>116654</v>
      </c>
      <c r="J32" s="52">
        <f t="shared" si="32"/>
        <v>132.10200892351597</v>
      </c>
      <c r="K32" s="51">
        <v>853134</v>
      </c>
      <c r="L32" s="52">
        <f t="shared" si="33"/>
        <v>99.871697318052512</v>
      </c>
      <c r="M32" s="53">
        <f t="shared" si="14"/>
        <v>122060</v>
      </c>
      <c r="N32" s="50">
        <v>142814</v>
      </c>
      <c r="O32" s="52">
        <f t="shared" si="34"/>
        <v>99.359237485650681</v>
      </c>
      <c r="P32" s="50">
        <f t="shared" si="35"/>
        <v>710320</v>
      </c>
      <c r="Q32" s="52">
        <f t="shared" si="36"/>
        <v>99.975369284794397</v>
      </c>
      <c r="R32" s="50">
        <f t="shared" si="37"/>
        <v>264874</v>
      </c>
      <c r="S32" s="52">
        <f t="shared" si="38"/>
        <v>136.10293248652454</v>
      </c>
      <c r="T32" s="51">
        <v>295089</v>
      </c>
      <c r="U32" s="64">
        <f t="shared" si="26"/>
        <v>131.53533444473172</v>
      </c>
      <c r="V32" s="52">
        <v>89.5</v>
      </c>
      <c r="W32" s="52">
        <f t="shared" si="39"/>
        <v>98.568281938325995</v>
      </c>
      <c r="X32" s="50">
        <f t="shared" si="15"/>
        <v>23675.888268156425</v>
      </c>
      <c r="Y32" s="52">
        <f t="shared" si="40"/>
        <v>138.07984658968078</v>
      </c>
      <c r="Z32" s="75">
        <f t="shared" si="16"/>
        <v>30.259517593422437</v>
      </c>
      <c r="AA32" s="76">
        <f t="shared" si="41"/>
        <v>122.0820508417835</v>
      </c>
    </row>
    <row r="33" spans="2:34" s="48" customFormat="1" ht="12" customHeight="1">
      <c r="B33" s="90">
        <v>2016</v>
      </c>
      <c r="C33" s="91"/>
      <c r="D33" s="17">
        <v>28</v>
      </c>
      <c r="E33" s="65">
        <f t="shared" si="0"/>
        <v>1016082</v>
      </c>
      <c r="F33" s="66">
        <f t="shared" si="30"/>
        <v>104.19280676460274</v>
      </c>
      <c r="G33" s="67">
        <v>868727</v>
      </c>
      <c r="H33" s="66">
        <f t="shared" si="31"/>
        <v>101.18654925804272</v>
      </c>
      <c r="I33" s="67">
        <v>147355</v>
      </c>
      <c r="J33" s="66">
        <f t="shared" si="32"/>
        <v>126.31800024002607</v>
      </c>
      <c r="K33" s="68">
        <v>885669</v>
      </c>
      <c r="L33" s="66">
        <f t="shared" si="33"/>
        <v>103.81358614238796</v>
      </c>
      <c r="M33" s="69">
        <f t="shared" si="14"/>
        <v>130413</v>
      </c>
      <c r="N33" s="67">
        <v>146307</v>
      </c>
      <c r="O33" s="66">
        <f t="shared" si="34"/>
        <v>102.44583864327026</v>
      </c>
      <c r="P33" s="67">
        <f t="shared" ref="P33" si="42">K33-N33</f>
        <v>739362</v>
      </c>
      <c r="Q33" s="66">
        <f t="shared" si="36"/>
        <v>104.08857979502196</v>
      </c>
      <c r="R33" s="67">
        <f t="shared" ref="R33" si="43">E33-P33</f>
        <v>276720</v>
      </c>
      <c r="S33" s="66">
        <f t="shared" si="38"/>
        <v>104.4723151385187</v>
      </c>
      <c r="T33" s="68">
        <v>309312</v>
      </c>
      <c r="U33" s="87">
        <f t="shared" si="26"/>
        <v>104.81990179234062</v>
      </c>
      <c r="V33" s="66">
        <v>88.6</v>
      </c>
      <c r="W33" s="66">
        <f t="shared" si="39"/>
        <v>98.994413407821227</v>
      </c>
      <c r="X33" s="67">
        <f t="shared" si="15"/>
        <v>24986.004514672688</v>
      </c>
      <c r="Y33" s="66">
        <f t="shared" si="40"/>
        <v>105.53354633067069</v>
      </c>
      <c r="Z33" s="88">
        <f t="shared" si="16"/>
        <v>30.441637584368191</v>
      </c>
      <c r="AA33" s="89">
        <f t="shared" si="41"/>
        <v>100.60186019285825</v>
      </c>
    </row>
    <row r="34" spans="2:34" s="48" customFormat="1" ht="12" customHeight="1">
      <c r="B34" s="92">
        <v>2017</v>
      </c>
      <c r="C34" s="93"/>
      <c r="D34" s="9">
        <v>29</v>
      </c>
      <c r="E34" s="49">
        <f t="shared" ref="E34:E35" si="44">G34+I34</f>
        <v>1048703</v>
      </c>
      <c r="F34" s="52">
        <f t="shared" ref="F34" si="45">E34/E33*100</f>
        <v>103.21046923378232</v>
      </c>
      <c r="G34" s="50">
        <v>883512</v>
      </c>
      <c r="H34" s="52">
        <f t="shared" ref="H34" si="46">G34/G33*100</f>
        <v>101.70191556150552</v>
      </c>
      <c r="I34" s="50">
        <v>165191</v>
      </c>
      <c r="J34" s="52">
        <f t="shared" ref="J34" si="47">I34/I33*100</f>
        <v>112.10410233789148</v>
      </c>
      <c r="K34" s="51">
        <v>922234</v>
      </c>
      <c r="L34" s="52">
        <f t="shared" ref="L34" si="48">K34/K33*100</f>
        <v>104.12851753871932</v>
      </c>
      <c r="M34" s="53">
        <f t="shared" si="14"/>
        <v>126469</v>
      </c>
      <c r="N34" s="50">
        <v>143171</v>
      </c>
      <c r="O34" s="52">
        <f t="shared" ref="O34" si="49">N34/N33*100</f>
        <v>97.856561886991059</v>
      </c>
      <c r="P34" s="50">
        <f t="shared" ref="P34" si="50">K34-N34</f>
        <v>779063</v>
      </c>
      <c r="Q34" s="52">
        <f t="shared" ref="Q34" si="51">P34/P33*100</f>
        <v>105.36962949137229</v>
      </c>
      <c r="R34" s="50">
        <f t="shared" ref="R34" si="52">E34-P34</f>
        <v>269640</v>
      </c>
      <c r="S34" s="52">
        <f t="shared" ref="S34" si="53">R34/R33*100</f>
        <v>97.441457068516911</v>
      </c>
      <c r="T34" s="51">
        <v>306277</v>
      </c>
      <c r="U34" s="64">
        <f t="shared" ref="U34" si="54">T34/T33*100</f>
        <v>99.018790088971656</v>
      </c>
      <c r="V34" s="52">
        <v>84.3</v>
      </c>
      <c r="W34" s="52">
        <f t="shared" ref="W34" si="55">V34/V33*100</f>
        <v>95.146726862302486</v>
      </c>
      <c r="X34" s="50">
        <f t="shared" si="15"/>
        <v>25588.612099644128</v>
      </c>
      <c r="Y34" s="52">
        <f t="shared" ref="Y34" si="56">X34/X33*100</f>
        <v>102.41178050143058</v>
      </c>
      <c r="Z34" s="75">
        <f t="shared" si="16"/>
        <v>29.205313611194018</v>
      </c>
      <c r="AA34" s="76">
        <f t="shared" ref="AA34" si="57">Z34/Z33*100</f>
        <v>95.938707404462946</v>
      </c>
    </row>
    <row r="35" spans="2:34" s="48" customFormat="1" ht="12" customHeight="1">
      <c r="B35" s="92">
        <v>2018</v>
      </c>
      <c r="C35" s="93"/>
      <c r="D35" s="9">
        <v>30</v>
      </c>
      <c r="E35" s="49">
        <f t="shared" si="44"/>
        <v>1077294</v>
      </c>
      <c r="F35" s="52">
        <f t="shared" ref="F35" si="58">E35/E34*100</f>
        <v>102.72632003531983</v>
      </c>
      <c r="G35" s="50">
        <v>895672</v>
      </c>
      <c r="H35" s="52">
        <f t="shared" ref="H35" si="59">G35/G34*100</f>
        <v>101.37632539229801</v>
      </c>
      <c r="I35" s="50">
        <v>181622</v>
      </c>
      <c r="J35" s="52">
        <f t="shared" ref="J35" si="60">I35/I34*100</f>
        <v>109.94666779667173</v>
      </c>
      <c r="K35" s="51">
        <v>964057</v>
      </c>
      <c r="L35" s="52">
        <f t="shared" ref="L35" si="61">K35/K34*100</f>
        <v>104.53496617994999</v>
      </c>
      <c r="M35" s="53">
        <f t="shared" ref="M35" si="62">E35-K35</f>
        <v>113237</v>
      </c>
      <c r="N35" s="50">
        <v>139456</v>
      </c>
      <c r="O35" s="52">
        <f t="shared" ref="O35" si="63">N35/N34*100</f>
        <v>97.40520077389975</v>
      </c>
      <c r="P35" s="50">
        <f t="shared" ref="P35" si="64">K35-N35</f>
        <v>824601</v>
      </c>
      <c r="Q35" s="52">
        <f t="shared" ref="Q35" si="65">P35/P34*100</f>
        <v>105.845226894359</v>
      </c>
      <c r="R35" s="50">
        <f t="shared" ref="R35" si="66">E35-P35</f>
        <v>252693</v>
      </c>
      <c r="S35" s="52">
        <f t="shared" ref="S35" si="67">R35/R34*100</f>
        <v>93.714953271028037</v>
      </c>
      <c r="T35" s="51">
        <v>291225</v>
      </c>
      <c r="U35" s="64">
        <f t="shared" ref="U35" si="68">T35/T34*100</f>
        <v>95.085494503341749</v>
      </c>
      <c r="V35" s="52">
        <v>80.16</v>
      </c>
      <c r="W35" s="52">
        <f t="shared" ref="W35" si="69">V35/V34*100</f>
        <v>95.088967971530252</v>
      </c>
      <c r="X35" s="50">
        <f t="shared" ref="X35" si="70">R35/V35*8</f>
        <v>25218.862275449104</v>
      </c>
      <c r="Y35" s="52">
        <f t="shared" ref="Y35" si="71">X35/X34*100</f>
        <v>98.55502196541498</v>
      </c>
      <c r="Z35" s="75">
        <f t="shared" ref="Z35" si="72">T35/E35*100</f>
        <v>27.033010487387841</v>
      </c>
      <c r="AA35" s="76">
        <f t="shared" ref="AA35" si="73">Z35/Z34*100</f>
        <v>92.561959262873444</v>
      </c>
    </row>
    <row r="36" spans="2:34" s="48" customFormat="1" ht="12" customHeight="1">
      <c r="B36" s="92">
        <v>2019</v>
      </c>
      <c r="C36" s="93"/>
      <c r="D36" s="9" t="s">
        <v>48</v>
      </c>
      <c r="E36" s="49">
        <f t="shared" ref="E36" si="74">G36+I36</f>
        <v>1083744</v>
      </c>
      <c r="F36" s="52">
        <f t="shared" ref="F36" si="75">E36/E35*100</f>
        <v>100.59872235434338</v>
      </c>
      <c r="G36" s="50">
        <v>901366</v>
      </c>
      <c r="H36" s="52">
        <f t="shared" ref="H36" si="76">G36/G35*100</f>
        <v>100.63572379174519</v>
      </c>
      <c r="I36" s="50">
        <v>182378</v>
      </c>
      <c r="J36" s="52">
        <f t="shared" ref="J36" si="77">I36/I35*100</f>
        <v>100.4162491328143</v>
      </c>
      <c r="K36" s="51">
        <v>978845</v>
      </c>
      <c r="L36" s="52">
        <f t="shared" ref="L36" si="78">K36/K35*100</f>
        <v>101.53393419683692</v>
      </c>
      <c r="M36" s="53">
        <f t="shared" ref="M36" si="79">E36-K36</f>
        <v>104899</v>
      </c>
      <c r="N36" s="50">
        <v>135784</v>
      </c>
      <c r="O36" s="52">
        <f t="shared" ref="O36" si="80">N36/N35*100</f>
        <v>97.36691142726022</v>
      </c>
      <c r="P36" s="50">
        <f t="shared" ref="P36" si="81">K36-N36</f>
        <v>843061</v>
      </c>
      <c r="Q36" s="52">
        <f t="shared" ref="Q36" si="82">P36/P35*100</f>
        <v>102.23865845420998</v>
      </c>
      <c r="R36" s="50">
        <f t="shared" ref="R36" si="83">E36-P36</f>
        <v>240683</v>
      </c>
      <c r="S36" s="52">
        <f t="shared" ref="S36" si="84">R36/R35*100</f>
        <v>95.247197191849395</v>
      </c>
      <c r="T36" s="51">
        <v>278479</v>
      </c>
      <c r="U36" s="64">
        <f t="shared" ref="U36" si="85">T36/T35*100</f>
        <v>95.623315306034854</v>
      </c>
      <c r="V36" s="52">
        <v>76.77</v>
      </c>
      <c r="W36" s="52">
        <f t="shared" ref="W36" si="86">V36/V35*100</f>
        <v>95.77095808383234</v>
      </c>
      <c r="X36" s="50">
        <f t="shared" ref="X36" si="87">R36/V36*8</f>
        <v>25080.94307672268</v>
      </c>
      <c r="Y36" s="52">
        <f t="shared" ref="Y36" si="88">X36/X35*100</f>
        <v>99.453110940453925</v>
      </c>
      <c r="Z36" s="75">
        <f t="shared" ref="Z36" si="89">T36/E36*100</f>
        <v>25.696013080579917</v>
      </c>
      <c r="AA36" s="76">
        <f t="shared" ref="AA36" si="90">Z36/Z35*100</f>
        <v>95.054204534742084</v>
      </c>
    </row>
    <row r="37" spans="2:34" s="48" customFormat="1" ht="12" customHeight="1">
      <c r="B37" s="92">
        <v>2020</v>
      </c>
      <c r="C37" s="93"/>
      <c r="D37" s="9">
        <v>2</v>
      </c>
      <c r="E37" s="49">
        <f t="shared" ref="E37" si="91">G37+I37</f>
        <v>1085852</v>
      </c>
      <c r="F37" s="52">
        <f t="shared" ref="F37" si="92">E37/E36*100</f>
        <v>100.19451088079843</v>
      </c>
      <c r="G37" s="50">
        <v>920644</v>
      </c>
      <c r="H37" s="52">
        <f t="shared" ref="H37" si="93">G37/G36*100</f>
        <v>102.13875384693898</v>
      </c>
      <c r="I37" s="50">
        <v>165208</v>
      </c>
      <c r="J37" s="52">
        <f t="shared" ref="J37" si="94">I37/I36*100</f>
        <v>90.585487284650554</v>
      </c>
      <c r="K37" s="51">
        <v>993415</v>
      </c>
      <c r="L37" s="52">
        <f t="shared" ref="L37" si="95">K37/K36*100</f>
        <v>101.48848898446639</v>
      </c>
      <c r="M37" s="53">
        <f t="shared" ref="M37" si="96">E37-K37</f>
        <v>92437</v>
      </c>
      <c r="N37" s="50">
        <v>131840</v>
      </c>
      <c r="O37" s="52">
        <f t="shared" ref="O37" si="97">N37/N36*100</f>
        <v>97.095386790785369</v>
      </c>
      <c r="P37" s="50">
        <f t="shared" ref="P37" si="98">K37-N37</f>
        <v>861575</v>
      </c>
      <c r="Q37" s="52">
        <f t="shared" ref="Q37" si="99">P37/P36*100</f>
        <v>102.19604512603478</v>
      </c>
      <c r="R37" s="50">
        <f t="shared" ref="R37" si="100">E37-P37</f>
        <v>224277</v>
      </c>
      <c r="S37" s="52">
        <f t="shared" ref="S37" si="101">R37/R36*100</f>
        <v>93.18356510430732</v>
      </c>
      <c r="T37" s="51">
        <v>261994</v>
      </c>
      <c r="U37" s="64">
        <f t="shared" ref="U37" si="102">T37/T36*100</f>
        <v>94.080343580664973</v>
      </c>
      <c r="V37" s="52">
        <v>73.34</v>
      </c>
      <c r="W37" s="52">
        <f t="shared" ref="W37" si="103">V37/V36*100</f>
        <v>95.532108896704443</v>
      </c>
      <c r="X37" s="50">
        <f>R37/V37*8</f>
        <v>24464.357785655848</v>
      </c>
      <c r="Y37" s="52">
        <f t="shared" ref="Y37" si="104">X37/X36*100</f>
        <v>97.541618394568758</v>
      </c>
      <c r="Z37" s="75">
        <f t="shared" ref="Z37" si="105">T37/E37*100</f>
        <v>24.127965873802324</v>
      </c>
      <c r="AA37" s="76">
        <f t="shared" ref="AA37" si="106">Z37/Z36*100</f>
        <v>93.897702332807953</v>
      </c>
    </row>
    <row r="38" spans="2:34" s="48" customFormat="1" ht="12" customHeight="1">
      <c r="B38" s="90">
        <v>2021</v>
      </c>
      <c r="C38" s="91"/>
      <c r="D38" s="17">
        <v>3</v>
      </c>
      <c r="E38" s="65">
        <f t="shared" ref="E38" si="107">G38+I38</f>
        <v>1087867</v>
      </c>
      <c r="F38" s="66">
        <f t="shared" ref="F38" si="108">E38/E37*100</f>
        <v>100.1855685673554</v>
      </c>
      <c r="G38" s="67">
        <v>927652</v>
      </c>
      <c r="H38" s="66">
        <f t="shared" ref="H38" si="109">G38/G37*100</f>
        <v>100.76120628603455</v>
      </c>
      <c r="I38" s="67">
        <v>160215</v>
      </c>
      <c r="J38" s="66">
        <f t="shared" ref="J38" si="110">I38/I37*100</f>
        <v>96.977749261536971</v>
      </c>
      <c r="K38" s="68">
        <v>1044206</v>
      </c>
      <c r="L38" s="66">
        <f t="shared" ref="L38" si="111">K38/K37*100</f>
        <v>105.11276757447794</v>
      </c>
      <c r="M38" s="69">
        <f t="shared" ref="M38" si="112">E38-K38</f>
        <v>43661</v>
      </c>
      <c r="N38" s="67">
        <v>128673</v>
      </c>
      <c r="O38" s="66">
        <f t="shared" ref="O38" si="113">N38/N37*100</f>
        <v>97.597845873786397</v>
      </c>
      <c r="P38" s="67">
        <f t="shared" ref="P38" si="114">K38-N38</f>
        <v>915533</v>
      </c>
      <c r="Q38" s="66">
        <f t="shared" ref="Q38" si="115">P38/P37*100</f>
        <v>106.26271653657547</v>
      </c>
      <c r="R38" s="67">
        <f t="shared" ref="R38" si="116">E38-P38</f>
        <v>172334</v>
      </c>
      <c r="S38" s="66">
        <f t="shared" ref="S38" si="117">R38/R37*100</f>
        <v>76.839800782068608</v>
      </c>
      <c r="T38" s="68">
        <v>211136</v>
      </c>
      <c r="U38" s="87">
        <f t="shared" ref="U38" si="118">T38/T37*100</f>
        <v>80.588105071108501</v>
      </c>
      <c r="V38" s="66">
        <v>72.16</v>
      </c>
      <c r="W38" s="66">
        <f t="shared" ref="W38" si="119">V38/V37*100</f>
        <v>98.391055358603751</v>
      </c>
      <c r="X38" s="67">
        <f>R38/V38*8</f>
        <v>19105.764966740579</v>
      </c>
      <c r="Y38" s="66">
        <f t="shared" ref="Y38" si="120">X38/X37*100</f>
        <v>78.096327457828608</v>
      </c>
      <c r="Z38" s="88">
        <f t="shared" ref="Z38" si="121">T38/E38*100</f>
        <v>19.408254869391204</v>
      </c>
      <c r="AA38" s="89">
        <f t="shared" ref="AA38" si="122">Z38/Z37*100</f>
        <v>80.438835875776448</v>
      </c>
    </row>
    <row r="39" spans="2:34" s="48" customFormat="1" ht="12" customHeight="1">
      <c r="B39" s="92">
        <v>2022</v>
      </c>
      <c r="C39" s="93"/>
      <c r="D39" s="9">
        <v>4</v>
      </c>
      <c r="E39" s="25">
        <f t="shared" ref="E39" si="123">G39+I39</f>
        <v>1068236</v>
      </c>
      <c r="F39" s="26">
        <f t="shared" ref="F39" si="124">E39/E38*100</f>
        <v>98.19545955525814</v>
      </c>
      <c r="G39" s="27">
        <v>953481</v>
      </c>
      <c r="H39" s="26">
        <f t="shared" ref="H39" si="125">G39/G38*100</f>
        <v>102.7843415418713</v>
      </c>
      <c r="I39" s="27">
        <v>114755</v>
      </c>
      <c r="J39" s="26">
        <f t="shared" ref="J39" si="126">I39/I38*100</f>
        <v>71.625628062291298</v>
      </c>
      <c r="K39" s="28">
        <v>1123657</v>
      </c>
      <c r="L39" s="26">
        <f t="shared" ref="L39" si="127">K39/K38*100</f>
        <v>107.60874769920878</v>
      </c>
      <c r="M39" s="29">
        <f t="shared" ref="M39" si="128">E39-K39</f>
        <v>-55421</v>
      </c>
      <c r="N39" s="27">
        <v>123398</v>
      </c>
      <c r="O39" s="26">
        <f t="shared" ref="O39" si="129">N39/N38*100</f>
        <v>95.900460858144285</v>
      </c>
      <c r="P39" s="27">
        <f t="shared" ref="P39" si="130">K39-N39</f>
        <v>1000259</v>
      </c>
      <c r="Q39" s="26">
        <f t="shared" ref="Q39" si="131">P39/P38*100</f>
        <v>109.2542813858157</v>
      </c>
      <c r="R39" s="27">
        <f t="shared" ref="R39" si="132">E39-P39</f>
        <v>67977</v>
      </c>
      <c r="S39" s="26">
        <f t="shared" ref="S39" si="133">R39/R38*100</f>
        <v>39.444915106711385</v>
      </c>
      <c r="T39" s="151">
        <v>106546</v>
      </c>
      <c r="U39" s="148">
        <f t="shared" ref="U39" si="134">T39/T38*100</f>
        <v>50.463208548044861</v>
      </c>
      <c r="V39" s="26">
        <v>68.510000000000005</v>
      </c>
      <c r="W39" s="26">
        <f t="shared" ref="W39" si="135">V39/V38*100</f>
        <v>94.94179600886919</v>
      </c>
      <c r="X39" s="27">
        <f>R39/V39*8</f>
        <v>7937.7609108159386</v>
      </c>
      <c r="Y39" s="26">
        <f t="shared" ref="Y39" si="136">X39/X38*100</f>
        <v>41.546417663119151</v>
      </c>
      <c r="Z39" s="149">
        <f t="shared" ref="Z39" si="137">T39/E39*100</f>
        <v>9.9740132330309041</v>
      </c>
      <c r="AA39" s="150">
        <f t="shared" ref="AA39" si="138">Z39/Z38*100</f>
        <v>51.390572208328422</v>
      </c>
    </row>
    <row r="40" spans="2:34" s="48" customFormat="1" ht="12" customHeight="1">
      <c r="B40" s="136">
        <v>2023</v>
      </c>
      <c r="C40" s="139"/>
      <c r="D40" s="77">
        <v>5</v>
      </c>
      <c r="E40" s="78">
        <f t="shared" ref="E40" si="139">G40+I40</f>
        <v>1127285</v>
      </c>
      <c r="F40" s="79">
        <f t="shared" ref="F40" si="140">E40/E39*100</f>
        <v>105.52771110503672</v>
      </c>
      <c r="G40" s="80">
        <v>1025757</v>
      </c>
      <c r="H40" s="79">
        <f t="shared" ref="H40" si="141">G40/G39*100</f>
        <v>107.58022446173547</v>
      </c>
      <c r="I40" s="80">
        <v>101528</v>
      </c>
      <c r="J40" s="79">
        <f t="shared" ref="J40" si="142">I40/I39*100</f>
        <v>88.473704849461896</v>
      </c>
      <c r="K40" s="81">
        <v>1134076</v>
      </c>
      <c r="L40" s="79">
        <f t="shared" ref="L40" si="143">K40/K39*100</f>
        <v>100.92724025214099</v>
      </c>
      <c r="M40" s="82">
        <f t="shared" ref="M40" si="144">E40-K40</f>
        <v>-6791</v>
      </c>
      <c r="N40" s="80">
        <v>123197</v>
      </c>
      <c r="O40" s="79">
        <f t="shared" ref="O40" si="145">N40/N39*100</f>
        <v>99.837112432940572</v>
      </c>
      <c r="P40" s="80">
        <f t="shared" ref="P40" si="146">K40-N40</f>
        <v>1010879</v>
      </c>
      <c r="Q40" s="79">
        <f t="shared" ref="Q40" si="147">P40/P39*100</f>
        <v>101.06172501322158</v>
      </c>
      <c r="R40" s="80">
        <f t="shared" ref="R40" si="148">E40-P40</f>
        <v>116406</v>
      </c>
      <c r="S40" s="79">
        <f t="shared" ref="S40" si="149">R40/R39*100</f>
        <v>171.2432146167086</v>
      </c>
      <c r="T40" s="83"/>
      <c r="U40" s="84">
        <f t="shared" ref="U40" si="150">T40/T39*100</f>
        <v>0</v>
      </c>
      <c r="V40" s="79">
        <v>67.78</v>
      </c>
      <c r="W40" s="79">
        <f t="shared" ref="W40" si="151">V40/V39*100</f>
        <v>98.934462122317896</v>
      </c>
      <c r="X40" s="80">
        <f>R40/V40*8</f>
        <v>13739.274122159928</v>
      </c>
      <c r="Y40" s="79">
        <f t="shared" ref="Y40" si="152">X40/X39*100</f>
        <v>173.08752778682069</v>
      </c>
      <c r="Z40" s="85">
        <f t="shared" ref="Z40" si="153">T40/E40*100</f>
        <v>0</v>
      </c>
      <c r="AA40" s="86">
        <f t="shared" ref="AA40" si="154">Z40/Z39*100</f>
        <v>0</v>
      </c>
    </row>
    <row r="41" spans="2:34" ht="12" customHeight="1">
      <c r="B41" s="40" t="s">
        <v>45</v>
      </c>
      <c r="C41" s="41"/>
      <c r="G41" s="47"/>
      <c r="AC41" s="42"/>
      <c r="AD41" s="42"/>
      <c r="AE41" s="42"/>
      <c r="AF41" s="42"/>
      <c r="AG41" s="42"/>
      <c r="AH41" s="42"/>
    </row>
    <row r="42" spans="2:34" ht="12" customHeight="1">
      <c r="B42" s="43" t="s">
        <v>38</v>
      </c>
      <c r="C42" s="44"/>
      <c r="G42" s="47"/>
    </row>
    <row r="43" spans="2:34" ht="12" customHeight="1">
      <c r="B43" s="45" t="s">
        <v>39</v>
      </c>
      <c r="C43" s="46"/>
      <c r="G43" s="47"/>
    </row>
    <row r="44" spans="2:34" ht="12" customHeight="1">
      <c r="B44" s="45" t="s">
        <v>47</v>
      </c>
      <c r="C44" s="46"/>
    </row>
    <row r="45" spans="2:34" ht="12" customHeight="1">
      <c r="B45" s="45" t="s">
        <v>40</v>
      </c>
      <c r="C45" s="46"/>
    </row>
    <row r="46" spans="2:34" ht="12" customHeight="1">
      <c r="B46" s="45" t="s">
        <v>41</v>
      </c>
      <c r="C46" s="46"/>
      <c r="G46" s="47"/>
    </row>
    <row r="47" spans="2:34" ht="12" customHeight="1">
      <c r="B47" s="45" t="s">
        <v>42</v>
      </c>
      <c r="C47" s="46"/>
      <c r="G47" s="47"/>
    </row>
    <row r="48" spans="2:34" ht="12" customHeight="1">
      <c r="B48" s="45" t="s">
        <v>43</v>
      </c>
      <c r="C48" s="46"/>
      <c r="G48" s="47"/>
    </row>
    <row r="49" spans="2:27" ht="12" customHeight="1">
      <c r="B49" s="45" t="s">
        <v>44</v>
      </c>
      <c r="G49" s="47"/>
    </row>
    <row r="50" spans="2:27" ht="12" customHeight="1">
      <c r="B50" s="63" t="s">
        <v>46</v>
      </c>
      <c r="G50" s="47"/>
    </row>
    <row r="51" spans="2:27">
      <c r="G51" s="47"/>
      <c r="H51" s="47"/>
    </row>
    <row r="52" spans="2:27">
      <c r="AA52" s="72" t="s">
        <v>49</v>
      </c>
    </row>
  </sheetData>
  <mergeCells count="69">
    <mergeCell ref="B40:C40"/>
    <mergeCell ref="B39:C39"/>
    <mergeCell ref="B5:D5"/>
    <mergeCell ref="E5:W5"/>
    <mergeCell ref="B31:C31"/>
    <mergeCell ref="B28:C28"/>
    <mergeCell ref="B29:C29"/>
    <mergeCell ref="B23:C23"/>
    <mergeCell ref="B24:C24"/>
    <mergeCell ref="B25:C25"/>
    <mergeCell ref="B26:C26"/>
    <mergeCell ref="B27:C27"/>
    <mergeCell ref="B17:C17"/>
    <mergeCell ref="B18:C18"/>
    <mergeCell ref="W8:W9"/>
    <mergeCell ref="B16:C16"/>
    <mergeCell ref="B15:C15"/>
    <mergeCell ref="B14:C14"/>
    <mergeCell ref="X8:X9"/>
    <mergeCell ref="Y8:Y9"/>
    <mergeCell ref="B12:C12"/>
    <mergeCell ref="B13:C13"/>
    <mergeCell ref="P8:P9"/>
    <mergeCell ref="U8:U9"/>
    <mergeCell ref="F8:F9"/>
    <mergeCell ref="O8:O9"/>
    <mergeCell ref="B11:C11"/>
    <mergeCell ref="E8:E9"/>
    <mergeCell ref="B7:D9"/>
    <mergeCell ref="Z5:AA7"/>
    <mergeCell ref="E6:F7"/>
    <mergeCell ref="K6:L7"/>
    <mergeCell ref="M6:M7"/>
    <mergeCell ref="N6:O7"/>
    <mergeCell ref="P6:Q7"/>
    <mergeCell ref="R6:S7"/>
    <mergeCell ref="T6:U7"/>
    <mergeCell ref="V6:W7"/>
    <mergeCell ref="G7:H7"/>
    <mergeCell ref="I7:J7"/>
    <mergeCell ref="X5:Y7"/>
    <mergeCell ref="AA8:AA9"/>
    <mergeCell ref="B10:C10"/>
    <mergeCell ref="Q8:Q9"/>
    <mergeCell ref="R8:R9"/>
    <mergeCell ref="S8:S9"/>
    <mergeCell ref="T8:T9"/>
    <mergeCell ref="G8:G9"/>
    <mergeCell ref="H8:H9"/>
    <mergeCell ref="I8:I9"/>
    <mergeCell ref="J8:J9"/>
    <mergeCell ref="V8:V9"/>
    <mergeCell ref="K8:K9"/>
    <mergeCell ref="L8:L9"/>
    <mergeCell ref="M8:M9"/>
    <mergeCell ref="N8:N9"/>
    <mergeCell ref="Z8:Z9"/>
    <mergeCell ref="B38:C38"/>
    <mergeCell ref="B36:C36"/>
    <mergeCell ref="B35:C35"/>
    <mergeCell ref="B34:C34"/>
    <mergeCell ref="B19:C19"/>
    <mergeCell ref="B20:C20"/>
    <mergeCell ref="B21:C21"/>
    <mergeCell ref="B22:C22"/>
    <mergeCell ref="B32:C32"/>
    <mergeCell ref="B33:C33"/>
    <mergeCell ref="B30:C30"/>
    <mergeCell ref="B37:C37"/>
  </mergeCells>
  <phoneticPr fontId="3"/>
  <pageMargins left="0.59055118110236227" right="0" top="0.59055118110236227" bottom="0" header="0" footer="0"/>
  <pageSetup paperSize="9" scale="98" orientation="landscape" horizontalDpi="4294967294" verticalDpi="0" r:id="rId1"/>
  <headerFooter alignWithMargins="0"/>
  <colBreaks count="1" manualBreakCount="1">
    <brk id="19" min="1"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vt:lpstr>
      <vt:lpstr>全国!Print_Area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MDsouken</dc:creator>
  <cp:lastModifiedBy>Windows User</cp:lastModifiedBy>
  <cp:lastPrinted>2019-04-05T04:43:33Z</cp:lastPrinted>
  <dcterms:created xsi:type="dcterms:W3CDTF">2014-08-13T08:25:01Z</dcterms:created>
  <dcterms:modified xsi:type="dcterms:W3CDTF">2024-12-25T05:17:00Z</dcterms:modified>
</cp:coreProperties>
</file>