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295" yWindow="-75" windowWidth="26505" windowHeight="8250"/>
  </bookViews>
  <sheets>
    <sheet name="北海道" sheetId="1" r:id="rId1"/>
  </sheets>
  <externalReferences>
    <externalReference r:id="rId2"/>
  </externalReferences>
  <definedNames>
    <definedName name="_xlnm.Print_Area" localSheetId="0">北海道!$B$2:$AA$52</definedName>
    <definedName name="印刷領域">'[1]１（３）後継者確保データ'!$B$16:$E$38</definedName>
    <definedName name="書式パターン" localSheetId="0">#REF!</definedName>
    <definedName name="書式パターン">#REF!</definedName>
  </definedNames>
  <calcPr calcId="144525"/>
</workbook>
</file>

<file path=xl/calcChain.xml><?xml version="1.0" encoding="utf-8"?>
<calcChain xmlns="http://schemas.openxmlformats.org/spreadsheetml/2006/main">
  <c r="W40" i="1" l="1"/>
  <c r="U40" i="1"/>
  <c r="P40" i="1"/>
  <c r="O40" i="1"/>
  <c r="L40" i="1"/>
  <c r="J40" i="1"/>
  <c r="H40" i="1"/>
  <c r="E40" i="1"/>
  <c r="R40" i="1" l="1"/>
  <c r="Z40" i="1"/>
  <c r="M40" i="1"/>
  <c r="W39" i="1"/>
  <c r="U39" i="1"/>
  <c r="P39" i="1"/>
  <c r="Q40" i="1" s="1"/>
  <c r="O39" i="1"/>
  <c r="L39" i="1"/>
  <c r="J39" i="1"/>
  <c r="H39" i="1"/>
  <c r="E39" i="1"/>
  <c r="F40" i="1" s="1"/>
  <c r="X40" i="1" l="1"/>
  <c r="Q39" i="1"/>
  <c r="R39" i="1"/>
  <c r="X39" i="1" s="1"/>
  <c r="Z39" i="1"/>
  <c r="AA40" i="1" s="1"/>
  <c r="M39" i="1"/>
  <c r="U38" i="1"/>
  <c r="E38" i="1"/>
  <c r="R38" i="1" s="1"/>
  <c r="E37" i="1"/>
  <c r="Z37" i="1"/>
  <c r="P38" i="1"/>
  <c r="P37" i="1"/>
  <c r="R37" i="1"/>
  <c r="X37" i="1"/>
  <c r="W38" i="1"/>
  <c r="Q38" i="1"/>
  <c r="O38" i="1"/>
  <c r="L38" i="1"/>
  <c r="J38" i="1"/>
  <c r="H38" i="1"/>
  <c r="W37" i="1"/>
  <c r="U37" i="1"/>
  <c r="Q37" i="1"/>
  <c r="O37" i="1"/>
  <c r="L37" i="1"/>
  <c r="J37" i="1"/>
  <c r="H37" i="1"/>
  <c r="S37" i="1"/>
  <c r="AA37" i="1"/>
  <c r="F37" i="1"/>
  <c r="M37" i="1"/>
  <c r="E36" i="1"/>
  <c r="Z36" i="1"/>
  <c r="W36" i="1"/>
  <c r="U36" i="1"/>
  <c r="P36" i="1"/>
  <c r="Q36" i="1"/>
  <c r="O36" i="1"/>
  <c r="L36" i="1"/>
  <c r="J36" i="1"/>
  <c r="H36" i="1"/>
  <c r="Y37" i="1"/>
  <c r="R36" i="1"/>
  <c r="X36" i="1"/>
  <c r="F36" i="1"/>
  <c r="M36" i="1"/>
  <c r="S36" i="1"/>
  <c r="U35" i="1"/>
  <c r="W35" i="1"/>
  <c r="P35" i="1"/>
  <c r="O35" i="1"/>
  <c r="L35" i="1"/>
  <c r="J35" i="1"/>
  <c r="H35" i="1"/>
  <c r="E35" i="1"/>
  <c r="Z35" i="1"/>
  <c r="AA36" i="1"/>
  <c r="R35" i="1"/>
  <c r="M35" i="1"/>
  <c r="E34" i="1"/>
  <c r="F34" i="1"/>
  <c r="H34" i="1"/>
  <c r="J34" i="1"/>
  <c r="L34" i="1"/>
  <c r="O34" i="1"/>
  <c r="P34" i="1"/>
  <c r="Q34" i="1"/>
  <c r="U34" i="1"/>
  <c r="W34" i="1"/>
  <c r="F35" i="1"/>
  <c r="M34" i="1"/>
  <c r="X35" i="1"/>
  <c r="Y36" i="1"/>
  <c r="Q35" i="1"/>
  <c r="Z34" i="1"/>
  <c r="R34" i="1"/>
  <c r="S35" i="1"/>
  <c r="U24" i="1"/>
  <c r="AA24" i="1"/>
  <c r="W24" i="1"/>
  <c r="S24" i="1"/>
  <c r="Q24" i="1"/>
  <c r="O24" i="1"/>
  <c r="L24" i="1"/>
  <c r="J24" i="1"/>
  <c r="H24" i="1"/>
  <c r="F25" i="1"/>
  <c r="F24" i="1"/>
  <c r="L25" i="1"/>
  <c r="AA34" i="1"/>
  <c r="AA35" i="1"/>
  <c r="S34" i="1"/>
  <c r="X34" i="1"/>
  <c r="E33" i="1"/>
  <c r="F33" i="1"/>
  <c r="H33" i="1"/>
  <c r="J33" i="1"/>
  <c r="L33" i="1"/>
  <c r="M33" i="1"/>
  <c r="O33" i="1"/>
  <c r="P33" i="1"/>
  <c r="U33" i="1"/>
  <c r="W33" i="1"/>
  <c r="Z33" i="1"/>
  <c r="Y35" i="1"/>
  <c r="R33" i="1"/>
  <c r="Z32" i="1"/>
  <c r="W32" i="1"/>
  <c r="U32" i="1"/>
  <c r="P32" i="1"/>
  <c r="Q33" i="1"/>
  <c r="O32" i="1"/>
  <c r="M32" i="1"/>
  <c r="L32" i="1"/>
  <c r="J32" i="1"/>
  <c r="H32" i="1"/>
  <c r="F32" i="1"/>
  <c r="AA33" i="1"/>
  <c r="X33" i="1"/>
  <c r="Y34" i="1"/>
  <c r="R32" i="1"/>
  <c r="Z31" i="1"/>
  <c r="U31" i="1"/>
  <c r="S33" i="1"/>
  <c r="AA32" i="1"/>
  <c r="X32" i="1"/>
  <c r="O28" i="1"/>
  <c r="U29" i="1"/>
  <c r="P29" i="1"/>
  <c r="R29" i="1"/>
  <c r="M29" i="1"/>
  <c r="O29" i="1"/>
  <c r="P30" i="1"/>
  <c r="Q30" i="1"/>
  <c r="M30" i="1"/>
  <c r="L30" i="1"/>
  <c r="J30" i="1"/>
  <c r="H30" i="1"/>
  <c r="R30" i="1"/>
  <c r="S30" i="1"/>
  <c r="Y33" i="1"/>
  <c r="W31" i="1"/>
  <c r="P31" i="1"/>
  <c r="O31" i="1"/>
  <c r="M31" i="1"/>
  <c r="L31" i="1"/>
  <c r="J31" i="1"/>
  <c r="H31" i="1"/>
  <c r="F31" i="1"/>
  <c r="Q31" i="1"/>
  <c r="Q32" i="1"/>
  <c r="R31" i="1"/>
  <c r="S32" i="1"/>
  <c r="J22" i="1"/>
  <c r="J11" i="1"/>
  <c r="J29" i="1"/>
  <c r="J28" i="1"/>
  <c r="J27" i="1"/>
  <c r="J26" i="1"/>
  <c r="J25" i="1"/>
  <c r="J23" i="1"/>
  <c r="J21" i="1"/>
  <c r="J20" i="1"/>
  <c r="J19" i="1"/>
  <c r="J18" i="1"/>
  <c r="J17" i="1"/>
  <c r="J16" i="1"/>
  <c r="J15" i="1"/>
  <c r="J14" i="1"/>
  <c r="J13" i="1"/>
  <c r="J12" i="1"/>
  <c r="H17" i="1"/>
  <c r="H11" i="1"/>
  <c r="H29" i="1"/>
  <c r="H28" i="1"/>
  <c r="H27" i="1"/>
  <c r="H26" i="1"/>
  <c r="H25" i="1"/>
  <c r="H23" i="1"/>
  <c r="H22" i="1"/>
  <c r="H21" i="1"/>
  <c r="H20" i="1"/>
  <c r="H19" i="1"/>
  <c r="H18" i="1"/>
  <c r="H16" i="1"/>
  <c r="H15" i="1"/>
  <c r="H14" i="1"/>
  <c r="H13" i="1"/>
  <c r="H12" i="1"/>
  <c r="F11" i="1"/>
  <c r="F30" i="1"/>
  <c r="O30" i="1"/>
  <c r="U30" i="1"/>
  <c r="W30" i="1"/>
  <c r="Z30" i="1"/>
  <c r="AA31" i="1"/>
  <c r="S31" i="1"/>
  <c r="X31" i="1"/>
  <c r="Y32" i="1"/>
  <c r="M10" i="1"/>
  <c r="P10" i="1"/>
  <c r="R10" i="1"/>
  <c r="X10" i="1"/>
  <c r="Z10" i="1"/>
  <c r="L11" i="1"/>
  <c r="M11" i="1"/>
  <c r="O11" i="1"/>
  <c r="P11" i="1"/>
  <c r="Q11" i="1"/>
  <c r="R11" i="1"/>
  <c r="X11" i="1"/>
  <c r="U11" i="1"/>
  <c r="W11" i="1"/>
  <c r="Z11" i="1"/>
  <c r="AA11" i="1"/>
  <c r="F12" i="1"/>
  <c r="L12" i="1"/>
  <c r="M12" i="1"/>
  <c r="O12" i="1"/>
  <c r="P12" i="1"/>
  <c r="Q12" i="1"/>
  <c r="U12" i="1"/>
  <c r="W12" i="1"/>
  <c r="Z12" i="1"/>
  <c r="F13" i="1"/>
  <c r="L13" i="1"/>
  <c r="M13" i="1"/>
  <c r="O13" i="1"/>
  <c r="P13" i="1"/>
  <c r="R13" i="1"/>
  <c r="U13" i="1"/>
  <c r="W13" i="1"/>
  <c r="Z13" i="1"/>
  <c r="AA13" i="1"/>
  <c r="F14" i="1"/>
  <c r="L14" i="1"/>
  <c r="M14" i="1"/>
  <c r="O14" i="1"/>
  <c r="P14" i="1"/>
  <c r="Q14" i="1"/>
  <c r="U14" i="1"/>
  <c r="W14" i="1"/>
  <c r="Z14" i="1"/>
  <c r="F15" i="1"/>
  <c r="L15" i="1"/>
  <c r="M15" i="1"/>
  <c r="O15" i="1"/>
  <c r="P15" i="1"/>
  <c r="R15" i="1"/>
  <c r="U15" i="1"/>
  <c r="W15" i="1"/>
  <c r="Z15" i="1"/>
  <c r="AA15" i="1"/>
  <c r="F16" i="1"/>
  <c r="L16" i="1"/>
  <c r="M16" i="1"/>
  <c r="O16" i="1"/>
  <c r="P16" i="1"/>
  <c r="Q16" i="1"/>
  <c r="U16" i="1"/>
  <c r="W16" i="1"/>
  <c r="Z16" i="1"/>
  <c r="F17" i="1"/>
  <c r="L17" i="1"/>
  <c r="M17" i="1"/>
  <c r="O17" i="1"/>
  <c r="P17" i="1"/>
  <c r="R17" i="1"/>
  <c r="U17" i="1"/>
  <c r="W17" i="1"/>
  <c r="Z17" i="1"/>
  <c r="AA17" i="1"/>
  <c r="F18" i="1"/>
  <c r="L18" i="1"/>
  <c r="M18" i="1"/>
  <c r="O18" i="1"/>
  <c r="P18" i="1"/>
  <c r="Q18" i="1"/>
  <c r="U18" i="1"/>
  <c r="W18" i="1"/>
  <c r="Z18" i="1"/>
  <c r="F19" i="1"/>
  <c r="L19" i="1"/>
  <c r="M19" i="1"/>
  <c r="O19" i="1"/>
  <c r="P19" i="1"/>
  <c r="R19" i="1"/>
  <c r="U19" i="1"/>
  <c r="W19" i="1"/>
  <c r="Z19" i="1"/>
  <c r="AA19" i="1"/>
  <c r="F20" i="1"/>
  <c r="L20" i="1"/>
  <c r="M20" i="1"/>
  <c r="O20" i="1"/>
  <c r="P20" i="1"/>
  <c r="Q20" i="1"/>
  <c r="U20" i="1"/>
  <c r="W20" i="1"/>
  <c r="Z20" i="1"/>
  <c r="F21" i="1"/>
  <c r="L21" i="1"/>
  <c r="M21" i="1"/>
  <c r="O21" i="1"/>
  <c r="P21" i="1"/>
  <c r="R21" i="1"/>
  <c r="U21" i="1"/>
  <c r="W21" i="1"/>
  <c r="Z21" i="1"/>
  <c r="AA21" i="1"/>
  <c r="F22" i="1"/>
  <c r="L22" i="1"/>
  <c r="M22" i="1"/>
  <c r="O22" i="1"/>
  <c r="P22" i="1"/>
  <c r="Q22" i="1"/>
  <c r="U22" i="1"/>
  <c r="W22" i="1"/>
  <c r="Z22" i="1"/>
  <c r="F23" i="1"/>
  <c r="L23" i="1"/>
  <c r="M23" i="1"/>
  <c r="O23" i="1"/>
  <c r="P23" i="1"/>
  <c r="R23" i="1"/>
  <c r="X23" i="1"/>
  <c r="U23" i="1"/>
  <c r="W23" i="1"/>
  <c r="Z23" i="1"/>
  <c r="AA23" i="1"/>
  <c r="M24" i="1"/>
  <c r="P24" i="1"/>
  <c r="R24" i="1"/>
  <c r="Z24" i="1"/>
  <c r="M25" i="1"/>
  <c r="O25" i="1"/>
  <c r="P25" i="1"/>
  <c r="R25" i="1"/>
  <c r="U25" i="1"/>
  <c r="W25" i="1"/>
  <c r="Z25" i="1"/>
  <c r="F26" i="1"/>
  <c r="L26" i="1"/>
  <c r="M26" i="1"/>
  <c r="O26" i="1"/>
  <c r="P26" i="1"/>
  <c r="Q26" i="1"/>
  <c r="U26" i="1"/>
  <c r="W26" i="1"/>
  <c r="Z26" i="1"/>
  <c r="AA26" i="1"/>
  <c r="F27" i="1"/>
  <c r="L27" i="1"/>
  <c r="M27" i="1"/>
  <c r="O27" i="1"/>
  <c r="P27" i="1"/>
  <c r="R27" i="1"/>
  <c r="U27" i="1"/>
  <c r="W27" i="1"/>
  <c r="Z27" i="1"/>
  <c r="F28" i="1"/>
  <c r="L28" i="1"/>
  <c r="M28" i="1"/>
  <c r="P28" i="1"/>
  <c r="Q28" i="1"/>
  <c r="U28" i="1"/>
  <c r="W28" i="1"/>
  <c r="Z28" i="1"/>
  <c r="AA28" i="1"/>
  <c r="F29" i="1"/>
  <c r="L29" i="1"/>
  <c r="W29" i="1"/>
  <c r="X29" i="1"/>
  <c r="Z29" i="1"/>
  <c r="Y24" i="1"/>
  <c r="Y11" i="1"/>
  <c r="Q29" i="1"/>
  <c r="R28" i="1"/>
  <c r="R26" i="1"/>
  <c r="S25" i="1"/>
  <c r="X25" i="1"/>
  <c r="S27" i="1"/>
  <c r="X27" i="1"/>
  <c r="S26" i="1"/>
  <c r="X26" i="1"/>
  <c r="S28" i="1"/>
  <c r="S29" i="1"/>
  <c r="X28" i="1"/>
  <c r="AA27" i="1"/>
  <c r="AA25" i="1"/>
  <c r="Q23" i="1"/>
  <c r="X21" i="1"/>
  <c r="Q21" i="1"/>
  <c r="X19" i="1"/>
  <c r="Q19" i="1"/>
  <c r="X17" i="1"/>
  <c r="Q17" i="1"/>
  <c r="X15" i="1"/>
  <c r="Q15" i="1"/>
  <c r="X13" i="1"/>
  <c r="Q13" i="1"/>
  <c r="X24" i="1"/>
  <c r="AA29" i="1"/>
  <c r="Q27" i="1"/>
  <c r="Q25" i="1"/>
  <c r="AA22" i="1"/>
  <c r="R22" i="1"/>
  <c r="AA20" i="1"/>
  <c r="R20" i="1"/>
  <c r="AA18" i="1"/>
  <c r="R18" i="1"/>
  <c r="S19" i="1"/>
  <c r="AA16" i="1"/>
  <c r="R16" i="1"/>
  <c r="S17" i="1"/>
  <c r="AA14" i="1"/>
  <c r="R14" i="1"/>
  <c r="AA12" i="1"/>
  <c r="R12" i="1"/>
  <c r="S13" i="1"/>
  <c r="AA30" i="1"/>
  <c r="X30" i="1"/>
  <c r="Y30" i="1"/>
  <c r="S11" i="1"/>
  <c r="Y28" i="1"/>
  <c r="Y26" i="1"/>
  <c r="Y29" i="1"/>
  <c r="S20" i="1"/>
  <c r="X20" i="1"/>
  <c r="Y20" i="1"/>
  <c r="Y31" i="1"/>
  <c r="S16" i="1"/>
  <c r="X16" i="1"/>
  <c r="Y16" i="1"/>
  <c r="S18" i="1"/>
  <c r="X18" i="1"/>
  <c r="Y18" i="1"/>
  <c r="S22" i="1"/>
  <c r="X22" i="1"/>
  <c r="S21" i="1"/>
  <c r="Y25" i="1"/>
  <c r="S12" i="1"/>
  <c r="X12" i="1"/>
  <c r="Y12" i="1"/>
  <c r="S14" i="1"/>
  <c r="X14" i="1"/>
  <c r="Y14" i="1"/>
  <c r="S23" i="1"/>
  <c r="S15" i="1"/>
  <c r="Y27" i="1"/>
  <c r="Y21" i="1"/>
  <c r="Y15" i="1"/>
  <c r="Y13" i="1"/>
  <c r="Y22" i="1"/>
  <c r="Y23" i="1"/>
  <c r="Y17" i="1"/>
  <c r="Y19" i="1"/>
  <c r="Y40" i="1" l="1"/>
  <c r="S40" i="1"/>
  <c r="F38" i="1"/>
  <c r="M38" i="1"/>
  <c r="S38" i="1"/>
  <c r="X38" i="1"/>
  <c r="Y38" i="1" s="1"/>
  <c r="Z38" i="1"/>
  <c r="AA38" i="1" s="1"/>
  <c r="F39" i="1"/>
  <c r="S39" i="1"/>
  <c r="Y39" i="1" l="1"/>
  <c r="AA39" i="1"/>
</calcChain>
</file>

<file path=xl/sharedStrings.xml><?xml version="1.0" encoding="utf-8"?>
<sst xmlns="http://schemas.openxmlformats.org/spreadsheetml/2006/main" count="66" uniqueCount="47">
  <si>
    <t>　　　6  2004年度から、「農機具費」に含めていた「自動車費」を分離した。</t>
    <phoneticPr fontId="3"/>
  </si>
  <si>
    <t>　　　5  1998年から、家族労働評価をそれまでの男女別評価から男女同一評価に改正した。また、1997年（新）については、男女同一評価方法で遡及できる範囲で集計した結果である。</t>
    <phoneticPr fontId="3"/>
  </si>
  <si>
    <t>　　　4  1995年から、「光熱水料及び動力費」に含めていた「その他の諸材料費」を分離した。</t>
    <phoneticPr fontId="3"/>
  </si>
  <si>
    <t>　　　3　1995年以降の「飼育労働時間」は「自給牧草に係る労働時間」を含む総労働時間である。</t>
    <phoneticPr fontId="3"/>
  </si>
  <si>
    <t>　　　2　1995年から飼育管理等の直接的な労働以外の労働（自給牧草生産に係る労働、資材等の購入付帯労働及び建物・農機具の修繕労働）を間接労働として関係費目から分離し、「労働費」及び「労働時間」に含めた。</t>
    <phoneticPr fontId="3"/>
  </si>
  <si>
    <t>注： 1  1999年度～2005年度は、既に公表した『2000年　牛乳生産費』～『2006年　牛乳生産費』のデータである。</t>
    <phoneticPr fontId="3"/>
  </si>
  <si>
    <t>11年度</t>
    <rPh sb="2" eb="4">
      <t>ネンド</t>
    </rPh>
    <phoneticPr fontId="3"/>
  </si>
  <si>
    <t>1999年度</t>
    <rPh sb="4" eb="6">
      <t>ネンド</t>
    </rPh>
    <phoneticPr fontId="3"/>
  </si>
  <si>
    <t>9(新)</t>
    <rPh sb="2" eb="3">
      <t>シン</t>
    </rPh>
    <phoneticPr fontId="3"/>
  </si>
  <si>
    <t>1997(新)</t>
    <rPh sb="5" eb="6">
      <t>シン</t>
    </rPh>
    <phoneticPr fontId="3"/>
  </si>
  <si>
    <t>－</t>
    <phoneticPr fontId="3"/>
  </si>
  <si>
    <t>－</t>
  </si>
  <si>
    <t>平成7</t>
    <rPh sb="0" eb="2">
      <t>ヘイセイ</t>
    </rPh>
    <phoneticPr fontId="3"/>
  </si>
  <si>
    <t>前年比</t>
    <rPh sb="0" eb="3">
      <t>ゼンネンヒ</t>
    </rPh>
    <phoneticPr fontId="3"/>
  </si>
  <si>
    <t>Ｊ＝Ｇ／Ａ
×100</t>
    <phoneticPr fontId="3"/>
  </si>
  <si>
    <t>Ｉ＝Ｆ／Ｈ
×8h</t>
    <phoneticPr fontId="3"/>
  </si>
  <si>
    <t>Ｈ</t>
    <phoneticPr fontId="3"/>
  </si>
  <si>
    <t>Ｇ</t>
    <phoneticPr fontId="3"/>
  </si>
  <si>
    <t xml:space="preserve">Ｆ＝Ｃ+Ｄ
　＝Ａ-Ｅ
</t>
    <phoneticPr fontId="3"/>
  </si>
  <si>
    <t xml:space="preserve">Ｅ＝Ｂ-Ｄ
</t>
    <phoneticPr fontId="3"/>
  </si>
  <si>
    <t xml:space="preserve">Ｄ
</t>
    <phoneticPr fontId="3"/>
  </si>
  <si>
    <t xml:space="preserve">Ｃ＝Ａ-Ｂ
</t>
    <phoneticPr fontId="3"/>
  </si>
  <si>
    <t xml:space="preserve">Ｂ
</t>
    <phoneticPr fontId="3"/>
  </si>
  <si>
    <t>副産物</t>
    <phoneticPr fontId="3"/>
  </si>
  <si>
    <t>主産物</t>
    <phoneticPr fontId="3"/>
  </si>
  <si>
    <t>年・年度</t>
    <rPh sb="0" eb="1">
      <t>ネン</t>
    </rPh>
    <rPh sb="2" eb="4">
      <t>ネンド</t>
    </rPh>
    <phoneticPr fontId="3"/>
  </si>
  <si>
    <t>家族
労働時間</t>
    <rPh sb="0" eb="2">
      <t>カゾク</t>
    </rPh>
    <rPh sb="3" eb="5">
      <t>ロウドウ</t>
    </rPh>
    <rPh sb="5" eb="7">
      <t>ジカン</t>
    </rPh>
    <phoneticPr fontId="3"/>
  </si>
  <si>
    <t>所得</t>
    <rPh sb="0" eb="2">
      <t>ショトク</t>
    </rPh>
    <phoneticPr fontId="3"/>
  </si>
  <si>
    <t>家族
労働報酬</t>
    <rPh sb="0" eb="2">
      <t>カゾク</t>
    </rPh>
    <rPh sb="3" eb="5">
      <t>ロウドウ</t>
    </rPh>
    <rPh sb="5" eb="7">
      <t>ホウシュウ</t>
    </rPh>
    <phoneticPr fontId="3"/>
  </si>
  <si>
    <t>家族
労働費
以外の費用</t>
    <rPh sb="7" eb="9">
      <t>イガイ</t>
    </rPh>
    <rPh sb="10" eb="12">
      <t>ヒヨウ</t>
    </rPh>
    <phoneticPr fontId="3"/>
  </si>
  <si>
    <t>家族
労働費</t>
    <rPh sb="0" eb="2">
      <t>カゾク</t>
    </rPh>
    <rPh sb="3" eb="6">
      <t>ロウドウヒ</t>
    </rPh>
    <phoneticPr fontId="3"/>
  </si>
  <si>
    <t>純収益</t>
    <rPh sb="0" eb="3">
      <t>ジュンシュウエキ</t>
    </rPh>
    <phoneticPr fontId="3"/>
  </si>
  <si>
    <t>総投下
費用
（費用合計
＋地代
＋資本利子）</t>
    <rPh sb="0" eb="1">
      <t>ソウ</t>
    </rPh>
    <rPh sb="1" eb="3">
      <t>トウカ</t>
    </rPh>
    <rPh sb="4" eb="6">
      <t>ヒヨウ</t>
    </rPh>
    <rPh sb="8" eb="10">
      <t>ヒヨウ</t>
    </rPh>
    <rPh sb="10" eb="12">
      <t>ゴウケイ</t>
    </rPh>
    <rPh sb="14" eb="16">
      <t>チダイ</t>
    </rPh>
    <rPh sb="18" eb="20">
      <t>シホン</t>
    </rPh>
    <rPh sb="20" eb="22">
      <t>リシ</t>
    </rPh>
    <phoneticPr fontId="3"/>
  </si>
  <si>
    <t>粗収益
（主産物
＋副産物）</t>
    <rPh sb="0" eb="1">
      <t>アラ</t>
    </rPh>
    <rPh sb="1" eb="3">
      <t>シュウエキ</t>
    </rPh>
    <rPh sb="5" eb="8">
      <t>シュサンブツ</t>
    </rPh>
    <rPh sb="10" eb="13">
      <t>フクサンブツ</t>
    </rPh>
    <phoneticPr fontId="3"/>
  </si>
  <si>
    <t>所得率</t>
    <rPh sb="0" eb="2">
      <t>ショトク</t>
    </rPh>
    <rPh sb="2" eb="3">
      <t>リツ</t>
    </rPh>
    <phoneticPr fontId="3"/>
  </si>
  <si>
    <t>1日当り
家族
労働報酬</t>
    <rPh sb="1" eb="3">
      <t>ヒアタ</t>
    </rPh>
    <rPh sb="5" eb="7">
      <t>カゾク</t>
    </rPh>
    <rPh sb="8" eb="10">
      <t>ロウドウ</t>
    </rPh>
    <rPh sb="10" eb="12">
      <t>ホウシュウ</t>
    </rPh>
    <phoneticPr fontId="3"/>
  </si>
  <si>
    <t>搾乳牛１頭当り</t>
    <rPh sb="0" eb="1">
      <t>サク</t>
    </rPh>
    <rPh sb="1" eb="3">
      <t>ニュウギュウ</t>
    </rPh>
    <rPh sb="4" eb="5">
      <t>トウ</t>
    </rPh>
    <rPh sb="5" eb="6">
      <t>ア</t>
    </rPh>
    <phoneticPr fontId="3"/>
  </si>
  <si>
    <t>　　（単位：円、時間、％）</t>
    <rPh sb="3" eb="5">
      <t>タンイ</t>
    </rPh>
    <rPh sb="6" eb="7">
      <t>エン</t>
    </rPh>
    <rPh sb="8" eb="10">
      <t>ジカン</t>
    </rPh>
    <phoneticPr fontId="3"/>
  </si>
  <si>
    <t>酪農経営の収益性の推移（北海道）</t>
    <rPh sb="12" eb="15">
      <t>ホッカイドウ</t>
    </rPh>
    <phoneticPr fontId="3"/>
  </si>
  <si>
    <t>ａ</t>
    <phoneticPr fontId="3"/>
  </si>
  <si>
    <t>ｂ</t>
    <phoneticPr fontId="3"/>
  </si>
  <si>
    <t>データ元：農林水産省「畜産物生産費統計　牛乳生産費」</t>
    <rPh sb="3" eb="4">
      <t>モト</t>
    </rPh>
    <rPh sb="11" eb="14">
      <t>チクサンブツ</t>
    </rPh>
    <rPh sb="14" eb="16">
      <t>セイサン</t>
    </rPh>
    <rPh sb="16" eb="17">
      <t>ヒ</t>
    </rPh>
    <rPh sb="17" eb="19">
      <t>トウケイ</t>
    </rPh>
    <phoneticPr fontId="3"/>
  </si>
  <si>
    <t>　　　7  「純収益」「家族労働費以外の費用」「家族労働報酬」「1日当たり家族労働報酬」「所得」「前年比」は、Jミルクによる算出。</t>
    <rPh sb="7" eb="8">
      <t>ジュン</t>
    </rPh>
    <rPh sb="8" eb="10">
      <t>シュウエキ</t>
    </rPh>
    <rPh sb="12" eb="14">
      <t>カゾク</t>
    </rPh>
    <rPh sb="14" eb="16">
      <t>ロウドウ</t>
    </rPh>
    <rPh sb="16" eb="17">
      <t>ヒ</t>
    </rPh>
    <rPh sb="17" eb="19">
      <t>イガイ</t>
    </rPh>
    <rPh sb="20" eb="22">
      <t>ヒヨウ</t>
    </rPh>
    <rPh sb="24" eb="26">
      <t>カゾク</t>
    </rPh>
    <rPh sb="26" eb="28">
      <t>ロウドウ</t>
    </rPh>
    <rPh sb="28" eb="30">
      <t>ホウシュウ</t>
    </rPh>
    <rPh sb="33" eb="35">
      <t>ヒア</t>
    </rPh>
    <rPh sb="37" eb="39">
      <t>カゾク</t>
    </rPh>
    <rPh sb="39" eb="41">
      <t>ロウドウ</t>
    </rPh>
    <rPh sb="41" eb="43">
      <t>ホウシュウ</t>
    </rPh>
    <rPh sb="45" eb="47">
      <t>ショトク</t>
    </rPh>
    <rPh sb="49" eb="52">
      <t>ゼンネンヒ</t>
    </rPh>
    <rPh sb="62" eb="64">
      <t>サンシュツ</t>
    </rPh>
    <phoneticPr fontId="3"/>
  </si>
  <si>
    <t>　　　8 色付セルについては確定値。</t>
    <rPh sb="5" eb="6">
      <t>イロ</t>
    </rPh>
    <rPh sb="6" eb="7">
      <t>ツキ</t>
    </rPh>
    <rPh sb="14" eb="16">
      <t>カクテイ</t>
    </rPh>
    <rPh sb="16" eb="17">
      <t>アタイ</t>
    </rPh>
    <phoneticPr fontId="3"/>
  </si>
  <si>
    <t xml:space="preserve">Ａ=a+b
</t>
    <phoneticPr fontId="3"/>
  </si>
  <si>
    <t>令和元</t>
    <rPh sb="0" eb="2">
      <t>レイワ</t>
    </rPh>
    <rPh sb="2" eb="3">
      <t>ガン</t>
    </rPh>
    <phoneticPr fontId="3"/>
  </si>
  <si>
    <t>毎年1回更新、最終更新日2024/12/26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</si>
</sst>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quot;▲ &quot;#,##0.0"/>
    <numFmt numFmtId="178" formatCode="#,##0;&quot;▲ &quot;#,##0"/>
    <numFmt numFmtId="179" formatCode="#,##0;\-#,##0;&quot;-&quot;"/>
    <numFmt numFmtId="180" formatCode="#,##0;\-#,##0;\-"/>
  </numFmts>
  <fonts count="1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0"/>
      <name val="ＭＳ Ｐ明朝"/>
      <family val="1"/>
      <charset val="128"/>
    </font>
    <font>
      <b/>
      <sz val="12"/>
      <name val="ＭＳ Ｐゴシック"/>
      <family val="3"/>
      <charset val="128"/>
    </font>
    <font>
      <sz val="10"/>
      <color indexed="8"/>
      <name val="Arial"/>
      <family val="2"/>
    </font>
    <font>
      <b/>
      <sz val="12"/>
      <name val="Arial"/>
      <family val="2"/>
    </font>
    <font>
      <sz val="10"/>
      <name val="Arial"/>
      <family val="2"/>
    </font>
    <font>
      <sz val="11"/>
      <name val="ＭＳ ゴシック"/>
      <family val="3"/>
      <charset val="128"/>
    </font>
    <font>
      <sz val="11"/>
      <name val="ＭＳ 明朝"/>
      <family val="1"/>
      <charset val="128"/>
    </font>
    <font>
      <sz val="11"/>
      <color theme="1"/>
      <name val="ＭＳ Ｐゴシック"/>
      <family val="3"/>
      <charset val="128"/>
      <scheme val="minor"/>
    </font>
    <font>
      <b/>
      <sz val="10"/>
      <color theme="0"/>
      <name val="ＭＳ Ｐゴシック"/>
      <family val="3"/>
      <charset val="128"/>
    </font>
    <font>
      <sz val="10"/>
      <name val="ヒラギノ角ゴ ProN W3"/>
      <family val="2"/>
    </font>
    <font>
      <sz val="11"/>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s>
  <borders count="69">
    <border>
      <left/>
      <right/>
      <top/>
      <bottom/>
      <diagonal/>
    </border>
    <border>
      <left style="thin">
        <color indexed="64"/>
      </left>
      <right/>
      <top/>
      <bottom style="thin">
        <color indexed="64"/>
      </bottom>
      <diagonal/>
    </border>
    <border>
      <left style="thin">
        <color theme="0" tint="-0.499984740745262"/>
      </left>
      <right style="thin">
        <color theme="1" tint="4.9989318521683403E-2"/>
      </right>
      <top/>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right style="thin">
        <color theme="0" tint="-0.499984740745262"/>
      </right>
      <top/>
      <bottom/>
      <diagonal/>
    </border>
    <border>
      <left style="thin">
        <color indexed="64"/>
      </left>
      <right/>
      <top/>
      <bottom/>
      <diagonal/>
    </border>
    <border>
      <left style="thin">
        <color theme="0" tint="-0.499984740745262"/>
      </left>
      <right style="thin">
        <color theme="1" tint="4.9989318521683403E-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bottom style="thin">
        <color theme="0" tint="-0.499984740745262"/>
      </bottom>
      <diagonal/>
    </border>
    <border>
      <left style="thin">
        <color theme="0" tint="-0.499984740745262"/>
      </left>
      <right style="thin">
        <color theme="1" tint="4.9989318521683403E-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right style="thin">
        <color theme="0" tint="-0.499984740745262"/>
      </right>
      <top style="thin">
        <color theme="0" tint="-0.499984740745262"/>
      </top>
      <bottom/>
      <diagonal/>
    </border>
    <border>
      <left style="thin">
        <color indexed="64"/>
      </left>
      <right/>
      <top style="thin">
        <color theme="0" tint="-0.499984740745262"/>
      </top>
      <bottom/>
      <diagonal/>
    </border>
    <border>
      <left style="thin">
        <color theme="0" tint="-0.499984740745262"/>
      </left>
      <right style="thin">
        <color theme="1" tint="4.9989318521683403E-2"/>
      </right>
      <top style="thin">
        <color indexed="64"/>
      </top>
      <bottom/>
      <diagonal/>
    </border>
    <border>
      <left style="thin">
        <color theme="0" tint="-0.499984740745262"/>
      </left>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1" tint="4.9989318521683403E-2"/>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1" tint="4.9989318521683403E-2"/>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1" tint="4.9989318521683403E-2"/>
      </right>
      <top style="thin">
        <color theme="0"/>
      </top>
      <bottom style="thin">
        <color theme="0"/>
      </bottom>
      <diagonal/>
    </border>
    <border>
      <left style="thin">
        <color indexed="64"/>
      </left>
      <right style="thin">
        <color theme="0"/>
      </right>
      <top/>
      <bottom/>
      <diagonal/>
    </border>
    <border>
      <left style="thin">
        <color theme="0"/>
      </left>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theme="1" tint="4.9989318521683403E-2"/>
      </right>
      <top style="thin">
        <color theme="0"/>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style="thin">
        <color theme="1" tint="4.9989318521683403E-2"/>
      </right>
      <top/>
      <bottom style="thin">
        <color indexed="64"/>
      </bottom>
      <diagonal/>
    </border>
  </borders>
  <cellStyleXfs count="26">
    <xf numFmtId="0" fontId="0" fillId="0" borderId="0"/>
    <xf numFmtId="179" fontId="7" fillId="0" borderId="0" applyFill="0" applyBorder="0" applyAlignment="0"/>
    <xf numFmtId="0" fontId="8" fillId="0" borderId="34" applyNumberFormat="0" applyAlignment="0" applyProtection="0">
      <alignment horizontal="left" vertical="center"/>
    </xf>
    <xf numFmtId="0" fontId="8" fillId="0" borderId="32">
      <alignment horizontal="left" vertical="center"/>
    </xf>
    <xf numFmtId="0" fontId="9" fillId="0" borderId="0"/>
    <xf numFmtId="38" fontId="1" fillId="0" borderId="0" applyFont="0" applyFill="0" applyBorder="0" applyAlignment="0" applyProtection="0"/>
    <xf numFmtId="0" fontId="1" fillId="0" borderId="0"/>
    <xf numFmtId="0" fontId="1" fillId="0" borderId="0"/>
    <xf numFmtId="0" fontId="10" fillId="0" borderId="0"/>
    <xf numFmtId="0" fontId="11" fillId="0" borderId="0"/>
    <xf numFmtId="0" fontId="1" fillId="0" borderId="0"/>
    <xf numFmtId="0" fontId="1" fillId="0" borderId="0"/>
    <xf numFmtId="0" fontId="1" fillId="0" borderId="0"/>
    <xf numFmtId="0" fontId="12" fillId="0" borderId="0">
      <alignment vertical="center"/>
    </xf>
    <xf numFmtId="0" fontId="1" fillId="0" borderId="0">
      <alignment vertical="center"/>
    </xf>
    <xf numFmtId="0" fontId="1" fillId="0" borderId="0"/>
    <xf numFmtId="0" fontId="14" fillId="0" borderId="0"/>
    <xf numFmtId="38" fontId="14" fillId="0" borderId="0" applyFont="0" applyFill="0" applyBorder="0" applyAlignment="0" applyProtection="0">
      <alignment vertical="center"/>
    </xf>
    <xf numFmtId="0" fontId="1" fillId="0" borderId="0">
      <alignment vertical="center"/>
    </xf>
    <xf numFmtId="180" fontId="7" fillId="0" borderId="0" applyFill="0" applyBorder="0" applyAlignment="0"/>
    <xf numFmtId="0" fontId="8" fillId="0" borderId="61" applyNumberFormat="0" applyAlignment="0" applyProtection="0"/>
    <xf numFmtId="0" fontId="8" fillId="0" borderId="62">
      <alignment horizontal="left" vertical="center"/>
    </xf>
    <xf numFmtId="38" fontId="14" fillId="0" borderId="0" applyFill="0" applyBorder="0" applyAlignment="0" applyProtection="0"/>
    <xf numFmtId="0" fontId="1" fillId="0" borderId="0"/>
    <xf numFmtId="0" fontId="15" fillId="0" borderId="0">
      <alignment vertical="center"/>
    </xf>
    <xf numFmtId="0" fontId="12" fillId="0" borderId="0"/>
  </cellStyleXfs>
  <cellXfs count="151">
    <xf numFmtId="0" fontId="0" fillId="0" borderId="0" xfId="0"/>
    <xf numFmtId="0" fontId="2" fillId="2" borderId="0" xfId="0" applyFont="1" applyFill="1"/>
    <xf numFmtId="0" fontId="2" fillId="2" borderId="0" xfId="0" applyFont="1" applyFill="1" applyAlignment="1">
      <alignment horizontal="center"/>
    </xf>
    <xf numFmtId="0" fontId="4" fillId="0" borderId="0" xfId="0" applyFont="1"/>
    <xf numFmtId="0" fontId="2" fillId="0" borderId="0" xfId="0" applyFont="1"/>
    <xf numFmtId="0" fontId="2" fillId="0" borderId="0" xfId="0" applyFont="1" applyFill="1" applyBorder="1" applyAlignment="1">
      <alignment vertical="center"/>
    </xf>
    <xf numFmtId="0" fontId="4" fillId="0" borderId="0" xfId="0" applyFont="1" applyAlignment="1">
      <alignment horizontal="left"/>
    </xf>
    <xf numFmtId="176" fontId="2" fillId="2" borderId="0" xfId="0" applyNumberFormat="1" applyFont="1" applyFill="1" applyBorder="1" applyAlignment="1">
      <alignment vertical="center"/>
    </xf>
    <xf numFmtId="0" fontId="2" fillId="0" borderId="0" xfId="0" applyFont="1" applyAlignment="1">
      <alignment vertical="center"/>
    </xf>
    <xf numFmtId="177" fontId="5" fillId="2" borderId="2" xfId="0" applyNumberFormat="1" applyFont="1" applyFill="1" applyBorder="1" applyAlignment="1">
      <alignment vertical="center"/>
    </xf>
    <xf numFmtId="177" fontId="5" fillId="2" borderId="3" xfId="0" applyNumberFormat="1" applyFont="1" applyFill="1" applyBorder="1" applyAlignment="1">
      <alignment vertical="center"/>
    </xf>
    <xf numFmtId="177" fontId="5" fillId="2" borderId="4" xfId="0" applyNumberFormat="1" applyFont="1" applyFill="1" applyBorder="1" applyAlignment="1">
      <alignment vertical="center"/>
    </xf>
    <xf numFmtId="178" fontId="5" fillId="2" borderId="4" xfId="0" applyNumberFormat="1" applyFont="1" applyFill="1" applyBorder="1" applyAlignment="1">
      <alignment vertical="center"/>
    </xf>
    <xf numFmtId="176" fontId="5" fillId="2" borderId="4" xfId="0" applyNumberFormat="1" applyFont="1" applyFill="1" applyBorder="1" applyAlignment="1">
      <alignment vertical="center"/>
    </xf>
    <xf numFmtId="178" fontId="5" fillId="2" borderId="4" xfId="0" applyNumberFormat="1" applyFont="1" applyFill="1" applyBorder="1" applyAlignment="1">
      <alignment horizontal="right" vertical="center"/>
    </xf>
    <xf numFmtId="178" fontId="5" fillId="2" borderId="5" xfId="0" applyNumberFormat="1" applyFont="1" applyFill="1" applyBorder="1" applyAlignment="1">
      <alignment vertical="center"/>
    </xf>
    <xf numFmtId="177" fontId="5" fillId="2" borderId="9" xfId="0" applyNumberFormat="1" applyFont="1" applyFill="1" applyBorder="1" applyAlignment="1">
      <alignment vertical="center"/>
    </xf>
    <xf numFmtId="177" fontId="5" fillId="2" borderId="10" xfId="0" applyNumberFormat="1" applyFont="1" applyFill="1" applyBorder="1" applyAlignment="1">
      <alignment vertical="center"/>
    </xf>
    <xf numFmtId="177" fontId="5" fillId="2" borderId="11" xfId="0" applyNumberFormat="1" applyFont="1" applyFill="1" applyBorder="1" applyAlignment="1">
      <alignment vertical="center"/>
    </xf>
    <xf numFmtId="178" fontId="5" fillId="2" borderId="11" xfId="0" applyNumberFormat="1" applyFont="1" applyFill="1" applyBorder="1" applyAlignment="1">
      <alignment vertical="center"/>
    </xf>
    <xf numFmtId="176" fontId="5" fillId="2" borderId="11" xfId="0" applyNumberFormat="1" applyFont="1" applyFill="1" applyBorder="1" applyAlignment="1">
      <alignment vertical="center"/>
    </xf>
    <xf numFmtId="178" fontId="5" fillId="2" borderId="11" xfId="0" applyNumberFormat="1" applyFont="1" applyFill="1" applyBorder="1" applyAlignment="1">
      <alignment horizontal="right" vertical="center"/>
    </xf>
    <xf numFmtId="178" fontId="5" fillId="2" borderId="12" xfId="0" applyNumberFormat="1" applyFont="1" applyFill="1" applyBorder="1" applyAlignment="1">
      <alignment vertical="center"/>
    </xf>
    <xf numFmtId="177" fontId="5" fillId="2" borderId="16" xfId="0" applyNumberFormat="1" applyFont="1" applyFill="1" applyBorder="1" applyAlignment="1">
      <alignment vertical="center"/>
    </xf>
    <xf numFmtId="177" fontId="5" fillId="2" borderId="17" xfId="0" applyNumberFormat="1" applyFont="1" applyFill="1" applyBorder="1" applyAlignment="1">
      <alignment vertical="center"/>
    </xf>
    <xf numFmtId="177" fontId="5" fillId="2" borderId="18" xfId="0" applyNumberFormat="1" applyFont="1" applyFill="1" applyBorder="1" applyAlignment="1">
      <alignment vertical="center"/>
    </xf>
    <xf numFmtId="178" fontId="5" fillId="2" borderId="18" xfId="0" applyNumberFormat="1" applyFont="1" applyFill="1" applyBorder="1" applyAlignment="1">
      <alignment vertical="center"/>
    </xf>
    <xf numFmtId="176" fontId="5" fillId="2" borderId="18" xfId="0" applyNumberFormat="1" applyFont="1" applyFill="1" applyBorder="1" applyAlignment="1">
      <alignment vertical="center"/>
    </xf>
    <xf numFmtId="178" fontId="5" fillId="2" borderId="18" xfId="0" applyNumberFormat="1" applyFont="1" applyFill="1" applyBorder="1" applyAlignment="1">
      <alignment horizontal="right" vertical="center"/>
    </xf>
    <xf numFmtId="178" fontId="5" fillId="2" borderId="19" xfId="0" applyNumberFormat="1" applyFont="1" applyFill="1" applyBorder="1" applyAlignment="1">
      <alignment vertical="center"/>
    </xf>
    <xf numFmtId="178" fontId="5" fillId="2" borderId="23" xfId="0" applyNumberFormat="1" applyFont="1" applyFill="1" applyBorder="1" applyAlignment="1">
      <alignment horizontal="right" vertical="center"/>
    </xf>
    <xf numFmtId="177" fontId="5" fillId="2" borderId="24" xfId="0" applyNumberFormat="1" applyFont="1" applyFill="1" applyBorder="1" applyAlignment="1">
      <alignment vertical="center"/>
    </xf>
    <xf numFmtId="178" fontId="5" fillId="2" borderId="25" xfId="0" applyNumberFormat="1" applyFont="1" applyFill="1" applyBorder="1" applyAlignment="1">
      <alignment horizontal="right" vertical="center"/>
    </xf>
    <xf numFmtId="178" fontId="5" fillId="2" borderId="25" xfId="0" applyNumberFormat="1" applyFont="1" applyFill="1" applyBorder="1" applyAlignment="1">
      <alignment vertical="center"/>
    </xf>
    <xf numFmtId="177" fontId="5" fillId="2" borderId="25" xfId="0" applyNumberFormat="1" applyFont="1" applyFill="1" applyBorder="1" applyAlignment="1">
      <alignment vertical="center"/>
    </xf>
    <xf numFmtId="176" fontId="5" fillId="2" borderId="25" xfId="0" applyNumberFormat="1" applyFont="1" applyFill="1" applyBorder="1" applyAlignment="1">
      <alignment vertical="center"/>
    </xf>
    <xf numFmtId="178" fontId="5" fillId="2" borderId="26" xfId="0" applyNumberFormat="1" applyFont="1" applyFill="1" applyBorder="1" applyAlignment="1">
      <alignment vertical="center"/>
    </xf>
    <xf numFmtId="0" fontId="4" fillId="0" borderId="0" xfId="0" applyFont="1" applyAlignment="1">
      <alignment horizontal="right"/>
    </xf>
    <xf numFmtId="0" fontId="2" fillId="2" borderId="0" xfId="0" applyFont="1" applyFill="1" applyAlignment="1">
      <alignment wrapText="1"/>
    </xf>
    <xf numFmtId="0" fontId="6" fillId="2" borderId="0" xfId="0" applyFont="1" applyFill="1"/>
    <xf numFmtId="0" fontId="13" fillId="4" borderId="45" xfId="0" applyFont="1" applyFill="1" applyBorder="1" applyAlignment="1">
      <alignment vertical="center" wrapText="1"/>
    </xf>
    <xf numFmtId="0" fontId="13" fillId="4" borderId="56" xfId="0" applyFont="1" applyFill="1" applyBorder="1" applyAlignment="1">
      <alignment vertical="center" wrapText="1"/>
    </xf>
    <xf numFmtId="0" fontId="2" fillId="5" borderId="8" xfId="0" applyFont="1" applyFill="1" applyBorder="1" applyAlignment="1">
      <alignment horizontal="center"/>
    </xf>
    <xf numFmtId="0" fontId="2" fillId="5" borderId="0" xfId="0" applyFont="1" applyFill="1" applyBorder="1" applyAlignment="1">
      <alignment horizontal="center"/>
    </xf>
    <xf numFmtId="0" fontId="2" fillId="5" borderId="29" xfId="0" applyFont="1" applyFill="1" applyBorder="1" applyAlignment="1">
      <alignment horizontal="center"/>
    </xf>
    <xf numFmtId="0" fontId="2" fillId="5" borderId="6" xfId="0" applyFont="1" applyFill="1" applyBorder="1" applyAlignment="1">
      <alignment horizontal="right" vertical="center"/>
    </xf>
    <xf numFmtId="0" fontId="2" fillId="5" borderId="20" xfId="0" applyFont="1" applyFill="1" applyBorder="1" applyAlignment="1">
      <alignment horizontal="right" vertical="center"/>
    </xf>
    <xf numFmtId="0" fontId="2" fillId="5" borderId="13" xfId="0" applyFont="1" applyFill="1" applyBorder="1" applyAlignment="1">
      <alignment horizontal="right" vertical="center"/>
    </xf>
    <xf numFmtId="0" fontId="4" fillId="0" borderId="0" xfId="6" applyFont="1" applyFill="1" applyAlignment="1">
      <alignment horizontal="left"/>
    </xf>
    <xf numFmtId="0" fontId="2" fillId="2" borderId="0" xfId="0" applyFont="1" applyFill="1" applyBorder="1"/>
    <xf numFmtId="178" fontId="5" fillId="6" borderId="4" xfId="0" applyNumberFormat="1" applyFont="1" applyFill="1" applyBorder="1" applyAlignment="1">
      <alignment vertical="center"/>
    </xf>
    <xf numFmtId="177" fontId="5" fillId="6" borderId="4" xfId="0" applyNumberFormat="1" applyFont="1" applyFill="1" applyBorder="1" applyAlignment="1">
      <alignment vertical="center"/>
    </xf>
    <xf numFmtId="178" fontId="5" fillId="6" borderId="5" xfId="0" applyNumberFormat="1" applyFont="1" applyFill="1" applyBorder="1" applyAlignment="1">
      <alignment vertical="center"/>
    </xf>
    <xf numFmtId="178" fontId="5" fillId="6" borderId="4" xfId="0" applyNumberFormat="1" applyFont="1" applyFill="1" applyBorder="1" applyAlignment="1">
      <alignment horizontal="right" vertical="center"/>
    </xf>
    <xf numFmtId="176" fontId="5" fillId="6" borderId="4" xfId="0" applyNumberFormat="1" applyFont="1" applyFill="1" applyBorder="1" applyAlignment="1">
      <alignment vertical="center"/>
    </xf>
    <xf numFmtId="177" fontId="5" fillId="6" borderId="3" xfId="0" applyNumberFormat="1" applyFont="1" applyFill="1" applyBorder="1" applyAlignment="1">
      <alignment vertical="center"/>
    </xf>
    <xf numFmtId="177" fontId="5" fillId="6" borderId="2" xfId="0" applyNumberFormat="1" applyFont="1" applyFill="1" applyBorder="1" applyAlignment="1">
      <alignment vertical="center"/>
    </xf>
    <xf numFmtId="177" fontId="5" fillId="6" borderId="18" xfId="0" applyNumberFormat="1" applyFont="1" applyFill="1" applyBorder="1" applyAlignment="1">
      <alignment vertical="center"/>
    </xf>
    <xf numFmtId="177" fontId="5" fillId="6" borderId="11" xfId="0" applyNumberFormat="1" applyFont="1" applyFill="1" applyBorder="1" applyAlignment="1">
      <alignment vertical="center"/>
    </xf>
    <xf numFmtId="178" fontId="5" fillId="6" borderId="12" xfId="0" applyNumberFormat="1" applyFont="1" applyFill="1" applyBorder="1" applyAlignment="1">
      <alignment vertical="center"/>
    </xf>
    <xf numFmtId="178" fontId="5" fillId="6" borderId="11" xfId="0" applyNumberFormat="1" applyFont="1" applyFill="1" applyBorder="1" applyAlignment="1">
      <alignment vertical="center"/>
    </xf>
    <xf numFmtId="178" fontId="5" fillId="6" borderId="11" xfId="0" applyNumberFormat="1" applyFont="1" applyFill="1" applyBorder="1" applyAlignment="1">
      <alignment horizontal="right" vertical="center"/>
    </xf>
    <xf numFmtId="176" fontId="5" fillId="6" borderId="11" xfId="0" applyNumberFormat="1" applyFont="1" applyFill="1" applyBorder="1" applyAlignment="1">
      <alignment vertical="center"/>
    </xf>
    <xf numFmtId="177" fontId="5" fillId="6" borderId="10" xfId="0" applyNumberFormat="1" applyFont="1" applyFill="1" applyBorder="1" applyAlignment="1">
      <alignment vertical="center"/>
    </xf>
    <xf numFmtId="177" fontId="5" fillId="6" borderId="9" xfId="0" applyNumberFormat="1" applyFont="1" applyFill="1" applyBorder="1" applyAlignment="1">
      <alignment vertical="center"/>
    </xf>
    <xf numFmtId="0" fontId="4" fillId="2" borderId="0" xfId="0" applyFont="1" applyFill="1" applyAlignment="1">
      <alignment horizontal="left" vertical="center"/>
    </xf>
    <xf numFmtId="177" fontId="5" fillId="6" borderId="4" xfId="0" applyNumberFormat="1" applyFont="1" applyFill="1" applyBorder="1" applyAlignment="1">
      <alignment horizontal="right" vertical="center"/>
    </xf>
    <xf numFmtId="178" fontId="5" fillId="6" borderId="19" xfId="0" applyNumberFormat="1" applyFont="1" applyFill="1" applyBorder="1" applyAlignment="1">
      <alignment vertical="center"/>
    </xf>
    <xf numFmtId="178" fontId="5" fillId="6" borderId="18" xfId="0" applyNumberFormat="1" applyFont="1" applyFill="1" applyBorder="1" applyAlignment="1">
      <alignment vertical="center"/>
    </xf>
    <xf numFmtId="178" fontId="5" fillId="6" borderId="18" xfId="0" applyNumberFormat="1" applyFont="1" applyFill="1" applyBorder="1" applyAlignment="1">
      <alignment horizontal="right" vertical="center"/>
    </xf>
    <xf numFmtId="176" fontId="5" fillId="6" borderId="18" xfId="0" applyNumberFormat="1" applyFont="1" applyFill="1" applyBorder="1" applyAlignment="1">
      <alignment vertical="center"/>
    </xf>
    <xf numFmtId="177" fontId="5" fillId="6" borderId="17" xfId="0" applyNumberFormat="1" applyFont="1" applyFill="1" applyBorder="1" applyAlignment="1">
      <alignment vertical="center"/>
    </xf>
    <xf numFmtId="177" fontId="5" fillId="6" borderId="16" xfId="0" applyNumberFormat="1" applyFont="1" applyFill="1" applyBorder="1" applyAlignment="1">
      <alignment vertical="center"/>
    </xf>
    <xf numFmtId="0" fontId="4" fillId="2" borderId="0" xfId="16" applyFont="1" applyFill="1" applyAlignment="1">
      <alignment horizontal="right"/>
    </xf>
    <xf numFmtId="177" fontId="5" fillId="6" borderId="3" xfId="0" applyNumberFormat="1" applyFont="1" applyFill="1" applyBorder="1" applyAlignment="1">
      <alignment horizontal="right" vertical="center"/>
    </xf>
    <xf numFmtId="177" fontId="5" fillId="6" borderId="2" xfId="0" applyNumberFormat="1" applyFont="1" applyFill="1" applyBorder="1" applyAlignment="1">
      <alignment horizontal="right" vertical="center"/>
    </xf>
    <xf numFmtId="177" fontId="5" fillId="6" borderId="6" xfId="0" applyNumberFormat="1" applyFont="1" applyFill="1" applyBorder="1" applyAlignment="1">
      <alignment vertical="center"/>
    </xf>
    <xf numFmtId="0" fontId="13" fillId="4" borderId="42" xfId="0" applyFont="1" applyFill="1" applyBorder="1" applyAlignment="1">
      <alignment vertical="center"/>
    </xf>
    <xf numFmtId="0" fontId="2" fillId="5" borderId="64" xfId="0" applyFont="1" applyFill="1" applyBorder="1" applyAlignment="1">
      <alignment horizontal="right" vertical="center"/>
    </xf>
    <xf numFmtId="178" fontId="5" fillId="2" borderId="65" xfId="0" applyNumberFormat="1" applyFont="1" applyFill="1" applyBorder="1" applyAlignment="1">
      <alignment vertical="center"/>
    </xf>
    <xf numFmtId="177" fontId="5" fillId="2" borderId="66" xfId="0" applyNumberFormat="1" applyFont="1" applyFill="1" applyBorder="1" applyAlignment="1">
      <alignment vertical="center"/>
    </xf>
    <xf numFmtId="178" fontId="5" fillId="2" borderId="66" xfId="0" applyNumberFormat="1" applyFont="1" applyFill="1" applyBorder="1" applyAlignment="1">
      <alignment vertical="center"/>
    </xf>
    <xf numFmtId="178" fontId="5" fillId="2" borderId="66" xfId="0" applyNumberFormat="1" applyFont="1" applyFill="1" applyBorder="1" applyAlignment="1">
      <alignment horizontal="right" vertical="center"/>
    </xf>
    <xf numFmtId="176" fontId="5" fillId="2" borderId="66" xfId="0" applyNumberFormat="1" applyFont="1" applyFill="1" applyBorder="1" applyAlignment="1">
      <alignment vertical="center"/>
    </xf>
    <xf numFmtId="178" fontId="5" fillId="7" borderId="66" xfId="0" applyNumberFormat="1" applyFont="1" applyFill="1" applyBorder="1" applyAlignment="1">
      <alignment horizontal="right" vertical="center"/>
    </xf>
    <xf numFmtId="177" fontId="5" fillId="2" borderId="66" xfId="0" applyNumberFormat="1" applyFont="1" applyFill="1" applyBorder="1" applyAlignment="1">
      <alignment horizontal="right" vertical="center"/>
    </xf>
    <xf numFmtId="177" fontId="5" fillId="2" borderId="67" xfId="0" applyNumberFormat="1" applyFont="1" applyFill="1" applyBorder="1" applyAlignment="1">
      <alignment horizontal="right" vertical="center"/>
    </xf>
    <xf numFmtId="177" fontId="5" fillId="2" borderId="68" xfId="0" applyNumberFormat="1" applyFont="1" applyFill="1" applyBorder="1" applyAlignment="1">
      <alignment horizontal="right" vertical="center"/>
    </xf>
    <xf numFmtId="177" fontId="5" fillId="6" borderId="18" xfId="0" applyNumberFormat="1" applyFont="1" applyFill="1" applyBorder="1" applyAlignment="1">
      <alignment horizontal="right" vertical="center"/>
    </xf>
    <xf numFmtId="177" fontId="5" fillId="6" borderId="17" xfId="0" applyNumberFormat="1" applyFont="1" applyFill="1" applyBorder="1" applyAlignment="1">
      <alignment horizontal="right" vertical="center"/>
    </xf>
    <xf numFmtId="177" fontId="5" fillId="6" borderId="16" xfId="0" applyNumberFormat="1" applyFont="1" applyFill="1" applyBorder="1" applyAlignment="1">
      <alignment horizontal="right" vertical="center"/>
    </xf>
    <xf numFmtId="0" fontId="2" fillId="5" borderId="31" xfId="0" applyFont="1" applyFill="1" applyBorder="1" applyAlignment="1">
      <alignment horizontal="center"/>
    </xf>
    <xf numFmtId="0" fontId="2" fillId="5" borderId="30" xfId="0" applyFont="1" applyFill="1" applyBorder="1" applyAlignment="1">
      <alignment horizontal="center"/>
    </xf>
    <xf numFmtId="0" fontId="2" fillId="5" borderId="33" xfId="0" applyFont="1" applyFill="1" applyBorder="1" applyAlignment="1">
      <alignment horizontal="center"/>
    </xf>
    <xf numFmtId="0" fontId="13" fillId="3" borderId="35"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4" borderId="38"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4" borderId="45"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7"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0" xfId="0" applyFont="1" applyFill="1" applyBorder="1" applyAlignment="1">
      <alignment horizontal="center" vertical="center"/>
    </xf>
    <xf numFmtId="0" fontId="13" fillId="4" borderId="53" xfId="0" applyFont="1" applyFill="1" applyBorder="1" applyAlignment="1">
      <alignment horizontal="center" vertical="top" wrapText="1"/>
    </xf>
    <xf numFmtId="0" fontId="13" fillId="4" borderId="55"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3" fillId="3" borderId="56" xfId="0" applyFont="1" applyFill="1" applyBorder="1" applyAlignment="1">
      <alignment horizontal="center" vertical="top" wrapText="1"/>
    </xf>
    <xf numFmtId="0" fontId="13" fillId="4" borderId="57" xfId="0" applyFont="1" applyFill="1" applyBorder="1" applyAlignment="1">
      <alignment horizontal="center" vertical="center" wrapText="1"/>
    </xf>
    <xf numFmtId="0" fontId="13" fillId="3" borderId="50" xfId="0" applyFont="1" applyFill="1" applyBorder="1" applyAlignment="1">
      <alignment horizontal="center" vertical="top" wrapText="1"/>
    </xf>
    <xf numFmtId="0" fontId="13" fillId="3" borderId="58" xfId="0" applyFont="1" applyFill="1" applyBorder="1" applyAlignment="1">
      <alignment horizontal="center" vertical="top" wrapText="1"/>
    </xf>
    <xf numFmtId="0" fontId="13" fillId="4" borderId="47" xfId="0" applyFont="1" applyFill="1" applyBorder="1" applyAlignment="1">
      <alignment horizontal="center" vertical="top" wrapText="1"/>
    </xf>
    <xf numFmtId="0" fontId="13" fillId="4" borderId="57" xfId="0" applyFont="1" applyFill="1" applyBorder="1" applyAlignment="1">
      <alignment horizontal="center" vertical="top" wrapText="1"/>
    </xf>
    <xf numFmtId="0" fontId="13" fillId="3" borderId="47" xfId="0" applyFont="1" applyFill="1" applyBorder="1" applyAlignment="1">
      <alignment horizontal="center" vertical="top" wrapText="1"/>
    </xf>
    <xf numFmtId="0" fontId="13" fillId="3" borderId="57" xfId="0" applyFont="1" applyFill="1" applyBorder="1" applyAlignment="1">
      <alignment horizontal="center" vertical="top"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2" fillId="5" borderId="7" xfId="0" applyFont="1" applyFill="1" applyBorder="1" applyAlignment="1">
      <alignment horizontal="center" vertical="center"/>
    </xf>
    <xf numFmtId="0" fontId="13" fillId="4" borderId="60" xfId="0" applyFont="1" applyFill="1" applyBorder="1" applyAlignment="1">
      <alignment horizontal="center" vertical="center" wrapText="1"/>
    </xf>
    <xf numFmtId="0" fontId="2" fillId="5" borderId="22"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63" xfId="0" applyFont="1" applyFill="1" applyBorder="1" applyAlignment="1">
      <alignment horizontal="center" vertical="center"/>
    </xf>
    <xf numFmtId="177" fontId="5" fillId="2" borderId="4"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cellXfs>
  <cellStyles count="26">
    <cellStyle name="Calc Currency (0)" xfId="1"/>
    <cellStyle name="Calc Currency (0) 2" xfId="19"/>
    <cellStyle name="Header1" xfId="2"/>
    <cellStyle name="Header1 2" xfId="20"/>
    <cellStyle name="Header2" xfId="3"/>
    <cellStyle name="Header2 2" xfId="21"/>
    <cellStyle name="Normal_#18-Internet" xfId="4"/>
    <cellStyle name="桁区切り 2" xfId="5"/>
    <cellStyle name="桁区切り 2 2" xfId="22"/>
    <cellStyle name="桁区切り 3" xfId="17"/>
    <cellStyle name="標準" xfId="0" builtinId="0"/>
    <cellStyle name="標準 10" xfId="6"/>
    <cellStyle name="標準 11" xfId="7"/>
    <cellStyle name="標準 12" xfId="16"/>
    <cellStyle name="標準 2" xfId="8"/>
    <cellStyle name="標準 2 2" xfId="18"/>
    <cellStyle name="標準 2 3" xfId="23"/>
    <cellStyle name="標準 3" xfId="9"/>
    <cellStyle name="標準 3 2" xfId="10"/>
    <cellStyle name="標準 4" xfId="11"/>
    <cellStyle name="標準 5" xfId="12"/>
    <cellStyle name="標準 6" xfId="13"/>
    <cellStyle name="標準 6 2" xfId="24"/>
    <cellStyle name="標準 7" xfId="14"/>
    <cellStyle name="標準 8" xfId="25"/>
    <cellStyle name="標準 9"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2"/>
  <sheetViews>
    <sheetView showGridLines="0" tabSelected="1" zoomScaleNormal="100" workbookViewId="0">
      <pane xSplit="4" ySplit="9" topLeftCell="E34" activePane="bottomRight" state="frozen"/>
      <selection pane="topRight" activeCell="E1" sqref="E1"/>
      <selection pane="bottomLeft" activeCell="A10" sqref="A10"/>
      <selection pane="bottomRight" activeCell="AA52" sqref="AA52"/>
    </sheetView>
  </sheetViews>
  <sheetFormatPr defaultRowHeight="12"/>
  <cols>
    <col min="1" max="3" width="5.625" style="1" customWidth="1"/>
    <col min="4" max="4" width="7.625" style="2" customWidth="1"/>
    <col min="5" max="5" width="8.625" style="1" customWidth="1"/>
    <col min="6" max="6" width="6.625" style="1" customWidth="1"/>
    <col min="7" max="7" width="8.625" style="1" customWidth="1"/>
    <col min="8" max="8" width="6.625" style="1" customWidth="1"/>
    <col min="9" max="9" width="8.625" style="1" customWidth="1"/>
    <col min="10" max="10" width="6.625" style="1" customWidth="1"/>
    <col min="11" max="11" width="11.75" style="1" customWidth="1"/>
    <col min="12" max="12" width="6.625" style="1" customWidth="1"/>
    <col min="13" max="13" width="10.625" style="1" customWidth="1"/>
    <col min="14" max="14" width="7.625" style="1" customWidth="1"/>
    <col min="15" max="15" width="6.625" style="1" customWidth="1"/>
    <col min="16" max="16" width="7.625" style="1" customWidth="1"/>
    <col min="17" max="17" width="6.625" style="1" customWidth="1"/>
    <col min="18" max="18" width="7.625" style="1" customWidth="1"/>
    <col min="19" max="19" width="6.625" style="1" customWidth="1"/>
    <col min="20" max="20" width="7.625" style="1" customWidth="1"/>
    <col min="21" max="21" width="6.625" style="1" customWidth="1"/>
    <col min="22" max="22" width="7.625" style="1" customWidth="1"/>
    <col min="23" max="23" width="6.625" style="1" customWidth="1"/>
    <col min="24" max="24" width="7.625" style="1" customWidth="1"/>
    <col min="25" max="25" width="6.625" style="1" customWidth="1"/>
    <col min="26" max="26" width="7.625" style="1" customWidth="1"/>
    <col min="27" max="27" width="6.625" style="1" customWidth="1"/>
    <col min="28" max="29" width="7.625" style="1" customWidth="1"/>
    <col min="30" max="33" width="7.25" style="1" customWidth="1"/>
    <col min="34" max="16384" width="9" style="1"/>
  </cols>
  <sheetData>
    <row r="1" spans="2:27" ht="12" customHeight="1"/>
    <row r="2" spans="2:27" ht="15" customHeight="1">
      <c r="B2" s="39" t="s">
        <v>38</v>
      </c>
    </row>
    <row r="3" spans="2:27" ht="12.75" customHeight="1">
      <c r="B3" s="39"/>
      <c r="V3" s="38"/>
    </row>
    <row r="4" spans="2:27" ht="12" customHeight="1">
      <c r="AA4" s="37" t="s">
        <v>37</v>
      </c>
    </row>
    <row r="5" spans="2:27" ht="12" customHeight="1">
      <c r="B5" s="91"/>
      <c r="C5" s="92"/>
      <c r="D5" s="93"/>
      <c r="E5" s="94" t="s">
        <v>36</v>
      </c>
      <c r="F5" s="95"/>
      <c r="G5" s="95"/>
      <c r="H5" s="95"/>
      <c r="I5" s="95"/>
      <c r="J5" s="95"/>
      <c r="K5" s="95"/>
      <c r="L5" s="95"/>
      <c r="M5" s="95"/>
      <c r="N5" s="95"/>
      <c r="O5" s="95"/>
      <c r="P5" s="95"/>
      <c r="Q5" s="95"/>
      <c r="R5" s="95"/>
      <c r="S5" s="95"/>
      <c r="T5" s="95"/>
      <c r="U5" s="95"/>
      <c r="V5" s="95"/>
      <c r="W5" s="96"/>
      <c r="X5" s="97" t="s">
        <v>35</v>
      </c>
      <c r="Y5" s="97"/>
      <c r="Z5" s="97" t="s">
        <v>34</v>
      </c>
      <c r="AA5" s="102"/>
    </row>
    <row r="6" spans="2:27" ht="12" customHeight="1">
      <c r="B6" s="42"/>
      <c r="C6" s="43"/>
      <c r="D6" s="44"/>
      <c r="E6" s="105" t="s">
        <v>33</v>
      </c>
      <c r="F6" s="106"/>
      <c r="G6" s="77"/>
      <c r="H6" s="77"/>
      <c r="I6" s="77"/>
      <c r="J6" s="77"/>
      <c r="K6" s="109" t="s">
        <v>32</v>
      </c>
      <c r="L6" s="110"/>
      <c r="M6" s="113" t="s">
        <v>31</v>
      </c>
      <c r="N6" s="109" t="s">
        <v>30</v>
      </c>
      <c r="O6" s="110"/>
      <c r="P6" s="115" t="s">
        <v>29</v>
      </c>
      <c r="Q6" s="116"/>
      <c r="R6" s="115" t="s">
        <v>28</v>
      </c>
      <c r="S6" s="116"/>
      <c r="T6" s="109" t="s">
        <v>27</v>
      </c>
      <c r="U6" s="110"/>
      <c r="V6" s="109" t="s">
        <v>26</v>
      </c>
      <c r="W6" s="110"/>
      <c r="X6" s="98"/>
      <c r="Y6" s="99"/>
      <c r="Z6" s="98"/>
      <c r="AA6" s="103"/>
    </row>
    <row r="7" spans="2:27" ht="78" customHeight="1">
      <c r="B7" s="119" t="s">
        <v>25</v>
      </c>
      <c r="C7" s="120"/>
      <c r="D7" s="121"/>
      <c r="E7" s="107"/>
      <c r="F7" s="108"/>
      <c r="G7" s="125" t="s">
        <v>24</v>
      </c>
      <c r="H7" s="126"/>
      <c r="I7" s="125" t="s">
        <v>23</v>
      </c>
      <c r="J7" s="127"/>
      <c r="K7" s="111"/>
      <c r="L7" s="112"/>
      <c r="M7" s="114"/>
      <c r="N7" s="111"/>
      <c r="O7" s="112"/>
      <c r="P7" s="117"/>
      <c r="Q7" s="118"/>
      <c r="R7" s="117"/>
      <c r="S7" s="118"/>
      <c r="T7" s="111"/>
      <c r="U7" s="112"/>
      <c r="V7" s="111"/>
      <c r="W7" s="112"/>
      <c r="X7" s="100"/>
      <c r="Y7" s="101"/>
      <c r="Z7" s="100"/>
      <c r="AA7" s="104"/>
    </row>
    <row r="8" spans="2:27" ht="12" customHeight="1">
      <c r="B8" s="119"/>
      <c r="C8" s="120"/>
      <c r="D8" s="121"/>
      <c r="E8" s="128" t="s">
        <v>44</v>
      </c>
      <c r="F8" s="40" t="s">
        <v>13</v>
      </c>
      <c r="G8" s="130" t="s">
        <v>39</v>
      </c>
      <c r="H8" s="101" t="s">
        <v>13</v>
      </c>
      <c r="I8" s="133" t="s">
        <v>40</v>
      </c>
      <c r="J8" s="101" t="s">
        <v>13</v>
      </c>
      <c r="K8" s="130" t="s">
        <v>22</v>
      </c>
      <c r="L8" s="101" t="s">
        <v>13</v>
      </c>
      <c r="M8" s="135" t="s">
        <v>21</v>
      </c>
      <c r="N8" s="137" t="s">
        <v>20</v>
      </c>
      <c r="O8" s="139" t="s">
        <v>13</v>
      </c>
      <c r="P8" s="135" t="s">
        <v>19</v>
      </c>
      <c r="Q8" s="101" t="s">
        <v>13</v>
      </c>
      <c r="R8" s="135" t="s">
        <v>18</v>
      </c>
      <c r="S8" s="101" t="s">
        <v>13</v>
      </c>
      <c r="T8" s="137" t="s">
        <v>17</v>
      </c>
      <c r="U8" s="139" t="s">
        <v>13</v>
      </c>
      <c r="V8" s="137" t="s">
        <v>16</v>
      </c>
      <c r="W8" s="139" t="s">
        <v>13</v>
      </c>
      <c r="X8" s="135" t="s">
        <v>15</v>
      </c>
      <c r="Y8" s="101" t="s">
        <v>13</v>
      </c>
      <c r="Z8" s="135" t="s">
        <v>14</v>
      </c>
      <c r="AA8" s="104" t="s">
        <v>13</v>
      </c>
    </row>
    <row r="9" spans="2:27" ht="12" customHeight="1">
      <c r="B9" s="122"/>
      <c r="C9" s="123"/>
      <c r="D9" s="124"/>
      <c r="E9" s="129"/>
      <c r="F9" s="41"/>
      <c r="G9" s="131"/>
      <c r="H9" s="132"/>
      <c r="I9" s="134"/>
      <c r="J9" s="132"/>
      <c r="K9" s="131"/>
      <c r="L9" s="132"/>
      <c r="M9" s="136"/>
      <c r="N9" s="138"/>
      <c r="O9" s="140"/>
      <c r="P9" s="136"/>
      <c r="Q9" s="132"/>
      <c r="R9" s="136"/>
      <c r="S9" s="132"/>
      <c r="T9" s="138"/>
      <c r="U9" s="140"/>
      <c r="V9" s="138"/>
      <c r="W9" s="140"/>
      <c r="X9" s="136"/>
      <c r="Y9" s="132"/>
      <c r="Z9" s="136"/>
      <c r="AA9" s="142"/>
    </row>
    <row r="10" spans="2:27" ht="12" customHeight="1">
      <c r="B10" s="119">
        <v>1995</v>
      </c>
      <c r="C10" s="141"/>
      <c r="D10" s="45" t="s">
        <v>12</v>
      </c>
      <c r="E10" s="36">
        <v>617114</v>
      </c>
      <c r="F10" s="32" t="s">
        <v>10</v>
      </c>
      <c r="G10" s="32">
        <v>563136</v>
      </c>
      <c r="H10" s="32" t="s">
        <v>11</v>
      </c>
      <c r="I10" s="32">
        <v>53978</v>
      </c>
      <c r="J10" s="32" t="s">
        <v>11</v>
      </c>
      <c r="K10" s="32">
        <v>562325</v>
      </c>
      <c r="L10" s="32" t="s">
        <v>10</v>
      </c>
      <c r="M10" s="35">
        <f t="shared" ref="M10:M28" si="0">E10-K10</f>
        <v>54789</v>
      </c>
      <c r="N10" s="33">
        <v>145747</v>
      </c>
      <c r="O10" s="32" t="s">
        <v>10</v>
      </c>
      <c r="P10" s="33">
        <f t="shared" ref="P10:P28" si="1">K10-N10</f>
        <v>416578</v>
      </c>
      <c r="Q10" s="32" t="s">
        <v>10</v>
      </c>
      <c r="R10" s="33">
        <f t="shared" ref="R10:R28" si="2">E10-P10</f>
        <v>200536</v>
      </c>
      <c r="S10" s="32" t="s">
        <v>10</v>
      </c>
      <c r="T10" s="33">
        <v>243096</v>
      </c>
      <c r="U10" s="32" t="s">
        <v>10</v>
      </c>
      <c r="V10" s="34">
        <v>105.04</v>
      </c>
      <c r="W10" s="32" t="s">
        <v>10</v>
      </c>
      <c r="X10" s="33">
        <f t="shared" ref="X10:X29" si="3">R10/V10*8</f>
        <v>15273.115003808072</v>
      </c>
      <c r="Y10" s="32" t="s">
        <v>10</v>
      </c>
      <c r="Z10" s="31">
        <f t="shared" ref="Z10:Z29" si="4">T10/E10*100</f>
        <v>39.392397514883797</v>
      </c>
      <c r="AA10" s="30" t="s">
        <v>10</v>
      </c>
    </row>
    <row r="11" spans="2:27" ht="12" customHeight="1">
      <c r="B11" s="143">
        <v>1996</v>
      </c>
      <c r="C11" s="144"/>
      <c r="D11" s="46">
        <v>8</v>
      </c>
      <c r="E11" s="29">
        <v>622440</v>
      </c>
      <c r="F11" s="25">
        <f>E11/E10*100</f>
        <v>100.86304961481996</v>
      </c>
      <c r="G11" s="26">
        <v>568151</v>
      </c>
      <c r="H11" s="25">
        <f>G11/G10*100</f>
        <v>100.89054864189113</v>
      </c>
      <c r="I11" s="26">
        <v>54289</v>
      </c>
      <c r="J11" s="25">
        <f>I11/I10*100</f>
        <v>100.57616065804586</v>
      </c>
      <c r="K11" s="28">
        <v>583962</v>
      </c>
      <c r="L11" s="25">
        <f t="shared" ref="L11:L29" si="5">K11/K10*100</f>
        <v>103.84777486329079</v>
      </c>
      <c r="M11" s="27">
        <f t="shared" si="0"/>
        <v>38478</v>
      </c>
      <c r="N11" s="26">
        <v>150635</v>
      </c>
      <c r="O11" s="25">
        <f t="shared" ref="O11:O27" si="6">N11/N10*100</f>
        <v>103.35375685262818</v>
      </c>
      <c r="P11" s="26">
        <f t="shared" si="1"/>
        <v>433327</v>
      </c>
      <c r="Q11" s="25">
        <f t="shared" ref="Q11:Q29" si="7">P11/P10*100</f>
        <v>104.02061558699691</v>
      </c>
      <c r="R11" s="26">
        <f t="shared" si="2"/>
        <v>189113</v>
      </c>
      <c r="S11" s="25">
        <f t="shared" ref="S11:S28" si="8">R11/R10*100</f>
        <v>94.303765907368259</v>
      </c>
      <c r="T11" s="26">
        <v>232035</v>
      </c>
      <c r="U11" s="25">
        <f t="shared" ref="U11:U28" si="9">T11/T10*100</f>
        <v>95.449945700464013</v>
      </c>
      <c r="V11" s="25">
        <v>104.58</v>
      </c>
      <c r="W11" s="25">
        <f t="shared" ref="W11:W29" si="10">V11/V10*100</f>
        <v>99.562071591774554</v>
      </c>
      <c r="X11" s="26">
        <f t="shared" si="3"/>
        <v>14466.475425511569</v>
      </c>
      <c r="Y11" s="25">
        <f t="shared" ref="Y11:Y29" si="11">X11/X10*100</f>
        <v>94.718565413176151</v>
      </c>
      <c r="Z11" s="24">
        <f t="shared" si="4"/>
        <v>37.278291883555042</v>
      </c>
      <c r="AA11" s="23">
        <f t="shared" ref="AA11:AA29" si="12">Z11/Z10*100</f>
        <v>94.633214110590828</v>
      </c>
    </row>
    <row r="12" spans="2:27" ht="12" customHeight="1">
      <c r="B12" s="119">
        <v>1997</v>
      </c>
      <c r="C12" s="141"/>
      <c r="D12" s="45">
        <v>9</v>
      </c>
      <c r="E12" s="15">
        <v>616052</v>
      </c>
      <c r="F12" s="11">
        <f t="shared" ref="F12:F29" si="13">E12/E11*100</f>
        <v>98.973716342137394</v>
      </c>
      <c r="G12" s="12">
        <v>561419</v>
      </c>
      <c r="H12" s="11">
        <f t="shared" ref="H12:J29" si="14">G12/G11*100</f>
        <v>98.815103731226387</v>
      </c>
      <c r="I12" s="12">
        <v>54633</v>
      </c>
      <c r="J12" s="11">
        <f t="shared" si="14"/>
        <v>100.63364585827701</v>
      </c>
      <c r="K12" s="14">
        <v>595466</v>
      </c>
      <c r="L12" s="11">
        <f t="shared" si="5"/>
        <v>101.96999119805741</v>
      </c>
      <c r="M12" s="13">
        <f t="shared" si="0"/>
        <v>20586</v>
      </c>
      <c r="N12" s="12">
        <v>153750</v>
      </c>
      <c r="O12" s="11">
        <f t="shared" si="6"/>
        <v>102.06791250373419</v>
      </c>
      <c r="P12" s="12">
        <f t="shared" si="1"/>
        <v>441716</v>
      </c>
      <c r="Q12" s="11">
        <f t="shared" si="7"/>
        <v>101.93595137159697</v>
      </c>
      <c r="R12" s="12">
        <f t="shared" si="2"/>
        <v>174336</v>
      </c>
      <c r="S12" s="11">
        <f t="shared" si="8"/>
        <v>92.186153252288321</v>
      </c>
      <c r="T12" s="12">
        <v>216914</v>
      </c>
      <c r="U12" s="11">
        <f t="shared" si="9"/>
        <v>93.483310707436374</v>
      </c>
      <c r="V12" s="11">
        <v>101.82</v>
      </c>
      <c r="W12" s="11">
        <f t="shared" si="10"/>
        <v>97.36087205966723</v>
      </c>
      <c r="X12" s="12">
        <f t="shared" si="3"/>
        <v>13697.583971714792</v>
      </c>
      <c r="Y12" s="11">
        <f t="shared" si="11"/>
        <v>94.685011855473505</v>
      </c>
      <c r="Z12" s="10">
        <f t="shared" si="4"/>
        <v>35.210339386934869</v>
      </c>
      <c r="AA12" s="9">
        <f t="shared" si="12"/>
        <v>94.452662951725983</v>
      </c>
    </row>
    <row r="13" spans="2:27" ht="12" customHeight="1">
      <c r="B13" s="119" t="s">
        <v>9</v>
      </c>
      <c r="C13" s="141"/>
      <c r="D13" s="45" t="s">
        <v>8</v>
      </c>
      <c r="E13" s="15">
        <v>617774</v>
      </c>
      <c r="F13" s="11">
        <f t="shared" si="13"/>
        <v>100.27952185854441</v>
      </c>
      <c r="G13" s="12">
        <v>561419</v>
      </c>
      <c r="H13" s="11">
        <f t="shared" si="14"/>
        <v>100</v>
      </c>
      <c r="I13" s="12">
        <v>56355</v>
      </c>
      <c r="J13" s="11">
        <f t="shared" si="14"/>
        <v>103.15194113447916</v>
      </c>
      <c r="K13" s="14">
        <v>617514</v>
      </c>
      <c r="L13" s="11">
        <f t="shared" si="5"/>
        <v>103.70264633077286</v>
      </c>
      <c r="M13" s="13">
        <f t="shared" si="0"/>
        <v>260</v>
      </c>
      <c r="N13" s="12">
        <v>175702</v>
      </c>
      <c r="O13" s="11">
        <f t="shared" si="6"/>
        <v>114.27772357723578</v>
      </c>
      <c r="P13" s="12">
        <f t="shared" si="1"/>
        <v>441812</v>
      </c>
      <c r="Q13" s="11">
        <f t="shared" si="7"/>
        <v>100.02173342147442</v>
      </c>
      <c r="R13" s="12">
        <f t="shared" si="2"/>
        <v>175962</v>
      </c>
      <c r="S13" s="11">
        <f t="shared" si="8"/>
        <v>100.93268171806167</v>
      </c>
      <c r="T13" s="12">
        <v>216914</v>
      </c>
      <c r="U13" s="11">
        <f t="shared" si="9"/>
        <v>100</v>
      </c>
      <c r="V13" s="11">
        <v>101.82</v>
      </c>
      <c r="W13" s="11">
        <f t="shared" si="10"/>
        <v>100</v>
      </c>
      <c r="X13" s="12">
        <f t="shared" si="3"/>
        <v>13825.338833235122</v>
      </c>
      <c r="Y13" s="11">
        <f t="shared" si="11"/>
        <v>100.93268171806167</v>
      </c>
      <c r="Z13" s="10">
        <f t="shared" si="4"/>
        <v>35.112193132116275</v>
      </c>
      <c r="AA13" s="9">
        <f t="shared" si="12"/>
        <v>99.721257288263985</v>
      </c>
    </row>
    <row r="14" spans="2:27" ht="12" customHeight="1">
      <c r="B14" s="119">
        <v>1998</v>
      </c>
      <c r="C14" s="141"/>
      <c r="D14" s="45">
        <v>10</v>
      </c>
      <c r="E14" s="15">
        <v>619322</v>
      </c>
      <c r="F14" s="11">
        <f t="shared" si="13"/>
        <v>100.25057707187418</v>
      </c>
      <c r="G14" s="12">
        <v>571255</v>
      </c>
      <c r="H14" s="11">
        <f t="shared" si="14"/>
        <v>101.75198915604922</v>
      </c>
      <c r="I14" s="12">
        <v>48067</v>
      </c>
      <c r="J14" s="11">
        <f t="shared" si="14"/>
        <v>85.293230414337685</v>
      </c>
      <c r="K14" s="14">
        <v>618870</v>
      </c>
      <c r="L14" s="11">
        <f t="shared" si="5"/>
        <v>100.21959016313799</v>
      </c>
      <c r="M14" s="13">
        <f t="shared" si="0"/>
        <v>452</v>
      </c>
      <c r="N14" s="12">
        <v>173146</v>
      </c>
      <c r="O14" s="11">
        <f t="shared" si="6"/>
        <v>98.545264140419576</v>
      </c>
      <c r="P14" s="12">
        <f t="shared" si="1"/>
        <v>445724</v>
      </c>
      <c r="Q14" s="11">
        <f t="shared" si="7"/>
        <v>100.88544448770065</v>
      </c>
      <c r="R14" s="12">
        <f t="shared" si="2"/>
        <v>173598</v>
      </c>
      <c r="S14" s="11">
        <f t="shared" si="8"/>
        <v>98.656528114024624</v>
      </c>
      <c r="T14" s="12">
        <v>216178</v>
      </c>
      <c r="U14" s="11">
        <f t="shared" si="9"/>
        <v>99.660695021990293</v>
      </c>
      <c r="V14" s="11">
        <v>99.67</v>
      </c>
      <c r="W14" s="11">
        <f t="shared" si="10"/>
        <v>97.888430563739931</v>
      </c>
      <c r="X14" s="12">
        <f t="shared" si="3"/>
        <v>13933.821611317348</v>
      </c>
      <c r="Y14" s="11">
        <f t="shared" si="11"/>
        <v>100.78466632457095</v>
      </c>
      <c r="Z14" s="10">
        <f t="shared" si="4"/>
        <v>34.905590306819398</v>
      </c>
      <c r="AA14" s="9">
        <f t="shared" si="12"/>
        <v>99.411592364739249</v>
      </c>
    </row>
    <row r="15" spans="2:27" ht="12" customHeight="1">
      <c r="B15" s="119">
        <v>1999</v>
      </c>
      <c r="C15" s="141"/>
      <c r="D15" s="45">
        <v>11</v>
      </c>
      <c r="E15" s="15">
        <v>609654</v>
      </c>
      <c r="F15" s="11">
        <f t="shared" si="13"/>
        <v>98.438938064528628</v>
      </c>
      <c r="G15" s="12">
        <v>566517</v>
      </c>
      <c r="H15" s="11">
        <f t="shared" si="14"/>
        <v>99.170598069163503</v>
      </c>
      <c r="I15" s="12">
        <v>43137</v>
      </c>
      <c r="J15" s="11">
        <f t="shared" si="14"/>
        <v>89.743483054902526</v>
      </c>
      <c r="K15" s="14">
        <v>609540</v>
      </c>
      <c r="L15" s="11">
        <f t="shared" si="5"/>
        <v>98.492413592515391</v>
      </c>
      <c r="M15" s="13">
        <f t="shared" si="0"/>
        <v>114</v>
      </c>
      <c r="N15" s="12">
        <v>166148</v>
      </c>
      <c r="O15" s="11">
        <f t="shared" si="6"/>
        <v>95.958324188834851</v>
      </c>
      <c r="P15" s="12">
        <f t="shared" si="1"/>
        <v>443392</v>
      </c>
      <c r="Q15" s="11">
        <f t="shared" si="7"/>
        <v>99.47680627473504</v>
      </c>
      <c r="R15" s="12">
        <f t="shared" si="2"/>
        <v>166262</v>
      </c>
      <c r="S15" s="11">
        <f t="shared" si="8"/>
        <v>95.774144863420091</v>
      </c>
      <c r="T15" s="12">
        <v>208649</v>
      </c>
      <c r="U15" s="11">
        <f t="shared" si="9"/>
        <v>96.517221918974187</v>
      </c>
      <c r="V15" s="11">
        <v>98.52</v>
      </c>
      <c r="W15" s="11">
        <f t="shared" si="10"/>
        <v>98.846192435035604</v>
      </c>
      <c r="X15" s="12">
        <f t="shared" si="3"/>
        <v>13500.771416971174</v>
      </c>
      <c r="Y15" s="11">
        <f t="shared" si="11"/>
        <v>96.892093164200972</v>
      </c>
      <c r="Z15" s="10">
        <f t="shared" si="4"/>
        <v>34.224166494437831</v>
      </c>
      <c r="AA15" s="9">
        <f t="shared" si="12"/>
        <v>98.047808942946205</v>
      </c>
    </row>
    <row r="16" spans="2:27" ht="12" customHeight="1">
      <c r="B16" s="119" t="s">
        <v>7</v>
      </c>
      <c r="C16" s="141"/>
      <c r="D16" s="45" t="s">
        <v>6</v>
      </c>
      <c r="E16" s="15">
        <v>618004</v>
      </c>
      <c r="F16" s="11">
        <f t="shared" si="13"/>
        <v>101.36962933073515</v>
      </c>
      <c r="G16" s="12">
        <v>569182</v>
      </c>
      <c r="H16" s="11">
        <f t="shared" si="14"/>
        <v>100.47041836343836</v>
      </c>
      <c r="I16" s="12">
        <v>48822</v>
      </c>
      <c r="J16" s="11">
        <f t="shared" si="14"/>
        <v>113.17894151192711</v>
      </c>
      <c r="K16" s="14">
        <v>612883</v>
      </c>
      <c r="L16" s="11">
        <f t="shared" si="5"/>
        <v>100.5484463693933</v>
      </c>
      <c r="M16" s="13">
        <f t="shared" si="0"/>
        <v>5121</v>
      </c>
      <c r="N16" s="12">
        <v>160075</v>
      </c>
      <c r="O16" s="11">
        <f t="shared" si="6"/>
        <v>96.344825095697814</v>
      </c>
      <c r="P16" s="12">
        <f t="shared" si="1"/>
        <v>452808</v>
      </c>
      <c r="Q16" s="11">
        <f t="shared" si="7"/>
        <v>102.12362875288683</v>
      </c>
      <c r="R16" s="12">
        <f t="shared" si="2"/>
        <v>165196</v>
      </c>
      <c r="S16" s="11">
        <f t="shared" si="8"/>
        <v>99.358843271463115</v>
      </c>
      <c r="T16" s="12">
        <v>207902</v>
      </c>
      <c r="U16" s="11">
        <f t="shared" si="9"/>
        <v>99.64198246816423</v>
      </c>
      <c r="V16" s="11">
        <v>96.71</v>
      </c>
      <c r="W16" s="11">
        <f t="shared" si="10"/>
        <v>98.162809581810791</v>
      </c>
      <c r="X16" s="12">
        <f t="shared" si="3"/>
        <v>13665.267293971669</v>
      </c>
      <c r="Y16" s="11">
        <f t="shared" si="11"/>
        <v>101.21841835492241</v>
      </c>
      <c r="Z16" s="10">
        <f t="shared" si="4"/>
        <v>33.640882583284245</v>
      </c>
      <c r="AA16" s="9">
        <f t="shared" si="12"/>
        <v>98.295695787804263</v>
      </c>
    </row>
    <row r="17" spans="2:27" ht="12" customHeight="1">
      <c r="B17" s="145">
        <v>2000</v>
      </c>
      <c r="C17" s="146"/>
      <c r="D17" s="47">
        <v>12</v>
      </c>
      <c r="E17" s="22">
        <v>633843</v>
      </c>
      <c r="F17" s="18">
        <f t="shared" si="13"/>
        <v>102.56292839528547</v>
      </c>
      <c r="G17" s="19">
        <v>569407</v>
      </c>
      <c r="H17" s="18">
        <f>G17/G16*100</f>
        <v>100.03953041382194</v>
      </c>
      <c r="I17" s="19">
        <v>64436</v>
      </c>
      <c r="J17" s="18">
        <f>I17/I16*100</f>
        <v>131.98148375732254</v>
      </c>
      <c r="K17" s="21">
        <v>621225</v>
      </c>
      <c r="L17" s="18">
        <f t="shared" si="5"/>
        <v>101.36110807446119</v>
      </c>
      <c r="M17" s="20">
        <f t="shared" si="0"/>
        <v>12618</v>
      </c>
      <c r="N17" s="19">
        <v>161467</v>
      </c>
      <c r="O17" s="18">
        <f t="shared" si="6"/>
        <v>100.86959237857253</v>
      </c>
      <c r="P17" s="19">
        <f t="shared" si="1"/>
        <v>459758</v>
      </c>
      <c r="Q17" s="18">
        <f t="shared" si="7"/>
        <v>101.53486687514355</v>
      </c>
      <c r="R17" s="19">
        <f t="shared" si="2"/>
        <v>174085</v>
      </c>
      <c r="S17" s="18">
        <f t="shared" si="8"/>
        <v>105.38088089299984</v>
      </c>
      <c r="T17" s="19">
        <v>216260</v>
      </c>
      <c r="U17" s="18">
        <f t="shared" si="9"/>
        <v>104.02016334619195</v>
      </c>
      <c r="V17" s="18">
        <v>96.64</v>
      </c>
      <c r="W17" s="18">
        <f t="shared" si="10"/>
        <v>99.927618653706958</v>
      </c>
      <c r="X17" s="19">
        <f t="shared" si="3"/>
        <v>14411.009933774834</v>
      </c>
      <c r="Y17" s="18">
        <f t="shared" si="11"/>
        <v>105.45721224298441</v>
      </c>
      <c r="Z17" s="17">
        <f t="shared" si="4"/>
        <v>34.118859086556135</v>
      </c>
      <c r="AA17" s="16">
        <f t="shared" si="12"/>
        <v>101.42082034289253</v>
      </c>
    </row>
    <row r="18" spans="2:27" ht="12" customHeight="1">
      <c r="B18" s="119">
        <v>2001</v>
      </c>
      <c r="C18" s="141"/>
      <c r="D18" s="45">
        <v>13</v>
      </c>
      <c r="E18" s="15">
        <v>643279</v>
      </c>
      <c r="F18" s="11">
        <f t="shared" si="13"/>
        <v>101.48869672773857</v>
      </c>
      <c r="G18" s="12">
        <v>578776</v>
      </c>
      <c r="H18" s="25">
        <f t="shared" si="14"/>
        <v>101.64539599969793</v>
      </c>
      <c r="I18" s="12">
        <v>64503</v>
      </c>
      <c r="J18" s="25">
        <f t="shared" si="14"/>
        <v>100.10397914209447</v>
      </c>
      <c r="K18" s="14">
        <v>628517</v>
      </c>
      <c r="L18" s="11">
        <f t="shared" si="5"/>
        <v>101.17380981126001</v>
      </c>
      <c r="M18" s="13">
        <f t="shared" si="0"/>
        <v>14762</v>
      </c>
      <c r="N18" s="12">
        <v>161711</v>
      </c>
      <c r="O18" s="11">
        <f t="shared" si="6"/>
        <v>100.15111446921043</v>
      </c>
      <c r="P18" s="12">
        <f t="shared" si="1"/>
        <v>466806</v>
      </c>
      <c r="Q18" s="11">
        <f t="shared" si="7"/>
        <v>101.53298039403337</v>
      </c>
      <c r="R18" s="12">
        <f t="shared" si="2"/>
        <v>176473</v>
      </c>
      <c r="S18" s="11">
        <f t="shared" si="8"/>
        <v>101.37174368842807</v>
      </c>
      <c r="T18" s="12">
        <v>217789</v>
      </c>
      <c r="U18" s="11">
        <f t="shared" si="9"/>
        <v>100.70701932858597</v>
      </c>
      <c r="V18" s="11">
        <v>94.78</v>
      </c>
      <c r="W18" s="11">
        <f t="shared" si="10"/>
        <v>98.075331125827816</v>
      </c>
      <c r="X18" s="12">
        <f t="shared" si="3"/>
        <v>14895.378771892803</v>
      </c>
      <c r="Y18" s="11">
        <f t="shared" si="11"/>
        <v>103.36110265931302</v>
      </c>
      <c r="Z18" s="10">
        <f t="shared" si="4"/>
        <v>33.856071782228241</v>
      </c>
      <c r="AA18" s="9">
        <f t="shared" si="12"/>
        <v>99.229788711101889</v>
      </c>
    </row>
    <row r="19" spans="2:27" ht="12" customHeight="1">
      <c r="B19" s="119">
        <v>2002</v>
      </c>
      <c r="C19" s="141"/>
      <c r="D19" s="45">
        <v>14</v>
      </c>
      <c r="E19" s="52">
        <v>666949</v>
      </c>
      <c r="F19" s="51">
        <f t="shared" si="13"/>
        <v>103.67958537430881</v>
      </c>
      <c r="G19" s="50">
        <v>591414</v>
      </c>
      <c r="H19" s="51">
        <f t="shared" si="14"/>
        <v>102.18357361051598</v>
      </c>
      <c r="I19" s="50">
        <v>75535</v>
      </c>
      <c r="J19" s="51">
        <f t="shared" si="14"/>
        <v>117.10308047687705</v>
      </c>
      <c r="K19" s="53">
        <v>640925</v>
      </c>
      <c r="L19" s="51">
        <f t="shared" si="5"/>
        <v>101.97417094525684</v>
      </c>
      <c r="M19" s="54">
        <f t="shared" si="0"/>
        <v>26024</v>
      </c>
      <c r="N19" s="50">
        <v>151014</v>
      </c>
      <c r="O19" s="51">
        <f t="shared" si="6"/>
        <v>93.385112948407965</v>
      </c>
      <c r="P19" s="50">
        <f t="shared" si="1"/>
        <v>489911</v>
      </c>
      <c r="Q19" s="51">
        <f t="shared" si="7"/>
        <v>104.94959362133305</v>
      </c>
      <c r="R19" s="50">
        <f t="shared" si="2"/>
        <v>177038</v>
      </c>
      <c r="S19" s="51">
        <f t="shared" si="8"/>
        <v>100.32016229111535</v>
      </c>
      <c r="T19" s="50">
        <v>217499</v>
      </c>
      <c r="U19" s="51">
        <f t="shared" si="9"/>
        <v>99.866843596324884</v>
      </c>
      <c r="V19" s="51">
        <v>93.43</v>
      </c>
      <c r="W19" s="51">
        <f t="shared" si="10"/>
        <v>98.575648871069859</v>
      </c>
      <c r="X19" s="50">
        <f t="shared" si="3"/>
        <v>15158.985336615648</v>
      </c>
      <c r="Y19" s="51">
        <f t="shared" si="11"/>
        <v>101.76972045330102</v>
      </c>
      <c r="Z19" s="55">
        <f t="shared" si="4"/>
        <v>32.611039224888259</v>
      </c>
      <c r="AA19" s="56">
        <f t="shared" si="12"/>
        <v>96.322572313325722</v>
      </c>
    </row>
    <row r="20" spans="2:27" ht="12" customHeight="1">
      <c r="B20" s="119">
        <v>2003</v>
      </c>
      <c r="C20" s="141"/>
      <c r="D20" s="45">
        <v>15</v>
      </c>
      <c r="E20" s="52">
        <v>676265</v>
      </c>
      <c r="F20" s="51">
        <f t="shared" si="13"/>
        <v>101.39680845162073</v>
      </c>
      <c r="G20" s="50">
        <v>599920</v>
      </c>
      <c r="H20" s="51">
        <f t="shared" si="14"/>
        <v>101.43824799548202</v>
      </c>
      <c r="I20" s="50">
        <v>76345</v>
      </c>
      <c r="J20" s="51">
        <f t="shared" si="14"/>
        <v>101.07235056596279</v>
      </c>
      <c r="K20" s="53">
        <v>651573</v>
      </c>
      <c r="L20" s="51">
        <f t="shared" si="5"/>
        <v>101.66134883176659</v>
      </c>
      <c r="M20" s="54">
        <f t="shared" si="0"/>
        <v>24692</v>
      </c>
      <c r="N20" s="50">
        <v>147542</v>
      </c>
      <c r="O20" s="51">
        <f t="shared" si="6"/>
        <v>97.700875415524393</v>
      </c>
      <c r="P20" s="50">
        <f t="shared" si="1"/>
        <v>504031</v>
      </c>
      <c r="Q20" s="51">
        <f t="shared" si="7"/>
        <v>102.88215614672869</v>
      </c>
      <c r="R20" s="50">
        <f t="shared" si="2"/>
        <v>172234</v>
      </c>
      <c r="S20" s="51">
        <f t="shared" si="8"/>
        <v>97.286458274494734</v>
      </c>
      <c r="T20" s="50">
        <v>213696</v>
      </c>
      <c r="U20" s="51">
        <f t="shared" si="9"/>
        <v>98.25148621372972</v>
      </c>
      <c r="V20" s="51">
        <v>92.42</v>
      </c>
      <c r="W20" s="51">
        <f t="shared" si="10"/>
        <v>98.918976774055437</v>
      </c>
      <c r="X20" s="50">
        <f t="shared" si="3"/>
        <v>14908.807617398832</v>
      </c>
      <c r="Y20" s="51">
        <f t="shared" si="11"/>
        <v>98.34964073345644</v>
      </c>
      <c r="Z20" s="55">
        <f t="shared" si="4"/>
        <v>31.59944696235943</v>
      </c>
      <c r="AA20" s="56">
        <f t="shared" si="12"/>
        <v>96.898006667150923</v>
      </c>
    </row>
    <row r="21" spans="2:27" ht="12" customHeight="1">
      <c r="B21" s="119">
        <v>2004</v>
      </c>
      <c r="C21" s="141"/>
      <c r="D21" s="45">
        <v>16</v>
      </c>
      <c r="E21" s="52">
        <v>667780</v>
      </c>
      <c r="F21" s="51">
        <f t="shared" si="13"/>
        <v>98.745314336835406</v>
      </c>
      <c r="G21" s="50">
        <v>588308</v>
      </c>
      <c r="H21" s="51">
        <f t="shared" si="14"/>
        <v>98.064408587811712</v>
      </c>
      <c r="I21" s="50">
        <v>79472</v>
      </c>
      <c r="J21" s="51">
        <f t="shared" si="14"/>
        <v>104.09588054227518</v>
      </c>
      <c r="K21" s="53">
        <v>668063</v>
      </c>
      <c r="L21" s="51">
        <f t="shared" si="5"/>
        <v>102.53079854444552</v>
      </c>
      <c r="M21" s="54">
        <f t="shared" si="0"/>
        <v>-283</v>
      </c>
      <c r="N21" s="50">
        <v>146783</v>
      </c>
      <c r="O21" s="51">
        <f t="shared" si="6"/>
        <v>99.485570210516329</v>
      </c>
      <c r="P21" s="50">
        <f t="shared" si="1"/>
        <v>521280</v>
      </c>
      <c r="Q21" s="51">
        <f t="shared" si="7"/>
        <v>103.42221014183653</v>
      </c>
      <c r="R21" s="50">
        <f t="shared" si="2"/>
        <v>146500</v>
      </c>
      <c r="S21" s="51">
        <f t="shared" si="8"/>
        <v>85.058699211537785</v>
      </c>
      <c r="T21" s="50">
        <v>190005</v>
      </c>
      <c r="U21" s="51">
        <f t="shared" si="9"/>
        <v>88.913690476190482</v>
      </c>
      <c r="V21" s="51">
        <v>90.98</v>
      </c>
      <c r="W21" s="51">
        <f t="shared" si="10"/>
        <v>98.441895693572818</v>
      </c>
      <c r="X21" s="50">
        <f t="shared" si="3"/>
        <v>12881.952077379643</v>
      </c>
      <c r="Y21" s="51">
        <f t="shared" si="11"/>
        <v>86.404978908884615</v>
      </c>
      <c r="Z21" s="55">
        <f t="shared" si="4"/>
        <v>28.453233100721793</v>
      </c>
      <c r="AA21" s="56">
        <f t="shared" si="12"/>
        <v>90.043452768697691</v>
      </c>
    </row>
    <row r="22" spans="2:27" ht="12" customHeight="1">
      <c r="B22" s="119">
        <v>2005</v>
      </c>
      <c r="C22" s="141"/>
      <c r="D22" s="45">
        <v>17</v>
      </c>
      <c r="E22" s="52">
        <v>660699</v>
      </c>
      <c r="F22" s="51">
        <f t="shared" si="13"/>
        <v>98.939620833208537</v>
      </c>
      <c r="G22" s="50">
        <v>576720</v>
      </c>
      <c r="H22" s="58">
        <f t="shared" si="14"/>
        <v>98.030283456964725</v>
      </c>
      <c r="I22" s="50">
        <v>83979</v>
      </c>
      <c r="J22" s="58">
        <f>I22/I21*100</f>
        <v>105.67117978659151</v>
      </c>
      <c r="K22" s="53">
        <v>679211</v>
      </c>
      <c r="L22" s="51">
        <f t="shared" si="5"/>
        <v>101.66870489759199</v>
      </c>
      <c r="M22" s="54">
        <f t="shared" si="0"/>
        <v>-18512</v>
      </c>
      <c r="N22" s="50">
        <v>144307</v>
      </c>
      <c r="O22" s="51">
        <f t="shared" si="6"/>
        <v>98.313156155685604</v>
      </c>
      <c r="P22" s="50">
        <f t="shared" si="1"/>
        <v>534904</v>
      </c>
      <c r="Q22" s="51">
        <f t="shared" si="7"/>
        <v>102.61356660527932</v>
      </c>
      <c r="R22" s="50">
        <f t="shared" si="2"/>
        <v>125795</v>
      </c>
      <c r="S22" s="51">
        <f t="shared" si="8"/>
        <v>85.86689419795222</v>
      </c>
      <c r="T22" s="50">
        <v>167667</v>
      </c>
      <c r="U22" s="51">
        <f t="shared" si="9"/>
        <v>88.243467277176919</v>
      </c>
      <c r="V22" s="51">
        <v>89.02</v>
      </c>
      <c r="W22" s="51">
        <f t="shared" si="10"/>
        <v>97.845680369311921</v>
      </c>
      <c r="X22" s="50">
        <f t="shared" si="3"/>
        <v>11304.875308919345</v>
      </c>
      <c r="Y22" s="51">
        <f t="shared" si="11"/>
        <v>87.75747061480223</v>
      </c>
      <c r="Z22" s="55">
        <f t="shared" si="4"/>
        <v>25.37721413230533</v>
      </c>
      <c r="AA22" s="56">
        <f t="shared" si="12"/>
        <v>89.189211090607373</v>
      </c>
    </row>
    <row r="23" spans="2:27" ht="12" customHeight="1">
      <c r="B23" s="143">
        <v>2006</v>
      </c>
      <c r="C23" s="144"/>
      <c r="D23" s="46">
        <v>18</v>
      </c>
      <c r="E23" s="67">
        <v>636760</v>
      </c>
      <c r="F23" s="57">
        <f t="shared" si="13"/>
        <v>96.376716174839075</v>
      </c>
      <c r="G23" s="68">
        <v>552446</v>
      </c>
      <c r="H23" s="57">
        <f t="shared" si="14"/>
        <v>95.79102510750451</v>
      </c>
      <c r="I23" s="68">
        <v>84314</v>
      </c>
      <c r="J23" s="57">
        <f t="shared" si="14"/>
        <v>100.39890925112232</v>
      </c>
      <c r="K23" s="69">
        <v>674686</v>
      </c>
      <c r="L23" s="57">
        <f t="shared" si="5"/>
        <v>99.333785819134263</v>
      </c>
      <c r="M23" s="70">
        <f t="shared" si="0"/>
        <v>-37926</v>
      </c>
      <c r="N23" s="68">
        <v>137109</v>
      </c>
      <c r="O23" s="57">
        <f t="shared" si="6"/>
        <v>95.012022978788281</v>
      </c>
      <c r="P23" s="68">
        <f t="shared" si="1"/>
        <v>537577</v>
      </c>
      <c r="Q23" s="57">
        <f t="shared" si="7"/>
        <v>100.49971583686043</v>
      </c>
      <c r="R23" s="68">
        <f t="shared" si="2"/>
        <v>99183</v>
      </c>
      <c r="S23" s="57">
        <f t="shared" si="8"/>
        <v>78.844946142533487</v>
      </c>
      <c r="T23" s="68">
        <v>140524</v>
      </c>
      <c r="U23" s="57">
        <f t="shared" si="9"/>
        <v>83.811364192118901</v>
      </c>
      <c r="V23" s="57">
        <v>87.86</v>
      </c>
      <c r="W23" s="57">
        <f t="shared" si="10"/>
        <v>98.696922039991023</v>
      </c>
      <c r="X23" s="68">
        <f t="shared" si="3"/>
        <v>9031.0038697928521</v>
      </c>
      <c r="Y23" s="57">
        <f t="shared" si="11"/>
        <v>79.885921985070908</v>
      </c>
      <c r="Z23" s="71">
        <f t="shared" si="4"/>
        <v>22.068597273698096</v>
      </c>
      <c r="AA23" s="72">
        <f t="shared" si="12"/>
        <v>86.962253455570021</v>
      </c>
    </row>
    <row r="24" spans="2:27" ht="12" customHeight="1">
      <c r="B24" s="119">
        <v>2007</v>
      </c>
      <c r="C24" s="141"/>
      <c r="D24" s="45">
        <v>19</v>
      </c>
      <c r="E24" s="52">
        <v>643542</v>
      </c>
      <c r="F24" s="51">
        <f>E24/E23*100</f>
        <v>101.06507946479051</v>
      </c>
      <c r="G24" s="50">
        <v>555047</v>
      </c>
      <c r="H24" s="51">
        <f>G24/G23*100</f>
        <v>100.47081524710106</v>
      </c>
      <c r="I24" s="50">
        <v>88495</v>
      </c>
      <c r="J24" s="51">
        <f>I24/I23*100</f>
        <v>104.95884432004175</v>
      </c>
      <c r="K24" s="53">
        <v>700109</v>
      </c>
      <c r="L24" s="51">
        <f>K24/K23*100</f>
        <v>103.76812324548013</v>
      </c>
      <c r="M24" s="54">
        <f t="shared" si="0"/>
        <v>-56567</v>
      </c>
      <c r="N24" s="53">
        <v>124047</v>
      </c>
      <c r="O24" s="51">
        <f>N24/N23*100</f>
        <v>90.473273089293912</v>
      </c>
      <c r="P24" s="50">
        <f t="shared" si="1"/>
        <v>576062</v>
      </c>
      <c r="Q24" s="51">
        <f>P24/P23*100</f>
        <v>107.1589744352902</v>
      </c>
      <c r="R24" s="50">
        <f t="shared" si="2"/>
        <v>67480</v>
      </c>
      <c r="S24" s="51">
        <f>R24/R23*100</f>
        <v>68.035852918342869</v>
      </c>
      <c r="T24" s="53">
        <v>109952</v>
      </c>
      <c r="U24" s="51">
        <f>T24/T23*100</f>
        <v>78.24428567362159</v>
      </c>
      <c r="V24" s="66">
        <v>81.39</v>
      </c>
      <c r="W24" s="51">
        <f>V24/V23*100</f>
        <v>92.636011837013427</v>
      </c>
      <c r="X24" s="50">
        <f t="shared" si="3"/>
        <v>6632.7558668141046</v>
      </c>
      <c r="Y24" s="51">
        <f>X24/X23*100</f>
        <v>73.444281083740066</v>
      </c>
      <c r="Z24" s="55">
        <f t="shared" si="4"/>
        <v>17.085442752765164</v>
      </c>
      <c r="AA24" s="76">
        <f>Z24/Z23*100</f>
        <v>77.419704301405787</v>
      </c>
    </row>
    <row r="25" spans="2:27" ht="12" customHeight="1">
      <c r="B25" s="119">
        <v>2008</v>
      </c>
      <c r="C25" s="141"/>
      <c r="D25" s="45">
        <v>20</v>
      </c>
      <c r="E25" s="52">
        <v>681391</v>
      </c>
      <c r="F25" s="51">
        <f>E25/E24*100</f>
        <v>105.88135661697294</v>
      </c>
      <c r="G25" s="50">
        <v>601303</v>
      </c>
      <c r="H25" s="51">
        <f t="shared" si="14"/>
        <v>108.33370867692284</v>
      </c>
      <c r="I25" s="50">
        <v>80088</v>
      </c>
      <c r="J25" s="51">
        <f t="shared" si="14"/>
        <v>90.500028250183632</v>
      </c>
      <c r="K25" s="53">
        <v>735811</v>
      </c>
      <c r="L25" s="51">
        <f>K25/K24*100</f>
        <v>105.09949165058583</v>
      </c>
      <c r="M25" s="54">
        <f t="shared" si="0"/>
        <v>-54420</v>
      </c>
      <c r="N25" s="50">
        <v>127809</v>
      </c>
      <c r="O25" s="51">
        <f t="shared" si="6"/>
        <v>103.03272146847566</v>
      </c>
      <c r="P25" s="50">
        <f t="shared" si="1"/>
        <v>608002</v>
      </c>
      <c r="Q25" s="51">
        <f t="shared" si="7"/>
        <v>105.54454208053994</v>
      </c>
      <c r="R25" s="50">
        <f t="shared" si="2"/>
        <v>73389</v>
      </c>
      <c r="S25" s="51">
        <f t="shared" si="8"/>
        <v>108.75666864256075</v>
      </c>
      <c r="T25" s="50">
        <v>112328</v>
      </c>
      <c r="U25" s="51">
        <f t="shared" si="9"/>
        <v>102.16094295692666</v>
      </c>
      <c r="V25" s="51">
        <v>82.09</v>
      </c>
      <c r="W25" s="51">
        <f t="shared" si="10"/>
        <v>100.86005651799977</v>
      </c>
      <c r="X25" s="50">
        <f t="shared" si="3"/>
        <v>7152.0526251674992</v>
      </c>
      <c r="Y25" s="51">
        <f t="shared" si="11"/>
        <v>107.82927592664173</v>
      </c>
      <c r="Z25" s="55">
        <f t="shared" si="4"/>
        <v>16.48510179911387</v>
      </c>
      <c r="AA25" s="56">
        <f t="shared" si="12"/>
        <v>96.48624292423365</v>
      </c>
    </row>
    <row r="26" spans="2:27" ht="12" customHeight="1">
      <c r="B26" s="119">
        <v>2009</v>
      </c>
      <c r="C26" s="141"/>
      <c r="D26" s="45">
        <v>21</v>
      </c>
      <c r="E26" s="52">
        <v>721753</v>
      </c>
      <c r="F26" s="51">
        <f t="shared" si="13"/>
        <v>105.92347125218853</v>
      </c>
      <c r="G26" s="50">
        <v>642302</v>
      </c>
      <c r="H26" s="51">
        <f t="shared" si="14"/>
        <v>106.81835946270017</v>
      </c>
      <c r="I26" s="50">
        <v>79451</v>
      </c>
      <c r="J26" s="51">
        <f t="shared" si="14"/>
        <v>99.204624912596145</v>
      </c>
      <c r="K26" s="53">
        <v>731683</v>
      </c>
      <c r="L26" s="51">
        <f t="shared" si="5"/>
        <v>99.438986370141251</v>
      </c>
      <c r="M26" s="54">
        <f t="shared" si="0"/>
        <v>-9930</v>
      </c>
      <c r="N26" s="50">
        <v>126643</v>
      </c>
      <c r="O26" s="51">
        <f t="shared" si="6"/>
        <v>99.087701179103192</v>
      </c>
      <c r="P26" s="50">
        <f t="shared" si="1"/>
        <v>605040</v>
      </c>
      <c r="Q26" s="51">
        <f t="shared" si="7"/>
        <v>99.512830549899505</v>
      </c>
      <c r="R26" s="50">
        <f t="shared" si="2"/>
        <v>116713</v>
      </c>
      <c r="S26" s="51">
        <f t="shared" si="8"/>
        <v>159.03337012358801</v>
      </c>
      <c r="T26" s="50">
        <v>154498</v>
      </c>
      <c r="U26" s="51">
        <f t="shared" si="9"/>
        <v>137.54184174916318</v>
      </c>
      <c r="V26" s="51">
        <v>81.680000000000007</v>
      </c>
      <c r="W26" s="51">
        <f t="shared" si="10"/>
        <v>99.500548178828126</v>
      </c>
      <c r="X26" s="50">
        <f>R26/V26*8</f>
        <v>11431.24387855044</v>
      </c>
      <c r="Y26" s="51">
        <f t="shared" si="11"/>
        <v>159.83165222141699</v>
      </c>
      <c r="Z26" s="55">
        <f t="shared" si="4"/>
        <v>21.405938042515928</v>
      </c>
      <c r="AA26" s="56">
        <f t="shared" si="12"/>
        <v>129.85020234249671</v>
      </c>
    </row>
    <row r="27" spans="2:27" ht="12" customHeight="1">
      <c r="B27" s="145">
        <v>2010</v>
      </c>
      <c r="C27" s="146"/>
      <c r="D27" s="47">
        <v>22</v>
      </c>
      <c r="E27" s="59">
        <v>702552</v>
      </c>
      <c r="F27" s="58">
        <f t="shared" si="13"/>
        <v>97.339671605105906</v>
      </c>
      <c r="G27" s="60">
        <v>611292</v>
      </c>
      <c r="H27" s="58">
        <f t="shared" si="14"/>
        <v>95.172053021787264</v>
      </c>
      <c r="I27" s="60">
        <v>91260</v>
      </c>
      <c r="J27" s="58">
        <f t="shared" si="14"/>
        <v>114.86324904658215</v>
      </c>
      <c r="K27" s="61">
        <v>737738</v>
      </c>
      <c r="L27" s="58">
        <f t="shared" si="5"/>
        <v>100.82754416871786</v>
      </c>
      <c r="M27" s="62">
        <f t="shared" si="0"/>
        <v>-35186</v>
      </c>
      <c r="N27" s="60">
        <v>126505</v>
      </c>
      <c r="O27" s="58">
        <f t="shared" si="6"/>
        <v>99.891032271819213</v>
      </c>
      <c r="P27" s="60">
        <f t="shared" si="1"/>
        <v>611233</v>
      </c>
      <c r="Q27" s="58">
        <f t="shared" si="7"/>
        <v>101.02356868967341</v>
      </c>
      <c r="R27" s="60">
        <f t="shared" si="2"/>
        <v>91319</v>
      </c>
      <c r="S27" s="58">
        <f t="shared" si="8"/>
        <v>78.242355178943228</v>
      </c>
      <c r="T27" s="60">
        <v>128028</v>
      </c>
      <c r="U27" s="58">
        <f t="shared" si="9"/>
        <v>82.867092130642476</v>
      </c>
      <c r="V27" s="58">
        <v>81.47</v>
      </c>
      <c r="W27" s="58">
        <f t="shared" si="10"/>
        <v>99.742899118511247</v>
      </c>
      <c r="X27" s="60">
        <f t="shared" si="3"/>
        <v>8967.1290045415499</v>
      </c>
      <c r="Y27" s="58">
        <f t="shared" si="11"/>
        <v>78.444035485652179</v>
      </c>
      <c r="Z27" s="63">
        <f t="shared" si="4"/>
        <v>18.223277422881154</v>
      </c>
      <c r="AA27" s="64">
        <f t="shared" si="12"/>
        <v>85.131879699392499</v>
      </c>
    </row>
    <row r="28" spans="2:27" ht="12" customHeight="1">
      <c r="B28" s="119">
        <v>2011</v>
      </c>
      <c r="C28" s="141"/>
      <c r="D28" s="45">
        <v>23</v>
      </c>
      <c r="E28" s="52">
        <v>717707</v>
      </c>
      <c r="F28" s="51">
        <f t="shared" si="13"/>
        <v>102.15713569956388</v>
      </c>
      <c r="G28" s="50">
        <v>626627</v>
      </c>
      <c r="H28" s="57">
        <f t="shared" si="14"/>
        <v>102.50862108452262</v>
      </c>
      <c r="I28" s="50">
        <v>91080</v>
      </c>
      <c r="J28" s="57">
        <f t="shared" si="14"/>
        <v>99.802761341222876</v>
      </c>
      <c r="K28" s="53">
        <v>744687</v>
      </c>
      <c r="L28" s="51">
        <f t="shared" si="5"/>
        <v>100.94193331507935</v>
      </c>
      <c r="M28" s="54">
        <f t="shared" si="0"/>
        <v>-26980</v>
      </c>
      <c r="N28" s="50">
        <v>125768</v>
      </c>
      <c r="O28" s="51">
        <f>N28/N27*100</f>
        <v>99.417414331449351</v>
      </c>
      <c r="P28" s="50">
        <f t="shared" si="1"/>
        <v>618919</v>
      </c>
      <c r="Q28" s="51">
        <f t="shared" si="7"/>
        <v>101.2574582851384</v>
      </c>
      <c r="R28" s="50">
        <f t="shared" si="2"/>
        <v>98788</v>
      </c>
      <c r="S28" s="51">
        <f t="shared" si="8"/>
        <v>108.17902079523429</v>
      </c>
      <c r="T28" s="50">
        <v>133605</v>
      </c>
      <c r="U28" s="51">
        <f t="shared" si="9"/>
        <v>104.35607835785923</v>
      </c>
      <c r="V28" s="51">
        <v>80.67</v>
      </c>
      <c r="W28" s="51">
        <f t="shared" si="10"/>
        <v>99.01804345157727</v>
      </c>
      <c r="X28" s="50">
        <f t="shared" si="3"/>
        <v>9796.7522003223003</v>
      </c>
      <c r="Y28" s="51">
        <f t="shared" si="11"/>
        <v>109.25182625744063</v>
      </c>
      <c r="Z28" s="55">
        <f t="shared" si="4"/>
        <v>18.615535308977059</v>
      </c>
      <c r="AA28" s="56">
        <f t="shared" si="12"/>
        <v>102.15251009460782</v>
      </c>
    </row>
    <row r="29" spans="2:27" ht="12" customHeight="1">
      <c r="B29" s="119">
        <v>2012</v>
      </c>
      <c r="C29" s="141"/>
      <c r="D29" s="45">
        <v>24</v>
      </c>
      <c r="E29" s="52">
        <v>753540</v>
      </c>
      <c r="F29" s="51">
        <f t="shared" si="13"/>
        <v>104.99270593710246</v>
      </c>
      <c r="G29" s="50">
        <v>657680</v>
      </c>
      <c r="H29" s="51">
        <f t="shared" si="14"/>
        <v>104.95557963509393</v>
      </c>
      <c r="I29" s="50">
        <v>95860</v>
      </c>
      <c r="J29" s="51">
        <f t="shared" si="14"/>
        <v>105.24813350900308</v>
      </c>
      <c r="K29" s="53">
        <v>759866</v>
      </c>
      <c r="L29" s="51">
        <f t="shared" si="5"/>
        <v>102.03830602655881</v>
      </c>
      <c r="M29" s="54">
        <f>E29-K29</f>
        <v>-6326</v>
      </c>
      <c r="N29" s="50">
        <v>127988</v>
      </c>
      <c r="O29" s="51">
        <f>N29/N28*100</f>
        <v>101.76515488836588</v>
      </c>
      <c r="P29" s="50">
        <f>K29-N29</f>
        <v>631878</v>
      </c>
      <c r="Q29" s="51">
        <f t="shared" si="7"/>
        <v>102.09381195277574</v>
      </c>
      <c r="R29" s="50">
        <f>E29-P29</f>
        <v>121662</v>
      </c>
      <c r="S29" s="51">
        <f>R29/R28*100</f>
        <v>123.15463416609305</v>
      </c>
      <c r="T29" s="50">
        <v>156703</v>
      </c>
      <c r="U29" s="51">
        <f>T29/T28*100</f>
        <v>117.28827513940348</v>
      </c>
      <c r="V29" s="51">
        <v>81.349999999999994</v>
      </c>
      <c r="W29" s="51">
        <f t="shared" si="10"/>
        <v>100.84294037436467</v>
      </c>
      <c r="X29" s="50">
        <f t="shared" si="3"/>
        <v>11964.302397049785</v>
      </c>
      <c r="Y29" s="51">
        <f t="shared" si="11"/>
        <v>122.12519161866904</v>
      </c>
      <c r="Z29" s="55">
        <f t="shared" si="4"/>
        <v>20.795578204209463</v>
      </c>
      <c r="AA29" s="56">
        <f t="shared" si="12"/>
        <v>111.71087942972615</v>
      </c>
    </row>
    <row r="30" spans="2:27" ht="12" customHeight="1">
      <c r="B30" s="119">
        <v>2013</v>
      </c>
      <c r="C30" s="141"/>
      <c r="D30" s="45">
        <v>25</v>
      </c>
      <c r="E30" s="52">
        <v>771608</v>
      </c>
      <c r="F30" s="51">
        <f t="shared" ref="F30" si="15">E30/E29*100</f>
        <v>102.3977492900178</v>
      </c>
      <c r="G30" s="50">
        <v>664366</v>
      </c>
      <c r="H30" s="51">
        <f>G30/G29*100</f>
        <v>101.01660381948668</v>
      </c>
      <c r="I30" s="50">
        <v>107242</v>
      </c>
      <c r="J30" s="51">
        <f>I30/I29*100</f>
        <v>111.8735656165241</v>
      </c>
      <c r="K30" s="53">
        <v>778420</v>
      </c>
      <c r="L30" s="51">
        <f>K30/K29*100</f>
        <v>102.44174630790167</v>
      </c>
      <c r="M30" s="54">
        <f>E30-K30</f>
        <v>-6812</v>
      </c>
      <c r="N30" s="50">
        <v>127431</v>
      </c>
      <c r="O30" s="51">
        <f t="shared" ref="O30" si="16">N30/N29*100</f>
        <v>99.564802950276587</v>
      </c>
      <c r="P30" s="50">
        <f>K30-N30</f>
        <v>650989</v>
      </c>
      <c r="Q30" s="51">
        <f>P30/P29*100</f>
        <v>103.02447624383188</v>
      </c>
      <c r="R30" s="50">
        <f>E30-P30</f>
        <v>120619</v>
      </c>
      <c r="S30" s="51">
        <f>R30/R29*100</f>
        <v>99.142706843550172</v>
      </c>
      <c r="T30" s="50">
        <v>155545</v>
      </c>
      <c r="U30" s="51">
        <f t="shared" ref="U30:U31" si="17">T30/T29*100</f>
        <v>99.261022443731136</v>
      </c>
      <c r="V30" s="51">
        <v>81.2</v>
      </c>
      <c r="W30" s="51">
        <f t="shared" ref="W30" si="18">V30/V29*100</f>
        <v>99.815611555009227</v>
      </c>
      <c r="X30" s="50">
        <f t="shared" ref="X30" si="19">R30/V30*8</f>
        <v>11883.645320197043</v>
      </c>
      <c r="Y30" s="51">
        <f t="shared" ref="Y30" si="20">X30/X29*100</f>
        <v>99.325852237965577</v>
      </c>
      <c r="Z30" s="55">
        <f t="shared" ref="Z30" si="21">T30/E30*100</f>
        <v>20.15855201086562</v>
      </c>
      <c r="AA30" s="56">
        <f t="shared" ref="AA30" si="22">Z30/Z29*100</f>
        <v>96.936722859598618</v>
      </c>
    </row>
    <row r="31" spans="2:27" s="49" customFormat="1" ht="12" customHeight="1">
      <c r="B31" s="119">
        <v>2014</v>
      </c>
      <c r="C31" s="141"/>
      <c r="D31" s="45">
        <v>26</v>
      </c>
      <c r="E31" s="52">
        <v>830359</v>
      </c>
      <c r="F31" s="51">
        <f t="shared" ref="F31" si="23">E31/E30*100</f>
        <v>107.61409938725363</v>
      </c>
      <c r="G31" s="50">
        <v>718663</v>
      </c>
      <c r="H31" s="51">
        <f t="shared" ref="H31" si="24">G31/G30*100</f>
        <v>108.17275417465675</v>
      </c>
      <c r="I31" s="50">
        <v>111696</v>
      </c>
      <c r="J31" s="51">
        <f t="shared" ref="J31" si="25">I31/I30*100</f>
        <v>104.15322355047462</v>
      </c>
      <c r="K31" s="53">
        <v>790144</v>
      </c>
      <c r="L31" s="51">
        <f t="shared" ref="L31" si="26">K31/K30*100</f>
        <v>101.50612779733305</v>
      </c>
      <c r="M31" s="54">
        <f t="shared" ref="M31" si="27">E31-K31</f>
        <v>40215</v>
      </c>
      <c r="N31" s="50">
        <v>128818</v>
      </c>
      <c r="O31" s="51">
        <f t="shared" ref="O31" si="28">N31/N30*100</f>
        <v>101.08843217113575</v>
      </c>
      <c r="P31" s="50">
        <f t="shared" ref="P31" si="29">K31-N31</f>
        <v>661326</v>
      </c>
      <c r="Q31" s="51">
        <f t="shared" ref="Q31" si="30">P31/P30*100</f>
        <v>101.58789165408324</v>
      </c>
      <c r="R31" s="50">
        <f t="shared" ref="R31" si="31">E31-P31</f>
        <v>169033</v>
      </c>
      <c r="S31" s="51">
        <f t="shared" ref="S31" si="32">R31/R30*100</f>
        <v>140.13795504854127</v>
      </c>
      <c r="T31" s="53">
        <v>203745</v>
      </c>
      <c r="U31" s="66">
        <f t="shared" si="17"/>
        <v>130.98781703044136</v>
      </c>
      <c r="V31" s="51">
        <v>81.63</v>
      </c>
      <c r="W31" s="51">
        <f t="shared" ref="W31" si="33">V31/V30*100</f>
        <v>100.52955665024629</v>
      </c>
      <c r="X31" s="50">
        <f t="shared" ref="X31" si="34">R31/V31*8</f>
        <v>16565.772387602599</v>
      </c>
      <c r="Y31" s="51">
        <f t="shared" ref="Y31" si="35">X31/X30*100</f>
        <v>139.39975437880133</v>
      </c>
      <c r="Z31" s="74">
        <f t="shared" ref="Z31" si="36">T31/E31*100</f>
        <v>24.536977379663494</v>
      </c>
      <c r="AA31" s="75">
        <f t="shared" ref="AA31" si="37">Z31/Z30*100</f>
        <v>121.71993983713645</v>
      </c>
    </row>
    <row r="32" spans="2:27" s="49" customFormat="1" ht="12" customHeight="1">
      <c r="B32" s="119">
        <v>2015</v>
      </c>
      <c r="C32" s="141"/>
      <c r="D32" s="45">
        <v>27</v>
      </c>
      <c r="E32" s="52">
        <v>918374</v>
      </c>
      <c r="F32" s="51">
        <f t="shared" ref="F32" si="38">E32/E31*100</f>
        <v>110.5996322072742</v>
      </c>
      <c r="G32" s="50">
        <v>766038</v>
      </c>
      <c r="H32" s="51">
        <f t="shared" ref="H32" si="39">G32/G31*100</f>
        <v>106.59210227881498</v>
      </c>
      <c r="I32" s="50">
        <v>152336</v>
      </c>
      <c r="J32" s="51">
        <f t="shared" ref="J32" si="40">I32/I31*100</f>
        <v>136.38447213866206</v>
      </c>
      <c r="K32" s="53">
        <v>789041</v>
      </c>
      <c r="L32" s="51">
        <f t="shared" ref="L32" si="41">K32/K31*100</f>
        <v>99.860405191965</v>
      </c>
      <c r="M32" s="54">
        <f t="shared" ref="M32" si="42">E32-K32</f>
        <v>129333</v>
      </c>
      <c r="N32" s="50">
        <v>126883</v>
      </c>
      <c r="O32" s="51">
        <f t="shared" ref="O32" si="43">N32/N31*100</f>
        <v>98.497880730953753</v>
      </c>
      <c r="P32" s="50">
        <f t="shared" ref="P32" si="44">K32-N32</f>
        <v>662158</v>
      </c>
      <c r="Q32" s="51">
        <f t="shared" ref="Q32" si="45">P32/P31*100</f>
        <v>100.12580784665958</v>
      </c>
      <c r="R32" s="50">
        <f t="shared" ref="R32" si="46">E32-P32</f>
        <v>256216</v>
      </c>
      <c r="S32" s="51">
        <f t="shared" ref="S32" si="47">R32/R31*100</f>
        <v>151.57750261783204</v>
      </c>
      <c r="T32" s="53">
        <v>291301</v>
      </c>
      <c r="U32" s="66">
        <f t="shared" ref="U32" si="48">T32/T31*100</f>
        <v>142.97332449876069</v>
      </c>
      <c r="V32" s="51">
        <v>79.56</v>
      </c>
      <c r="W32" s="51">
        <f t="shared" ref="W32" si="49">V32/V31*100</f>
        <v>97.464167585446532</v>
      </c>
      <c r="X32" s="50">
        <f t="shared" ref="X32" si="50">R32/V32*8</f>
        <v>25763.298139768729</v>
      </c>
      <c r="Y32" s="51">
        <f t="shared" ref="Y32" si="51">X32/X31*100</f>
        <v>155.52126117010593</v>
      </c>
      <c r="Z32" s="74">
        <f t="shared" ref="Z32" si="52">T32/E32*100</f>
        <v>31.719212434149924</v>
      </c>
      <c r="AA32" s="75">
        <f t="shared" ref="AA32" si="53">Z32/Z31*100</f>
        <v>129.27106686106799</v>
      </c>
    </row>
    <row r="33" spans="2:34" s="49" customFormat="1" ht="12" customHeight="1">
      <c r="B33" s="143">
        <v>2016</v>
      </c>
      <c r="C33" s="144"/>
      <c r="D33" s="46">
        <v>28</v>
      </c>
      <c r="E33" s="67">
        <f>G33+I33</f>
        <v>955924</v>
      </c>
      <c r="F33" s="57">
        <f t="shared" ref="F33" si="54">E33/E32*100</f>
        <v>104.08874815706891</v>
      </c>
      <c r="G33" s="68">
        <v>776710</v>
      </c>
      <c r="H33" s="57">
        <f t="shared" ref="H33" si="55">G33/G32*100</f>
        <v>101.39314237674893</v>
      </c>
      <c r="I33" s="68">
        <v>179214</v>
      </c>
      <c r="J33" s="57">
        <f t="shared" ref="J33" si="56">I33/I32*100</f>
        <v>117.64389244827225</v>
      </c>
      <c r="K33" s="69">
        <v>836576</v>
      </c>
      <c r="L33" s="57">
        <f t="shared" ref="L33" si="57">K33/K32*100</f>
        <v>106.02440177379884</v>
      </c>
      <c r="M33" s="70">
        <f t="shared" ref="M33" si="58">E33-K33</f>
        <v>119348</v>
      </c>
      <c r="N33" s="68">
        <v>132340</v>
      </c>
      <c r="O33" s="57">
        <f t="shared" ref="O33" si="59">N33/N32*100</f>
        <v>104.30081255960215</v>
      </c>
      <c r="P33" s="68">
        <f t="shared" ref="P33" si="60">K33-N33</f>
        <v>704236</v>
      </c>
      <c r="Q33" s="57">
        <f t="shared" ref="Q33" si="61">P33/P32*100</f>
        <v>106.35467667837585</v>
      </c>
      <c r="R33" s="68">
        <f t="shared" ref="R33" si="62">E33-P33</f>
        <v>251688</v>
      </c>
      <c r="S33" s="57">
        <f t="shared" ref="S33" si="63">R33/R32*100</f>
        <v>98.232741124676053</v>
      </c>
      <c r="T33" s="69">
        <v>290173</v>
      </c>
      <c r="U33" s="88">
        <f t="shared" ref="U33" si="64">T33/T32*100</f>
        <v>99.612771669166946</v>
      </c>
      <c r="V33" s="57">
        <v>79.19</v>
      </c>
      <c r="W33" s="57">
        <f t="shared" ref="W33" si="65">V33/V32*100</f>
        <v>99.534942182000989</v>
      </c>
      <c r="X33" s="68">
        <f t="shared" ref="X33" si="66">R33/V33*8</f>
        <v>25426.240686955425</v>
      </c>
      <c r="Y33" s="57">
        <f t="shared" ref="Y33" si="67">X33/X32*100</f>
        <v>98.691714659416931</v>
      </c>
      <c r="Z33" s="89">
        <f t="shared" ref="Z33" si="68">T33/E33*100</f>
        <v>30.355237445654677</v>
      </c>
      <c r="AA33" s="90">
        <f t="shared" ref="AA33" si="69">Z33/Z32*100</f>
        <v>95.699845980328476</v>
      </c>
    </row>
    <row r="34" spans="2:34" s="49" customFormat="1" ht="12" customHeight="1">
      <c r="B34" s="119">
        <v>2017</v>
      </c>
      <c r="C34" s="141"/>
      <c r="D34" s="45">
        <v>29</v>
      </c>
      <c r="E34" s="52">
        <f>G34+I34</f>
        <v>990004</v>
      </c>
      <c r="F34" s="51">
        <f t="shared" ref="F34" si="70">E34/E33*100</f>
        <v>103.5651369774166</v>
      </c>
      <c r="G34" s="50">
        <v>804885</v>
      </c>
      <c r="H34" s="51">
        <f t="shared" ref="H34" si="71">G34/G33*100</f>
        <v>103.62748001184482</v>
      </c>
      <c r="I34" s="50">
        <v>185119</v>
      </c>
      <c r="J34" s="51">
        <f t="shared" ref="J34" si="72">I34/I33*100</f>
        <v>103.29494347539814</v>
      </c>
      <c r="K34" s="53">
        <v>861768</v>
      </c>
      <c r="L34" s="51">
        <f t="shared" ref="L34" si="73">K34/K33*100</f>
        <v>103.01132234250086</v>
      </c>
      <c r="M34" s="54">
        <f>E34-K34</f>
        <v>128236</v>
      </c>
      <c r="N34" s="50">
        <v>129020</v>
      </c>
      <c r="O34" s="51">
        <f t="shared" ref="O34" si="74">N34/N33*100</f>
        <v>97.491310261447779</v>
      </c>
      <c r="P34" s="50">
        <f t="shared" ref="P34" si="75">K34-N34</f>
        <v>732748</v>
      </c>
      <c r="Q34" s="51">
        <f t="shared" ref="Q34" si="76">P34/P33*100</f>
        <v>104.04864278452111</v>
      </c>
      <c r="R34" s="50">
        <f t="shared" ref="R34" si="77">E34-P34</f>
        <v>257256</v>
      </c>
      <c r="S34" s="51">
        <f t="shared" ref="S34" si="78">R34/R33*100</f>
        <v>102.21226280156384</v>
      </c>
      <c r="T34" s="53">
        <v>299559</v>
      </c>
      <c r="U34" s="66">
        <f t="shared" ref="U34" si="79">T34/T33*100</f>
        <v>103.23462210474442</v>
      </c>
      <c r="V34" s="51">
        <v>74.459999999999994</v>
      </c>
      <c r="W34" s="51">
        <f t="shared" ref="W34" si="80">V34/V33*100</f>
        <v>94.027023614092684</v>
      </c>
      <c r="X34" s="50">
        <f t="shared" ref="X34" si="81">R34/V34*8</f>
        <v>27639.645447219988</v>
      </c>
      <c r="Y34" s="51">
        <f t="shared" ref="Y34" si="82">X34/X33*100</f>
        <v>108.70519864700296</v>
      </c>
      <c r="Z34" s="74">
        <f t="shared" ref="Z34" si="83">T34/E34*100</f>
        <v>30.258362592474374</v>
      </c>
      <c r="AA34" s="75">
        <f t="shared" ref="AA34" si="84">Z34/Z33*100</f>
        <v>99.680862805459057</v>
      </c>
    </row>
    <row r="35" spans="2:34" s="49" customFormat="1" ht="12" customHeight="1">
      <c r="B35" s="119">
        <v>2018</v>
      </c>
      <c r="C35" s="141"/>
      <c r="D35" s="45">
        <v>30</v>
      </c>
      <c r="E35" s="52">
        <f>G35+I35</f>
        <v>1009311</v>
      </c>
      <c r="F35" s="51">
        <f t="shared" ref="F35" si="85">E35/E34*100</f>
        <v>101.95019414062973</v>
      </c>
      <c r="G35" s="50">
        <v>818714</v>
      </c>
      <c r="H35" s="51">
        <f t="shared" ref="H35" si="86">G35/G34*100</f>
        <v>101.71813364642155</v>
      </c>
      <c r="I35" s="50">
        <v>190597</v>
      </c>
      <c r="J35" s="51">
        <f t="shared" ref="J35" si="87">I35/I34*100</f>
        <v>102.95917761007784</v>
      </c>
      <c r="K35" s="53">
        <v>914226</v>
      </c>
      <c r="L35" s="51">
        <f t="shared" ref="L35" si="88">K35/K34*100</f>
        <v>106.08725318183083</v>
      </c>
      <c r="M35" s="54">
        <f>E35-K35</f>
        <v>95085</v>
      </c>
      <c r="N35" s="50">
        <v>128116</v>
      </c>
      <c r="O35" s="51">
        <f t="shared" ref="O35" si="89">N35/N34*100</f>
        <v>99.299333436676491</v>
      </c>
      <c r="P35" s="50">
        <f t="shared" ref="P35" si="90">K35-N35</f>
        <v>786110</v>
      </c>
      <c r="Q35" s="51">
        <f t="shared" ref="Q35" si="91">P35/P34*100</f>
        <v>107.28244908208553</v>
      </c>
      <c r="R35" s="50">
        <f t="shared" ref="R35" si="92">E35-P35</f>
        <v>223201</v>
      </c>
      <c r="S35" s="51">
        <f t="shared" ref="S35" si="93">R35/R34*100</f>
        <v>86.762213514942317</v>
      </c>
      <c r="T35" s="53">
        <v>268726</v>
      </c>
      <c r="U35" s="66">
        <f t="shared" ref="U35" si="94">T35/T34*100</f>
        <v>89.707202921628124</v>
      </c>
      <c r="V35" s="51">
        <v>70.33</v>
      </c>
      <c r="W35" s="51">
        <f t="shared" ref="W35" si="95">V35/V34*100</f>
        <v>94.453397797475162</v>
      </c>
      <c r="X35" s="50">
        <f t="shared" ref="X35" si="96">R35/V35*8</f>
        <v>25388.99473908716</v>
      </c>
      <c r="Y35" s="51">
        <f t="shared" ref="Y35" si="97">X35/X34*100</f>
        <v>91.857165055063334</v>
      </c>
      <c r="Z35" s="74">
        <f t="shared" ref="Z35" si="98">T35/E35*100</f>
        <v>26.624697442116453</v>
      </c>
      <c r="AA35" s="75">
        <f t="shared" ref="AA35" si="99">Z35/Z34*100</f>
        <v>87.991203624277887</v>
      </c>
    </row>
    <row r="36" spans="2:34" s="49" customFormat="1" ht="12" customHeight="1">
      <c r="B36" s="119">
        <v>2019</v>
      </c>
      <c r="C36" s="141"/>
      <c r="D36" s="45" t="s">
        <v>45</v>
      </c>
      <c r="E36" s="52">
        <f>G36+I36</f>
        <v>1029707</v>
      </c>
      <c r="F36" s="51">
        <f t="shared" ref="F36" si="100">E36/E35*100</f>
        <v>102.02078447574632</v>
      </c>
      <c r="G36" s="50">
        <v>846556</v>
      </c>
      <c r="H36" s="51">
        <f t="shared" ref="H36" si="101">G36/G35*100</f>
        <v>103.40069914524486</v>
      </c>
      <c r="I36" s="50">
        <v>183151</v>
      </c>
      <c r="J36" s="51">
        <f t="shared" ref="J36" si="102">I36/I35*100</f>
        <v>96.093327806838516</v>
      </c>
      <c r="K36" s="53">
        <v>933408</v>
      </c>
      <c r="L36" s="51">
        <f t="shared" ref="L36" si="103">K36/K35*100</f>
        <v>102.09816828661621</v>
      </c>
      <c r="M36" s="54">
        <f>E36-K36</f>
        <v>96299</v>
      </c>
      <c r="N36" s="50">
        <v>126093</v>
      </c>
      <c r="O36" s="51">
        <f t="shared" ref="O36" si="104">N36/N35*100</f>
        <v>98.420962252958262</v>
      </c>
      <c r="P36" s="50">
        <f t="shared" ref="P36" si="105">K36-N36</f>
        <v>807315</v>
      </c>
      <c r="Q36" s="51">
        <f t="shared" ref="Q36" si="106">P36/P35*100</f>
        <v>102.6974596430525</v>
      </c>
      <c r="R36" s="50">
        <f t="shared" ref="R36" si="107">E36-P36</f>
        <v>222392</v>
      </c>
      <c r="S36" s="51">
        <f t="shared" ref="S36" si="108">R36/R35*100</f>
        <v>99.637546426763322</v>
      </c>
      <c r="T36" s="53">
        <v>267855</v>
      </c>
      <c r="U36" s="66">
        <f t="shared" ref="U36" si="109">T36/T35*100</f>
        <v>99.675878031898662</v>
      </c>
      <c r="V36" s="51">
        <v>68.45</v>
      </c>
      <c r="W36" s="51">
        <f t="shared" ref="W36" si="110">V36/V35*100</f>
        <v>97.326887530214705</v>
      </c>
      <c r="X36" s="50">
        <f t="shared" ref="X36" si="111">R36/V36*8</f>
        <v>25991.760409057704</v>
      </c>
      <c r="Y36" s="51">
        <f t="shared" ref="Y36" si="112">X36/X35*100</f>
        <v>102.37412184359771</v>
      </c>
      <c r="Z36" s="74">
        <f t="shared" ref="Z36" si="113">T36/E36*100</f>
        <v>26.012739546298118</v>
      </c>
      <c r="AA36" s="75">
        <f t="shared" ref="AA36" si="114">Z36/Z35*100</f>
        <v>97.701540469525455</v>
      </c>
    </row>
    <row r="37" spans="2:34" s="49" customFormat="1" ht="12" customHeight="1">
      <c r="B37" s="119">
        <v>2020</v>
      </c>
      <c r="C37" s="141"/>
      <c r="D37" s="45">
        <v>2</v>
      </c>
      <c r="E37" s="52">
        <f>G37+I37</f>
        <v>1019120</v>
      </c>
      <c r="F37" s="51">
        <f t="shared" ref="F37:F38" si="115">E37/E36*100</f>
        <v>98.971843446728045</v>
      </c>
      <c r="G37" s="50">
        <v>856416</v>
      </c>
      <c r="H37" s="51">
        <f t="shared" ref="H37:H38" si="116">G37/G36*100</f>
        <v>101.16471916801724</v>
      </c>
      <c r="I37" s="50">
        <v>162704</v>
      </c>
      <c r="J37" s="51">
        <f t="shared" ref="J37:J38" si="117">I37/I36*100</f>
        <v>88.835987791494446</v>
      </c>
      <c r="K37" s="53">
        <v>942591</v>
      </c>
      <c r="L37" s="51">
        <f t="shared" ref="L37:L38" si="118">K37/K36*100</f>
        <v>100.98381415201069</v>
      </c>
      <c r="M37" s="54">
        <f>E37-K37</f>
        <v>76529</v>
      </c>
      <c r="N37" s="50">
        <v>124607</v>
      </c>
      <c r="O37" s="51">
        <f t="shared" ref="O37:O38" si="119">N37/N36*100</f>
        <v>98.821504762357932</v>
      </c>
      <c r="P37" s="50">
        <f t="shared" ref="P37:P38" si="120">K37-N37</f>
        <v>817984</v>
      </c>
      <c r="Q37" s="51">
        <f t="shared" ref="Q37:Q38" si="121">P37/P36*100</f>
        <v>101.3215411580362</v>
      </c>
      <c r="R37" s="50">
        <f t="shared" ref="R37:R38" si="122">E37-P37</f>
        <v>201136</v>
      </c>
      <c r="S37" s="51">
        <f t="shared" ref="S37:S38" si="123">R37/R36*100</f>
        <v>90.442102233893308</v>
      </c>
      <c r="T37" s="53">
        <v>246178</v>
      </c>
      <c r="U37" s="66">
        <f t="shared" ref="U37" si="124">T37/T36*100</f>
        <v>91.907188590842054</v>
      </c>
      <c r="V37" s="51">
        <v>66.67</v>
      </c>
      <c r="W37" s="51">
        <f t="shared" ref="W37:W38" si="125">V37/V36*100</f>
        <v>97.399561723886038</v>
      </c>
      <c r="X37" s="50">
        <f t="shared" ref="X37" si="126">R37/V37*8</f>
        <v>24135.113244337783</v>
      </c>
      <c r="Y37" s="51">
        <f t="shared" ref="Y37:Y38" si="127">X37/X36*100</f>
        <v>92.856785629368488</v>
      </c>
      <c r="Z37" s="74">
        <f t="shared" ref="Z37:Z38" si="128">T37/E37*100</f>
        <v>24.155938456707748</v>
      </c>
      <c r="AA37" s="75">
        <f t="shared" ref="AA37:AA38" si="129">Z37/Z36*100</f>
        <v>92.861954865285952</v>
      </c>
    </row>
    <row r="38" spans="2:34" s="49" customFormat="1" ht="12" customHeight="1">
      <c r="B38" s="143">
        <v>2021</v>
      </c>
      <c r="C38" s="144"/>
      <c r="D38" s="46">
        <v>3</v>
      </c>
      <c r="E38" s="67">
        <f t="shared" ref="E38" si="130">G38+I38</f>
        <v>1010312</v>
      </c>
      <c r="F38" s="57">
        <f t="shared" si="115"/>
        <v>99.135724939163197</v>
      </c>
      <c r="G38" s="68">
        <v>855088</v>
      </c>
      <c r="H38" s="57">
        <f t="shared" si="116"/>
        <v>99.844935171692256</v>
      </c>
      <c r="I38" s="68">
        <v>155224</v>
      </c>
      <c r="J38" s="57">
        <f t="shared" si="117"/>
        <v>95.402694463565737</v>
      </c>
      <c r="K38" s="69">
        <v>989810</v>
      </c>
      <c r="L38" s="57">
        <f t="shared" si="118"/>
        <v>105.00948979992381</v>
      </c>
      <c r="M38" s="70">
        <f t="shared" ref="M38" si="131">E38-K38</f>
        <v>20502</v>
      </c>
      <c r="N38" s="68">
        <v>120885</v>
      </c>
      <c r="O38" s="57">
        <f t="shared" si="119"/>
        <v>97.013008899981543</v>
      </c>
      <c r="P38" s="68">
        <f t="shared" si="120"/>
        <v>868925</v>
      </c>
      <c r="Q38" s="57">
        <f t="shared" si="121"/>
        <v>106.22762792426256</v>
      </c>
      <c r="R38" s="68">
        <f t="shared" si="122"/>
        <v>141387</v>
      </c>
      <c r="S38" s="57">
        <f t="shared" si="123"/>
        <v>70.294228780526609</v>
      </c>
      <c r="T38" s="69">
        <v>188112</v>
      </c>
      <c r="U38" s="88">
        <f>T38/T37*100</f>
        <v>76.413001974181284</v>
      </c>
      <c r="V38" s="57">
        <v>64.86</v>
      </c>
      <c r="W38" s="57">
        <f t="shared" si="125"/>
        <v>97.285135743212834</v>
      </c>
      <c r="X38" s="68">
        <f>R38/V38*8</f>
        <v>17439.037927844587</v>
      </c>
      <c r="Y38" s="57">
        <f t="shared" si="127"/>
        <v>72.255877779798155</v>
      </c>
      <c r="Z38" s="89">
        <f t="shared" si="128"/>
        <v>18.619198821750114</v>
      </c>
      <c r="AA38" s="90">
        <f t="shared" si="129"/>
        <v>77.079178087489439</v>
      </c>
    </row>
    <row r="39" spans="2:34" s="49" customFormat="1" ht="12" customHeight="1">
      <c r="B39" s="119">
        <v>2022</v>
      </c>
      <c r="C39" s="141"/>
      <c r="D39" s="45">
        <v>4</v>
      </c>
      <c r="E39" s="15">
        <f t="shared" ref="E39" si="132">G39+I39</f>
        <v>989500</v>
      </c>
      <c r="F39" s="11">
        <f t="shared" ref="F39" si="133">E39/E38*100</f>
        <v>97.940042283967728</v>
      </c>
      <c r="G39" s="12">
        <v>882901</v>
      </c>
      <c r="H39" s="11">
        <f t="shared" ref="H39" si="134">G39/G38*100</f>
        <v>103.25264768070654</v>
      </c>
      <c r="I39" s="12">
        <v>106599</v>
      </c>
      <c r="J39" s="11">
        <f t="shared" ref="J39" si="135">I39/I38*100</f>
        <v>68.674302942843894</v>
      </c>
      <c r="K39" s="14">
        <v>1059485</v>
      </c>
      <c r="L39" s="11">
        <f t="shared" ref="L39" si="136">K39/K38*100</f>
        <v>107.03922975116436</v>
      </c>
      <c r="M39" s="13">
        <f t="shared" ref="M39" si="137">E39-K39</f>
        <v>-69985</v>
      </c>
      <c r="N39" s="12">
        <v>120727</v>
      </c>
      <c r="O39" s="11">
        <f t="shared" ref="O39" si="138">N39/N38*100</f>
        <v>99.869297265996607</v>
      </c>
      <c r="P39" s="12">
        <f t="shared" ref="P39" si="139">K39-N39</f>
        <v>938758</v>
      </c>
      <c r="Q39" s="11">
        <f t="shared" ref="Q39" si="140">P39/P38*100</f>
        <v>108.03671202923152</v>
      </c>
      <c r="R39" s="12">
        <f t="shared" ref="R39" si="141">E39-P39</f>
        <v>50742</v>
      </c>
      <c r="S39" s="11">
        <f t="shared" ref="S39" si="142">R39/R38*100</f>
        <v>35.888730930000634</v>
      </c>
      <c r="T39" s="12">
        <v>96607</v>
      </c>
      <c r="U39" s="148">
        <f>T39/T38*100</f>
        <v>51.356107000085061</v>
      </c>
      <c r="V39" s="11">
        <v>64.8</v>
      </c>
      <c r="W39" s="11">
        <f t="shared" ref="W39" si="143">V39/V38*100</f>
        <v>99.90749306197965</v>
      </c>
      <c r="X39" s="12">
        <f>R39/V39*8</f>
        <v>6264.4444444444443</v>
      </c>
      <c r="Y39" s="11">
        <f t="shared" ref="Y39" si="144">X39/X38*100</f>
        <v>35.921961236417303</v>
      </c>
      <c r="Z39" s="149">
        <f t="shared" ref="Z39" si="145">T39/E39*100</f>
        <v>9.7632137443153102</v>
      </c>
      <c r="AA39" s="150">
        <f t="shared" ref="AA39" si="146">Z39/Z38*100</f>
        <v>52.436272031803867</v>
      </c>
    </row>
    <row r="40" spans="2:34" s="49" customFormat="1" ht="12" customHeight="1">
      <c r="B40" s="122">
        <v>2023</v>
      </c>
      <c r="C40" s="147"/>
      <c r="D40" s="78">
        <v>5</v>
      </c>
      <c r="E40" s="79">
        <f t="shared" ref="E40" si="147">G40+I40</f>
        <v>1050870</v>
      </c>
      <c r="F40" s="80">
        <f t="shared" ref="F40" si="148">E40/E39*100</f>
        <v>106.20212228398181</v>
      </c>
      <c r="G40" s="81">
        <v>956302</v>
      </c>
      <c r="H40" s="80">
        <f t="shared" ref="H40" si="149">G40/G39*100</f>
        <v>108.31361613589745</v>
      </c>
      <c r="I40" s="81">
        <v>94568</v>
      </c>
      <c r="J40" s="80">
        <f t="shared" ref="J40" si="150">I40/I39*100</f>
        <v>88.713777802793643</v>
      </c>
      <c r="K40" s="82">
        <v>1074446</v>
      </c>
      <c r="L40" s="80">
        <f t="shared" ref="L40" si="151">K40/K39*100</f>
        <v>101.41210116235719</v>
      </c>
      <c r="M40" s="83">
        <f t="shared" ref="M40" si="152">E40-K40</f>
        <v>-23576</v>
      </c>
      <c r="N40" s="81">
        <v>119600</v>
      </c>
      <c r="O40" s="80">
        <f t="shared" ref="O40" si="153">N40/N39*100</f>
        <v>99.066488855020012</v>
      </c>
      <c r="P40" s="81">
        <f t="shared" ref="P40" si="154">K40-N40</f>
        <v>954846</v>
      </c>
      <c r="Q40" s="80">
        <f t="shared" ref="Q40" si="155">P40/P39*100</f>
        <v>101.71375370436257</v>
      </c>
      <c r="R40" s="81">
        <f t="shared" ref="R40" si="156">E40-P40</f>
        <v>96024</v>
      </c>
      <c r="S40" s="80">
        <f t="shared" ref="S40" si="157">R40/R39*100</f>
        <v>189.23968310275512</v>
      </c>
      <c r="T40" s="84"/>
      <c r="U40" s="85">
        <f>T40/T39*100</f>
        <v>0</v>
      </c>
      <c r="V40" s="80">
        <v>63.78</v>
      </c>
      <c r="W40" s="80">
        <f t="shared" ref="W40" si="158">V40/V39*100</f>
        <v>98.425925925925924</v>
      </c>
      <c r="X40" s="81">
        <f>R40/V40*8</f>
        <v>12044.402634054562</v>
      </c>
      <c r="Y40" s="80">
        <f t="shared" ref="Y40" si="159">X40/X39*100</f>
        <v>192.26609383911151</v>
      </c>
      <c r="Z40" s="86">
        <f t="shared" ref="Z40" si="160">T40/E40*100</f>
        <v>0</v>
      </c>
      <c r="AA40" s="87">
        <f t="shared" ref="AA40" si="161">Z40/Z39*100</f>
        <v>0</v>
      </c>
    </row>
    <row r="41" spans="2:34" ht="12" customHeight="1">
      <c r="B41" s="48" t="s">
        <v>41</v>
      </c>
      <c r="C41" s="8"/>
      <c r="AC41" s="7"/>
      <c r="AD41" s="7"/>
      <c r="AE41" s="7"/>
      <c r="AF41" s="7"/>
      <c r="AG41" s="7"/>
      <c r="AH41" s="7"/>
    </row>
    <row r="42" spans="2:34" ht="12" customHeight="1">
      <c r="B42" s="6" t="s">
        <v>5</v>
      </c>
      <c r="C42" s="5"/>
    </row>
    <row r="43" spans="2:34" ht="12" customHeight="1">
      <c r="B43" s="3" t="s">
        <v>4</v>
      </c>
      <c r="C43" s="4"/>
    </row>
    <row r="44" spans="2:34" ht="12" customHeight="1">
      <c r="B44" s="3" t="s">
        <v>3</v>
      </c>
      <c r="C44" s="4"/>
    </row>
    <row r="45" spans="2:34" ht="12" customHeight="1">
      <c r="B45" s="3" t="s">
        <v>2</v>
      </c>
      <c r="C45" s="4"/>
    </row>
    <row r="46" spans="2:34" ht="12" customHeight="1">
      <c r="B46" s="3" t="s">
        <v>1</v>
      </c>
      <c r="C46" s="4"/>
    </row>
    <row r="47" spans="2:34" ht="12" customHeight="1">
      <c r="B47" s="3" t="s">
        <v>0</v>
      </c>
      <c r="C47" s="4"/>
    </row>
    <row r="48" spans="2:34" ht="12" customHeight="1">
      <c r="B48" s="3" t="s">
        <v>42</v>
      </c>
      <c r="C48" s="4"/>
    </row>
    <row r="49" spans="2:27" ht="12" customHeight="1">
      <c r="B49" s="65" t="s">
        <v>43</v>
      </c>
    </row>
    <row r="50" spans="2:27" ht="12" customHeight="1">
      <c r="B50" s="65"/>
    </row>
    <row r="52" spans="2:27" ht="12" customHeight="1">
      <c r="AA52" s="73" t="s">
        <v>46</v>
      </c>
    </row>
  </sheetData>
  <mergeCells count="68">
    <mergeCell ref="B40:C40"/>
    <mergeCell ref="B39:C39"/>
    <mergeCell ref="B37:C37"/>
    <mergeCell ref="B24:C24"/>
    <mergeCell ref="B35:C35"/>
    <mergeCell ref="B34:C34"/>
    <mergeCell ref="B33:C33"/>
    <mergeCell ref="B32:C32"/>
    <mergeCell ref="B31:C31"/>
    <mergeCell ref="B36:C36"/>
    <mergeCell ref="B38:C38"/>
    <mergeCell ref="B30:C30"/>
    <mergeCell ref="B29:C29"/>
    <mergeCell ref="B28:C28"/>
    <mergeCell ref="B14:C14"/>
    <mergeCell ref="B15:C15"/>
    <mergeCell ref="B16:C16"/>
    <mergeCell ref="B17:C17"/>
    <mergeCell ref="B18:C18"/>
    <mergeCell ref="B26:C26"/>
    <mergeCell ref="B19:C19"/>
    <mergeCell ref="B20:C20"/>
    <mergeCell ref="B21:C21"/>
    <mergeCell ref="B27:C27"/>
    <mergeCell ref="B22:C22"/>
    <mergeCell ref="B23:C23"/>
    <mergeCell ref="B25:C25"/>
    <mergeCell ref="AA8:AA9"/>
    <mergeCell ref="B10:C10"/>
    <mergeCell ref="B11:C11"/>
    <mergeCell ref="B12:C12"/>
    <mergeCell ref="B13:C13"/>
    <mergeCell ref="V8:V9"/>
    <mergeCell ref="W8:W9"/>
    <mergeCell ref="X8:X9"/>
    <mergeCell ref="Y8:Y9"/>
    <mergeCell ref="Z8:Z9"/>
    <mergeCell ref="Q8:Q9"/>
    <mergeCell ref="R8:R9"/>
    <mergeCell ref="S8:S9"/>
    <mergeCell ref="T8:T9"/>
    <mergeCell ref="U8:U9"/>
    <mergeCell ref="L8:L9"/>
    <mergeCell ref="M8:M9"/>
    <mergeCell ref="N8:N9"/>
    <mergeCell ref="O8:O9"/>
    <mergeCell ref="P8:P9"/>
    <mergeCell ref="G8:G9"/>
    <mergeCell ref="H8:H9"/>
    <mergeCell ref="I8:I9"/>
    <mergeCell ref="J8:J9"/>
    <mergeCell ref="K8:K9"/>
    <mergeCell ref="B5:D5"/>
    <mergeCell ref="E5:W5"/>
    <mergeCell ref="X5:Y7"/>
    <mergeCell ref="Z5:AA7"/>
    <mergeCell ref="E6:F7"/>
    <mergeCell ref="K6:L7"/>
    <mergeCell ref="M6:M7"/>
    <mergeCell ref="N6:O7"/>
    <mergeCell ref="P6:Q7"/>
    <mergeCell ref="R6:S7"/>
    <mergeCell ref="T6:U7"/>
    <mergeCell ref="V6:W7"/>
    <mergeCell ref="B7:D9"/>
    <mergeCell ref="G7:H7"/>
    <mergeCell ref="I7:J7"/>
    <mergeCell ref="E8:E9"/>
  </mergeCells>
  <phoneticPr fontId="3"/>
  <pageMargins left="0.59055118110236227" right="0" top="0.59055118110236227" bottom="0" header="0" footer="0"/>
  <pageSetup paperSize="9" scale="90" orientation="landscape"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北海道</vt:lpstr>
      <vt:lpstr>北海道!Print_Area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2019-04-05T04:52:30Z</cp:lastPrinted>
  <dcterms:created xsi:type="dcterms:W3CDTF">2014-08-13T08:25:36Z</dcterms:created>
  <dcterms:modified xsi:type="dcterms:W3CDTF">2024-12-25T05:22:31Z</dcterms:modified>
</cp:coreProperties>
</file>