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90" yWindow="480" windowWidth="27345" windowHeight="8415"/>
  </bookViews>
  <sheets>
    <sheet name="都府県" sheetId="1" r:id="rId1"/>
  </sheets>
  <externalReferences>
    <externalReference r:id="rId2"/>
  </externalReferences>
  <definedNames>
    <definedName name="_xlnm.Print_Area" localSheetId="0">都府県!$B$2:$AA$43</definedName>
    <definedName name="印刷領域">'[1]１（３）後継者確保データ'!$B$16:$E$38</definedName>
    <definedName name="書式パターン" localSheetId="0">#REF!</definedName>
    <definedName name="書式パターン">#REF!</definedName>
  </definedNames>
  <calcPr calcId="144525"/>
</workbook>
</file>

<file path=xl/calcChain.xml><?xml version="1.0" encoding="utf-8"?>
<calcChain xmlns="http://schemas.openxmlformats.org/spreadsheetml/2006/main">
  <c r="W31" i="1" l="1"/>
  <c r="U31" i="1"/>
  <c r="P31" i="1"/>
  <c r="O31" i="1"/>
  <c r="L31" i="1"/>
  <c r="J31" i="1"/>
  <c r="H31" i="1"/>
  <c r="E31" i="1"/>
  <c r="R31" i="1" l="1"/>
  <c r="Z31" i="1"/>
  <c r="M31" i="1"/>
  <c r="W30" i="1"/>
  <c r="U30" i="1"/>
  <c r="P30" i="1"/>
  <c r="Q31" i="1" s="1"/>
  <c r="O30" i="1"/>
  <c r="L30" i="1"/>
  <c r="J30" i="1"/>
  <c r="H30" i="1"/>
  <c r="E30" i="1"/>
  <c r="F31" i="1" s="1"/>
  <c r="X31" i="1" l="1"/>
  <c r="R30" i="1"/>
  <c r="X30" i="1" s="1"/>
  <c r="Z30" i="1"/>
  <c r="AA31" i="1" s="1"/>
  <c r="F30" i="1"/>
  <c r="M30" i="1"/>
  <c r="E29" i="1"/>
  <c r="Z29" i="1"/>
  <c r="AA29" i="1" s="1"/>
  <c r="E28" i="1"/>
  <c r="Z28" i="1"/>
  <c r="P29" i="1"/>
  <c r="Q29" i="1" s="1"/>
  <c r="R29" i="1"/>
  <c r="X29" i="1" s="1"/>
  <c r="Y29" i="1" s="1"/>
  <c r="P28" i="1"/>
  <c r="R28" i="1"/>
  <c r="X28" i="1"/>
  <c r="W29" i="1"/>
  <c r="U29" i="1"/>
  <c r="O29" i="1"/>
  <c r="M29" i="1"/>
  <c r="L29" i="1"/>
  <c r="J29" i="1"/>
  <c r="H29" i="1"/>
  <c r="F29" i="1"/>
  <c r="W28" i="1"/>
  <c r="U28" i="1"/>
  <c r="Q28" i="1"/>
  <c r="O28" i="1"/>
  <c r="L28" i="1"/>
  <c r="J28" i="1"/>
  <c r="H28" i="1"/>
  <c r="AA28" i="1"/>
  <c r="S28" i="1"/>
  <c r="F28" i="1"/>
  <c r="M28" i="1"/>
  <c r="X10" i="1"/>
  <c r="Y28" i="1"/>
  <c r="E27" i="1"/>
  <c r="Z27" i="1"/>
  <c r="W27" i="1"/>
  <c r="U27" i="1"/>
  <c r="P27" i="1"/>
  <c r="Q27" i="1"/>
  <c r="O27" i="1"/>
  <c r="L27" i="1"/>
  <c r="J27" i="1"/>
  <c r="H27" i="1"/>
  <c r="R27" i="1"/>
  <c r="S27" i="1"/>
  <c r="X27" i="1"/>
  <c r="F27" i="1"/>
  <c r="M27" i="1"/>
  <c r="W26" i="1"/>
  <c r="U26" i="1"/>
  <c r="P26" i="1"/>
  <c r="O26" i="1"/>
  <c r="L26" i="1"/>
  <c r="J26" i="1"/>
  <c r="H26" i="1"/>
  <c r="E26" i="1"/>
  <c r="R26" i="1"/>
  <c r="X26" i="1"/>
  <c r="Y27" i="1"/>
  <c r="Z26" i="1"/>
  <c r="AA27" i="1" s="1"/>
  <c r="M26" i="1"/>
  <c r="E25" i="1"/>
  <c r="F25" i="1"/>
  <c r="H25" i="1"/>
  <c r="J25" i="1"/>
  <c r="L25" i="1"/>
  <c r="M25" i="1"/>
  <c r="O25" i="1"/>
  <c r="P25" i="1"/>
  <c r="Q25" i="1"/>
  <c r="U25" i="1"/>
  <c r="W25" i="1"/>
  <c r="Z25" i="1"/>
  <c r="AA25" i="1"/>
  <c r="F26" i="1"/>
  <c r="Q26" i="1"/>
  <c r="R25" i="1"/>
  <c r="S26" i="1"/>
  <c r="R24" i="1"/>
  <c r="X24" i="1"/>
  <c r="S25" i="1"/>
  <c r="X25" i="1"/>
  <c r="E23" i="1"/>
  <c r="E22" i="1"/>
  <c r="E21" i="1"/>
  <c r="E10" i="1"/>
  <c r="Y25" i="1"/>
  <c r="Y26" i="1"/>
  <c r="Z24" i="1"/>
  <c r="AA24" i="1"/>
  <c r="W24" i="1"/>
  <c r="W23" i="1"/>
  <c r="U24" i="1"/>
  <c r="U23" i="1"/>
  <c r="P24" i="1"/>
  <c r="Q24" i="1"/>
  <c r="O24" i="1"/>
  <c r="O23" i="1"/>
  <c r="M24" i="1"/>
  <c r="L24" i="1"/>
  <c r="L23" i="1"/>
  <c r="J24" i="1"/>
  <c r="J23" i="1"/>
  <c r="H24" i="1"/>
  <c r="H23" i="1"/>
  <c r="F24" i="1"/>
  <c r="F23" i="1"/>
  <c r="Z23" i="1"/>
  <c r="R23" i="1"/>
  <c r="P23" i="1"/>
  <c r="M23" i="1"/>
  <c r="X23" i="1"/>
  <c r="S24" i="1"/>
  <c r="Y24" i="1"/>
  <c r="Z22" i="1"/>
  <c r="AA23" i="1"/>
  <c r="U22" i="1"/>
  <c r="U17" i="1"/>
  <c r="O19" i="1"/>
  <c r="U21" i="1"/>
  <c r="Z21" i="1"/>
  <c r="W21" i="1"/>
  <c r="P21" i="1"/>
  <c r="M21" i="1"/>
  <c r="J21" i="1"/>
  <c r="O21" i="1"/>
  <c r="AA22" i="1"/>
  <c r="W22" i="1"/>
  <c r="P22" i="1"/>
  <c r="Q23" i="1"/>
  <c r="O22" i="1"/>
  <c r="M22" i="1"/>
  <c r="L22" i="1"/>
  <c r="J22" i="1"/>
  <c r="H22" i="1"/>
  <c r="F22" i="1"/>
  <c r="Q22" i="1"/>
  <c r="R22" i="1"/>
  <c r="S23" i="1"/>
  <c r="X22" i="1"/>
  <c r="Y23" i="1"/>
  <c r="H21" i="1"/>
  <c r="L21" i="1"/>
  <c r="R21" i="1"/>
  <c r="W20" i="1"/>
  <c r="U20" i="1"/>
  <c r="P20" i="1"/>
  <c r="O20" i="1"/>
  <c r="L20" i="1"/>
  <c r="J20" i="1"/>
  <c r="H20" i="1"/>
  <c r="E20" i="1"/>
  <c r="W19" i="1"/>
  <c r="U19" i="1"/>
  <c r="P19" i="1"/>
  <c r="L19" i="1"/>
  <c r="J19" i="1"/>
  <c r="H19" i="1"/>
  <c r="E19" i="1"/>
  <c r="Z19" i="1"/>
  <c r="W18" i="1"/>
  <c r="U18" i="1"/>
  <c r="P18" i="1"/>
  <c r="O18" i="1"/>
  <c r="L18" i="1"/>
  <c r="J18" i="1"/>
  <c r="H18" i="1"/>
  <c r="E18" i="1"/>
  <c r="Z18" i="1"/>
  <c r="W17" i="1"/>
  <c r="P17" i="1"/>
  <c r="O17" i="1"/>
  <c r="L17" i="1"/>
  <c r="J17" i="1"/>
  <c r="H17" i="1"/>
  <c r="E17" i="1"/>
  <c r="Z17" i="1"/>
  <c r="W16" i="1"/>
  <c r="U16" i="1"/>
  <c r="P16" i="1"/>
  <c r="O16" i="1"/>
  <c r="L16" i="1"/>
  <c r="J16" i="1"/>
  <c r="H16" i="1"/>
  <c r="E16" i="1"/>
  <c r="Z16" i="1"/>
  <c r="W15" i="1"/>
  <c r="U15" i="1"/>
  <c r="P15" i="1"/>
  <c r="O15" i="1"/>
  <c r="L15" i="1"/>
  <c r="J15" i="1"/>
  <c r="H15" i="1"/>
  <c r="E15" i="1"/>
  <c r="Z15" i="1"/>
  <c r="W14" i="1"/>
  <c r="U14" i="1"/>
  <c r="P14" i="1"/>
  <c r="O14" i="1"/>
  <c r="L14" i="1"/>
  <c r="J14" i="1"/>
  <c r="H14" i="1"/>
  <c r="E14" i="1"/>
  <c r="Z14" i="1"/>
  <c r="W13" i="1"/>
  <c r="U13" i="1"/>
  <c r="P13" i="1"/>
  <c r="O13" i="1"/>
  <c r="L13" i="1"/>
  <c r="J13" i="1"/>
  <c r="H13" i="1"/>
  <c r="E13" i="1"/>
  <c r="Z13" i="1"/>
  <c r="W12" i="1"/>
  <c r="U12" i="1"/>
  <c r="P12" i="1"/>
  <c r="O12" i="1"/>
  <c r="L12" i="1"/>
  <c r="J12" i="1"/>
  <c r="H12" i="1"/>
  <c r="E12" i="1"/>
  <c r="Z12" i="1"/>
  <c r="W11" i="1"/>
  <c r="U11" i="1"/>
  <c r="P11" i="1"/>
  <c r="O11" i="1"/>
  <c r="L11" i="1"/>
  <c r="J11" i="1"/>
  <c r="H11" i="1"/>
  <c r="E11" i="1"/>
  <c r="Z11" i="1"/>
  <c r="P10" i="1"/>
  <c r="Z10" i="1"/>
  <c r="Q11" i="1"/>
  <c r="Q15" i="1"/>
  <c r="Q13" i="1"/>
  <c r="Q14" i="1"/>
  <c r="Q17" i="1"/>
  <c r="Q18" i="1"/>
  <c r="Q12" i="1"/>
  <c r="Q16" i="1"/>
  <c r="Z20" i="1"/>
  <c r="F21" i="1"/>
  <c r="S22" i="1"/>
  <c r="Q19" i="1"/>
  <c r="Q20" i="1"/>
  <c r="Q21" i="1"/>
  <c r="X21" i="1"/>
  <c r="AA11" i="1"/>
  <c r="AA12" i="1"/>
  <c r="AA13" i="1"/>
  <c r="AA14" i="1"/>
  <c r="AA15" i="1"/>
  <c r="AA16" i="1"/>
  <c r="AA17" i="1"/>
  <c r="AA18" i="1"/>
  <c r="AA19" i="1"/>
  <c r="F12" i="1"/>
  <c r="M12" i="1"/>
  <c r="R12" i="1"/>
  <c r="F14" i="1"/>
  <c r="M14" i="1"/>
  <c r="R14" i="1"/>
  <c r="F16" i="1"/>
  <c r="M16" i="1"/>
  <c r="R16" i="1"/>
  <c r="F18" i="1"/>
  <c r="M18" i="1"/>
  <c r="R18" i="1"/>
  <c r="F20" i="1"/>
  <c r="M20" i="1"/>
  <c r="R20" i="1"/>
  <c r="X20" i="1"/>
  <c r="M10" i="1"/>
  <c r="R10" i="1"/>
  <c r="F11" i="1"/>
  <c r="M11" i="1"/>
  <c r="R11" i="1"/>
  <c r="F13" i="1"/>
  <c r="M13" i="1"/>
  <c r="R13" i="1"/>
  <c r="F15" i="1"/>
  <c r="M15" i="1"/>
  <c r="R15" i="1"/>
  <c r="F17" i="1"/>
  <c r="M17" i="1"/>
  <c r="R17" i="1"/>
  <c r="F19" i="1"/>
  <c r="M19" i="1"/>
  <c r="R19" i="1"/>
  <c r="Y21" i="1"/>
  <c r="Y22" i="1"/>
  <c r="AA20" i="1"/>
  <c r="AA21" i="1"/>
  <c r="S21" i="1"/>
  <c r="X19" i="1"/>
  <c r="Y20" i="1"/>
  <c r="S19" i="1"/>
  <c r="X15" i="1"/>
  <c r="S15" i="1"/>
  <c r="X11" i="1"/>
  <c r="Y11" i="1"/>
  <c r="S11" i="1"/>
  <c r="S18" i="1"/>
  <c r="X18" i="1"/>
  <c r="S14" i="1"/>
  <c r="X14" i="1"/>
  <c r="X17" i="1"/>
  <c r="S17" i="1"/>
  <c r="X13" i="1"/>
  <c r="S13" i="1"/>
  <c r="S20" i="1"/>
  <c r="S16" i="1"/>
  <c r="X16" i="1"/>
  <c r="S12" i="1"/>
  <c r="X12" i="1"/>
  <c r="Y16" i="1"/>
  <c r="Y12" i="1"/>
  <c r="Y14" i="1"/>
  <c r="Y18" i="1"/>
  <c r="Y13" i="1"/>
  <c r="Y17" i="1"/>
  <c r="Y15" i="1"/>
  <c r="Y19" i="1"/>
  <c r="Y31" i="1" l="1"/>
  <c r="S31" i="1"/>
  <c r="AA26" i="1"/>
  <c r="Q30" i="1"/>
  <c r="S30" i="1"/>
  <c r="S29" i="1"/>
  <c r="Y30" i="1"/>
  <c r="AA30" i="1"/>
</calcChain>
</file>

<file path=xl/sharedStrings.xml><?xml version="1.0" encoding="utf-8"?>
<sst xmlns="http://schemas.openxmlformats.org/spreadsheetml/2006/main" count="62" uniqueCount="42">
  <si>
    <t>酪農経営の収益性の推移（都府県)</t>
    <phoneticPr fontId="3"/>
  </si>
  <si>
    <t>　　（単位：円、時間、％）</t>
    <rPh sb="3" eb="5">
      <t>タンイ</t>
    </rPh>
    <rPh sb="6" eb="7">
      <t>エン</t>
    </rPh>
    <rPh sb="8" eb="10">
      <t>ジカン</t>
    </rPh>
    <phoneticPr fontId="3"/>
  </si>
  <si>
    <t>搾乳牛１頭当り</t>
    <rPh sb="0" eb="1">
      <t>サク</t>
    </rPh>
    <rPh sb="1" eb="3">
      <t>ニュウギュウ</t>
    </rPh>
    <rPh sb="4" eb="5">
      <t>トウ</t>
    </rPh>
    <rPh sb="5" eb="6">
      <t>ア</t>
    </rPh>
    <phoneticPr fontId="3"/>
  </si>
  <si>
    <t>1日当り
家族
労働報酬</t>
    <rPh sb="1" eb="3">
      <t>ヒアタ</t>
    </rPh>
    <rPh sb="5" eb="7">
      <t>カゾク</t>
    </rPh>
    <rPh sb="8" eb="10">
      <t>ロウドウ</t>
    </rPh>
    <rPh sb="10" eb="12">
      <t>ホウシュウ</t>
    </rPh>
    <phoneticPr fontId="3"/>
  </si>
  <si>
    <t>所得率</t>
    <rPh sb="0" eb="2">
      <t>ショトク</t>
    </rPh>
    <rPh sb="2" eb="3">
      <t>リツ</t>
    </rPh>
    <phoneticPr fontId="3"/>
  </si>
  <si>
    <t>総投下
費用
（費用合計
＋地代
＋資本利子）</t>
    <rPh sb="0" eb="1">
      <t>ソウ</t>
    </rPh>
    <rPh sb="1" eb="3">
      <t>トウカ</t>
    </rPh>
    <rPh sb="4" eb="6">
      <t>ヒヨウ</t>
    </rPh>
    <rPh sb="8" eb="10">
      <t>ヒヨウ</t>
    </rPh>
    <rPh sb="10" eb="12">
      <t>ゴウケイ</t>
    </rPh>
    <rPh sb="14" eb="16">
      <t>チダイ</t>
    </rPh>
    <rPh sb="18" eb="20">
      <t>シホン</t>
    </rPh>
    <rPh sb="20" eb="22">
      <t>リシ</t>
    </rPh>
    <phoneticPr fontId="3"/>
  </si>
  <si>
    <t>純収益</t>
    <rPh sb="0" eb="3">
      <t>ジュンシュウエキ</t>
    </rPh>
    <phoneticPr fontId="3"/>
  </si>
  <si>
    <t>家族
労働費</t>
    <rPh sb="0" eb="2">
      <t>カゾク</t>
    </rPh>
    <rPh sb="3" eb="6">
      <t>ロウドウヒ</t>
    </rPh>
    <phoneticPr fontId="3"/>
  </si>
  <si>
    <t>家族
労働費
以外の費用</t>
    <rPh sb="7" eb="9">
      <t>イガイ</t>
    </rPh>
    <rPh sb="10" eb="12">
      <t>ヒヨウ</t>
    </rPh>
    <phoneticPr fontId="3"/>
  </si>
  <si>
    <t>家族
労働報酬</t>
    <rPh sb="0" eb="2">
      <t>カゾク</t>
    </rPh>
    <rPh sb="3" eb="5">
      <t>ロウドウ</t>
    </rPh>
    <rPh sb="5" eb="7">
      <t>ホウシュウ</t>
    </rPh>
    <phoneticPr fontId="3"/>
  </si>
  <si>
    <t>所得</t>
    <rPh sb="0" eb="2">
      <t>ショトク</t>
    </rPh>
    <phoneticPr fontId="3"/>
  </si>
  <si>
    <t>家族
労働時間</t>
    <rPh sb="0" eb="2">
      <t>カゾク</t>
    </rPh>
    <rPh sb="3" eb="5">
      <t>ロウドウ</t>
    </rPh>
    <rPh sb="5" eb="7">
      <t>ジカン</t>
    </rPh>
    <phoneticPr fontId="3"/>
  </si>
  <si>
    <t>年度</t>
    <rPh sb="0" eb="2">
      <t>ネンド</t>
    </rPh>
    <phoneticPr fontId="3"/>
  </si>
  <si>
    <t>粗収益
（主産物
＋副産物）</t>
    <rPh sb="0" eb="1">
      <t>アラ</t>
    </rPh>
    <rPh sb="1" eb="3">
      <t>シュウエキ</t>
    </rPh>
    <rPh sb="5" eb="8">
      <t>シュサンブツ</t>
    </rPh>
    <rPh sb="10" eb="13">
      <t>フクサンブツ</t>
    </rPh>
    <phoneticPr fontId="3"/>
  </si>
  <si>
    <t>主産物</t>
    <phoneticPr fontId="3"/>
  </si>
  <si>
    <t>副産物</t>
    <phoneticPr fontId="3"/>
  </si>
  <si>
    <t xml:space="preserve">Ａ=a+b
</t>
    <phoneticPr fontId="3"/>
  </si>
  <si>
    <t>前年比</t>
    <rPh sb="0" eb="3">
      <t>ゼンネンヒ</t>
    </rPh>
    <phoneticPr fontId="3"/>
  </si>
  <si>
    <t xml:space="preserve">Ｂ
</t>
    <phoneticPr fontId="3"/>
  </si>
  <si>
    <t xml:space="preserve">Ｃ＝Ａ-Ｂ
</t>
    <phoneticPr fontId="3"/>
  </si>
  <si>
    <t xml:space="preserve">Ｄ
</t>
    <phoneticPr fontId="3"/>
  </si>
  <si>
    <t xml:space="preserve">Ｅ＝Ｂ-Ｄ
</t>
    <phoneticPr fontId="3"/>
  </si>
  <si>
    <t xml:space="preserve">Ｆ＝Ｃ+Ｄ
　＝Ａ-Ｅ
</t>
    <phoneticPr fontId="3"/>
  </si>
  <si>
    <t>Ｇ</t>
    <phoneticPr fontId="3"/>
  </si>
  <si>
    <t>Ｈ</t>
    <phoneticPr fontId="3"/>
  </si>
  <si>
    <t>Ｉ＝Ｆ／Ｈ
×8h</t>
    <phoneticPr fontId="3"/>
  </si>
  <si>
    <t>Ｊ＝Ｇ／Ａ
×100</t>
    <phoneticPr fontId="3"/>
  </si>
  <si>
    <t>平成 14</t>
    <phoneticPr fontId="3"/>
  </si>
  <si>
    <t>-</t>
    <phoneticPr fontId="3"/>
  </si>
  <si>
    <t>注： 1  1999年度～2005年度は、既に公表した『2000年　牛乳生産費』～『2006年　牛乳生産費』のデータである。</t>
    <phoneticPr fontId="3"/>
  </si>
  <si>
    <t>　　　2　1995年から飼育管理等の直接的な労働以外の労働（自給牧草生産に係る労働、資材等の購入付帯労働及び建物・農機具の修繕労働）を間接労働として関係費目から分離し、「労働費」及び「労働時間」に含めた。</t>
    <phoneticPr fontId="3"/>
  </si>
  <si>
    <t>　　　3　1995年以降の「飼育労働時間」は「自給牧草に係る労働時間」を含む総労働時間である。</t>
    <phoneticPr fontId="3"/>
  </si>
  <si>
    <t>　　　4  1995年から、「光熱水料及び動力費」に含めていた「その他の諸材料費」を分離した。</t>
    <phoneticPr fontId="3"/>
  </si>
  <si>
    <t>　　　5  1998年から、家族労働評価をそれまでの男女別評価から男女同一評価に改正した。また、1997年（新）については、男女同一評価方法で遡及できる範囲で集計した結果である。</t>
    <phoneticPr fontId="3"/>
  </si>
  <si>
    <t>　　　7  「純収益」「家族労働費以外の費用」「家族労働報酬」「1日当たり家族労働報酬」「所得」「前年比」は、Jミルクによる算出。</t>
    <rPh sb="7" eb="8">
      <t>ジュン</t>
    </rPh>
    <rPh sb="8" eb="10">
      <t>シュウエキ</t>
    </rPh>
    <rPh sb="12" eb="14">
      <t>カゾク</t>
    </rPh>
    <rPh sb="14" eb="16">
      <t>ロウドウ</t>
    </rPh>
    <rPh sb="16" eb="17">
      <t>ヒ</t>
    </rPh>
    <rPh sb="17" eb="19">
      <t>イガイ</t>
    </rPh>
    <rPh sb="20" eb="22">
      <t>ヒヨウ</t>
    </rPh>
    <rPh sb="24" eb="26">
      <t>カゾク</t>
    </rPh>
    <rPh sb="26" eb="28">
      <t>ロウドウ</t>
    </rPh>
    <rPh sb="28" eb="30">
      <t>ホウシュウ</t>
    </rPh>
    <rPh sb="33" eb="35">
      <t>ヒア</t>
    </rPh>
    <rPh sb="37" eb="39">
      <t>カゾク</t>
    </rPh>
    <rPh sb="39" eb="41">
      <t>ロウドウ</t>
    </rPh>
    <rPh sb="41" eb="43">
      <t>ホウシュウ</t>
    </rPh>
    <rPh sb="45" eb="47">
      <t>ショトク</t>
    </rPh>
    <rPh sb="49" eb="52">
      <t>ゼンネンヒ</t>
    </rPh>
    <rPh sb="62" eb="64">
      <t>サンシュツ</t>
    </rPh>
    <phoneticPr fontId="3"/>
  </si>
  <si>
    <t>ａ</t>
    <phoneticPr fontId="3"/>
  </si>
  <si>
    <t>ｂ</t>
    <phoneticPr fontId="3"/>
  </si>
  <si>
    <t>データ元：農林水産省「畜産物生産費統計　牛乳生産費」</t>
    <rPh sb="3" eb="4">
      <t>モト</t>
    </rPh>
    <rPh sb="11" eb="14">
      <t>チクサンブツ</t>
    </rPh>
    <rPh sb="14" eb="16">
      <t>セイサン</t>
    </rPh>
    <rPh sb="16" eb="17">
      <t>ヒ</t>
    </rPh>
    <rPh sb="17" eb="19">
      <t>トウケイ</t>
    </rPh>
    <phoneticPr fontId="3"/>
  </si>
  <si>
    <t>　　　6  2004年度から、「農機具費」に含めていた「自動車費」を分離した。</t>
    <phoneticPr fontId="3"/>
  </si>
  <si>
    <t>　　　8  色付セルについては確定値。</t>
    <rPh sb="6" eb="7">
      <t>イロ</t>
    </rPh>
    <rPh sb="7" eb="8">
      <t>ツキ</t>
    </rPh>
    <rPh sb="15" eb="17">
      <t>カクテイ</t>
    </rPh>
    <rPh sb="17" eb="18">
      <t>アタイ</t>
    </rPh>
    <phoneticPr fontId="3"/>
  </si>
  <si>
    <t>令和元</t>
    <rPh sb="0" eb="2">
      <t>レイワ</t>
    </rPh>
    <rPh sb="2" eb="3">
      <t>ガン</t>
    </rPh>
    <phoneticPr fontId="3"/>
  </si>
  <si>
    <t>毎年1回更新、最終更新日2024/12/26</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</si>
</sst>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quot;▲ &quot;#,##0.0"/>
    <numFmt numFmtId="178" formatCode="#,##0_ "/>
    <numFmt numFmtId="179" formatCode="#,##0;\-#,##0;&quot;-&quot;"/>
    <numFmt numFmtId="180" formatCode="#,##0;\-#,##0;\-"/>
  </numFmts>
  <fonts count="1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2"/>
      <name val="ＭＳ Ｐゴシック"/>
      <family val="3"/>
      <charset val="128"/>
    </font>
    <font>
      <sz val="8"/>
      <name val="ＭＳ Ｐゴシック"/>
      <family val="3"/>
      <charset val="128"/>
    </font>
    <font>
      <sz val="10"/>
      <name val="ＭＳ Ｐ明朝"/>
      <family val="1"/>
      <charset val="128"/>
    </font>
    <font>
      <sz val="10"/>
      <color indexed="8"/>
      <name val="Arial"/>
      <family val="2"/>
    </font>
    <font>
      <b/>
      <sz val="12"/>
      <name val="Arial"/>
      <family val="2"/>
    </font>
    <font>
      <sz val="10"/>
      <name val="Arial"/>
      <family val="2"/>
    </font>
    <font>
      <sz val="11"/>
      <name val="ＭＳ ゴシック"/>
      <family val="3"/>
      <charset val="128"/>
    </font>
    <font>
      <sz val="11"/>
      <name val="ＭＳ 明朝"/>
      <family val="1"/>
      <charset val="128"/>
    </font>
    <font>
      <sz val="11"/>
      <color theme="1"/>
      <name val="ＭＳ Ｐゴシック"/>
      <family val="3"/>
      <charset val="128"/>
      <scheme val="minor"/>
    </font>
    <font>
      <b/>
      <sz val="10"/>
      <color theme="0"/>
      <name val="ＭＳ Ｐゴシック"/>
      <family val="3"/>
      <charset val="128"/>
    </font>
    <font>
      <sz val="10"/>
      <name val="ヒラギノ角ゴ ProN W3"/>
      <family val="2"/>
    </font>
    <font>
      <sz val="11"/>
      <color indexed="8"/>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C000"/>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indexed="64"/>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1" tint="4.9989318521683403E-2"/>
      </right>
      <top style="thin">
        <color theme="0" tint="-0.49998474074526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style="thin">
        <color indexed="64"/>
      </right>
      <top/>
      <bottom/>
      <diagonal/>
    </border>
    <border>
      <left style="thin">
        <color theme="0" tint="-0.499984740745262"/>
      </left>
      <right style="thin">
        <color indexed="64"/>
      </right>
      <top style="thin">
        <color indexed="64"/>
      </top>
      <bottom/>
      <diagonal/>
    </border>
    <border>
      <left style="thin">
        <color theme="0" tint="-0.499984740745262"/>
      </left>
      <right style="thin">
        <color theme="1" tint="4.9989318521683403E-2"/>
      </right>
      <top/>
      <bottom/>
      <diagonal/>
    </border>
    <border>
      <left style="thin">
        <color indexed="64"/>
      </left>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indexed="64"/>
      </left>
      <right style="thin">
        <color theme="0" tint="-0.499984740745262"/>
      </right>
      <top style="thin">
        <color theme="0" tint="-0.499984740745262"/>
      </top>
      <bottom/>
      <diagonal/>
    </border>
    <border>
      <left style="thin">
        <color indexed="64"/>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right/>
      <top style="medium">
        <color indexed="64"/>
      </top>
      <bottom style="medium">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1" tint="4.9989318521683403E-2"/>
      </right>
      <top style="thin">
        <color indexed="64"/>
      </top>
      <bottom style="thin">
        <color theme="0"/>
      </bottom>
      <diagonal/>
    </border>
    <border>
      <left style="thin">
        <color indexed="64"/>
      </left>
      <right/>
      <top style="thin">
        <color theme="0"/>
      </top>
      <bottom/>
      <diagonal/>
    </border>
    <border>
      <left/>
      <right/>
      <top style="thin">
        <color theme="0"/>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1" tint="4.9989318521683403E-2"/>
      </right>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1" tint="4.9989318521683403E-2"/>
      </right>
      <top style="thin">
        <color theme="0"/>
      </top>
      <bottom style="thin">
        <color theme="0"/>
      </bottom>
      <diagonal/>
    </border>
    <border>
      <left style="thin">
        <color indexed="64"/>
      </left>
      <right style="thin">
        <color theme="0"/>
      </right>
      <top/>
      <bottom/>
      <diagonal/>
    </border>
    <border>
      <left style="thin">
        <color theme="0"/>
      </left>
      <right/>
      <top style="thin">
        <color theme="0"/>
      </top>
      <bottom style="thin">
        <color theme="0"/>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indexed="64"/>
      </bottom>
      <diagonal/>
    </border>
    <border>
      <left/>
      <right style="thin">
        <color theme="0"/>
      </right>
      <top/>
      <bottom style="thin">
        <color indexed="64"/>
      </bottom>
      <diagonal/>
    </border>
    <border>
      <left style="thin">
        <color theme="0"/>
      </left>
      <right/>
      <top style="thin">
        <color theme="0"/>
      </top>
      <bottom style="thin">
        <color indexed="64"/>
      </bottom>
      <diagonal/>
    </border>
    <border>
      <left style="thin">
        <color theme="0"/>
      </left>
      <right style="thin">
        <color theme="1" tint="4.9989318521683403E-2"/>
      </right>
      <top style="thin">
        <color theme="0"/>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top/>
      <bottom style="thin">
        <color indexed="64"/>
      </bottom>
      <diagonal/>
    </border>
    <border>
      <left style="thin">
        <color theme="0" tint="-0.499984740745262"/>
      </left>
      <right style="thin">
        <color theme="1" tint="4.9989318521683403E-2"/>
      </right>
      <top/>
      <bottom style="thin">
        <color indexed="64"/>
      </bottom>
      <diagonal/>
    </border>
  </borders>
  <cellStyleXfs count="26">
    <xf numFmtId="0" fontId="0" fillId="0" borderId="0"/>
    <xf numFmtId="179" fontId="7" fillId="0" borderId="0" applyFill="0" applyBorder="0" applyAlignment="0"/>
    <xf numFmtId="0" fontId="8" fillId="0" borderId="27" applyNumberFormat="0" applyAlignment="0" applyProtection="0">
      <alignment horizontal="left" vertical="center"/>
    </xf>
    <xf numFmtId="0" fontId="8" fillId="0" borderId="4">
      <alignment horizontal="left" vertical="center"/>
    </xf>
    <xf numFmtId="0" fontId="9" fillId="0" borderId="0"/>
    <xf numFmtId="38" fontId="1" fillId="0" borderId="0" applyFont="0" applyFill="0" applyBorder="0" applyAlignment="0" applyProtection="0"/>
    <xf numFmtId="0" fontId="1" fillId="0" borderId="0"/>
    <xf numFmtId="0" fontId="1" fillId="0" borderId="0"/>
    <xf numFmtId="0" fontId="10" fillId="0" borderId="0"/>
    <xf numFmtId="0" fontId="11" fillId="0" borderId="0"/>
    <xf numFmtId="0" fontId="1" fillId="0" borderId="0"/>
    <xf numFmtId="0" fontId="1" fillId="0" borderId="0"/>
    <xf numFmtId="0" fontId="1" fillId="0" borderId="0"/>
    <xf numFmtId="0" fontId="12" fillId="0" borderId="0">
      <alignment vertical="center"/>
    </xf>
    <xf numFmtId="0" fontId="1" fillId="0" borderId="0">
      <alignment vertical="center"/>
    </xf>
    <xf numFmtId="0" fontId="1" fillId="0" borderId="0"/>
    <xf numFmtId="0" fontId="14" fillId="0" borderId="0"/>
    <xf numFmtId="38" fontId="14" fillId="0" borderId="0" applyFont="0" applyFill="0" applyBorder="0" applyAlignment="0" applyProtection="0">
      <alignment vertical="center"/>
    </xf>
    <xf numFmtId="0" fontId="1" fillId="0" borderId="0">
      <alignment vertical="center"/>
    </xf>
    <xf numFmtId="180" fontId="7" fillId="0" borderId="0" applyFill="0" applyBorder="0" applyAlignment="0"/>
    <xf numFmtId="0" fontId="8" fillId="0" borderId="54" applyNumberFormat="0" applyAlignment="0" applyProtection="0"/>
    <xf numFmtId="0" fontId="8" fillId="0" borderId="55">
      <alignment horizontal="left" vertical="center"/>
    </xf>
    <xf numFmtId="38" fontId="14" fillId="0" borderId="0" applyFill="0" applyBorder="0" applyAlignment="0" applyProtection="0"/>
    <xf numFmtId="0" fontId="1" fillId="0" borderId="0"/>
    <xf numFmtId="0" fontId="15" fillId="0" borderId="0">
      <alignment vertical="center"/>
    </xf>
    <xf numFmtId="0" fontId="12" fillId="0" borderId="0"/>
  </cellStyleXfs>
  <cellXfs count="127">
    <xf numFmtId="0" fontId="0" fillId="0" borderId="0" xfId="0"/>
    <xf numFmtId="0" fontId="2" fillId="2" borderId="0" xfId="0" applyFont="1" applyFill="1"/>
    <xf numFmtId="0" fontId="2" fillId="2" borderId="0" xfId="0" applyFont="1" applyFill="1" applyAlignment="1">
      <alignment horizontal="center"/>
    </xf>
    <xf numFmtId="0" fontId="4" fillId="2" borderId="0" xfId="0" applyFont="1" applyFill="1"/>
    <xf numFmtId="0" fontId="2" fillId="2" borderId="0" xfId="0" applyFont="1" applyFill="1" applyAlignment="1">
      <alignment wrapText="1"/>
    </xf>
    <xf numFmtId="0" fontId="5" fillId="0" borderId="0" xfId="0" applyFont="1" applyAlignment="1">
      <alignment horizontal="right"/>
    </xf>
    <xf numFmtId="176" fontId="6" fillId="2" borderId="11" xfId="0" applyNumberFormat="1" applyFont="1" applyFill="1" applyBorder="1" applyAlignment="1">
      <alignment horizontal="right" vertical="center"/>
    </xf>
    <xf numFmtId="177" fontId="6" fillId="2" borderId="11" xfId="0" applyNumberFormat="1" applyFont="1" applyFill="1" applyBorder="1" applyAlignment="1">
      <alignment horizontal="right" vertical="center"/>
    </xf>
    <xf numFmtId="178" fontId="6" fillId="2" borderId="11" xfId="0" applyNumberFormat="1" applyFont="1" applyFill="1" applyBorder="1" applyAlignment="1">
      <alignment vertical="center"/>
    </xf>
    <xf numFmtId="176" fontId="6" fillId="2" borderId="11" xfId="0" applyNumberFormat="1" applyFont="1" applyFill="1" applyBorder="1" applyAlignment="1">
      <alignment vertical="center"/>
    </xf>
    <xf numFmtId="177" fontId="6" fillId="2" borderId="11" xfId="0" applyNumberFormat="1" applyFont="1" applyFill="1" applyBorder="1" applyAlignment="1">
      <alignment vertical="center"/>
    </xf>
    <xf numFmtId="177" fontId="6" fillId="2" borderId="7" xfId="0" applyNumberFormat="1" applyFont="1" applyFill="1" applyBorder="1" applyAlignment="1">
      <alignment vertical="center"/>
    </xf>
    <xf numFmtId="177" fontId="6" fillId="2" borderId="19" xfId="0" applyNumberFormat="1" applyFont="1" applyFill="1" applyBorder="1" applyAlignment="1">
      <alignment horizontal="right" vertical="center"/>
    </xf>
    <xf numFmtId="0" fontId="2" fillId="0" borderId="0" xfId="0" applyFont="1" applyAlignment="1">
      <alignment vertical="center"/>
    </xf>
    <xf numFmtId="178" fontId="2" fillId="2" borderId="0" xfId="0" applyNumberFormat="1" applyFont="1" applyFill="1" applyBorder="1" applyAlignment="1">
      <alignment vertical="center"/>
    </xf>
    <xf numFmtId="0" fontId="5" fillId="0" borderId="0" xfId="0" applyFont="1" applyAlignment="1">
      <alignment horizontal="left"/>
    </xf>
    <xf numFmtId="0" fontId="2" fillId="0" borderId="0" xfId="0" applyFont="1" applyFill="1" applyBorder="1" applyAlignment="1">
      <alignment vertical="center"/>
    </xf>
    <xf numFmtId="0" fontId="5" fillId="0" borderId="0" xfId="0" applyFont="1"/>
    <xf numFmtId="0" fontId="2" fillId="0" borderId="0" xfId="0" applyFont="1"/>
    <xf numFmtId="0" fontId="2" fillId="5" borderId="5" xfId="0" applyFont="1" applyFill="1" applyBorder="1" applyAlignment="1">
      <alignment horizontal="center"/>
    </xf>
    <xf numFmtId="0" fontId="2" fillId="5" borderId="0" xfId="0" applyFont="1" applyFill="1" applyBorder="1" applyAlignment="1">
      <alignment horizontal="center"/>
    </xf>
    <xf numFmtId="0" fontId="2" fillId="5" borderId="6" xfId="0" applyFont="1" applyFill="1" applyBorder="1" applyAlignment="1">
      <alignment horizontal="center"/>
    </xf>
    <xf numFmtId="0" fontId="2" fillId="5" borderId="18" xfId="0" applyFont="1" applyFill="1" applyBorder="1" applyAlignment="1">
      <alignment horizontal="right" vertical="center"/>
    </xf>
    <xf numFmtId="0" fontId="2" fillId="5" borderId="22" xfId="0" applyFont="1" applyFill="1" applyBorder="1" applyAlignment="1">
      <alignment horizontal="right" vertical="center"/>
    </xf>
    <xf numFmtId="0" fontId="2" fillId="5" borderId="26" xfId="0" applyFont="1" applyFill="1" applyBorder="1" applyAlignment="1">
      <alignment horizontal="right" vertical="center"/>
    </xf>
    <xf numFmtId="0" fontId="5" fillId="0" borderId="0" xfId="6" applyFont="1" applyFill="1" applyAlignment="1">
      <alignment horizontal="left"/>
    </xf>
    <xf numFmtId="0" fontId="2" fillId="2" borderId="0" xfId="0" applyFont="1" applyFill="1" applyBorder="1"/>
    <xf numFmtId="176" fontId="2" fillId="2" borderId="0" xfId="0" applyNumberFormat="1" applyFont="1" applyFill="1"/>
    <xf numFmtId="176" fontId="6" fillId="6" borderId="11" xfId="0" applyNumberFormat="1" applyFont="1" applyFill="1" applyBorder="1" applyAlignment="1">
      <alignment vertical="center"/>
    </xf>
    <xf numFmtId="177" fontId="6" fillId="6" borderId="11" xfId="0" applyNumberFormat="1" applyFont="1" applyFill="1" applyBorder="1" applyAlignment="1">
      <alignment vertical="center"/>
    </xf>
    <xf numFmtId="176" fontId="6" fillId="6" borderId="12" xfId="0" applyNumberFormat="1" applyFont="1" applyFill="1" applyBorder="1" applyAlignment="1">
      <alignment vertical="center"/>
    </xf>
    <xf numFmtId="177" fontId="6" fillId="6" borderId="7" xfId="0" applyNumberFormat="1" applyFont="1" applyFill="1" applyBorder="1" applyAlignment="1">
      <alignment vertical="center"/>
    </xf>
    <xf numFmtId="176" fontId="6" fillId="6" borderId="8" xfId="0" applyNumberFormat="1" applyFont="1" applyFill="1" applyBorder="1" applyAlignment="1">
      <alignment vertical="center"/>
    </xf>
    <xf numFmtId="176" fontId="6" fillId="6" borderId="11" xfId="0" applyNumberFormat="1" applyFont="1" applyFill="1" applyBorder="1" applyAlignment="1">
      <alignment horizontal="right" vertical="center"/>
    </xf>
    <xf numFmtId="178" fontId="6" fillId="6" borderId="11" xfId="0" applyNumberFormat="1" applyFont="1" applyFill="1" applyBorder="1" applyAlignment="1">
      <alignment vertical="center"/>
    </xf>
    <xf numFmtId="177" fontId="6" fillId="6" borderId="20" xfId="0" applyNumberFormat="1" applyFont="1" applyFill="1" applyBorder="1" applyAlignment="1">
      <alignment vertical="center"/>
    </xf>
    <xf numFmtId="177" fontId="6" fillId="6" borderId="13" xfId="0" applyNumberFormat="1" applyFont="1" applyFill="1" applyBorder="1" applyAlignment="1">
      <alignment vertical="center"/>
    </xf>
    <xf numFmtId="176" fontId="6" fillId="6" borderId="13" xfId="0" applyNumberFormat="1" applyFont="1" applyFill="1" applyBorder="1" applyAlignment="1">
      <alignment vertical="center"/>
    </xf>
    <xf numFmtId="176" fontId="6" fillId="6" borderId="13" xfId="0" applyNumberFormat="1" applyFont="1" applyFill="1" applyBorder="1" applyAlignment="1">
      <alignment horizontal="right" vertical="center"/>
    </xf>
    <xf numFmtId="176" fontId="6" fillId="6" borderId="10" xfId="0" applyNumberFormat="1" applyFont="1" applyFill="1" applyBorder="1" applyAlignment="1">
      <alignment vertical="center"/>
    </xf>
    <xf numFmtId="176" fontId="6" fillId="6" borderId="23" xfId="0" applyNumberFormat="1" applyFont="1" applyFill="1" applyBorder="1" applyAlignment="1">
      <alignment vertical="center"/>
    </xf>
    <xf numFmtId="177" fontId="6" fillId="6" borderId="9" xfId="0" applyNumberFormat="1" applyFont="1" applyFill="1" applyBorder="1" applyAlignment="1">
      <alignment vertical="center"/>
    </xf>
    <xf numFmtId="178" fontId="6" fillId="6" borderId="13" xfId="0" applyNumberFormat="1" applyFont="1" applyFill="1" applyBorder="1" applyAlignment="1">
      <alignment vertical="center"/>
    </xf>
    <xf numFmtId="177" fontId="6" fillId="6" borderId="14" xfId="0" applyNumberFormat="1" applyFont="1" applyFill="1" applyBorder="1" applyAlignment="1">
      <alignment vertical="center"/>
    </xf>
    <xf numFmtId="0" fontId="5" fillId="2" borderId="0" xfId="0" applyFont="1" applyFill="1" applyAlignment="1">
      <alignment horizontal="left" vertical="center"/>
    </xf>
    <xf numFmtId="177" fontId="6" fillId="6" borderId="11" xfId="0" applyNumberFormat="1" applyFont="1" applyFill="1" applyBorder="1" applyAlignment="1">
      <alignment horizontal="right" vertical="center"/>
    </xf>
    <xf numFmtId="0" fontId="5" fillId="2" borderId="0" xfId="16" applyFont="1" applyFill="1" applyAlignment="1">
      <alignment horizontal="right"/>
    </xf>
    <xf numFmtId="0" fontId="13" fillId="4" borderId="35" xfId="0" applyFont="1" applyFill="1" applyBorder="1" applyAlignment="1">
      <alignment vertical="center"/>
    </xf>
    <xf numFmtId="177" fontId="6" fillId="6" borderId="18" xfId="0" applyNumberFormat="1" applyFont="1" applyFill="1" applyBorder="1" applyAlignment="1">
      <alignment horizontal="right" vertical="center"/>
    </xf>
    <xf numFmtId="0" fontId="2" fillId="5" borderId="57" xfId="0" applyFont="1" applyFill="1" applyBorder="1" applyAlignment="1">
      <alignment horizontal="right" vertical="center"/>
    </xf>
    <xf numFmtId="176" fontId="6" fillId="2" borderId="58" xfId="0" applyNumberFormat="1" applyFont="1" applyFill="1" applyBorder="1" applyAlignment="1">
      <alignment vertical="center"/>
    </xf>
    <xf numFmtId="177" fontId="6" fillId="2" borderId="59" xfId="0" applyNumberFormat="1" applyFont="1" applyFill="1" applyBorder="1" applyAlignment="1">
      <alignment vertical="center"/>
    </xf>
    <xf numFmtId="176" fontId="6" fillId="2" borderId="59" xfId="0" applyNumberFormat="1" applyFont="1" applyFill="1" applyBorder="1" applyAlignment="1">
      <alignment vertical="center"/>
    </xf>
    <xf numFmtId="176" fontId="6" fillId="2" borderId="59" xfId="0" applyNumberFormat="1" applyFont="1" applyFill="1" applyBorder="1" applyAlignment="1">
      <alignment horizontal="right" vertical="center"/>
    </xf>
    <xf numFmtId="178" fontId="6" fillId="2" borderId="59" xfId="0" applyNumberFormat="1" applyFont="1" applyFill="1" applyBorder="1" applyAlignment="1">
      <alignment vertical="center"/>
    </xf>
    <xf numFmtId="176" fontId="6" fillId="7" borderId="59" xfId="0" applyNumberFormat="1" applyFont="1" applyFill="1" applyBorder="1" applyAlignment="1">
      <alignment horizontal="right" vertical="center"/>
    </xf>
    <xf numFmtId="177" fontId="6" fillId="2" borderId="59" xfId="0" applyNumberFormat="1" applyFont="1" applyFill="1" applyBorder="1" applyAlignment="1">
      <alignment horizontal="right" vertical="center"/>
    </xf>
    <xf numFmtId="177" fontId="6" fillId="2" borderId="60" xfId="0" applyNumberFormat="1" applyFont="1" applyFill="1" applyBorder="1" applyAlignment="1">
      <alignment horizontal="right" vertical="center"/>
    </xf>
    <xf numFmtId="177" fontId="6" fillId="2" borderId="61" xfId="0" applyNumberFormat="1" applyFont="1" applyFill="1" applyBorder="1" applyAlignment="1">
      <alignment horizontal="right" vertical="center"/>
    </xf>
    <xf numFmtId="177" fontId="6" fillId="6" borderId="13" xfId="0" applyNumberFormat="1" applyFont="1" applyFill="1" applyBorder="1" applyAlignment="1">
      <alignment horizontal="right" vertical="center"/>
    </xf>
    <xf numFmtId="177" fontId="6" fillId="6" borderId="22" xfId="0" applyNumberFormat="1" applyFont="1" applyFill="1" applyBorder="1" applyAlignment="1">
      <alignment horizontal="right" vertical="center"/>
    </xf>
    <xf numFmtId="177" fontId="6" fillId="6" borderId="7" xfId="0" applyNumberFormat="1" applyFont="1" applyFill="1" applyBorder="1" applyAlignment="1">
      <alignment horizontal="right" vertical="center"/>
    </xf>
    <xf numFmtId="177" fontId="6" fillId="6" borderId="20" xfId="0" applyNumberFormat="1" applyFont="1" applyFill="1" applyBorder="1" applyAlignment="1">
      <alignment horizontal="right" vertical="center"/>
    </xf>
    <xf numFmtId="177" fontId="6" fillId="6" borderId="9" xfId="0" applyNumberFormat="1" applyFont="1" applyFill="1" applyBorder="1" applyAlignment="1">
      <alignment horizontal="right" vertical="center"/>
    </xf>
    <xf numFmtId="177" fontId="6" fillId="6" borderId="14" xfId="0" applyNumberFormat="1" applyFont="1" applyFill="1" applyBorder="1" applyAlignment="1">
      <alignment horizontal="right" vertical="center"/>
    </xf>
    <xf numFmtId="0" fontId="2" fillId="5" borderId="5"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21" xfId="0" applyFont="1" applyFill="1" applyBorder="1" applyAlignment="1">
      <alignment horizontal="center" vertical="center"/>
    </xf>
    <xf numFmtId="0" fontId="2" fillId="5" borderId="10" xfId="0" applyFont="1" applyFill="1" applyBorder="1" applyAlignment="1">
      <alignment horizontal="center" vertical="center"/>
    </xf>
    <xf numFmtId="0" fontId="13" fillId="4" borderId="33"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2" fillId="5" borderId="24" xfId="0" applyFont="1" applyFill="1" applyBorder="1" applyAlignment="1">
      <alignment horizontal="center" vertical="center"/>
    </xf>
    <xf numFmtId="0" fontId="2" fillId="5" borderId="25" xfId="0" applyFont="1" applyFill="1" applyBorder="1" applyAlignment="1">
      <alignment horizontal="center" vertical="center"/>
    </xf>
    <xf numFmtId="0" fontId="13" fillId="3" borderId="40" xfId="0" applyFont="1" applyFill="1" applyBorder="1" applyAlignment="1">
      <alignment horizontal="center" vertical="top" wrapText="1"/>
    </xf>
    <xf numFmtId="0" fontId="13" fillId="3" borderId="50" xfId="0" applyFont="1" applyFill="1" applyBorder="1" applyAlignment="1">
      <alignment horizontal="center" vertical="top" wrapText="1"/>
    </xf>
    <xf numFmtId="0" fontId="13" fillId="3" borderId="39" xfId="0" applyFont="1" applyFill="1" applyBorder="1" applyAlignment="1">
      <alignment horizontal="center" vertical="top" wrapText="1"/>
    </xf>
    <xf numFmtId="0" fontId="13" fillId="3" borderId="49" xfId="0" applyFont="1" applyFill="1" applyBorder="1" applyAlignment="1">
      <alignment horizontal="center" vertical="top" wrapText="1"/>
    </xf>
    <xf numFmtId="0" fontId="13" fillId="4" borderId="44"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13" fillId="3" borderId="43" xfId="0" applyFont="1" applyFill="1" applyBorder="1" applyAlignment="1">
      <alignment horizontal="center" vertical="top" wrapText="1"/>
    </xf>
    <xf numFmtId="0" fontId="13" fillId="3" borderId="51" xfId="0" applyFont="1" applyFill="1" applyBorder="1" applyAlignment="1">
      <alignment horizontal="center" vertical="top" wrapText="1"/>
    </xf>
    <xf numFmtId="0" fontId="13" fillId="4" borderId="3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13" fillId="4" borderId="40" xfId="0" applyFont="1" applyFill="1" applyBorder="1" applyAlignment="1">
      <alignment horizontal="center" vertical="top" wrapText="1"/>
    </xf>
    <xf numFmtId="0" fontId="13" fillId="4" borderId="50" xfId="0" applyFont="1" applyFill="1" applyBorder="1" applyAlignment="1">
      <alignment horizontal="center" vertical="top" wrapText="1"/>
    </xf>
    <xf numFmtId="0" fontId="13" fillId="4" borderId="47"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4" borderId="38" xfId="0" applyFont="1" applyFill="1" applyBorder="1" applyAlignment="1">
      <alignment horizontal="center" vertical="center"/>
    </xf>
    <xf numFmtId="0" fontId="13" fillId="4" borderId="39" xfId="0" applyFont="1" applyFill="1" applyBorder="1" applyAlignment="1">
      <alignment horizontal="center" vertical="center"/>
    </xf>
    <xf numFmtId="0" fontId="13" fillId="4" borderId="36"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2" fillId="5" borderId="15" xfId="0" applyFont="1" applyFill="1" applyBorder="1" applyAlignment="1">
      <alignment horizontal="center" vertical="center"/>
    </xf>
    <xf numFmtId="0" fontId="2" fillId="5" borderId="56" xfId="0" applyFont="1" applyFill="1" applyBorder="1" applyAlignment="1">
      <alignment horizontal="center" vertical="center"/>
    </xf>
    <xf numFmtId="0" fontId="2" fillId="5" borderId="1" xfId="0" applyFont="1" applyFill="1" applyBorder="1" applyAlignment="1">
      <alignment horizont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13" fillId="3" borderId="28"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13" fillId="4" borderId="40" xfId="0" applyFont="1" applyFill="1" applyBorder="1" applyAlignment="1">
      <alignment horizontal="center" vertical="center" wrapText="1"/>
    </xf>
    <xf numFmtId="0" fontId="2" fillId="5" borderId="0"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17"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43" xfId="0" applyFont="1" applyFill="1" applyBorder="1" applyAlignment="1">
      <alignment horizontal="center" vertical="center"/>
    </xf>
    <xf numFmtId="0" fontId="13" fillId="3" borderId="0" xfId="0" applyFont="1" applyFill="1" applyBorder="1" applyAlignment="1">
      <alignment horizontal="center" vertical="center"/>
    </xf>
    <xf numFmtId="0" fontId="13" fillId="4" borderId="46" xfId="0" applyFont="1" applyFill="1" applyBorder="1" applyAlignment="1">
      <alignment horizontal="center" vertical="top" wrapText="1"/>
    </xf>
    <xf numFmtId="0" fontId="13" fillId="4" borderId="48" xfId="0" applyFont="1" applyFill="1" applyBorder="1" applyAlignment="1">
      <alignment horizontal="center" vertical="top" wrapText="1"/>
    </xf>
    <xf numFmtId="176" fontId="6" fillId="2" borderId="12" xfId="0" applyNumberFormat="1" applyFont="1" applyFill="1" applyBorder="1" applyAlignment="1">
      <alignment vertical="center"/>
    </xf>
    <xf numFmtId="176" fontId="6" fillId="0" borderId="11" xfId="0" applyNumberFormat="1" applyFont="1" applyFill="1" applyBorder="1" applyAlignment="1">
      <alignment horizontal="right" vertical="center"/>
    </xf>
    <xf numFmtId="177" fontId="6" fillId="2" borderId="7" xfId="0" applyNumberFormat="1" applyFont="1" applyFill="1" applyBorder="1" applyAlignment="1">
      <alignment horizontal="right" vertical="center"/>
    </xf>
    <xf numFmtId="177" fontId="6" fillId="2" borderId="20" xfId="0" applyNumberFormat="1" applyFont="1" applyFill="1" applyBorder="1" applyAlignment="1">
      <alignment horizontal="right" vertical="center"/>
    </xf>
  </cellXfs>
  <cellStyles count="26">
    <cellStyle name="Calc Currency (0)" xfId="1"/>
    <cellStyle name="Calc Currency (0) 2" xfId="19"/>
    <cellStyle name="Header1" xfId="2"/>
    <cellStyle name="Header1 2" xfId="20"/>
    <cellStyle name="Header2" xfId="3"/>
    <cellStyle name="Header2 2" xfId="21"/>
    <cellStyle name="Normal_#18-Internet" xfId="4"/>
    <cellStyle name="桁区切り 2" xfId="5"/>
    <cellStyle name="桁区切り 2 2" xfId="22"/>
    <cellStyle name="桁区切り 3" xfId="17"/>
    <cellStyle name="標準" xfId="0" builtinId="0"/>
    <cellStyle name="標準 10" xfId="6"/>
    <cellStyle name="標準 11" xfId="7"/>
    <cellStyle name="標準 12" xfId="16"/>
    <cellStyle name="標準 2" xfId="8"/>
    <cellStyle name="標準 2 2" xfId="18"/>
    <cellStyle name="標準 2 3" xfId="23"/>
    <cellStyle name="標準 3" xfId="9"/>
    <cellStyle name="標準 3 2" xfId="10"/>
    <cellStyle name="標準 4" xfId="11"/>
    <cellStyle name="標準 5" xfId="12"/>
    <cellStyle name="標準 6" xfId="13"/>
    <cellStyle name="標準 6 2" xfId="24"/>
    <cellStyle name="標準 7" xfId="14"/>
    <cellStyle name="標準 8" xfId="25"/>
    <cellStyle name="標準 9" xfId="1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43"/>
  <sheetViews>
    <sheetView showGridLines="0" tabSelected="1" zoomScale="90" zoomScaleNormal="90" workbookViewId="0">
      <pane xSplit="4" ySplit="9" topLeftCell="E25" activePane="bottomRight" state="frozen"/>
      <selection pane="topRight" activeCell="E1" sqref="E1"/>
      <selection pane="bottomLeft" activeCell="A10" sqref="A10"/>
      <selection pane="bottomRight" activeCell="AA43" sqref="AA43"/>
    </sheetView>
  </sheetViews>
  <sheetFormatPr defaultRowHeight="12"/>
  <cols>
    <col min="1" max="3" width="5.625" style="1" customWidth="1"/>
    <col min="4" max="4" width="7.625" style="2" customWidth="1"/>
    <col min="5" max="5" width="8.125" style="1" customWidth="1"/>
    <col min="6" max="6" width="6.625" style="1" customWidth="1"/>
    <col min="7" max="7" width="7.625" style="1" customWidth="1"/>
    <col min="8" max="8" width="6.625" style="1" customWidth="1"/>
    <col min="9" max="9" width="7.625" style="1" customWidth="1"/>
    <col min="10" max="10" width="6.625" style="1" customWidth="1"/>
    <col min="11" max="11" width="7.625" style="1" customWidth="1"/>
    <col min="12" max="12" width="6.625" style="1" customWidth="1"/>
    <col min="13" max="13" width="10.625" style="1" customWidth="1"/>
    <col min="14" max="14" width="7.625" style="1" customWidth="1"/>
    <col min="15" max="15" width="6.625" style="1" customWidth="1"/>
    <col min="16" max="16" width="8.75" style="1" customWidth="1"/>
    <col min="17" max="17" width="6.625" style="1" customWidth="1"/>
    <col min="18" max="18" width="7.625" style="1" customWidth="1"/>
    <col min="19" max="19" width="6.625" style="1" customWidth="1"/>
    <col min="20" max="20" width="7.625" style="1" customWidth="1"/>
    <col min="21" max="21" width="6.625" style="1" customWidth="1"/>
    <col min="22" max="22" width="7.625" style="1" customWidth="1"/>
    <col min="23" max="23" width="6.625" style="1" customWidth="1"/>
    <col min="24" max="24" width="7.625" style="1" customWidth="1"/>
    <col min="25" max="25" width="6.625" style="1" customWidth="1"/>
    <col min="26" max="26" width="7.625" style="1" customWidth="1"/>
    <col min="27" max="27" width="6.625" style="1" customWidth="1"/>
    <col min="28" max="29" width="7.625" style="1" customWidth="1"/>
    <col min="30" max="33" width="7.25" style="1" customWidth="1"/>
    <col min="34" max="16384" width="9" style="1"/>
  </cols>
  <sheetData>
    <row r="1" spans="2:27" ht="12" customHeight="1"/>
    <row r="2" spans="2:27" ht="15" customHeight="1">
      <c r="B2" s="3" t="s">
        <v>0</v>
      </c>
    </row>
    <row r="3" spans="2:27" ht="12.75" customHeight="1">
      <c r="B3" s="3"/>
      <c r="V3" s="4"/>
    </row>
    <row r="4" spans="2:27" ht="12" customHeight="1">
      <c r="AA4" s="5" t="s">
        <v>1</v>
      </c>
    </row>
    <row r="5" spans="2:27" ht="12" customHeight="1">
      <c r="B5" s="107"/>
      <c r="C5" s="108"/>
      <c r="D5" s="109"/>
      <c r="E5" s="110" t="s">
        <v>2</v>
      </c>
      <c r="F5" s="111"/>
      <c r="G5" s="111"/>
      <c r="H5" s="111"/>
      <c r="I5" s="111"/>
      <c r="J5" s="111"/>
      <c r="K5" s="111"/>
      <c r="L5" s="111"/>
      <c r="M5" s="111"/>
      <c r="N5" s="111"/>
      <c r="O5" s="111"/>
      <c r="P5" s="111"/>
      <c r="Q5" s="111"/>
      <c r="R5" s="111"/>
      <c r="S5" s="111"/>
      <c r="T5" s="111"/>
      <c r="U5" s="111"/>
      <c r="V5" s="111"/>
      <c r="W5" s="112"/>
      <c r="X5" s="91" t="s">
        <v>3</v>
      </c>
      <c r="Y5" s="91"/>
      <c r="Z5" s="91" t="s">
        <v>4</v>
      </c>
      <c r="AA5" s="92"/>
    </row>
    <row r="6" spans="2:27" ht="12" customHeight="1">
      <c r="B6" s="19"/>
      <c r="C6" s="20"/>
      <c r="D6" s="21"/>
      <c r="E6" s="69" t="s">
        <v>13</v>
      </c>
      <c r="F6" s="70"/>
      <c r="G6" s="47"/>
      <c r="H6" s="47"/>
      <c r="I6" s="47"/>
      <c r="J6" s="47"/>
      <c r="K6" s="95" t="s">
        <v>5</v>
      </c>
      <c r="L6" s="96"/>
      <c r="M6" s="99" t="s">
        <v>6</v>
      </c>
      <c r="N6" s="95" t="s">
        <v>7</v>
      </c>
      <c r="O6" s="96"/>
      <c r="P6" s="101" t="s">
        <v>8</v>
      </c>
      <c r="Q6" s="102"/>
      <c r="R6" s="101" t="s">
        <v>9</v>
      </c>
      <c r="S6" s="102"/>
      <c r="T6" s="95" t="s">
        <v>10</v>
      </c>
      <c r="U6" s="96"/>
      <c r="V6" s="95" t="s">
        <v>11</v>
      </c>
      <c r="W6" s="96"/>
      <c r="X6" s="93"/>
      <c r="Y6" s="113"/>
      <c r="Z6" s="93"/>
      <c r="AA6" s="94"/>
    </row>
    <row r="7" spans="2:27" ht="78" customHeight="1">
      <c r="B7" s="65" t="s">
        <v>12</v>
      </c>
      <c r="C7" s="114"/>
      <c r="D7" s="115"/>
      <c r="E7" s="71"/>
      <c r="F7" s="72"/>
      <c r="G7" s="118" t="s">
        <v>14</v>
      </c>
      <c r="H7" s="119"/>
      <c r="I7" s="118" t="s">
        <v>15</v>
      </c>
      <c r="J7" s="120"/>
      <c r="K7" s="97"/>
      <c r="L7" s="98"/>
      <c r="M7" s="100"/>
      <c r="N7" s="97"/>
      <c r="O7" s="98"/>
      <c r="P7" s="103"/>
      <c r="Q7" s="104"/>
      <c r="R7" s="103"/>
      <c r="S7" s="104"/>
      <c r="T7" s="97"/>
      <c r="U7" s="98"/>
      <c r="V7" s="97"/>
      <c r="W7" s="98"/>
      <c r="X7" s="83"/>
      <c r="Y7" s="79"/>
      <c r="Z7" s="83"/>
      <c r="AA7" s="85"/>
    </row>
    <row r="8" spans="2:27" ht="12" customHeight="1">
      <c r="B8" s="65"/>
      <c r="C8" s="114"/>
      <c r="D8" s="115"/>
      <c r="E8" s="121" t="s">
        <v>16</v>
      </c>
      <c r="F8" s="83" t="s">
        <v>17</v>
      </c>
      <c r="G8" s="77" t="s">
        <v>35</v>
      </c>
      <c r="H8" s="79" t="s">
        <v>17</v>
      </c>
      <c r="I8" s="81" t="s">
        <v>36</v>
      </c>
      <c r="J8" s="79" t="s">
        <v>17</v>
      </c>
      <c r="K8" s="77" t="s">
        <v>18</v>
      </c>
      <c r="L8" s="79" t="s">
        <v>17</v>
      </c>
      <c r="M8" s="87" t="s">
        <v>19</v>
      </c>
      <c r="N8" s="75" t="s">
        <v>20</v>
      </c>
      <c r="O8" s="89" t="s">
        <v>17</v>
      </c>
      <c r="P8" s="87" t="s">
        <v>21</v>
      </c>
      <c r="Q8" s="79" t="s">
        <v>17</v>
      </c>
      <c r="R8" s="87" t="s">
        <v>22</v>
      </c>
      <c r="S8" s="79" t="s">
        <v>17</v>
      </c>
      <c r="T8" s="75" t="s">
        <v>23</v>
      </c>
      <c r="U8" s="89" t="s">
        <v>17</v>
      </c>
      <c r="V8" s="75" t="s">
        <v>24</v>
      </c>
      <c r="W8" s="89" t="s">
        <v>17</v>
      </c>
      <c r="X8" s="87" t="s">
        <v>25</v>
      </c>
      <c r="Y8" s="79" t="s">
        <v>17</v>
      </c>
      <c r="Z8" s="87" t="s">
        <v>26</v>
      </c>
      <c r="AA8" s="85" t="s">
        <v>17</v>
      </c>
    </row>
    <row r="9" spans="2:27" ht="12" customHeight="1">
      <c r="B9" s="105"/>
      <c r="C9" s="116"/>
      <c r="D9" s="117"/>
      <c r="E9" s="122"/>
      <c r="F9" s="84"/>
      <c r="G9" s="78"/>
      <c r="H9" s="80"/>
      <c r="I9" s="82"/>
      <c r="J9" s="80"/>
      <c r="K9" s="78"/>
      <c r="L9" s="80"/>
      <c r="M9" s="88"/>
      <c r="N9" s="76"/>
      <c r="O9" s="90"/>
      <c r="P9" s="88"/>
      <c r="Q9" s="80"/>
      <c r="R9" s="88"/>
      <c r="S9" s="80"/>
      <c r="T9" s="76"/>
      <c r="U9" s="90"/>
      <c r="V9" s="76"/>
      <c r="W9" s="90"/>
      <c r="X9" s="88"/>
      <c r="Y9" s="80"/>
      <c r="Z9" s="88"/>
      <c r="AA9" s="86"/>
    </row>
    <row r="10" spans="2:27" ht="12" customHeight="1">
      <c r="B10" s="65">
        <v>2002</v>
      </c>
      <c r="C10" s="66"/>
      <c r="D10" s="22" t="s">
        <v>27</v>
      </c>
      <c r="E10" s="6">
        <f>G10+I10</f>
        <v>772142</v>
      </c>
      <c r="F10" s="7" t="s">
        <v>28</v>
      </c>
      <c r="G10" s="6">
        <v>725761</v>
      </c>
      <c r="H10" s="7" t="s">
        <v>28</v>
      </c>
      <c r="I10" s="6">
        <v>46381</v>
      </c>
      <c r="J10" s="7" t="s">
        <v>28</v>
      </c>
      <c r="K10" s="6">
        <v>754996</v>
      </c>
      <c r="L10" s="7" t="s">
        <v>28</v>
      </c>
      <c r="M10" s="8">
        <f t="shared" ref="M10:M20" si="0">E10-K10</f>
        <v>17146</v>
      </c>
      <c r="N10" s="9">
        <v>195460</v>
      </c>
      <c r="O10" s="7" t="s">
        <v>28</v>
      </c>
      <c r="P10" s="9">
        <f t="shared" ref="P10:P20" si="1">K10-N10</f>
        <v>559536</v>
      </c>
      <c r="Q10" s="7" t="s">
        <v>28</v>
      </c>
      <c r="R10" s="9">
        <f t="shared" ref="R10:R20" si="2">E10-P10</f>
        <v>212606</v>
      </c>
      <c r="S10" s="7" t="s">
        <v>28</v>
      </c>
      <c r="T10" s="9">
        <v>236570</v>
      </c>
      <c r="U10" s="7" t="s">
        <v>28</v>
      </c>
      <c r="V10" s="10">
        <v>118.41871475318527</v>
      </c>
      <c r="W10" s="7" t="s">
        <v>28</v>
      </c>
      <c r="X10" s="9">
        <f>R10/V10*8</f>
        <v>14363</v>
      </c>
      <c r="Y10" s="7" t="s">
        <v>28</v>
      </c>
      <c r="Z10" s="11">
        <f t="shared" ref="Z10:Z19" si="3">T10/E10*100</f>
        <v>30.638146869358231</v>
      </c>
      <c r="AA10" s="12" t="s">
        <v>28</v>
      </c>
    </row>
    <row r="11" spans="2:27" ht="12" customHeight="1">
      <c r="B11" s="65">
        <v>2003</v>
      </c>
      <c r="C11" s="66"/>
      <c r="D11" s="22">
        <v>15</v>
      </c>
      <c r="E11" s="28">
        <f t="shared" ref="E11:E25" si="4">G11+I11</f>
        <v>791619</v>
      </c>
      <c r="F11" s="29">
        <f t="shared" ref="F11:L20" si="5">E11/E10*100</f>
        <v>102.52246348469582</v>
      </c>
      <c r="G11" s="28">
        <v>742934</v>
      </c>
      <c r="H11" s="29">
        <f>G11/G10*100</f>
        <v>102.3662059548529</v>
      </c>
      <c r="I11" s="28">
        <v>48685</v>
      </c>
      <c r="J11" s="29">
        <f t="shared" si="5"/>
        <v>104.96755136801707</v>
      </c>
      <c r="K11" s="33">
        <v>766424</v>
      </c>
      <c r="L11" s="29">
        <f t="shared" si="5"/>
        <v>101.51365040344584</v>
      </c>
      <c r="M11" s="34">
        <f t="shared" si="0"/>
        <v>25195</v>
      </c>
      <c r="N11" s="28">
        <v>189608</v>
      </c>
      <c r="O11" s="29">
        <f t="shared" ref="O11:O20" si="6">N11/N10*100</f>
        <v>97.006037040826769</v>
      </c>
      <c r="P11" s="28">
        <f t="shared" si="1"/>
        <v>576816</v>
      </c>
      <c r="Q11" s="29">
        <f t="shared" ref="Q11:S20" si="7">P11/P10*100</f>
        <v>103.08827314060221</v>
      </c>
      <c r="R11" s="28">
        <f t="shared" si="2"/>
        <v>214803</v>
      </c>
      <c r="S11" s="29">
        <f t="shared" si="7"/>
        <v>101.03336688522431</v>
      </c>
      <c r="T11" s="28">
        <v>239333</v>
      </c>
      <c r="U11" s="29">
        <f t="shared" ref="U11:W20" si="8">T11/T10*100</f>
        <v>101.16794183539754</v>
      </c>
      <c r="V11" s="29">
        <v>121.35</v>
      </c>
      <c r="W11" s="29">
        <f t="shared" si="8"/>
        <v>102.47535641044936</v>
      </c>
      <c r="X11" s="28">
        <f t="shared" ref="X11:X19" si="9">R11/V11*8</f>
        <v>14160.889987639061</v>
      </c>
      <c r="Y11" s="29">
        <f t="shared" ref="Y11:AA19" si="10">X11/X10*100</f>
        <v>98.59284263481905</v>
      </c>
      <c r="Z11" s="31">
        <f t="shared" si="3"/>
        <v>30.233357208455075</v>
      </c>
      <c r="AA11" s="35">
        <f t="shared" si="10"/>
        <v>98.678805011839685</v>
      </c>
    </row>
    <row r="12" spans="2:27" ht="12" customHeight="1">
      <c r="B12" s="65">
        <v>2004</v>
      </c>
      <c r="C12" s="66"/>
      <c r="D12" s="22">
        <v>16</v>
      </c>
      <c r="E12" s="28">
        <f t="shared" si="4"/>
        <v>804529</v>
      </c>
      <c r="F12" s="29">
        <f t="shared" si="5"/>
        <v>101.63083503554108</v>
      </c>
      <c r="G12" s="28">
        <v>753329</v>
      </c>
      <c r="H12" s="29">
        <f t="shared" si="5"/>
        <v>101.39918216153789</v>
      </c>
      <c r="I12" s="28">
        <v>51200</v>
      </c>
      <c r="J12" s="29">
        <f t="shared" si="5"/>
        <v>105.16586217520798</v>
      </c>
      <c r="K12" s="33">
        <v>779794</v>
      </c>
      <c r="L12" s="29">
        <f t="shared" si="5"/>
        <v>101.74446520463869</v>
      </c>
      <c r="M12" s="34">
        <f t="shared" si="0"/>
        <v>24735</v>
      </c>
      <c r="N12" s="28">
        <v>187283</v>
      </c>
      <c r="O12" s="29">
        <f t="shared" si="6"/>
        <v>98.773785916206066</v>
      </c>
      <c r="P12" s="28">
        <f t="shared" si="1"/>
        <v>592511</v>
      </c>
      <c r="Q12" s="29">
        <f t="shared" si="7"/>
        <v>102.72097167901029</v>
      </c>
      <c r="R12" s="28">
        <f t="shared" si="2"/>
        <v>212018</v>
      </c>
      <c r="S12" s="29">
        <f t="shared" si="7"/>
        <v>98.703463173233146</v>
      </c>
      <c r="T12" s="28">
        <v>239452</v>
      </c>
      <c r="U12" s="29">
        <f t="shared" si="8"/>
        <v>100.04972151771798</v>
      </c>
      <c r="V12" s="29">
        <v>120.04</v>
      </c>
      <c r="W12" s="29">
        <f t="shared" si="8"/>
        <v>98.920477956324689</v>
      </c>
      <c r="X12" s="28">
        <f t="shared" si="9"/>
        <v>14129.823392202599</v>
      </c>
      <c r="Y12" s="29">
        <f t="shared" si="10"/>
        <v>99.780616928289263</v>
      </c>
      <c r="Z12" s="31">
        <f t="shared" si="3"/>
        <v>29.763004192515126</v>
      </c>
      <c r="AA12" s="35">
        <f t="shared" si="10"/>
        <v>98.444258066687979</v>
      </c>
    </row>
    <row r="13" spans="2:27" ht="12" customHeight="1">
      <c r="B13" s="65">
        <v>2005</v>
      </c>
      <c r="C13" s="66"/>
      <c r="D13" s="22">
        <v>17</v>
      </c>
      <c r="E13" s="28">
        <f t="shared" si="4"/>
        <v>798883</v>
      </c>
      <c r="F13" s="29">
        <f t="shared" si="5"/>
        <v>99.298222935406926</v>
      </c>
      <c r="G13" s="28">
        <v>744668</v>
      </c>
      <c r="H13" s="29">
        <f t="shared" si="5"/>
        <v>98.850303121212647</v>
      </c>
      <c r="I13" s="28">
        <v>54215</v>
      </c>
      <c r="J13" s="29">
        <f t="shared" si="5"/>
        <v>105.888671875</v>
      </c>
      <c r="K13" s="33">
        <v>790090</v>
      </c>
      <c r="L13" s="29">
        <f t="shared" si="5"/>
        <v>101.32034870747914</v>
      </c>
      <c r="M13" s="34">
        <f t="shared" si="0"/>
        <v>8793</v>
      </c>
      <c r="N13" s="28">
        <v>184461</v>
      </c>
      <c r="O13" s="29">
        <f t="shared" si="6"/>
        <v>98.49318945125826</v>
      </c>
      <c r="P13" s="28">
        <f t="shared" si="1"/>
        <v>605629</v>
      </c>
      <c r="Q13" s="29">
        <f t="shared" si="7"/>
        <v>102.21396733562753</v>
      </c>
      <c r="R13" s="28">
        <f t="shared" si="2"/>
        <v>193254</v>
      </c>
      <c r="S13" s="29">
        <f t="shared" si="7"/>
        <v>91.149808035166828</v>
      </c>
      <c r="T13" s="28">
        <v>220875</v>
      </c>
      <c r="U13" s="29">
        <f t="shared" si="8"/>
        <v>92.241868934066119</v>
      </c>
      <c r="V13" s="29">
        <v>119.03</v>
      </c>
      <c r="W13" s="29">
        <f t="shared" si="8"/>
        <v>99.158613795401536</v>
      </c>
      <c r="X13" s="28">
        <f t="shared" si="9"/>
        <v>12988.5911114845</v>
      </c>
      <c r="Y13" s="29">
        <f t="shared" si="10"/>
        <v>91.923237474094151</v>
      </c>
      <c r="Z13" s="31">
        <f t="shared" si="3"/>
        <v>27.647978489966619</v>
      </c>
      <c r="AA13" s="35">
        <f t="shared" si="10"/>
        <v>92.893776149517876</v>
      </c>
    </row>
    <row r="14" spans="2:27" ht="12" customHeight="1">
      <c r="B14" s="67">
        <v>2006</v>
      </c>
      <c r="C14" s="68"/>
      <c r="D14" s="23">
        <v>18</v>
      </c>
      <c r="E14" s="40">
        <f t="shared" si="4"/>
        <v>790595</v>
      </c>
      <c r="F14" s="41">
        <f t="shared" si="5"/>
        <v>98.962551462479482</v>
      </c>
      <c r="G14" s="37">
        <v>732739</v>
      </c>
      <c r="H14" s="36">
        <f t="shared" si="5"/>
        <v>98.398078069690115</v>
      </c>
      <c r="I14" s="39">
        <v>57856</v>
      </c>
      <c r="J14" s="36">
        <f t="shared" si="5"/>
        <v>106.71585354606658</v>
      </c>
      <c r="K14" s="38">
        <v>806959</v>
      </c>
      <c r="L14" s="36">
        <f t="shared" si="5"/>
        <v>102.13507321950664</v>
      </c>
      <c r="M14" s="42">
        <f t="shared" si="0"/>
        <v>-16364</v>
      </c>
      <c r="N14" s="37">
        <v>179330</v>
      </c>
      <c r="O14" s="36">
        <f t="shared" si="6"/>
        <v>97.218382205452642</v>
      </c>
      <c r="P14" s="37">
        <f t="shared" si="1"/>
        <v>627629</v>
      </c>
      <c r="Q14" s="36">
        <f t="shared" si="7"/>
        <v>103.63258694679416</v>
      </c>
      <c r="R14" s="37">
        <f t="shared" si="2"/>
        <v>162966</v>
      </c>
      <c r="S14" s="36">
        <f t="shared" si="7"/>
        <v>84.32736191747648</v>
      </c>
      <c r="T14" s="37">
        <v>190529</v>
      </c>
      <c r="U14" s="36">
        <f t="shared" si="8"/>
        <v>86.261007357102443</v>
      </c>
      <c r="V14" s="36">
        <v>114.93</v>
      </c>
      <c r="W14" s="36">
        <f t="shared" si="8"/>
        <v>96.555490212551462</v>
      </c>
      <c r="X14" s="37">
        <f t="shared" si="9"/>
        <v>11343.670060036544</v>
      </c>
      <c r="Y14" s="36">
        <f t="shared" si="10"/>
        <v>87.335646820127252</v>
      </c>
      <c r="Z14" s="41">
        <f t="shared" si="3"/>
        <v>24.099444089578103</v>
      </c>
      <c r="AA14" s="43">
        <f t="shared" si="10"/>
        <v>87.16530251325149</v>
      </c>
    </row>
    <row r="15" spans="2:27" ht="12" customHeight="1">
      <c r="B15" s="65">
        <v>2007</v>
      </c>
      <c r="C15" s="66"/>
      <c r="D15" s="22">
        <v>19</v>
      </c>
      <c r="E15" s="30">
        <f t="shared" si="4"/>
        <v>788845</v>
      </c>
      <c r="F15" s="31">
        <f t="shared" si="5"/>
        <v>99.778647727344591</v>
      </c>
      <c r="G15" s="28">
        <v>737100</v>
      </c>
      <c r="H15" s="29">
        <f t="shared" si="5"/>
        <v>100.59516417169006</v>
      </c>
      <c r="I15" s="32">
        <v>51745</v>
      </c>
      <c r="J15" s="29">
        <f t="shared" si="5"/>
        <v>89.43756913716814</v>
      </c>
      <c r="K15" s="33">
        <v>854394</v>
      </c>
      <c r="L15" s="29">
        <f t="shared" si="5"/>
        <v>105.87824164548631</v>
      </c>
      <c r="M15" s="34">
        <f t="shared" si="0"/>
        <v>-65549</v>
      </c>
      <c r="N15" s="28">
        <v>178385</v>
      </c>
      <c r="O15" s="29">
        <f t="shared" si="6"/>
        <v>99.473038532314732</v>
      </c>
      <c r="P15" s="28">
        <f t="shared" si="1"/>
        <v>676009</v>
      </c>
      <c r="Q15" s="29">
        <f t="shared" si="7"/>
        <v>107.70837548934162</v>
      </c>
      <c r="R15" s="28">
        <f t="shared" si="2"/>
        <v>112836</v>
      </c>
      <c r="S15" s="29">
        <f t="shared" si="7"/>
        <v>69.23898236441957</v>
      </c>
      <c r="T15" s="28">
        <v>139587</v>
      </c>
      <c r="U15" s="29">
        <f t="shared" si="8"/>
        <v>73.262862871268936</v>
      </c>
      <c r="V15" s="29">
        <v>114.85</v>
      </c>
      <c r="W15" s="29">
        <f t="shared" si="8"/>
        <v>99.930392412772989</v>
      </c>
      <c r="X15" s="28">
        <f t="shared" si="9"/>
        <v>7859.7126686983029</v>
      </c>
      <c r="Y15" s="29">
        <f t="shared" si="10"/>
        <v>69.287211520615955</v>
      </c>
      <c r="Z15" s="31">
        <f t="shared" si="3"/>
        <v>17.695111206891088</v>
      </c>
      <c r="AA15" s="35">
        <f t="shared" si="10"/>
        <v>73.425391644379914</v>
      </c>
    </row>
    <row r="16" spans="2:27" ht="12" customHeight="1">
      <c r="B16" s="65">
        <v>2008</v>
      </c>
      <c r="C16" s="66"/>
      <c r="D16" s="22">
        <v>20</v>
      </c>
      <c r="E16" s="30">
        <f t="shared" si="4"/>
        <v>819282</v>
      </c>
      <c r="F16" s="31">
        <f t="shared" si="5"/>
        <v>103.85842592651282</v>
      </c>
      <c r="G16" s="28">
        <v>775826</v>
      </c>
      <c r="H16" s="29">
        <f t="shared" si="5"/>
        <v>105.25383258716592</v>
      </c>
      <c r="I16" s="32">
        <v>43456</v>
      </c>
      <c r="J16" s="29">
        <f t="shared" si="5"/>
        <v>83.981060972074602</v>
      </c>
      <c r="K16" s="33">
        <v>882240</v>
      </c>
      <c r="L16" s="29">
        <f t="shared" si="5"/>
        <v>103.25915210078722</v>
      </c>
      <c r="M16" s="34">
        <f t="shared" si="0"/>
        <v>-62958</v>
      </c>
      <c r="N16" s="33">
        <v>177916</v>
      </c>
      <c r="O16" s="29">
        <f t="shared" si="6"/>
        <v>99.73708551728005</v>
      </c>
      <c r="P16" s="28">
        <f t="shared" si="1"/>
        <v>704324</v>
      </c>
      <c r="Q16" s="29">
        <f t="shared" si="7"/>
        <v>104.18855370268739</v>
      </c>
      <c r="R16" s="28">
        <f t="shared" si="2"/>
        <v>114958</v>
      </c>
      <c r="S16" s="29">
        <f t="shared" si="7"/>
        <v>101.8806054805204</v>
      </c>
      <c r="T16" s="33">
        <v>141378</v>
      </c>
      <c r="U16" s="29">
        <f t="shared" si="8"/>
        <v>101.28307077306627</v>
      </c>
      <c r="V16" s="45">
        <v>116.52</v>
      </c>
      <c r="W16" s="29">
        <f t="shared" si="8"/>
        <v>101.45407052677406</v>
      </c>
      <c r="X16" s="28">
        <f t="shared" si="9"/>
        <v>7892.7566083075872</v>
      </c>
      <c r="Y16" s="29">
        <f t="shared" si="10"/>
        <v>100.42042172534988</v>
      </c>
      <c r="Z16" s="31">
        <f t="shared" si="3"/>
        <v>17.256329322504339</v>
      </c>
      <c r="AA16" s="35">
        <f t="shared" si="10"/>
        <v>97.520321408232391</v>
      </c>
    </row>
    <row r="17" spans="2:34" ht="12" customHeight="1">
      <c r="B17" s="65">
        <v>2009</v>
      </c>
      <c r="C17" s="66"/>
      <c r="D17" s="22">
        <v>21</v>
      </c>
      <c r="E17" s="30">
        <f t="shared" si="4"/>
        <v>882101</v>
      </c>
      <c r="F17" s="31">
        <f t="shared" si="5"/>
        <v>107.66756745540607</v>
      </c>
      <c r="G17" s="28">
        <v>837830</v>
      </c>
      <c r="H17" s="29">
        <f t="shared" si="5"/>
        <v>107.99199820578325</v>
      </c>
      <c r="I17" s="32">
        <v>44271</v>
      </c>
      <c r="J17" s="29">
        <f t="shared" si="5"/>
        <v>101.87546023564065</v>
      </c>
      <c r="K17" s="33">
        <v>845870</v>
      </c>
      <c r="L17" s="29">
        <f t="shared" si="5"/>
        <v>95.877538991657602</v>
      </c>
      <c r="M17" s="34">
        <f t="shared" si="0"/>
        <v>36231</v>
      </c>
      <c r="N17" s="28">
        <v>172879</v>
      </c>
      <c r="O17" s="29">
        <f t="shared" si="6"/>
        <v>97.168888689044266</v>
      </c>
      <c r="P17" s="28">
        <f t="shared" si="1"/>
        <v>672991</v>
      </c>
      <c r="Q17" s="29">
        <f t="shared" si="7"/>
        <v>95.551337168689415</v>
      </c>
      <c r="R17" s="28">
        <f t="shared" si="2"/>
        <v>209110</v>
      </c>
      <c r="S17" s="29">
        <f t="shared" si="7"/>
        <v>181.90121609631345</v>
      </c>
      <c r="T17" s="28">
        <v>233913</v>
      </c>
      <c r="U17" s="29">
        <f t="shared" si="8"/>
        <v>165.45219199592583</v>
      </c>
      <c r="V17" s="29">
        <v>113.93</v>
      </c>
      <c r="W17" s="29">
        <f t="shared" si="8"/>
        <v>97.777205629934784</v>
      </c>
      <c r="X17" s="28">
        <f t="shared" si="9"/>
        <v>14683.402089002018</v>
      </c>
      <c r="Y17" s="29">
        <f t="shared" si="10"/>
        <v>186.03642323832563</v>
      </c>
      <c r="Z17" s="31">
        <f t="shared" si="3"/>
        <v>26.517711690611396</v>
      </c>
      <c r="AA17" s="35">
        <f t="shared" si="10"/>
        <v>153.66948089029046</v>
      </c>
    </row>
    <row r="18" spans="2:34" ht="12" customHeight="1">
      <c r="B18" s="73">
        <v>2010</v>
      </c>
      <c r="C18" s="74"/>
      <c r="D18" s="24">
        <v>22</v>
      </c>
      <c r="E18" s="30">
        <f t="shared" si="4"/>
        <v>874371</v>
      </c>
      <c r="F18" s="31">
        <f t="shared" si="5"/>
        <v>99.123683115652298</v>
      </c>
      <c r="G18" s="28">
        <v>824061</v>
      </c>
      <c r="H18" s="29">
        <f t="shared" si="5"/>
        <v>98.356587851950877</v>
      </c>
      <c r="I18" s="32">
        <v>50310</v>
      </c>
      <c r="J18" s="29">
        <f t="shared" si="5"/>
        <v>113.64098393982516</v>
      </c>
      <c r="K18" s="33">
        <v>840374</v>
      </c>
      <c r="L18" s="29">
        <f t="shared" si="5"/>
        <v>99.350254767281015</v>
      </c>
      <c r="M18" s="34">
        <f t="shared" si="0"/>
        <v>33997</v>
      </c>
      <c r="N18" s="28">
        <v>168299</v>
      </c>
      <c r="O18" s="29">
        <f t="shared" si="6"/>
        <v>97.350748211176608</v>
      </c>
      <c r="P18" s="28">
        <f t="shared" si="1"/>
        <v>672075</v>
      </c>
      <c r="Q18" s="29">
        <f t="shared" si="7"/>
        <v>99.863891196167557</v>
      </c>
      <c r="R18" s="28">
        <f t="shared" si="2"/>
        <v>202296</v>
      </c>
      <c r="S18" s="29">
        <f t="shared" si="7"/>
        <v>96.74142795657788</v>
      </c>
      <c r="T18" s="28">
        <v>226098</v>
      </c>
      <c r="U18" s="29">
        <f t="shared" si="8"/>
        <v>96.659014248887416</v>
      </c>
      <c r="V18" s="29">
        <v>111.15</v>
      </c>
      <c r="W18" s="29">
        <f t="shared" si="8"/>
        <v>97.559905204950397</v>
      </c>
      <c r="X18" s="28">
        <f t="shared" si="9"/>
        <v>14560.215924426449</v>
      </c>
      <c r="Y18" s="29">
        <f t="shared" si="10"/>
        <v>99.161051615770731</v>
      </c>
      <c r="Z18" s="31">
        <f t="shared" si="3"/>
        <v>25.858359895284728</v>
      </c>
      <c r="AA18" s="35">
        <f t="shared" si="10"/>
        <v>97.513541880915341</v>
      </c>
    </row>
    <row r="19" spans="2:34" ht="12" customHeight="1">
      <c r="B19" s="67">
        <v>2011</v>
      </c>
      <c r="C19" s="68"/>
      <c r="D19" s="22">
        <v>23</v>
      </c>
      <c r="E19" s="40">
        <f t="shared" si="4"/>
        <v>880818</v>
      </c>
      <c r="F19" s="41">
        <f t="shared" si="5"/>
        <v>100.73733003496228</v>
      </c>
      <c r="G19" s="37">
        <v>834297</v>
      </c>
      <c r="H19" s="36">
        <f t="shared" si="5"/>
        <v>101.24214105509179</v>
      </c>
      <c r="I19" s="39">
        <v>46521</v>
      </c>
      <c r="J19" s="36">
        <f t="shared" si="5"/>
        <v>92.468694096601084</v>
      </c>
      <c r="K19" s="38">
        <v>857894</v>
      </c>
      <c r="L19" s="36">
        <f t="shared" si="5"/>
        <v>102.08478605954016</v>
      </c>
      <c r="M19" s="42">
        <f t="shared" si="0"/>
        <v>22924</v>
      </c>
      <c r="N19" s="37">
        <v>164944</v>
      </c>
      <c r="O19" s="36">
        <f>N19/N18*100</f>
        <v>98.006524102935842</v>
      </c>
      <c r="P19" s="37">
        <f t="shared" si="1"/>
        <v>692950</v>
      </c>
      <c r="Q19" s="36">
        <f t="shared" si="7"/>
        <v>103.10605215191757</v>
      </c>
      <c r="R19" s="37">
        <f t="shared" si="2"/>
        <v>187868</v>
      </c>
      <c r="S19" s="36">
        <f t="shared" si="7"/>
        <v>92.867876774627277</v>
      </c>
      <c r="T19" s="37">
        <v>210886</v>
      </c>
      <c r="U19" s="36">
        <f t="shared" si="8"/>
        <v>93.271944024272656</v>
      </c>
      <c r="V19" s="36">
        <v>108.32</v>
      </c>
      <c r="W19" s="36">
        <f t="shared" si="8"/>
        <v>97.453891138101653</v>
      </c>
      <c r="X19" s="37">
        <f t="shared" si="9"/>
        <v>13875.036927621863</v>
      </c>
      <c r="Y19" s="36">
        <f t="shared" si="10"/>
        <v>95.294170084008712</v>
      </c>
      <c r="Z19" s="41">
        <f t="shared" si="3"/>
        <v>23.942062946034255</v>
      </c>
      <c r="AA19" s="43">
        <f t="shared" si="10"/>
        <v>92.589255633340031</v>
      </c>
    </row>
    <row r="20" spans="2:34" ht="12" customHeight="1">
      <c r="B20" s="65">
        <v>2012</v>
      </c>
      <c r="C20" s="66"/>
      <c r="D20" s="22">
        <v>24</v>
      </c>
      <c r="E20" s="30">
        <f t="shared" si="4"/>
        <v>891416</v>
      </c>
      <c r="F20" s="31">
        <f t="shared" si="5"/>
        <v>101.20319975295691</v>
      </c>
      <c r="G20" s="28">
        <v>845592</v>
      </c>
      <c r="H20" s="29">
        <f t="shared" si="5"/>
        <v>101.35383442586992</v>
      </c>
      <c r="I20" s="32">
        <v>45824</v>
      </c>
      <c r="J20" s="29">
        <f t="shared" si="5"/>
        <v>98.501751896992744</v>
      </c>
      <c r="K20" s="33">
        <v>865743</v>
      </c>
      <c r="L20" s="29">
        <f t="shared" si="5"/>
        <v>100.91491489624593</v>
      </c>
      <c r="M20" s="34">
        <f t="shared" si="0"/>
        <v>25673</v>
      </c>
      <c r="N20" s="28">
        <v>163157</v>
      </c>
      <c r="O20" s="29">
        <f t="shared" si="6"/>
        <v>98.916601998253952</v>
      </c>
      <c r="P20" s="28">
        <f t="shared" si="1"/>
        <v>702586</v>
      </c>
      <c r="Q20" s="29">
        <f t="shared" si="7"/>
        <v>101.3905765206725</v>
      </c>
      <c r="R20" s="28">
        <f t="shared" si="2"/>
        <v>188830</v>
      </c>
      <c r="S20" s="29">
        <f t="shared" si="7"/>
        <v>100.5120616603147</v>
      </c>
      <c r="T20" s="28">
        <v>212205</v>
      </c>
      <c r="U20" s="29">
        <f t="shared" si="8"/>
        <v>100.6254564077274</v>
      </c>
      <c r="V20" s="29">
        <v>105.91</v>
      </c>
      <c r="W20" s="29">
        <f t="shared" si="8"/>
        <v>97.775110782865582</v>
      </c>
      <c r="X20" s="28">
        <f>R20/V20*8</f>
        <v>14263.431215182703</v>
      </c>
      <c r="Y20" s="29">
        <f>X20/X19*100</f>
        <v>102.79923065853353</v>
      </c>
      <c r="Z20" s="31">
        <f t="shared" ref="Z20:Z25" si="11">T20/E20*100</f>
        <v>23.805383793874014</v>
      </c>
      <c r="AA20" s="35">
        <f t="shared" ref="AA20:AA25" si="12">Z20/Z19*100</f>
        <v>99.429125416350644</v>
      </c>
    </row>
    <row r="21" spans="2:34" ht="12" customHeight="1">
      <c r="B21" s="65">
        <v>2013</v>
      </c>
      <c r="C21" s="66"/>
      <c r="D21" s="22">
        <v>25</v>
      </c>
      <c r="E21" s="30">
        <f t="shared" si="4"/>
        <v>920771</v>
      </c>
      <c r="F21" s="31">
        <f t="shared" ref="F21" si="13">E21/E20*100</f>
        <v>103.29307528695917</v>
      </c>
      <c r="G21" s="28">
        <v>866021</v>
      </c>
      <c r="H21" s="29">
        <f t="shared" ref="H21" si="14">G21/G20*100</f>
        <v>102.41594054816035</v>
      </c>
      <c r="I21" s="32">
        <v>54750</v>
      </c>
      <c r="J21" s="29">
        <f>I21/I20*100</f>
        <v>119.47887569832403</v>
      </c>
      <c r="K21" s="33">
        <v>900640</v>
      </c>
      <c r="L21" s="29">
        <f t="shared" ref="L21" si="15">K21/K20*100</f>
        <v>104.0308729033905</v>
      </c>
      <c r="M21" s="34">
        <f t="shared" ref="M21:M26" si="16">E21-K21</f>
        <v>20131</v>
      </c>
      <c r="N21" s="28">
        <v>160730</v>
      </c>
      <c r="O21" s="29">
        <f>N21/N20*100</f>
        <v>98.512475713576492</v>
      </c>
      <c r="P21" s="28">
        <f>K21-N21</f>
        <v>739910</v>
      </c>
      <c r="Q21" s="29">
        <f t="shared" ref="Q21" si="17">P21/P20*100</f>
        <v>105.3123745705152</v>
      </c>
      <c r="R21" s="28">
        <f t="shared" ref="R21" si="18">E21-P21</f>
        <v>180861</v>
      </c>
      <c r="S21" s="29">
        <f t="shared" ref="S21:S27" si="19">R21/R20*100</f>
        <v>95.779801938251339</v>
      </c>
      <c r="T21" s="28">
        <v>204596</v>
      </c>
      <c r="U21" s="29">
        <f t="shared" ref="U21:U27" si="20">T21/T20*100</f>
        <v>96.414316345043702</v>
      </c>
      <c r="V21" s="29">
        <v>103.1</v>
      </c>
      <c r="W21" s="29">
        <f>V21/V20*100</f>
        <v>97.346803890095359</v>
      </c>
      <c r="X21" s="28">
        <f t="shared" ref="X21" si="21">R21/V21*8</f>
        <v>14033.831231813774</v>
      </c>
      <c r="Y21" s="29">
        <f>X21/X20*100</f>
        <v>98.390289265569336</v>
      </c>
      <c r="Z21" s="31">
        <f t="shared" si="11"/>
        <v>22.22007426385062</v>
      </c>
      <c r="AA21" s="35">
        <f t="shared" si="12"/>
        <v>93.340542022971491</v>
      </c>
    </row>
    <row r="22" spans="2:34" s="26" customFormat="1" ht="12" customHeight="1">
      <c r="B22" s="65">
        <v>2014</v>
      </c>
      <c r="C22" s="66"/>
      <c r="D22" s="22">
        <v>26</v>
      </c>
      <c r="E22" s="30">
        <f t="shared" si="4"/>
        <v>988814</v>
      </c>
      <c r="F22" s="31">
        <f t="shared" ref="F22:F24" si="22">E22/E21*100</f>
        <v>107.38978529949357</v>
      </c>
      <c r="G22" s="28">
        <v>926702</v>
      </c>
      <c r="H22" s="29">
        <f t="shared" ref="H22:H24" si="23">G22/G21*100</f>
        <v>107.00687396725945</v>
      </c>
      <c r="I22" s="32">
        <v>62112</v>
      </c>
      <c r="J22" s="29">
        <f t="shared" ref="J22:J24" si="24">I22/I21*100</f>
        <v>113.44657534246576</v>
      </c>
      <c r="K22" s="33">
        <v>926001</v>
      </c>
      <c r="L22" s="29">
        <f t="shared" ref="L22:L24" si="25">K22/K21*100</f>
        <v>102.81588648072481</v>
      </c>
      <c r="M22" s="34">
        <f t="shared" si="16"/>
        <v>62813</v>
      </c>
      <c r="N22" s="28">
        <v>160442</v>
      </c>
      <c r="O22" s="29">
        <f t="shared" ref="O22:O24" si="26">N22/N21*100</f>
        <v>99.820817520064708</v>
      </c>
      <c r="P22" s="28">
        <f t="shared" ref="P22:P24" si="27">K22-N22</f>
        <v>765559</v>
      </c>
      <c r="Q22" s="29">
        <f t="shared" ref="Q22:Q24" si="28">P22/P21*100</f>
        <v>103.46650268275872</v>
      </c>
      <c r="R22" s="28">
        <f t="shared" ref="R22:R23" si="29">E22-P22</f>
        <v>223255</v>
      </c>
      <c r="S22" s="29">
        <f t="shared" si="19"/>
        <v>123.44010040860107</v>
      </c>
      <c r="T22" s="33">
        <v>247403</v>
      </c>
      <c r="U22" s="45">
        <f t="shared" si="20"/>
        <v>120.92269643590295</v>
      </c>
      <c r="V22" s="29">
        <v>101.12</v>
      </c>
      <c r="W22" s="29">
        <f t="shared" ref="W22:W24" si="30">V22/V21*100</f>
        <v>98.079534432589739</v>
      </c>
      <c r="X22" s="28">
        <f t="shared" ref="X22:X23" si="31">R22/V22*8</f>
        <v>17662.57911392405</v>
      </c>
      <c r="Y22" s="29">
        <f t="shared" ref="Y22:Y24" si="32">X22/X21*100</f>
        <v>125.85714351391188</v>
      </c>
      <c r="Z22" s="45">
        <f t="shared" si="11"/>
        <v>25.020175685214813</v>
      </c>
      <c r="AA22" s="48">
        <f t="shared" si="12"/>
        <v>112.60167445038481</v>
      </c>
    </row>
    <row r="23" spans="2:34" s="26" customFormat="1" ht="12" customHeight="1">
      <c r="B23" s="65">
        <v>2015</v>
      </c>
      <c r="C23" s="66"/>
      <c r="D23" s="22">
        <v>27</v>
      </c>
      <c r="E23" s="30">
        <f t="shared" si="4"/>
        <v>1041622</v>
      </c>
      <c r="F23" s="31">
        <f t="shared" si="22"/>
        <v>105.34053927229994</v>
      </c>
      <c r="G23" s="28">
        <v>966682</v>
      </c>
      <c r="H23" s="29">
        <f t="shared" si="23"/>
        <v>104.31422399002052</v>
      </c>
      <c r="I23" s="32">
        <v>74940</v>
      </c>
      <c r="J23" s="29">
        <f t="shared" si="24"/>
        <v>120.65301391035548</v>
      </c>
      <c r="K23" s="33">
        <v>928068</v>
      </c>
      <c r="L23" s="29">
        <f t="shared" si="25"/>
        <v>100.22321790149256</v>
      </c>
      <c r="M23" s="34">
        <f t="shared" si="16"/>
        <v>113554</v>
      </c>
      <c r="N23" s="28">
        <v>161440</v>
      </c>
      <c r="O23" s="29">
        <f t="shared" si="26"/>
        <v>100.62203163760113</v>
      </c>
      <c r="P23" s="28">
        <f t="shared" si="27"/>
        <v>766628</v>
      </c>
      <c r="Q23" s="29">
        <f t="shared" si="28"/>
        <v>100.1396365270345</v>
      </c>
      <c r="R23" s="28">
        <f t="shared" si="29"/>
        <v>274994</v>
      </c>
      <c r="S23" s="29">
        <f t="shared" si="19"/>
        <v>123.17484490828873</v>
      </c>
      <c r="T23" s="33">
        <v>299513</v>
      </c>
      <c r="U23" s="45">
        <f t="shared" si="20"/>
        <v>121.06280037024612</v>
      </c>
      <c r="V23" s="29">
        <v>101.12</v>
      </c>
      <c r="W23" s="29">
        <f t="shared" si="30"/>
        <v>100</v>
      </c>
      <c r="X23" s="28">
        <f t="shared" si="31"/>
        <v>21755.854430379746</v>
      </c>
      <c r="Y23" s="29">
        <f t="shared" si="32"/>
        <v>123.17484490828873</v>
      </c>
      <c r="Z23" s="45">
        <f t="shared" si="11"/>
        <v>28.754480992144941</v>
      </c>
      <c r="AA23" s="48">
        <f t="shared" si="12"/>
        <v>114.92517620144787</v>
      </c>
    </row>
    <row r="24" spans="2:34" ht="12" customHeight="1">
      <c r="B24" s="67">
        <v>2016</v>
      </c>
      <c r="C24" s="68"/>
      <c r="D24" s="23">
        <v>28</v>
      </c>
      <c r="E24" s="40">
        <v>1087171</v>
      </c>
      <c r="F24" s="41">
        <f t="shared" si="22"/>
        <v>104.37289150958793</v>
      </c>
      <c r="G24" s="37">
        <v>977464</v>
      </c>
      <c r="H24" s="36">
        <f t="shared" si="23"/>
        <v>101.11536161840191</v>
      </c>
      <c r="I24" s="39">
        <v>109707</v>
      </c>
      <c r="J24" s="36">
        <f t="shared" si="24"/>
        <v>146.39311449159328</v>
      </c>
      <c r="K24" s="38">
        <v>943679</v>
      </c>
      <c r="L24" s="36">
        <f t="shared" si="25"/>
        <v>101.68209657050993</v>
      </c>
      <c r="M24" s="42">
        <f t="shared" si="16"/>
        <v>143492</v>
      </c>
      <c r="N24" s="37">
        <v>162813</v>
      </c>
      <c r="O24" s="36">
        <f t="shared" si="26"/>
        <v>100.85047076313181</v>
      </c>
      <c r="P24" s="37">
        <f t="shared" si="27"/>
        <v>780866</v>
      </c>
      <c r="Q24" s="36">
        <f t="shared" si="28"/>
        <v>101.85722410347653</v>
      </c>
      <c r="R24" s="37">
        <f>E24-P24</f>
        <v>306305</v>
      </c>
      <c r="S24" s="36">
        <f t="shared" si="19"/>
        <v>111.38606660508957</v>
      </c>
      <c r="T24" s="38">
        <v>331935</v>
      </c>
      <c r="U24" s="59">
        <f t="shared" si="20"/>
        <v>110.82490576368973</v>
      </c>
      <c r="V24" s="36">
        <v>99.69</v>
      </c>
      <c r="W24" s="36">
        <f t="shared" si="30"/>
        <v>98.585838607594937</v>
      </c>
      <c r="X24" s="37">
        <f>R24/V24*8</f>
        <v>24580.599859564652</v>
      </c>
      <c r="Y24" s="36">
        <f t="shared" si="32"/>
        <v>112.98384045648166</v>
      </c>
      <c r="Z24" s="59">
        <f t="shared" si="11"/>
        <v>30.531995426662412</v>
      </c>
      <c r="AA24" s="60">
        <f t="shared" si="12"/>
        <v>106.1816954199349</v>
      </c>
      <c r="AC24" s="14"/>
      <c r="AD24" s="14"/>
      <c r="AE24" s="14"/>
      <c r="AF24" s="14"/>
      <c r="AG24" s="14"/>
      <c r="AH24" s="14"/>
    </row>
    <row r="25" spans="2:34" ht="12" customHeight="1">
      <c r="B25" s="65">
        <v>2017</v>
      </c>
      <c r="C25" s="66"/>
      <c r="D25" s="22">
        <v>29</v>
      </c>
      <c r="E25" s="30">
        <f t="shared" si="4"/>
        <v>1120532</v>
      </c>
      <c r="F25" s="31">
        <f t="shared" ref="F25" si="33">E25/E24*100</f>
        <v>103.0686065025649</v>
      </c>
      <c r="G25" s="28">
        <v>979729</v>
      </c>
      <c r="H25" s="29">
        <f t="shared" ref="H25" si="34">G25/G24*100</f>
        <v>100.23172208899764</v>
      </c>
      <c r="I25" s="32">
        <v>140803</v>
      </c>
      <c r="J25" s="29">
        <f t="shared" ref="J25" si="35">I25/I24*100</f>
        <v>128.34459059130228</v>
      </c>
      <c r="K25" s="33">
        <v>996220</v>
      </c>
      <c r="L25" s="29">
        <f t="shared" ref="L25" si="36">K25/K24*100</f>
        <v>105.56767714445272</v>
      </c>
      <c r="M25" s="34">
        <f t="shared" si="16"/>
        <v>124312</v>
      </c>
      <c r="N25" s="28">
        <v>160486</v>
      </c>
      <c r="O25" s="29">
        <f t="shared" ref="O25" si="37">N25/N24*100</f>
        <v>98.570752949703035</v>
      </c>
      <c r="P25" s="28">
        <f t="shared" ref="P25" si="38">K25-N25</f>
        <v>835734</v>
      </c>
      <c r="Q25" s="29">
        <f t="shared" ref="Q25" si="39">P25/P24*100</f>
        <v>107.02655769363759</v>
      </c>
      <c r="R25" s="28">
        <f>E25-P25</f>
        <v>284798</v>
      </c>
      <c r="S25" s="29">
        <f t="shared" si="19"/>
        <v>92.9785671144774</v>
      </c>
      <c r="T25" s="33">
        <v>314499</v>
      </c>
      <c r="U25" s="45">
        <f t="shared" si="20"/>
        <v>94.747164354466989</v>
      </c>
      <c r="V25" s="29">
        <v>96.21</v>
      </c>
      <c r="W25" s="29">
        <f t="shared" ref="W25" si="40">V25/V24*100</f>
        <v>96.509178453204939</v>
      </c>
      <c r="X25" s="28">
        <f>R25/V25*8</f>
        <v>23681.363683608775</v>
      </c>
      <c r="Y25" s="29">
        <f t="shared" ref="Y25" si="41">X25/X24*100</f>
        <v>96.341683355599756</v>
      </c>
      <c r="Z25" s="45">
        <f t="shared" si="11"/>
        <v>28.066936062513165</v>
      </c>
      <c r="AA25" s="48">
        <f t="shared" si="12"/>
        <v>91.926307698852185</v>
      </c>
      <c r="AC25" s="14"/>
      <c r="AD25" s="14"/>
      <c r="AE25" s="14"/>
      <c r="AF25" s="14"/>
      <c r="AG25" s="14"/>
      <c r="AH25" s="14"/>
    </row>
    <row r="26" spans="2:34" ht="12" customHeight="1">
      <c r="B26" s="65">
        <v>2018</v>
      </c>
      <c r="C26" s="66"/>
      <c r="D26" s="22">
        <v>30</v>
      </c>
      <c r="E26" s="30">
        <f t="shared" ref="E26" si="42">G26+I26</f>
        <v>1162818</v>
      </c>
      <c r="F26" s="31">
        <f t="shared" ref="F26:F27" si="43">E26/E25*100</f>
        <v>103.77374318627224</v>
      </c>
      <c r="G26" s="28">
        <v>992489</v>
      </c>
      <c r="H26" s="29">
        <f t="shared" ref="H26:H27" si="44">G26/G25*100</f>
        <v>101.30240097006418</v>
      </c>
      <c r="I26" s="32">
        <v>170329</v>
      </c>
      <c r="J26" s="29">
        <f t="shared" ref="J26:J27" si="45">I26/I25*100</f>
        <v>120.96972365645617</v>
      </c>
      <c r="K26" s="33">
        <v>1026755</v>
      </c>
      <c r="L26" s="29">
        <f t="shared" ref="L26:L27" si="46">K26/K25*100</f>
        <v>103.06508602517516</v>
      </c>
      <c r="M26" s="34">
        <f t="shared" si="16"/>
        <v>136063</v>
      </c>
      <c r="N26" s="28">
        <v>153724</v>
      </c>
      <c r="O26" s="29">
        <f t="shared" ref="O26:O27" si="47">N26/N25*100</f>
        <v>95.786548359358449</v>
      </c>
      <c r="P26" s="28">
        <f t="shared" ref="P26:P27" si="48">K26-N26</f>
        <v>873031</v>
      </c>
      <c r="Q26" s="29">
        <f t="shared" ref="Q26:Q27" si="49">P26/P25*100</f>
        <v>104.46278361296777</v>
      </c>
      <c r="R26" s="28">
        <f>E26-P26</f>
        <v>289787</v>
      </c>
      <c r="S26" s="29">
        <f t="shared" si="19"/>
        <v>101.75176791971853</v>
      </c>
      <c r="T26" s="33">
        <v>319522</v>
      </c>
      <c r="U26" s="45">
        <f t="shared" si="20"/>
        <v>101.59714339314274</v>
      </c>
      <c r="V26" s="29">
        <v>92.51</v>
      </c>
      <c r="W26" s="29">
        <f t="shared" ref="W26:W27" si="50">V26/V25*100</f>
        <v>96.154245920382508</v>
      </c>
      <c r="X26" s="28">
        <f>R26/V26*8</f>
        <v>25059.950275645875</v>
      </c>
      <c r="Y26" s="29">
        <f t="shared" ref="Y26:Y27" si="51">X26/X25*100</f>
        <v>105.82139867642546</v>
      </c>
      <c r="Z26" s="45">
        <f t="shared" ref="Z26:Z27" si="52">T26/E26*100</f>
        <v>27.478246810764883</v>
      </c>
      <c r="AA26" s="48">
        <f t="shared" ref="AA26:AA27" si="53">Z26/Z25*100</f>
        <v>97.902552489387858</v>
      </c>
      <c r="AC26" s="14"/>
      <c r="AD26" s="14"/>
      <c r="AE26" s="14"/>
      <c r="AF26" s="14"/>
      <c r="AG26" s="14"/>
      <c r="AH26" s="14"/>
    </row>
    <row r="27" spans="2:34" s="26" customFormat="1" ht="12" customHeight="1">
      <c r="B27" s="65">
        <v>2019</v>
      </c>
      <c r="C27" s="66"/>
      <c r="D27" s="22" t="s">
        <v>40</v>
      </c>
      <c r="E27" s="30">
        <f>G27+I27</f>
        <v>1150498</v>
      </c>
      <c r="F27" s="29">
        <f t="shared" si="43"/>
        <v>98.940504876945496</v>
      </c>
      <c r="G27" s="28">
        <v>969074</v>
      </c>
      <c r="H27" s="29">
        <f t="shared" si="44"/>
        <v>97.640779897812465</v>
      </c>
      <c r="I27" s="28">
        <v>181424</v>
      </c>
      <c r="J27" s="29">
        <f t="shared" si="45"/>
        <v>106.51386434488548</v>
      </c>
      <c r="K27" s="33">
        <v>1034977</v>
      </c>
      <c r="L27" s="29">
        <f t="shared" si="46"/>
        <v>100.80077525797293</v>
      </c>
      <c r="M27" s="34">
        <f>E27-K27</f>
        <v>115521</v>
      </c>
      <c r="N27" s="28">
        <v>147758</v>
      </c>
      <c r="O27" s="29">
        <f t="shared" si="47"/>
        <v>96.119018500689549</v>
      </c>
      <c r="P27" s="28">
        <f t="shared" si="48"/>
        <v>887219</v>
      </c>
      <c r="Q27" s="29">
        <f t="shared" si="49"/>
        <v>101.62514274979925</v>
      </c>
      <c r="R27" s="28">
        <f t="shared" ref="R27" si="54">E27-P27</f>
        <v>263279</v>
      </c>
      <c r="S27" s="29">
        <f t="shared" si="19"/>
        <v>90.852591731168062</v>
      </c>
      <c r="T27" s="33">
        <v>291604</v>
      </c>
      <c r="U27" s="45">
        <f t="shared" si="20"/>
        <v>91.262573469119502</v>
      </c>
      <c r="V27" s="29">
        <v>87.05</v>
      </c>
      <c r="W27" s="29">
        <f t="shared" si="50"/>
        <v>94.09793535833964</v>
      </c>
      <c r="X27" s="28">
        <f t="shared" ref="X27" si="55">R27/V27*8</f>
        <v>24195.657668006894</v>
      </c>
      <c r="Y27" s="29">
        <f t="shared" si="51"/>
        <v>96.5511000695044</v>
      </c>
      <c r="Z27" s="61">
        <f t="shared" si="52"/>
        <v>25.3458936912537</v>
      </c>
      <c r="AA27" s="62">
        <f t="shared" si="53"/>
        <v>92.239850183324606</v>
      </c>
    </row>
    <row r="28" spans="2:34" s="26" customFormat="1" ht="12" customHeight="1">
      <c r="B28" s="65">
        <v>2020</v>
      </c>
      <c r="C28" s="66"/>
      <c r="D28" s="22">
        <v>2</v>
      </c>
      <c r="E28" s="30">
        <f>G28+I28</f>
        <v>1169482</v>
      </c>
      <c r="F28" s="29">
        <f t="shared" ref="F28:F29" si="56">E28/E27*100</f>
        <v>101.65006805748466</v>
      </c>
      <c r="G28" s="28">
        <v>1001136</v>
      </c>
      <c r="H28" s="29">
        <f t="shared" ref="H28:H29" si="57">G28/G27*100</f>
        <v>103.3085192668465</v>
      </c>
      <c r="I28" s="28">
        <v>168346</v>
      </c>
      <c r="J28" s="29">
        <f t="shared" ref="J28:J29" si="58">I28/I27*100</f>
        <v>92.791471911103272</v>
      </c>
      <c r="K28" s="33">
        <v>1057105</v>
      </c>
      <c r="L28" s="29">
        <f t="shared" ref="L28:L29" si="59">K28/K27*100</f>
        <v>102.13801852601556</v>
      </c>
      <c r="M28" s="34">
        <f>E28-K28</f>
        <v>112377</v>
      </c>
      <c r="N28" s="28">
        <v>140904</v>
      </c>
      <c r="O28" s="29">
        <f t="shared" ref="O28:O29" si="60">N28/N27*100</f>
        <v>95.361334073281995</v>
      </c>
      <c r="P28" s="28">
        <f t="shared" ref="P28:P29" si="61">K28-N28</f>
        <v>916201</v>
      </c>
      <c r="Q28" s="29">
        <f t="shared" ref="Q28:Q29" si="62">P28/P27*100</f>
        <v>103.2666117384772</v>
      </c>
      <c r="R28" s="28">
        <f t="shared" ref="R28:R29" si="63">E28-P28</f>
        <v>253281</v>
      </c>
      <c r="S28" s="29">
        <f t="shared" ref="S28:S29" si="64">R28/R27*100</f>
        <v>96.202507605999728</v>
      </c>
      <c r="T28" s="33">
        <v>281818</v>
      </c>
      <c r="U28" s="45">
        <f t="shared" ref="U28" si="65">T28/T27*100</f>
        <v>96.644078956392917</v>
      </c>
      <c r="V28" s="29">
        <v>81.680000000000007</v>
      </c>
      <c r="W28" s="29">
        <f t="shared" ref="W28:W29" si="66">V28/V27*100</f>
        <v>93.831131533601393</v>
      </c>
      <c r="X28" s="28">
        <f t="shared" ref="X28" si="67">R28/V28*8</f>
        <v>24807.149853085208</v>
      </c>
      <c r="Y28" s="29">
        <f t="shared" ref="Y28:Y29" si="68">X28/X27*100</f>
        <v>102.52728069420023</v>
      </c>
      <c r="Z28" s="61">
        <f t="shared" ref="Z28:Z29" si="69">T28/E28*100</f>
        <v>24.097677433256777</v>
      </c>
      <c r="AA28" s="62">
        <f t="shared" ref="AA28:AA29" si="70">Z28/Z27*100</f>
        <v>95.075272258292259</v>
      </c>
    </row>
    <row r="29" spans="2:34" s="26" customFormat="1" ht="12" customHeight="1">
      <c r="B29" s="67">
        <v>2021</v>
      </c>
      <c r="C29" s="68"/>
      <c r="D29" s="23">
        <v>3</v>
      </c>
      <c r="E29" s="40">
        <f t="shared" ref="E29" si="71">G29+I29</f>
        <v>1183204</v>
      </c>
      <c r="F29" s="36">
        <f t="shared" si="56"/>
        <v>101.17333999155183</v>
      </c>
      <c r="G29" s="37">
        <v>1016856</v>
      </c>
      <c r="H29" s="36">
        <f t="shared" si="57"/>
        <v>101.57021623435779</v>
      </c>
      <c r="I29" s="37">
        <v>166348</v>
      </c>
      <c r="J29" s="36">
        <f t="shared" si="58"/>
        <v>98.813158613807275</v>
      </c>
      <c r="K29" s="38">
        <v>1111075</v>
      </c>
      <c r="L29" s="36">
        <f t="shared" si="59"/>
        <v>105.10545310068535</v>
      </c>
      <c r="M29" s="42">
        <f t="shared" ref="M29" si="72">E29-K29</f>
        <v>72129</v>
      </c>
      <c r="N29" s="37">
        <v>138246</v>
      </c>
      <c r="O29" s="36">
        <f t="shared" si="60"/>
        <v>98.113609265883156</v>
      </c>
      <c r="P29" s="37">
        <f t="shared" si="61"/>
        <v>972829</v>
      </c>
      <c r="Q29" s="36">
        <f t="shared" si="62"/>
        <v>106.18073981582643</v>
      </c>
      <c r="R29" s="37">
        <f t="shared" si="63"/>
        <v>210375</v>
      </c>
      <c r="S29" s="36">
        <f t="shared" si="64"/>
        <v>83.059921589065112</v>
      </c>
      <c r="T29" s="38">
        <v>239440</v>
      </c>
      <c r="U29" s="59">
        <f>T29/T28*100</f>
        <v>84.962635459764812</v>
      </c>
      <c r="V29" s="36">
        <v>81.13</v>
      </c>
      <c r="W29" s="36">
        <f t="shared" si="66"/>
        <v>99.326640548481876</v>
      </c>
      <c r="X29" s="37">
        <f>R29/V29*8</f>
        <v>20744.484161222732</v>
      </c>
      <c r="Y29" s="36">
        <f t="shared" si="68"/>
        <v>83.623004996854917</v>
      </c>
      <c r="Z29" s="63">
        <f t="shared" si="69"/>
        <v>20.236577969648515</v>
      </c>
      <c r="AA29" s="64">
        <f t="shared" si="70"/>
        <v>83.977296258934786</v>
      </c>
    </row>
    <row r="30" spans="2:34" s="26" customFormat="1" ht="12" customHeight="1">
      <c r="B30" s="65">
        <v>2022</v>
      </c>
      <c r="C30" s="66"/>
      <c r="D30" s="22">
        <v>4</v>
      </c>
      <c r="E30" s="123">
        <f t="shared" ref="E30" si="73">G30+I30</f>
        <v>1164242</v>
      </c>
      <c r="F30" s="10">
        <f t="shared" ref="F30" si="74">E30/E29*100</f>
        <v>98.397402307632504</v>
      </c>
      <c r="G30" s="9">
        <v>1039544</v>
      </c>
      <c r="H30" s="10">
        <f t="shared" ref="H30" si="75">G30/G29*100</f>
        <v>102.23119104376627</v>
      </c>
      <c r="I30" s="9">
        <v>124698</v>
      </c>
      <c r="J30" s="10">
        <f t="shared" ref="J30" si="76">I30/I29*100</f>
        <v>74.96212758794816</v>
      </c>
      <c r="K30" s="6">
        <v>1201909</v>
      </c>
      <c r="L30" s="10">
        <f t="shared" ref="L30" si="77">K30/K29*100</f>
        <v>108.17532569808519</v>
      </c>
      <c r="M30" s="8">
        <f t="shared" ref="M30" si="78">E30-K30</f>
        <v>-37667</v>
      </c>
      <c r="N30" s="9">
        <v>126655</v>
      </c>
      <c r="O30" s="10">
        <f t="shared" ref="O30" si="79">N30/N29*100</f>
        <v>91.615670616148023</v>
      </c>
      <c r="P30" s="9">
        <f t="shared" ref="P30" si="80">K30-N30</f>
        <v>1075254</v>
      </c>
      <c r="Q30" s="10">
        <f t="shared" ref="Q30" si="81">P30/P29*100</f>
        <v>110.52857182505866</v>
      </c>
      <c r="R30" s="9">
        <f t="shared" ref="R30" si="82">E30-P30</f>
        <v>88988</v>
      </c>
      <c r="S30" s="10">
        <f t="shared" ref="S30" si="83">R30/R29*100</f>
        <v>42.29970291146762</v>
      </c>
      <c r="T30" s="124">
        <v>118662</v>
      </c>
      <c r="U30" s="7">
        <f>T30/T29*100</f>
        <v>49.558135649849646</v>
      </c>
      <c r="V30" s="10">
        <v>73.010000000000005</v>
      </c>
      <c r="W30" s="10">
        <f t="shared" ref="W30" si="84">V30/V29*100</f>
        <v>89.991371872303716</v>
      </c>
      <c r="X30" s="9">
        <f>R30/V30*8</f>
        <v>9750.7738665936158</v>
      </c>
      <c r="Y30" s="10">
        <f t="shared" ref="Y30" si="85">X30/X29*100</f>
        <v>47.004176102004749</v>
      </c>
      <c r="Z30" s="125">
        <f t="shared" ref="Z30" si="86">T30/E30*100</f>
        <v>10.19221089773432</v>
      </c>
      <c r="AA30" s="126">
        <f t="shared" ref="AA30" si="87">Z30/Z29*100</f>
        <v>50.365288602751576</v>
      </c>
    </row>
    <row r="31" spans="2:34" s="26" customFormat="1" ht="12" customHeight="1">
      <c r="B31" s="105">
        <v>2023</v>
      </c>
      <c r="C31" s="106"/>
      <c r="D31" s="49">
        <v>5</v>
      </c>
      <c r="E31" s="50">
        <f t="shared" ref="E31" si="88">G31+I31</f>
        <v>1218048</v>
      </c>
      <c r="F31" s="51">
        <f t="shared" ref="F31" si="89">E31/E30*100</f>
        <v>104.62154775381751</v>
      </c>
      <c r="G31" s="52">
        <v>1108251</v>
      </c>
      <c r="H31" s="51">
        <f t="shared" ref="H31" si="90">G31/G30*100</f>
        <v>106.60934024918618</v>
      </c>
      <c r="I31" s="52">
        <v>109797</v>
      </c>
      <c r="J31" s="51">
        <f t="shared" ref="J31" si="91">I31/I30*100</f>
        <v>88.050329596304678</v>
      </c>
      <c r="K31" s="53">
        <v>1204900</v>
      </c>
      <c r="L31" s="51">
        <f t="shared" ref="L31" si="92">K31/K30*100</f>
        <v>100.2488541145794</v>
      </c>
      <c r="M31" s="54">
        <f t="shared" ref="M31" si="93">E31-K31</f>
        <v>13148</v>
      </c>
      <c r="N31" s="52">
        <v>127470</v>
      </c>
      <c r="O31" s="51">
        <f t="shared" ref="O31" si="94">N31/N30*100</f>
        <v>100.64348032055584</v>
      </c>
      <c r="P31" s="52">
        <f t="shared" ref="P31" si="95">K31-N31</f>
        <v>1077430</v>
      </c>
      <c r="Q31" s="51">
        <f t="shared" ref="Q31" si="96">P31/P30*100</f>
        <v>100.20237078866947</v>
      </c>
      <c r="R31" s="52">
        <f t="shared" ref="R31" si="97">E31-P31</f>
        <v>140618</v>
      </c>
      <c r="S31" s="51">
        <f t="shared" ref="S31" si="98">R31/R30*100</f>
        <v>158.01905874949432</v>
      </c>
      <c r="T31" s="55"/>
      <c r="U31" s="56">
        <f>T31/T30*100</f>
        <v>0</v>
      </c>
      <c r="V31" s="51">
        <v>72.53</v>
      </c>
      <c r="W31" s="51">
        <f t="shared" ref="W31" si="99">V31/V30*100</f>
        <v>99.342555814272018</v>
      </c>
      <c r="X31" s="52">
        <f>R31/V31*8</f>
        <v>15510.051013373775</v>
      </c>
      <c r="Y31" s="51">
        <f t="shared" ref="Y31" si="100">X31/X30*100</f>
        <v>159.06482116780066</v>
      </c>
      <c r="Z31" s="57">
        <f t="shared" ref="Z31" si="101">T31/E31*100</f>
        <v>0</v>
      </c>
      <c r="AA31" s="58">
        <f t="shared" ref="AA31" si="102">Z31/Z30*100</f>
        <v>0</v>
      </c>
    </row>
    <row r="32" spans="2:34" ht="12" customHeight="1">
      <c r="B32" s="25" t="s">
        <v>37</v>
      </c>
      <c r="C32" s="13"/>
      <c r="G32" s="27"/>
    </row>
    <row r="33" spans="2:27" ht="12" customHeight="1">
      <c r="B33" s="15" t="s">
        <v>29</v>
      </c>
      <c r="C33" s="16"/>
      <c r="G33" s="27"/>
    </row>
    <row r="34" spans="2:27" ht="12" customHeight="1">
      <c r="B34" s="17" t="s">
        <v>30</v>
      </c>
      <c r="C34" s="18"/>
    </row>
    <row r="35" spans="2:27" ht="12" customHeight="1">
      <c r="B35" s="17" t="s">
        <v>31</v>
      </c>
      <c r="C35" s="18"/>
    </row>
    <row r="36" spans="2:27" ht="12" customHeight="1">
      <c r="B36" s="17" t="s">
        <v>32</v>
      </c>
      <c r="C36" s="18"/>
    </row>
    <row r="37" spans="2:27" ht="12" customHeight="1">
      <c r="B37" s="17" t="s">
        <v>33</v>
      </c>
      <c r="C37" s="18"/>
    </row>
    <row r="38" spans="2:27" ht="12" customHeight="1">
      <c r="B38" s="17" t="s">
        <v>38</v>
      </c>
      <c r="C38" s="18"/>
    </row>
    <row r="39" spans="2:27" ht="12" customHeight="1">
      <c r="B39" s="17" t="s">
        <v>34</v>
      </c>
      <c r="C39" s="18"/>
    </row>
    <row r="40" spans="2:27" ht="12" customHeight="1">
      <c r="B40" s="44" t="s">
        <v>39</v>
      </c>
    </row>
    <row r="43" spans="2:27">
      <c r="AA43" s="46" t="s">
        <v>41</v>
      </c>
    </row>
  </sheetData>
  <mergeCells count="60">
    <mergeCell ref="B31:C31"/>
    <mergeCell ref="B30:C30"/>
    <mergeCell ref="B28:C28"/>
    <mergeCell ref="B5:D5"/>
    <mergeCell ref="E5:W5"/>
    <mergeCell ref="X5:Y7"/>
    <mergeCell ref="B7:D9"/>
    <mergeCell ref="G7:H7"/>
    <mergeCell ref="I7:J7"/>
    <mergeCell ref="E8:E9"/>
    <mergeCell ref="J8:J9"/>
    <mergeCell ref="K8:K9"/>
    <mergeCell ref="L8:L9"/>
    <mergeCell ref="M8:M9"/>
    <mergeCell ref="N8:N9"/>
    <mergeCell ref="O8:O9"/>
    <mergeCell ref="B20:C20"/>
    <mergeCell ref="Z5:AA7"/>
    <mergeCell ref="K6:L7"/>
    <mergeCell ref="M6:M7"/>
    <mergeCell ref="N6:O7"/>
    <mergeCell ref="P6:Q7"/>
    <mergeCell ref="R6:S7"/>
    <mergeCell ref="T6:U7"/>
    <mergeCell ref="V6:W7"/>
    <mergeCell ref="AA8:AA9"/>
    <mergeCell ref="P8:P9"/>
    <mergeCell ref="Q8:Q9"/>
    <mergeCell ref="R8:R9"/>
    <mergeCell ref="S8:S9"/>
    <mergeCell ref="T8:T9"/>
    <mergeCell ref="U8:U9"/>
    <mergeCell ref="Y8:Y9"/>
    <mergeCell ref="Z8:Z9"/>
    <mergeCell ref="W8:W9"/>
    <mergeCell ref="X8:X9"/>
    <mergeCell ref="B22:C22"/>
    <mergeCell ref="B14:C14"/>
    <mergeCell ref="B15:C15"/>
    <mergeCell ref="V8:V9"/>
    <mergeCell ref="G8:G9"/>
    <mergeCell ref="H8:H9"/>
    <mergeCell ref="I8:I9"/>
    <mergeCell ref="F8:F9"/>
    <mergeCell ref="B23:C23"/>
    <mergeCell ref="B29:C29"/>
    <mergeCell ref="E6:F7"/>
    <mergeCell ref="B10:C10"/>
    <mergeCell ref="B11:C11"/>
    <mergeCell ref="B27:C27"/>
    <mergeCell ref="B26:C26"/>
    <mergeCell ref="B25:C25"/>
    <mergeCell ref="B12:C12"/>
    <mergeCell ref="B13:C13"/>
    <mergeCell ref="B24:C24"/>
    <mergeCell ref="B21:C21"/>
    <mergeCell ref="B16:C16"/>
    <mergeCell ref="B17:C17"/>
    <mergeCell ref="B18:C18"/>
    <mergeCell ref="B19:C19"/>
  </mergeCells>
  <phoneticPr fontId="3"/>
  <pageMargins left="0.59055118110236227" right="0" top="0.59055118110236227" bottom="0" header="0" footer="0"/>
  <pageSetup paperSize="9" scale="105" orientation="landscape" horizontalDpi="4294967294"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都府県</vt:lpstr>
      <vt:lpstr>都府県!Print_Area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MDsouken</dc:creator>
  <cp:lastModifiedBy>Windows User</cp:lastModifiedBy>
  <cp:lastPrinted>2019-04-05T04:58:36Z</cp:lastPrinted>
  <dcterms:created xsi:type="dcterms:W3CDTF">2014-08-13T08:26:15Z</dcterms:created>
  <dcterms:modified xsi:type="dcterms:W3CDTF">2024-12-25T05:22:29Z</dcterms:modified>
</cp:coreProperties>
</file>