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30" yWindow="2505" windowWidth="27675" windowHeight="10155" tabRatio="570"/>
  </bookViews>
  <sheets>
    <sheet name="年" sheetId="75" r:id="rId1"/>
    <sheet name="表（2000）" sheetId="17" state="hidden" r:id="rId2"/>
    <sheet name="グラフ（2000)" sheetId="21" state="hidden" r:id="rId3"/>
  </sheets>
  <externalReferences>
    <externalReference r:id="rId4"/>
  </externalReferences>
  <definedNames>
    <definedName name="_xlnm.Print_Area" localSheetId="2">'グラフ（2000)'!$A$1:$F$47</definedName>
    <definedName name="_xlnm.Print_Area" localSheetId="0">年!$B$2:$BO$25</definedName>
    <definedName name="_xlnm.Print_Area" localSheetId="1">'表（2000）'!$A$1:$F$47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BO19" i="75" l="1"/>
  <c r="BM19" i="75"/>
  <c r="BK19" i="75"/>
  <c r="BI19" i="75"/>
  <c r="BG19" i="75"/>
  <c r="BE19" i="75"/>
  <c r="BC19" i="75"/>
  <c r="AY19" i="75"/>
  <c r="AW19" i="75"/>
  <c r="AU19" i="75"/>
  <c r="AS19" i="75"/>
  <c r="AQ19" i="75"/>
  <c r="AO19" i="75"/>
  <c r="AM19" i="75"/>
  <c r="AK19" i="75"/>
  <c r="AI19" i="75"/>
  <c r="AG19" i="75"/>
  <c r="AC19" i="75"/>
  <c r="Y19" i="75"/>
  <c r="W19" i="75"/>
  <c r="U19" i="75"/>
  <c r="S19" i="75"/>
  <c r="Q19" i="75"/>
  <c r="O19" i="75"/>
  <c r="M19" i="75"/>
  <c r="K19" i="75"/>
  <c r="I19" i="75"/>
  <c r="G19" i="75"/>
  <c r="E19" i="75"/>
  <c r="BO18" i="75" l="1"/>
  <c r="BM18" i="75"/>
  <c r="BK18" i="75"/>
  <c r="BI18" i="75"/>
  <c r="BG18" i="75"/>
  <c r="BE18" i="75"/>
  <c r="BC18" i="75"/>
  <c r="AY18" i="75"/>
  <c r="AW18" i="75"/>
  <c r="AU18" i="75"/>
  <c r="AS18" i="75"/>
  <c r="AQ18" i="75"/>
  <c r="AO18" i="75"/>
  <c r="AM18" i="75"/>
  <c r="AK18" i="75"/>
  <c r="AI18" i="75"/>
  <c r="AG18" i="75"/>
  <c r="AC18" i="75"/>
  <c r="Y18" i="75"/>
  <c r="W18" i="75"/>
  <c r="U18" i="75"/>
  <c r="S18" i="75"/>
  <c r="Q18" i="75"/>
  <c r="O18" i="75"/>
  <c r="K18" i="75"/>
  <c r="M18" i="75"/>
  <c r="I18" i="75"/>
  <c r="G18" i="75"/>
  <c r="E18" i="75"/>
  <c r="E17" i="75" l="1"/>
  <c r="G17" i="75"/>
  <c r="I17" i="75"/>
  <c r="M17" i="75"/>
  <c r="K17" i="75"/>
  <c r="O17" i="75"/>
  <c r="Q17" i="75"/>
  <c r="S17" i="75"/>
  <c r="U17" i="75"/>
  <c r="W17" i="75"/>
  <c r="Y17" i="75"/>
  <c r="AA17" i="75"/>
  <c r="AC17" i="75"/>
  <c r="AG17" i="75"/>
  <c r="AI17" i="75"/>
  <c r="AK17" i="75"/>
  <c r="AM17" i="75"/>
  <c r="AO17" i="75"/>
  <c r="AQ17" i="75"/>
  <c r="AS17" i="75"/>
  <c r="AU17" i="75"/>
  <c r="AW17" i="75"/>
  <c r="AY17" i="75"/>
  <c r="BA17" i="75"/>
  <c r="BC17" i="75"/>
  <c r="BE17" i="75"/>
  <c r="BG17" i="75"/>
  <c r="BI17" i="75"/>
  <c r="BK17" i="75"/>
  <c r="BM17" i="75"/>
  <c r="BO17" i="75"/>
  <c r="G16" i="75" l="1"/>
  <c r="E16" i="75"/>
  <c r="BG16" i="75"/>
  <c r="BI16" i="75"/>
  <c r="BK16" i="75"/>
  <c r="BM16" i="75"/>
  <c r="BO16" i="75"/>
  <c r="AM16" i="75"/>
  <c r="AK16" i="75"/>
  <c r="AI16" i="75"/>
  <c r="AG16" i="75"/>
  <c r="S16" i="75"/>
  <c r="Q16" i="75"/>
  <c r="O16" i="75"/>
  <c r="K16" i="75"/>
  <c r="M16" i="75"/>
  <c r="AG15" i="75" l="1"/>
  <c r="I16" i="75"/>
  <c r="U16" i="75"/>
  <c r="W16" i="75"/>
  <c r="Y16" i="75"/>
  <c r="AA16" i="75"/>
  <c r="AC16" i="75"/>
  <c r="AO16" i="75"/>
  <c r="AQ16" i="75"/>
  <c r="AS16" i="75"/>
  <c r="AU16" i="75"/>
  <c r="AW16" i="75"/>
  <c r="AY16" i="75"/>
  <c r="BA16" i="75"/>
  <c r="BC16" i="75"/>
  <c r="BE16" i="75"/>
  <c r="E15" i="75" l="1"/>
  <c r="G15" i="75"/>
  <c r="I15" i="75"/>
  <c r="M15" i="75"/>
  <c r="K15" i="75"/>
  <c r="O15" i="75"/>
  <c r="Q15" i="75"/>
  <c r="S15" i="75"/>
  <c r="U15" i="75"/>
  <c r="W15" i="75"/>
  <c r="Y15" i="75"/>
  <c r="AA15" i="75"/>
  <c r="AC15" i="75"/>
  <c r="AE15" i="75"/>
  <c r="AI15" i="75"/>
  <c r="AK15" i="75"/>
  <c r="AM15" i="75"/>
  <c r="AO15" i="75"/>
  <c r="AQ15" i="75"/>
  <c r="AS15" i="75"/>
  <c r="AU15" i="75"/>
  <c r="AW15" i="75"/>
  <c r="AY15" i="75"/>
  <c r="BA15" i="75"/>
  <c r="BC15" i="75"/>
  <c r="BE15" i="75"/>
  <c r="BG15" i="75"/>
  <c r="BI15" i="75"/>
  <c r="BK15" i="75"/>
  <c r="BM15" i="75"/>
  <c r="BO15" i="75"/>
  <c r="E9" i="75" l="1"/>
  <c r="G13" i="75" l="1"/>
  <c r="BO14" i="75" l="1"/>
  <c r="BM14" i="75"/>
  <c r="BK14" i="75"/>
  <c r="BO13" i="75"/>
  <c r="BM13" i="75"/>
  <c r="BK13" i="75"/>
  <c r="BO12" i="75"/>
  <c r="BM12" i="75"/>
  <c r="BK12" i="75"/>
  <c r="BO11" i="75"/>
  <c r="BM11" i="75"/>
  <c r="BK11" i="75"/>
  <c r="BO10" i="75"/>
  <c r="BM10" i="75"/>
  <c r="BK10" i="75"/>
  <c r="BO9" i="75"/>
  <c r="BM9" i="75"/>
  <c r="BK9" i="75"/>
  <c r="AO9" i="75"/>
  <c r="O14" i="75"/>
  <c r="O13" i="75"/>
  <c r="O12" i="75"/>
  <c r="O11" i="75"/>
  <c r="O10" i="75"/>
  <c r="O9" i="75"/>
  <c r="K14" i="75"/>
  <c r="K13" i="75"/>
  <c r="K12" i="75"/>
  <c r="K11" i="75"/>
  <c r="K10" i="75"/>
  <c r="K9" i="75"/>
  <c r="I12" i="75"/>
  <c r="G14" i="75"/>
  <c r="G12" i="75"/>
  <c r="G11" i="75"/>
  <c r="G10" i="75"/>
  <c r="G9" i="75"/>
  <c r="BI14" i="75" l="1"/>
  <c r="BG14" i="75"/>
  <c r="BE14" i="75"/>
  <c r="BC14" i="75"/>
  <c r="BA14" i="75"/>
  <c r="AY14" i="75"/>
  <c r="AW14" i="75"/>
  <c r="AU14" i="75"/>
  <c r="AS14" i="75"/>
  <c r="AQ14" i="75"/>
  <c r="AO14" i="75"/>
  <c r="AM14" i="75"/>
  <c r="AK14" i="75"/>
  <c r="AI14" i="75"/>
  <c r="AE14" i="75"/>
  <c r="AC14" i="75"/>
  <c r="AA14" i="75"/>
  <c r="Y14" i="75"/>
  <c r="W14" i="75"/>
  <c r="U14" i="75"/>
  <c r="S14" i="75"/>
  <c r="Q14" i="75"/>
  <c r="M14" i="75"/>
  <c r="I14" i="75"/>
  <c r="E14" i="75"/>
  <c r="BI13" i="75"/>
  <c r="BG13" i="75"/>
  <c r="BE13" i="75"/>
  <c r="BC13" i="75"/>
  <c r="BA13" i="75"/>
  <c r="AY13" i="75"/>
  <c r="AW13" i="75"/>
  <c r="AU13" i="75"/>
  <c r="AS13" i="75"/>
  <c r="AQ13" i="75"/>
  <c r="AO13" i="75"/>
  <c r="AM13" i="75"/>
  <c r="AK13" i="75"/>
  <c r="AI13" i="75"/>
  <c r="AE13" i="75"/>
  <c r="AC13" i="75"/>
  <c r="AA13" i="75"/>
  <c r="Y13" i="75"/>
  <c r="W13" i="75"/>
  <c r="U13" i="75"/>
  <c r="S13" i="75"/>
  <c r="Q13" i="75"/>
  <c r="M13" i="75"/>
  <c r="I13" i="75"/>
  <c r="E13" i="75"/>
  <c r="BI12" i="75" l="1"/>
  <c r="BG12" i="75"/>
  <c r="BE12" i="75"/>
  <c r="BI11" i="75"/>
  <c r="BG11" i="75"/>
  <c r="BE11" i="75"/>
  <c r="BI10" i="75"/>
  <c r="BG10" i="75"/>
  <c r="BE10" i="75"/>
  <c r="BI9" i="75"/>
  <c r="BG9" i="75"/>
  <c r="BE9" i="75"/>
  <c r="BC12" i="75"/>
  <c r="BA12" i="75"/>
  <c r="AY12" i="75"/>
  <c r="BC11" i="75"/>
  <c r="BA11" i="75"/>
  <c r="AY11" i="75"/>
  <c r="BC10" i="75"/>
  <c r="BA10" i="75"/>
  <c r="AY10" i="75"/>
  <c r="BC9" i="75"/>
  <c r="BA9" i="75"/>
  <c r="AY9" i="75"/>
  <c r="AW12" i="75"/>
  <c r="AW11" i="75"/>
  <c r="AW10" i="75"/>
  <c r="AW9" i="75"/>
  <c r="AU12" i="75"/>
  <c r="AU11" i="75"/>
  <c r="AU10" i="75"/>
  <c r="AU9" i="75"/>
  <c r="AS12" i="75"/>
  <c r="AS11" i="75"/>
  <c r="AS10" i="75"/>
  <c r="AS9" i="75"/>
  <c r="AQ12" i="75"/>
  <c r="AQ11" i="75"/>
  <c r="AQ10" i="75"/>
  <c r="AQ9" i="75"/>
  <c r="AO12" i="75"/>
  <c r="AO11" i="75"/>
  <c r="AO10" i="75"/>
  <c r="AM12" i="75"/>
  <c r="AM11" i="75"/>
  <c r="AM10" i="75"/>
  <c r="AM9" i="75"/>
  <c r="AK12" i="75"/>
  <c r="AK11" i="75"/>
  <c r="AK10" i="75"/>
  <c r="AK9" i="75"/>
  <c r="AI12" i="75"/>
  <c r="AI11" i="75"/>
  <c r="AI10" i="75"/>
  <c r="AI9" i="75"/>
  <c r="AE12" i="75"/>
  <c r="AE11" i="75"/>
  <c r="AE10" i="75"/>
  <c r="AE9" i="75"/>
  <c r="AC12" i="75"/>
  <c r="AC11" i="75"/>
  <c r="AC10" i="75"/>
  <c r="AC9" i="75"/>
  <c r="AA12" i="75"/>
  <c r="AA11" i="75"/>
  <c r="AA10" i="75"/>
  <c r="AA9" i="75"/>
  <c r="Y12" i="75"/>
  <c r="Y11" i="75"/>
  <c r="Y10" i="75"/>
  <c r="Y9" i="75"/>
  <c r="W12" i="75"/>
  <c r="W11" i="75"/>
  <c r="W10" i="75"/>
  <c r="W9" i="75"/>
  <c r="U12" i="75"/>
  <c r="U11" i="75"/>
  <c r="U10" i="75"/>
  <c r="U9" i="75"/>
  <c r="S12" i="75"/>
  <c r="S11" i="75"/>
  <c r="S10" i="75"/>
  <c r="S9" i="75"/>
  <c r="Q12" i="75"/>
  <c r="Q11" i="75"/>
  <c r="Q10" i="75"/>
  <c r="Q9" i="75"/>
  <c r="M12" i="75"/>
  <c r="M11" i="75"/>
  <c r="M10" i="75"/>
  <c r="M9" i="75"/>
  <c r="I11" i="75"/>
  <c r="I10" i="75"/>
  <c r="I9" i="75"/>
  <c r="F17" i="21" l="1"/>
  <c r="E17" i="21"/>
  <c r="B17" i="21"/>
  <c r="F16" i="21"/>
  <c r="B16" i="21"/>
  <c r="F7" i="21"/>
  <c r="E7" i="21"/>
  <c r="E16" i="21" s="1"/>
  <c r="D7" i="21"/>
  <c r="D17" i="21" s="1"/>
  <c r="C7" i="21"/>
  <c r="C17" i="21" s="1"/>
  <c r="B7" i="21"/>
  <c r="F7" i="17"/>
  <c r="E7" i="17"/>
  <c r="D7" i="17"/>
  <c r="C7" i="17"/>
  <c r="B7" i="17"/>
  <c r="E12" i="75"/>
  <c r="E11" i="75"/>
  <c r="E10" i="75"/>
  <c r="C16" i="21" l="1"/>
  <c r="D16" i="21"/>
</calcChain>
</file>

<file path=xl/sharedStrings.xml><?xml version="1.0" encoding="utf-8"?>
<sst xmlns="http://schemas.openxmlformats.org/spreadsheetml/2006/main" count="153" uniqueCount="64">
  <si>
    <t>日本</t>
    <rPh sb="0" eb="2">
      <t>ニホン</t>
    </rPh>
    <phoneticPr fontId="3"/>
  </si>
  <si>
    <t>飲用乳消費量　　　</t>
    <rPh sb="0" eb="2">
      <t>インヨウ</t>
    </rPh>
    <rPh sb="2" eb="3">
      <t>ニュウ</t>
    </rPh>
    <rPh sb="3" eb="5">
      <t>ショウヒ</t>
    </rPh>
    <rPh sb="5" eb="6">
      <t>リョウ</t>
    </rPh>
    <phoneticPr fontId="3"/>
  </si>
  <si>
    <t>乳製品向け消費量</t>
    <rPh sb="0" eb="3">
      <t>ニュウセイヒン</t>
    </rPh>
    <rPh sb="3" eb="4">
      <t>ム</t>
    </rPh>
    <rPh sb="5" eb="7">
      <t>ショウヒ</t>
    </rPh>
    <rPh sb="7" eb="8">
      <t>リョウ</t>
    </rPh>
    <phoneticPr fontId="3"/>
  </si>
  <si>
    <t>資料：USDA「World Market and Trade」</t>
    <rPh sb="0" eb="2">
      <t>シリョウ</t>
    </rPh>
    <phoneticPr fontId="3"/>
  </si>
  <si>
    <t>注意：1. 数値 は、いずれも速報値</t>
    <rPh sb="0" eb="2">
      <t>チュウイ</t>
    </rPh>
    <rPh sb="6" eb="8">
      <t>スウチ</t>
    </rPh>
    <rPh sb="15" eb="17">
      <t>ソクホウ</t>
    </rPh>
    <rPh sb="17" eb="18">
      <t>チ</t>
    </rPh>
    <phoneticPr fontId="3"/>
  </si>
  <si>
    <t>　　　2. 1人当たり消費量は1998年の数値</t>
    <rPh sb="7" eb="8">
      <t>ヒト</t>
    </rPh>
    <rPh sb="8" eb="9">
      <t>ア</t>
    </rPh>
    <rPh sb="11" eb="13">
      <t>ショウヒ</t>
    </rPh>
    <rPh sb="13" eb="14">
      <t>リョウ</t>
    </rPh>
    <rPh sb="19" eb="20">
      <t>ネン</t>
    </rPh>
    <rPh sb="21" eb="23">
      <t>スウチ</t>
    </rPh>
    <phoneticPr fontId="3"/>
  </si>
  <si>
    <t>　　　3. EU は、デンマーク、フランス、ドイツ、アイルランド、イタリア、オランダ、スペイン、スウェーデン、イギリスの合計値</t>
    <phoneticPr fontId="3"/>
  </si>
  <si>
    <t>飲用乳処理量　　　</t>
    <rPh sb="0" eb="2">
      <t>インヨウ</t>
    </rPh>
    <rPh sb="2" eb="3">
      <t>ニュウ</t>
    </rPh>
    <rPh sb="3" eb="5">
      <t>ショリ</t>
    </rPh>
    <rPh sb="5" eb="6">
      <t>リョウ</t>
    </rPh>
    <phoneticPr fontId="3"/>
  </si>
  <si>
    <t>乳製品向け処理量　　</t>
    <rPh sb="0" eb="3">
      <t>ニュウセイヒン</t>
    </rPh>
    <rPh sb="3" eb="4">
      <t>ム</t>
    </rPh>
    <phoneticPr fontId="3"/>
  </si>
  <si>
    <t>主要諸国の生乳生産量・飲用乳消費量（2000年）</t>
  </si>
  <si>
    <t>米国</t>
    <phoneticPr fontId="3"/>
  </si>
  <si>
    <t>EU</t>
    <phoneticPr fontId="3"/>
  </si>
  <si>
    <t>オーストラリア</t>
    <phoneticPr fontId="3"/>
  </si>
  <si>
    <t>ニュージーランド</t>
    <phoneticPr fontId="3"/>
  </si>
  <si>
    <t>生乳生産量（千トン）</t>
    <rPh sb="0" eb="2">
      <t>セイニュウ</t>
    </rPh>
    <rPh sb="2" eb="4">
      <t>セイサン</t>
    </rPh>
    <rPh sb="4" eb="5">
      <t>リョウ</t>
    </rPh>
    <rPh sb="6" eb="7">
      <t>セン</t>
    </rPh>
    <phoneticPr fontId="3"/>
  </si>
  <si>
    <t>飲用乳1人当たり消費量（kg）</t>
    <rPh sb="0" eb="2">
      <t>インヨウ</t>
    </rPh>
    <rPh sb="2" eb="3">
      <t>ニュウ</t>
    </rPh>
    <rPh sb="4" eb="5">
      <t>ヒト</t>
    </rPh>
    <rPh sb="5" eb="6">
      <t>ア</t>
    </rPh>
    <rPh sb="8" eb="10">
      <t>ショウヒ</t>
    </rPh>
    <rPh sb="10" eb="11">
      <t>リョウ</t>
    </rPh>
    <phoneticPr fontId="3"/>
  </si>
  <si>
    <t>オースト
ラリア</t>
    <phoneticPr fontId="3"/>
  </si>
  <si>
    <t>ニュージー
ランド</t>
    <phoneticPr fontId="3"/>
  </si>
  <si>
    <t>前年比</t>
    <rPh sb="0" eb="3">
      <t>ゼンネンヒ</t>
    </rPh>
    <phoneticPr fontId="13"/>
  </si>
  <si>
    <t>年</t>
    <rPh sb="0" eb="1">
      <t>ネン</t>
    </rPh>
    <phoneticPr fontId="13"/>
  </si>
  <si>
    <t>EU-28</t>
    <phoneticPr fontId="13"/>
  </si>
  <si>
    <t>ロシア</t>
  </si>
  <si>
    <t>ウクライナ</t>
  </si>
  <si>
    <t>メキシコ</t>
  </si>
  <si>
    <t>アメリカ</t>
  </si>
  <si>
    <t>アルゼンチン</t>
  </si>
  <si>
    <t>チリ</t>
  </si>
  <si>
    <t>イラン</t>
  </si>
  <si>
    <t>日本</t>
  </si>
  <si>
    <t>韓国</t>
  </si>
  <si>
    <t>フランス</t>
  </si>
  <si>
    <t>イギリス</t>
  </si>
  <si>
    <t>オランダ</t>
  </si>
  <si>
    <t>スウェーデン</t>
  </si>
  <si>
    <t>デンマーク</t>
  </si>
  <si>
    <t>スイス</t>
  </si>
  <si>
    <t>-</t>
  </si>
  <si>
    <t>（単位：千トン）</t>
  </si>
  <si>
    <t>クロアチア</t>
  </si>
  <si>
    <t>カナダd)</t>
  </si>
  <si>
    <t>ブラジル</t>
  </si>
  <si>
    <t>イスラエル</t>
  </si>
  <si>
    <t>中国</t>
  </si>
  <si>
    <t>インドa)</t>
  </si>
  <si>
    <t>南アフリカ</t>
  </si>
  <si>
    <t>-</t>
    <phoneticPr fontId="13"/>
  </si>
  <si>
    <t>スペイン</t>
    <phoneticPr fontId="13"/>
  </si>
  <si>
    <t>イタリア</t>
    <phoneticPr fontId="13"/>
  </si>
  <si>
    <t>ドイツc)</t>
    <phoneticPr fontId="13"/>
  </si>
  <si>
    <t>主要国の飲用牛乳等生産量</t>
  </si>
  <si>
    <t>平成20</t>
    <rPh sb="0" eb="2">
      <t>ヘイセイ</t>
    </rPh>
    <phoneticPr fontId="13"/>
  </si>
  <si>
    <t>ベラルーシ
（2016～）</t>
    <phoneticPr fontId="13"/>
  </si>
  <si>
    <t>ベラルーシ
（2015まで）</t>
    <phoneticPr fontId="13"/>
  </si>
  <si>
    <t>　　2  「ベラルーシ（2015まで）」欄の数値は、発酵製品、乳飲料、クリームを含む。</t>
    <rPh sb="20" eb="21">
      <t>ラン</t>
    </rPh>
    <rPh sb="22" eb="24">
      <t>スウチ</t>
    </rPh>
    <rPh sb="26" eb="28">
      <t>ハッコウ</t>
    </rPh>
    <rPh sb="28" eb="30">
      <t>セイヒン</t>
    </rPh>
    <rPh sb="31" eb="34">
      <t>ニュウインリョウ</t>
    </rPh>
    <rPh sb="40" eb="41">
      <t>フク</t>
    </rPh>
    <phoneticPr fontId="13"/>
  </si>
  <si>
    <t>　　3  「前年比」はJミルクによる算出。</t>
    <rPh sb="6" eb="9">
      <t>ゼンネンヒ</t>
    </rPh>
    <rPh sb="18" eb="20">
      <t>サンシュツ</t>
    </rPh>
    <phoneticPr fontId="13"/>
  </si>
  <si>
    <t>データ元：JIDF 「世界の酪農情況」</t>
    <rPh sb="3" eb="4">
      <t>モト</t>
    </rPh>
    <rPh sb="11" eb="13">
      <t>セカイ</t>
    </rPh>
    <rPh sb="14" eb="16">
      <t>ラクノウ</t>
    </rPh>
    <rPh sb="16" eb="18">
      <t>ジョウキョウ</t>
    </rPh>
    <phoneticPr fontId="13"/>
  </si>
  <si>
    <t>注：1　a) 酪農協同組合による生産のみ：全インド乳産業の現状を反映するもではない。酪農年度4月～翌年3月　ｂ)クリームを含む　c) 2リットル未満の容器入り乳</t>
    <rPh sb="0" eb="1">
      <t>チュウ</t>
    </rPh>
    <rPh sb="7" eb="9">
      <t>ラクノウ</t>
    </rPh>
    <rPh sb="9" eb="10">
      <t>キョウ</t>
    </rPh>
    <rPh sb="10" eb="11">
      <t>ドウ</t>
    </rPh>
    <rPh sb="11" eb="13">
      <t>クミアイ</t>
    </rPh>
    <rPh sb="16" eb="18">
      <t>セイサン</t>
    </rPh>
    <rPh sb="21" eb="22">
      <t>ゼン</t>
    </rPh>
    <rPh sb="25" eb="26">
      <t>ニュウ</t>
    </rPh>
    <rPh sb="26" eb="28">
      <t>サンギョウ</t>
    </rPh>
    <rPh sb="29" eb="31">
      <t>ゲンジョウ</t>
    </rPh>
    <rPh sb="32" eb="34">
      <t>ハンエイ</t>
    </rPh>
    <rPh sb="42" eb="44">
      <t>ラクノウ</t>
    </rPh>
    <rPh sb="44" eb="45">
      <t>ネン</t>
    </rPh>
    <rPh sb="45" eb="46">
      <t>ド</t>
    </rPh>
    <rPh sb="47" eb="48">
      <t>ガツ</t>
    </rPh>
    <rPh sb="49" eb="51">
      <t>ヨクトシ</t>
    </rPh>
    <rPh sb="52" eb="53">
      <t>ガツ</t>
    </rPh>
    <rPh sb="61" eb="62">
      <t>フク</t>
    </rPh>
    <rPh sb="72" eb="74">
      <t>ミマン</t>
    </rPh>
    <rPh sb="75" eb="77">
      <t>ヨウキ</t>
    </rPh>
    <rPh sb="77" eb="78">
      <t>イ</t>
    </rPh>
    <rPh sb="79" eb="80">
      <t>ニュウ</t>
    </rPh>
    <phoneticPr fontId="13"/>
  </si>
  <si>
    <t>ニュージーランドｂ)</t>
    <phoneticPr fontId="13"/>
  </si>
  <si>
    <t>ノルウエーf)</t>
    <phoneticPr fontId="13"/>
  </si>
  <si>
    <t>ウルグアイe)</t>
    <phoneticPr fontId="13"/>
  </si>
  <si>
    <t>オーストラリアg)</t>
    <phoneticPr fontId="13"/>
  </si>
  <si>
    <t>　　　　  d) ﾁｮｺﾚｰﾄﾐﾙｸ、ｴｯｸﾞﾉｯｸﾞを含む、e) ﾁｮｺﾚｰﾄﾐﾙｸを含むj　f）フレーバー乳を含む　g）酪農年度7月～翌年6月</t>
    <rPh sb="44" eb="45">
      <t>フク</t>
    </rPh>
    <phoneticPr fontId="13"/>
  </si>
  <si>
    <t>令和元</t>
    <rPh sb="0" eb="2">
      <t>レイワ</t>
    </rPh>
    <rPh sb="2" eb="3">
      <t>ガン</t>
    </rPh>
    <phoneticPr fontId="13"/>
  </si>
  <si>
    <t>毎年1回更新、最終更新日2021/6/10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</si>
</sst>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#,##0;\-#,##0;&quot;-&quot;"/>
    <numFmt numFmtId="181" formatCode="0.0_ "/>
    <numFmt numFmtId="182" formatCode="#,##0_ ;[Red]\-#,##0\ "/>
  </numFmts>
  <fonts count="2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80" fontId="15" fillId="0" borderId="0" applyFill="0" applyBorder="0" applyAlignment="0"/>
    <xf numFmtId="0" fontId="16" fillId="0" borderId="9" applyNumberFormat="0" applyAlignment="0" applyProtection="0">
      <alignment horizontal="left" vertical="center"/>
    </xf>
    <xf numFmtId="0" fontId="16" fillId="0" borderId="10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/>
    <xf numFmtId="177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181" fontId="11" fillId="0" borderId="6" xfId="0" applyNumberFormat="1" applyFont="1" applyBorder="1" applyAlignment="1">
      <alignment horizontal="right"/>
    </xf>
    <xf numFmtId="181" fontId="11" fillId="0" borderId="4" xfId="0" applyNumberFormat="1" applyFont="1" applyBorder="1"/>
    <xf numFmtId="176" fontId="11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76" fontId="11" fillId="0" borderId="13" xfId="0" applyNumberFormat="1" applyFont="1" applyBorder="1"/>
    <xf numFmtId="0" fontId="18" fillId="2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0" xfId="0" applyFont="1"/>
    <xf numFmtId="176" fontId="11" fillId="5" borderId="4" xfId="0" applyNumberFormat="1" applyFont="1" applyFill="1" applyBorder="1"/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/>
    </xf>
    <xf numFmtId="176" fontId="11" fillId="0" borderId="6" xfId="0" applyNumberFormat="1" applyFont="1" applyBorder="1" applyAlignment="1">
      <alignment horizontal="right"/>
    </xf>
    <xf numFmtId="181" fontId="11" fillId="0" borderId="4" xfId="0" applyNumberFormat="1" applyFont="1" applyBorder="1" applyAlignment="1">
      <alignment horizontal="right"/>
    </xf>
    <xf numFmtId="0" fontId="19" fillId="4" borderId="25" xfId="0" applyFont="1" applyFill="1" applyBorder="1" applyAlignment="1">
      <alignment horizontal="center" vertical="center"/>
    </xf>
    <xf numFmtId="0" fontId="10" fillId="5" borderId="0" xfId="9" applyFont="1" applyFill="1" applyBorder="1" applyAlignment="1">
      <alignment horizontal="left"/>
    </xf>
    <xf numFmtId="0" fontId="10" fillId="5" borderId="0" xfId="9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8" fontId="0" fillId="0" borderId="0" xfId="11" applyFont="1" applyFill="1" applyBorder="1" applyAlignment="1">
      <alignment horizontal="right"/>
    </xf>
    <xf numFmtId="38" fontId="0" fillId="0" borderId="0" xfId="11" applyFont="1" applyFill="1" applyBorder="1" applyAlignment="1">
      <alignment horizontal="right" vertical="center"/>
    </xf>
    <xf numFmtId="38" fontId="21" fillId="0" borderId="0" xfId="11" applyFont="1" applyFill="1" applyBorder="1" applyAlignment="1">
      <alignment horizontal="right" vertical="center"/>
    </xf>
    <xf numFmtId="38" fontId="0" fillId="0" borderId="0" xfId="11" applyFont="1" applyAlignment="1">
      <alignment horizontal="right"/>
    </xf>
    <xf numFmtId="181" fontId="11" fillId="0" borderId="7" xfId="0" applyNumberFormat="1" applyFont="1" applyBorder="1" applyAlignment="1">
      <alignment horizontal="right"/>
    </xf>
    <xf numFmtId="181" fontId="11" fillId="0" borderId="5" xfId="0" applyNumberFormat="1" applyFont="1" applyBorder="1"/>
    <xf numFmtId="38" fontId="11" fillId="0" borderId="6" xfId="11" applyFont="1" applyBorder="1" applyAlignment="1">
      <alignment horizontal="right"/>
    </xf>
    <xf numFmtId="38" fontId="11" fillId="0" borderId="4" xfId="11" applyFont="1" applyBorder="1" applyAlignment="1"/>
    <xf numFmtId="38" fontId="11" fillId="0" borderId="23" xfId="11" applyFont="1" applyFill="1" applyBorder="1" applyAlignment="1">
      <alignment horizontal="right"/>
    </xf>
    <xf numFmtId="38" fontId="11" fillId="0" borderId="0" xfId="11" applyFont="1" applyFill="1" applyBorder="1" applyAlignment="1">
      <alignment horizontal="right" vertical="center"/>
    </xf>
    <xf numFmtId="38" fontId="11" fillId="0" borderId="0" xfId="11" applyFont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7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right"/>
    </xf>
    <xf numFmtId="176" fontId="11" fillId="0" borderId="29" xfId="0" applyNumberFormat="1" applyFont="1" applyBorder="1"/>
    <xf numFmtId="181" fontId="11" fillId="0" borderId="30" xfId="0" applyNumberFormat="1" applyFont="1" applyBorder="1"/>
    <xf numFmtId="38" fontId="11" fillId="0" borderId="30" xfId="11" applyFont="1" applyBorder="1" applyAlignment="1"/>
    <xf numFmtId="38" fontId="11" fillId="0" borderId="31" xfId="11" applyFont="1" applyBorder="1" applyAlignment="1">
      <alignment horizontal="right"/>
    </xf>
    <xf numFmtId="176" fontId="11" fillId="5" borderId="30" xfId="0" applyNumberFormat="1" applyFont="1" applyFill="1" applyBorder="1"/>
    <xf numFmtId="176" fontId="11" fillId="0" borderId="30" xfId="0" applyNumberFormat="1" applyFont="1" applyBorder="1"/>
    <xf numFmtId="181" fontId="11" fillId="0" borderId="28" xfId="0" applyNumberFormat="1" applyFont="1" applyBorder="1"/>
    <xf numFmtId="182" fontId="22" fillId="0" borderId="0" xfId="10" applyNumberFormat="1" applyFont="1" applyFill="1" applyBorder="1" applyAlignment="1">
      <alignment horizontal="left" vertical="center"/>
    </xf>
    <xf numFmtId="181" fontId="11" fillId="0" borderId="30" xfId="0" applyNumberFormat="1" applyFont="1" applyBorder="1" applyAlignment="1">
      <alignment horizontal="right"/>
    </xf>
    <xf numFmtId="0" fontId="7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right"/>
    </xf>
    <xf numFmtId="176" fontId="11" fillId="0" borderId="34" xfId="0" applyNumberFormat="1" applyFont="1" applyBorder="1"/>
    <xf numFmtId="181" fontId="11" fillId="0" borderId="35" xfId="0" applyNumberFormat="1" applyFont="1" applyBorder="1"/>
    <xf numFmtId="38" fontId="11" fillId="0" borderId="35" xfId="11" applyFont="1" applyBorder="1" applyAlignment="1"/>
    <xf numFmtId="38" fontId="11" fillId="0" borderId="36" xfId="11" applyFont="1" applyBorder="1" applyAlignment="1">
      <alignment horizontal="right"/>
    </xf>
    <xf numFmtId="176" fontId="11" fillId="5" borderId="35" xfId="0" applyNumberFormat="1" applyFont="1" applyFill="1" applyBorder="1"/>
    <xf numFmtId="176" fontId="11" fillId="0" borderId="35" xfId="0" applyNumberFormat="1" applyFont="1" applyBorder="1"/>
    <xf numFmtId="181" fontId="11" fillId="0" borderId="33" xfId="0" applyNumberFormat="1" applyFont="1" applyBorder="1"/>
    <xf numFmtId="0" fontId="7" fillId="3" borderId="12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right"/>
    </xf>
    <xf numFmtId="176" fontId="11" fillId="0" borderId="38" xfId="0" applyNumberFormat="1" applyFont="1" applyBorder="1"/>
    <xf numFmtId="181" fontId="11" fillId="0" borderId="39" xfId="0" applyNumberFormat="1" applyFont="1" applyBorder="1"/>
    <xf numFmtId="38" fontId="11" fillId="0" borderId="39" xfId="11" applyFont="1" applyBorder="1" applyAlignment="1"/>
    <xf numFmtId="38" fontId="11" fillId="0" borderId="8" xfId="11" applyFont="1" applyBorder="1" applyAlignment="1">
      <alignment horizontal="right"/>
    </xf>
    <xf numFmtId="176" fontId="11" fillId="5" borderId="39" xfId="0" applyNumberFormat="1" applyFont="1" applyFill="1" applyBorder="1"/>
    <xf numFmtId="176" fontId="11" fillId="0" borderId="39" xfId="0" applyNumberFormat="1" applyFont="1" applyBorder="1"/>
    <xf numFmtId="181" fontId="11" fillId="0" borderId="37" xfId="0" applyNumberFormat="1" applyFont="1" applyBorder="1"/>
    <xf numFmtId="0" fontId="14" fillId="2" borderId="2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181" fontId="11" fillId="0" borderId="39" xfId="0" applyNumberFormat="1" applyFont="1" applyBorder="1" applyAlignment="1">
      <alignment horizontal="right"/>
    </xf>
  </cellXfs>
  <cellStyles count="12">
    <cellStyle name="Calc Currency (0)" xfId="2"/>
    <cellStyle name="Header1" xfId="3"/>
    <cellStyle name="Header2" xfId="4"/>
    <cellStyle name="Normal_#18-Internet" xfId="5"/>
    <cellStyle name="桁区切り" xfId="11" builtinId="6"/>
    <cellStyle name="桁区切り 2" xfId="6"/>
    <cellStyle name="桁区切り 2 2" xfId="10"/>
    <cellStyle name="標準" xfId="0" builtinId="0"/>
    <cellStyle name="標準 2" xfId="1"/>
    <cellStyle name="標準 3" xfId="7"/>
    <cellStyle name="標準 6" xfId="8"/>
    <cellStyle name="標準_ハンドブック用個別データ　安井担当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39839606757766E-2"/>
          <c:y val="6.0402783535391434E-2"/>
          <c:w val="0.87878924751614762"/>
          <c:h val="0.65100777810366328"/>
        </c:manualLayout>
      </c:layout>
      <c:barChart>
        <c:barDir val="col"/>
        <c:grouping val="percentStacked"/>
        <c:varyColors val="0"/>
        <c:ser>
          <c:idx val="1"/>
          <c:order val="0"/>
          <c:tx>
            <c:v>飲用乳処理量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6.4274388885719472E-2"/>
                  <c:y val="-1.0213646680636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'グラフ（2000)'!$B$16:$F$16</c:f>
              <c:numCache>
                <c:formatCode>#,##0.0_);[Red]\(#,##0.0\)</c:formatCode>
                <c:ptCount val="5"/>
                <c:pt idx="0">
                  <c:v>35.470551881024079</c:v>
                </c:pt>
                <c:pt idx="1">
                  <c:v>25.282312705684973</c:v>
                </c:pt>
                <c:pt idx="2">
                  <c:v>17.785535266738275</c:v>
                </c:pt>
                <c:pt idx="3">
                  <c:v>3.1164783794312427</c:v>
                </c:pt>
                <c:pt idx="4">
                  <c:v>58.501000117660908</c:v>
                </c:pt>
              </c:numCache>
            </c:numRef>
          </c:val>
        </c:ser>
        <c:ser>
          <c:idx val="0"/>
          <c:order val="1"/>
          <c:tx>
            <c:v>乳製品向け処理量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'グラフ（2000)'!$B$17:$F$17</c:f>
              <c:numCache>
                <c:formatCode>#,##0.0_);[Red]\(#,##0.0\)</c:formatCode>
                <c:ptCount val="5"/>
                <c:pt idx="0">
                  <c:v>64.529448118975921</c:v>
                </c:pt>
                <c:pt idx="1">
                  <c:v>74.717687294315027</c:v>
                </c:pt>
                <c:pt idx="2">
                  <c:v>82.214464733261721</c:v>
                </c:pt>
                <c:pt idx="3">
                  <c:v>96.883521620568757</c:v>
                </c:pt>
                <c:pt idx="4">
                  <c:v>41.498999882339099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72608"/>
        <c:axId val="138698048"/>
      </c:barChart>
      <c:catAx>
        <c:axId val="20237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869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9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237260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4657097288676235E-2"/>
          <c:y val="0.83557187901847829"/>
          <c:w val="0.90749735230464612"/>
          <c:h val="0.91610879177015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561975</xdr:colOff>
      <xdr:row>21</xdr:row>
      <xdr:rowOff>19050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34"/>
  <sheetViews>
    <sheetView showGridLines="0" tabSelected="1" zoomScale="130" zoomScaleNormal="130" workbookViewId="0">
      <pane xSplit="3" ySplit="7" topLeftCell="AT8" activePane="bottomRight" state="frozen"/>
      <selection pane="topRight" activeCell="D1" sqref="D1"/>
      <selection pane="bottomLeft" activeCell="A8" sqref="A8"/>
      <selection pane="bottomRight" activeCell="BN20" sqref="BN20"/>
    </sheetView>
  </sheetViews>
  <sheetFormatPr defaultRowHeight="12" x14ac:dyDescent="0.15"/>
  <cols>
    <col min="1" max="1" width="5.7109375" customWidth="1"/>
    <col min="2" max="4" width="7.7109375" customWidth="1"/>
    <col min="5" max="7" width="9" customWidth="1"/>
    <col min="8" max="8" width="7.7109375" customWidth="1"/>
    <col min="9" max="11" width="6.7109375" customWidth="1"/>
    <col min="12" max="12" width="7.7109375" customWidth="1"/>
    <col min="13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140625" customWidth="1"/>
    <col min="23" max="23" width="6.7109375" customWidth="1"/>
    <col min="24" max="24" width="8.7109375" customWidth="1"/>
    <col min="25" max="25" width="6.7109375" customWidth="1"/>
    <col min="26" max="26" width="7.7109375" customWidth="1"/>
    <col min="27" max="27" width="6.7109375" customWidth="1"/>
    <col min="28" max="28" width="8.7109375" customWidth="1"/>
    <col min="29" max="29" width="6.7109375" customWidth="1"/>
    <col min="30" max="30" width="7.7109375" customWidth="1"/>
    <col min="31" max="33" width="6.7109375" customWidth="1"/>
    <col min="34" max="34" width="7.7109375" customWidth="1"/>
    <col min="35" max="35" width="6.7109375" customWidth="1"/>
    <col min="36" max="36" width="7.7109375" customWidth="1"/>
    <col min="37" max="37" width="6.7109375" customWidth="1"/>
    <col min="38" max="38" width="7.7109375" customWidth="1"/>
    <col min="39" max="39" width="6.7109375" customWidth="1"/>
    <col min="40" max="40" width="7.7109375" customWidth="1"/>
    <col min="41" max="41" width="6.7109375" customWidth="1"/>
    <col min="42" max="42" width="7.7109375" customWidth="1"/>
    <col min="43" max="43" width="6.7109375" customWidth="1"/>
    <col min="44" max="44" width="7.7109375" customWidth="1"/>
    <col min="45" max="45" width="6.7109375" customWidth="1"/>
    <col min="46" max="46" width="7.7109375" customWidth="1"/>
    <col min="47" max="47" width="6.7109375" customWidth="1"/>
    <col min="48" max="48" width="7.7109375" customWidth="1"/>
    <col min="49" max="49" width="6.7109375" customWidth="1"/>
    <col min="50" max="50" width="7.7109375" customWidth="1"/>
    <col min="51" max="51" width="6.7109375" customWidth="1"/>
    <col min="52" max="52" width="7.7109375" customWidth="1"/>
    <col min="53" max="53" width="6.7109375" customWidth="1"/>
    <col min="54" max="54" width="7.7109375" customWidth="1"/>
    <col min="55" max="55" width="6.7109375" customWidth="1"/>
    <col min="56" max="56" width="7.7109375" customWidth="1"/>
    <col min="57" max="57" width="6.7109375" customWidth="1"/>
    <col min="58" max="58" width="7.7109375" customWidth="1"/>
    <col min="59" max="59" width="6.7109375" customWidth="1"/>
    <col min="60" max="60" width="7.7109375" customWidth="1"/>
    <col min="61" max="61" width="6.7109375" customWidth="1"/>
  </cols>
  <sheetData>
    <row r="2" spans="2:67" ht="14.25" x14ac:dyDescent="0.15">
      <c r="B2" s="25" t="s">
        <v>49</v>
      </c>
      <c r="C2" s="25"/>
    </row>
    <row r="4" spans="2:67" ht="12" customHeight="1" x14ac:dyDescent="0.15">
      <c r="B4" s="26"/>
      <c r="C4" s="26"/>
      <c r="BO4" s="49" t="s">
        <v>37</v>
      </c>
    </row>
    <row r="5" spans="2:67" ht="12" customHeight="1" x14ac:dyDescent="0.15">
      <c r="B5" s="107" t="s">
        <v>19</v>
      </c>
      <c r="C5" s="108"/>
      <c r="D5" s="113" t="s">
        <v>20</v>
      </c>
      <c r="E5" s="97"/>
      <c r="F5" s="96" t="s">
        <v>31</v>
      </c>
      <c r="G5" s="97"/>
      <c r="H5" s="96" t="s">
        <v>48</v>
      </c>
      <c r="I5" s="97"/>
      <c r="J5" s="96" t="s">
        <v>46</v>
      </c>
      <c r="K5" s="97"/>
      <c r="L5" s="96" t="s">
        <v>30</v>
      </c>
      <c r="M5" s="97"/>
      <c r="N5" s="96" t="s">
        <v>47</v>
      </c>
      <c r="O5" s="97"/>
      <c r="P5" s="96" t="s">
        <v>33</v>
      </c>
      <c r="Q5" s="97"/>
      <c r="R5" s="96" t="s">
        <v>32</v>
      </c>
      <c r="S5" s="97"/>
      <c r="T5" s="96" t="s">
        <v>34</v>
      </c>
      <c r="U5" s="97"/>
      <c r="V5" s="96" t="s">
        <v>58</v>
      </c>
      <c r="W5" s="97"/>
      <c r="X5" s="96" t="s">
        <v>35</v>
      </c>
      <c r="Y5" s="97"/>
      <c r="Z5" s="96" t="s">
        <v>38</v>
      </c>
      <c r="AA5" s="97"/>
      <c r="AB5" s="96" t="s">
        <v>21</v>
      </c>
      <c r="AC5" s="97"/>
      <c r="AD5" s="100" t="s">
        <v>52</v>
      </c>
      <c r="AE5" s="97"/>
      <c r="AF5" s="100" t="s">
        <v>51</v>
      </c>
      <c r="AG5" s="97"/>
      <c r="AH5" s="96" t="s">
        <v>22</v>
      </c>
      <c r="AI5" s="97"/>
      <c r="AJ5" s="96" t="s">
        <v>39</v>
      </c>
      <c r="AK5" s="97"/>
      <c r="AL5" s="96" t="s">
        <v>23</v>
      </c>
      <c r="AM5" s="97"/>
      <c r="AN5" s="96" t="s">
        <v>24</v>
      </c>
      <c r="AO5" s="97"/>
      <c r="AP5" s="103" t="s">
        <v>25</v>
      </c>
      <c r="AQ5" s="104"/>
      <c r="AR5" s="96" t="s">
        <v>40</v>
      </c>
      <c r="AS5" s="97"/>
      <c r="AT5" s="96" t="s">
        <v>26</v>
      </c>
      <c r="AU5" s="97"/>
      <c r="AV5" s="96" t="s">
        <v>59</v>
      </c>
      <c r="AW5" s="97"/>
      <c r="AX5" s="96" t="s">
        <v>41</v>
      </c>
      <c r="AY5" s="97"/>
      <c r="AZ5" s="103" t="s">
        <v>27</v>
      </c>
      <c r="BA5" s="104"/>
      <c r="BB5" s="96" t="s">
        <v>28</v>
      </c>
      <c r="BC5" s="97"/>
      <c r="BD5" s="96" t="s">
        <v>42</v>
      </c>
      <c r="BE5" s="97"/>
      <c r="BF5" s="103" t="s">
        <v>43</v>
      </c>
      <c r="BG5" s="104"/>
      <c r="BH5" s="96" t="s">
        <v>29</v>
      </c>
      <c r="BI5" s="97"/>
      <c r="BJ5" s="96" t="s">
        <v>60</v>
      </c>
      <c r="BK5" s="97"/>
      <c r="BL5" s="103" t="s">
        <v>57</v>
      </c>
      <c r="BM5" s="104"/>
      <c r="BN5" s="96" t="s">
        <v>44</v>
      </c>
      <c r="BO5" s="101"/>
    </row>
    <row r="6" spans="2:67" ht="12" customHeight="1" x14ac:dyDescent="0.15">
      <c r="B6" s="109"/>
      <c r="C6" s="110"/>
      <c r="D6" s="114"/>
      <c r="E6" s="99"/>
      <c r="F6" s="98"/>
      <c r="G6" s="99"/>
      <c r="H6" s="98"/>
      <c r="I6" s="99"/>
      <c r="J6" s="98"/>
      <c r="K6" s="99"/>
      <c r="L6" s="98"/>
      <c r="M6" s="99"/>
      <c r="N6" s="98"/>
      <c r="O6" s="99"/>
      <c r="P6" s="98"/>
      <c r="Q6" s="99"/>
      <c r="R6" s="98"/>
      <c r="S6" s="99"/>
      <c r="T6" s="98"/>
      <c r="U6" s="99"/>
      <c r="V6" s="98"/>
      <c r="W6" s="99"/>
      <c r="X6" s="98"/>
      <c r="Y6" s="99"/>
      <c r="Z6" s="98"/>
      <c r="AA6" s="99"/>
      <c r="AB6" s="98"/>
      <c r="AC6" s="99"/>
      <c r="AD6" s="98"/>
      <c r="AE6" s="99"/>
      <c r="AF6" s="98"/>
      <c r="AG6" s="99"/>
      <c r="AH6" s="98"/>
      <c r="AI6" s="99"/>
      <c r="AJ6" s="98"/>
      <c r="AK6" s="99"/>
      <c r="AL6" s="98"/>
      <c r="AM6" s="99"/>
      <c r="AN6" s="98"/>
      <c r="AO6" s="99"/>
      <c r="AP6" s="105"/>
      <c r="AQ6" s="106"/>
      <c r="AR6" s="98"/>
      <c r="AS6" s="99"/>
      <c r="AT6" s="98"/>
      <c r="AU6" s="99"/>
      <c r="AV6" s="98"/>
      <c r="AW6" s="99"/>
      <c r="AX6" s="98"/>
      <c r="AY6" s="99"/>
      <c r="AZ6" s="105"/>
      <c r="BA6" s="106"/>
      <c r="BB6" s="98"/>
      <c r="BC6" s="99"/>
      <c r="BD6" s="98"/>
      <c r="BE6" s="99"/>
      <c r="BF6" s="105"/>
      <c r="BG6" s="106"/>
      <c r="BH6" s="98"/>
      <c r="BI6" s="99"/>
      <c r="BJ6" s="98"/>
      <c r="BK6" s="99"/>
      <c r="BL6" s="105"/>
      <c r="BM6" s="106"/>
      <c r="BN6" s="98"/>
      <c r="BO6" s="102"/>
    </row>
    <row r="7" spans="2:67" ht="12" customHeight="1" x14ac:dyDescent="0.15">
      <c r="B7" s="111"/>
      <c r="C7" s="112"/>
      <c r="D7" s="33"/>
      <c r="E7" s="34" t="s">
        <v>18</v>
      </c>
      <c r="F7" s="33"/>
      <c r="G7" s="35" t="s">
        <v>18</v>
      </c>
      <c r="H7" s="33"/>
      <c r="I7" s="35" t="s">
        <v>18</v>
      </c>
      <c r="J7" s="33"/>
      <c r="K7" s="35" t="s">
        <v>18</v>
      </c>
      <c r="L7" s="36"/>
      <c r="M7" s="35" t="s">
        <v>18</v>
      </c>
      <c r="N7" s="33"/>
      <c r="O7" s="35" t="s">
        <v>18</v>
      </c>
      <c r="P7" s="33"/>
      <c r="Q7" s="35" t="s">
        <v>18</v>
      </c>
      <c r="R7" s="33"/>
      <c r="S7" s="34" t="s">
        <v>18</v>
      </c>
      <c r="T7" s="33"/>
      <c r="U7" s="35" t="s">
        <v>18</v>
      </c>
      <c r="V7" s="33"/>
      <c r="W7" s="35" t="s">
        <v>18</v>
      </c>
      <c r="X7" s="33"/>
      <c r="Y7" s="35" t="s">
        <v>18</v>
      </c>
      <c r="Z7" s="33"/>
      <c r="AA7" s="34" t="s">
        <v>18</v>
      </c>
      <c r="AB7" s="33"/>
      <c r="AC7" s="35" t="s">
        <v>18</v>
      </c>
      <c r="AD7" s="33"/>
      <c r="AE7" s="35" t="s">
        <v>18</v>
      </c>
      <c r="AF7" s="33"/>
      <c r="AG7" s="35" t="s">
        <v>18</v>
      </c>
      <c r="AH7" s="33"/>
      <c r="AI7" s="34" t="s">
        <v>18</v>
      </c>
      <c r="AJ7" s="33"/>
      <c r="AK7" s="35" t="s">
        <v>18</v>
      </c>
      <c r="AL7" s="33"/>
      <c r="AM7" s="35" t="s">
        <v>18</v>
      </c>
      <c r="AN7" s="33"/>
      <c r="AO7" s="34" t="s">
        <v>18</v>
      </c>
      <c r="AP7" s="33"/>
      <c r="AQ7" s="35" t="s">
        <v>18</v>
      </c>
      <c r="AR7" s="33"/>
      <c r="AS7" s="35" t="s">
        <v>18</v>
      </c>
      <c r="AT7" s="33"/>
      <c r="AU7" s="35" t="s">
        <v>18</v>
      </c>
      <c r="AV7" s="33"/>
      <c r="AW7" s="35" t="s">
        <v>18</v>
      </c>
      <c r="AX7" s="33"/>
      <c r="AY7" s="34" t="s">
        <v>18</v>
      </c>
      <c r="AZ7" s="33"/>
      <c r="BA7" s="35" t="s">
        <v>18</v>
      </c>
      <c r="BB7" s="33"/>
      <c r="BC7" s="35" t="s">
        <v>18</v>
      </c>
      <c r="BD7" s="33"/>
      <c r="BE7" s="34" t="s">
        <v>18</v>
      </c>
      <c r="BF7" s="33"/>
      <c r="BG7" s="35" t="s">
        <v>18</v>
      </c>
      <c r="BH7" s="33"/>
      <c r="BI7" s="35" t="s">
        <v>18</v>
      </c>
      <c r="BJ7" s="36"/>
      <c r="BK7" s="34" t="s">
        <v>18</v>
      </c>
      <c r="BL7" s="33"/>
      <c r="BM7" s="35" t="s">
        <v>18</v>
      </c>
      <c r="BN7" s="33"/>
      <c r="BO7" s="46" t="s">
        <v>18</v>
      </c>
    </row>
    <row r="8" spans="2:67" ht="12" customHeight="1" x14ac:dyDescent="0.15">
      <c r="B8" s="37">
        <v>2008</v>
      </c>
      <c r="C8" s="39" t="s">
        <v>50</v>
      </c>
      <c r="D8" s="32">
        <v>32881</v>
      </c>
      <c r="E8" s="45" t="s">
        <v>45</v>
      </c>
      <c r="F8" s="61">
        <v>6773</v>
      </c>
      <c r="G8" s="27" t="s">
        <v>45</v>
      </c>
      <c r="H8" s="63">
        <v>5132</v>
      </c>
      <c r="I8" s="27" t="s">
        <v>45</v>
      </c>
      <c r="J8" s="63">
        <v>3609</v>
      </c>
      <c r="K8" s="27" t="s">
        <v>45</v>
      </c>
      <c r="L8" s="63">
        <v>3870</v>
      </c>
      <c r="M8" s="27" t="s">
        <v>45</v>
      </c>
      <c r="N8" s="63">
        <v>2885</v>
      </c>
      <c r="O8" s="27" t="s">
        <v>45</v>
      </c>
      <c r="P8" s="63">
        <v>915</v>
      </c>
      <c r="Q8" s="27" t="s">
        <v>45</v>
      </c>
      <c r="R8" s="44">
        <v>709</v>
      </c>
      <c r="S8" s="27" t="s">
        <v>45</v>
      </c>
      <c r="T8" s="44">
        <v>510</v>
      </c>
      <c r="U8" s="27" t="s">
        <v>45</v>
      </c>
      <c r="V8" s="44">
        <v>419</v>
      </c>
      <c r="W8" s="27" t="s">
        <v>45</v>
      </c>
      <c r="X8" s="44">
        <v>488</v>
      </c>
      <c r="Y8" s="27" t="s">
        <v>45</v>
      </c>
      <c r="Z8" s="44">
        <v>341</v>
      </c>
      <c r="AA8" s="27" t="s">
        <v>45</v>
      </c>
      <c r="AB8" s="44">
        <v>4218</v>
      </c>
      <c r="AC8" s="27" t="s">
        <v>45</v>
      </c>
      <c r="AD8" s="44">
        <v>1332</v>
      </c>
      <c r="AE8" s="27" t="s">
        <v>45</v>
      </c>
      <c r="AF8" s="27" t="s">
        <v>36</v>
      </c>
      <c r="AG8" s="27" t="s">
        <v>36</v>
      </c>
      <c r="AH8" s="44">
        <v>791</v>
      </c>
      <c r="AI8" s="27" t="s">
        <v>45</v>
      </c>
      <c r="AJ8" s="44">
        <v>2806</v>
      </c>
      <c r="AK8" s="27" t="s">
        <v>45</v>
      </c>
      <c r="AL8" s="44">
        <v>4545</v>
      </c>
      <c r="AM8" s="44" t="s">
        <v>36</v>
      </c>
      <c r="AN8" s="44">
        <v>25011</v>
      </c>
      <c r="AO8" s="27" t="s">
        <v>36</v>
      </c>
      <c r="AP8" s="44">
        <v>1789</v>
      </c>
      <c r="AQ8" s="27" t="s">
        <v>36</v>
      </c>
      <c r="AR8" s="44">
        <v>10684</v>
      </c>
      <c r="AS8" s="27" t="s">
        <v>36</v>
      </c>
      <c r="AT8" s="44">
        <v>333</v>
      </c>
      <c r="AU8" s="27" t="s">
        <v>36</v>
      </c>
      <c r="AV8" s="44">
        <v>236</v>
      </c>
      <c r="AW8" s="27" t="s">
        <v>36</v>
      </c>
      <c r="AX8" s="44">
        <v>406</v>
      </c>
      <c r="AY8" s="27" t="s">
        <v>36</v>
      </c>
      <c r="AZ8" s="63">
        <v>1800</v>
      </c>
      <c r="BA8" s="27" t="s">
        <v>36</v>
      </c>
      <c r="BB8" s="63">
        <v>4069</v>
      </c>
      <c r="BC8" s="27" t="s">
        <v>36</v>
      </c>
      <c r="BD8" s="63">
        <v>12658</v>
      </c>
      <c r="BE8" s="27" t="s">
        <v>36</v>
      </c>
      <c r="BF8" s="44">
        <v>7534</v>
      </c>
      <c r="BG8" s="27" t="s">
        <v>36</v>
      </c>
      <c r="BH8" s="63">
        <v>1702</v>
      </c>
      <c r="BI8" s="27" t="s">
        <v>36</v>
      </c>
      <c r="BJ8" s="63">
        <v>2296</v>
      </c>
      <c r="BK8" s="27" t="s">
        <v>36</v>
      </c>
      <c r="BL8" s="63">
        <v>360</v>
      </c>
      <c r="BM8" s="27" t="s">
        <v>36</v>
      </c>
      <c r="BN8" s="63">
        <v>1162</v>
      </c>
      <c r="BO8" s="59" t="s">
        <v>36</v>
      </c>
    </row>
    <row r="9" spans="2:67" s="40" customFormat="1" ht="12" customHeight="1" x14ac:dyDescent="0.15">
      <c r="B9" s="38">
        <v>2009</v>
      </c>
      <c r="C9" s="39">
        <v>21</v>
      </c>
      <c r="D9" s="32">
        <v>32895</v>
      </c>
      <c r="E9" s="28">
        <f>D9/D8*100</f>
        <v>100.04257778048114</v>
      </c>
      <c r="F9" s="62">
        <v>6723</v>
      </c>
      <c r="G9" s="28">
        <f t="shared" ref="E9:AS12" si="0">F9/F8*100</f>
        <v>99.261774693636497</v>
      </c>
      <c r="H9" s="64">
        <v>5288</v>
      </c>
      <c r="I9" s="28">
        <f t="shared" si="0"/>
        <v>103.03975058456743</v>
      </c>
      <c r="J9" s="64">
        <v>3578</v>
      </c>
      <c r="K9" s="28">
        <f t="shared" si="0"/>
        <v>99.141036298143518</v>
      </c>
      <c r="L9" s="64">
        <v>3645</v>
      </c>
      <c r="M9" s="28">
        <f t="shared" ref="M9:M14" si="1">L9/L8*100</f>
        <v>94.186046511627907</v>
      </c>
      <c r="N9" s="64">
        <v>2868</v>
      </c>
      <c r="O9" s="28">
        <f t="shared" si="0"/>
        <v>99.410745233968797</v>
      </c>
      <c r="P9" s="64">
        <v>908</v>
      </c>
      <c r="Q9" s="28">
        <f t="shared" si="0"/>
        <v>99.234972677595621</v>
      </c>
      <c r="R9" s="41">
        <v>615</v>
      </c>
      <c r="S9" s="28">
        <f t="shared" si="0"/>
        <v>86.741889985895625</v>
      </c>
      <c r="T9" s="29">
        <v>482</v>
      </c>
      <c r="U9" s="28">
        <f t="shared" si="0"/>
        <v>94.509803921568619</v>
      </c>
      <c r="V9" s="29">
        <v>418</v>
      </c>
      <c r="W9" s="28">
        <f t="shared" si="0"/>
        <v>99.761336515513122</v>
      </c>
      <c r="X9" s="29">
        <v>492</v>
      </c>
      <c r="Y9" s="28">
        <f t="shared" si="0"/>
        <v>100.81967213114753</v>
      </c>
      <c r="Z9" s="29">
        <v>328</v>
      </c>
      <c r="AA9" s="28">
        <f t="shared" si="0"/>
        <v>96.187683284457478</v>
      </c>
      <c r="AB9" s="29">
        <v>4372</v>
      </c>
      <c r="AC9" s="28">
        <f t="shared" si="0"/>
        <v>103.65101944049313</v>
      </c>
      <c r="AD9" s="29">
        <v>1306</v>
      </c>
      <c r="AE9" s="28">
        <f t="shared" si="0"/>
        <v>98.048048048048059</v>
      </c>
      <c r="AF9" s="45" t="s">
        <v>36</v>
      </c>
      <c r="AG9" s="45" t="s">
        <v>36</v>
      </c>
      <c r="AH9" s="29">
        <v>770</v>
      </c>
      <c r="AI9" s="28">
        <f t="shared" si="0"/>
        <v>97.345132743362825</v>
      </c>
      <c r="AJ9" s="29">
        <v>2820</v>
      </c>
      <c r="AK9" s="28">
        <f t="shared" si="0"/>
        <v>100.49893086243765</v>
      </c>
      <c r="AL9" s="29">
        <v>4546</v>
      </c>
      <c r="AM9" s="28">
        <f t="shared" si="0"/>
        <v>100.02200220022002</v>
      </c>
      <c r="AN9" s="29">
        <v>25150</v>
      </c>
      <c r="AO9" s="28">
        <f>AN9/AN8*100</f>
        <v>100.55575546759425</v>
      </c>
      <c r="AP9" s="29">
        <v>1770</v>
      </c>
      <c r="AQ9" s="28">
        <f t="shared" si="0"/>
        <v>98.937954164337611</v>
      </c>
      <c r="AR9" s="29">
        <v>10895</v>
      </c>
      <c r="AS9" s="28">
        <f t="shared" si="0"/>
        <v>101.97491576188693</v>
      </c>
      <c r="AT9" s="29">
        <v>352</v>
      </c>
      <c r="AU9" s="28">
        <f t="shared" ref="AU9:AU12" si="2">AT9/AT8*100</f>
        <v>105.7057057057057</v>
      </c>
      <c r="AV9" s="29">
        <v>239</v>
      </c>
      <c r="AW9" s="28">
        <f t="shared" ref="AW9:AW12" si="3">AV9/AV8*100</f>
        <v>101.27118644067797</v>
      </c>
      <c r="AX9" s="29">
        <v>411</v>
      </c>
      <c r="AY9" s="28">
        <f t="shared" ref="AY9:AY12" si="4">AX9/AX8*100</f>
        <v>101.23152709359606</v>
      </c>
      <c r="AZ9" s="64">
        <v>1875</v>
      </c>
      <c r="BA9" s="28">
        <f t="shared" ref="BA9:BA12" si="5">AZ9/AZ8*100</f>
        <v>104.16666666666667</v>
      </c>
      <c r="BB9" s="64">
        <v>3919</v>
      </c>
      <c r="BC9" s="28">
        <f t="shared" ref="BC9:BC12" si="6">BB9/BB8*100</f>
        <v>96.313590562791845</v>
      </c>
      <c r="BD9" s="64">
        <v>13240</v>
      </c>
      <c r="BE9" s="28">
        <f t="shared" ref="BE9:BE12" si="7">BD9/BD8*100</f>
        <v>104.59788276188971</v>
      </c>
      <c r="BF9" s="29">
        <v>7942</v>
      </c>
      <c r="BG9" s="28">
        <f t="shared" ref="BG9:BG12" si="8">BF9/BF8*100</f>
        <v>105.41544996018051</v>
      </c>
      <c r="BH9" s="64">
        <v>1702</v>
      </c>
      <c r="BI9" s="28">
        <f t="shared" ref="BI9:BI12" si="9">BH9/BH8*100</f>
        <v>100</v>
      </c>
      <c r="BJ9" s="64">
        <v>2348</v>
      </c>
      <c r="BK9" s="28">
        <f t="shared" ref="BK9:BK14" si="10">BJ9/BJ8*100</f>
        <v>102.26480836236934</v>
      </c>
      <c r="BL9" s="64">
        <v>362</v>
      </c>
      <c r="BM9" s="28">
        <f t="shared" ref="BM9:BM14" si="11">BL9/BL8*100</f>
        <v>100.55555555555556</v>
      </c>
      <c r="BN9" s="64">
        <v>1197</v>
      </c>
      <c r="BO9" s="60">
        <f t="shared" ref="BO9:BO14" si="12">BN9/BN8*100</f>
        <v>103.01204819277108</v>
      </c>
    </row>
    <row r="10" spans="2:67" ht="12" customHeight="1" x14ac:dyDescent="0.15">
      <c r="B10" s="67">
        <v>2010</v>
      </c>
      <c r="C10" s="68">
        <v>22</v>
      </c>
      <c r="D10" s="69">
        <v>32055</v>
      </c>
      <c r="E10" s="70">
        <f t="shared" si="0"/>
        <v>97.446420428636571</v>
      </c>
      <c r="F10" s="71">
        <v>6944</v>
      </c>
      <c r="G10" s="70">
        <f t="shared" si="0"/>
        <v>103.28722296593781</v>
      </c>
      <c r="H10" s="72">
        <v>5276</v>
      </c>
      <c r="I10" s="70">
        <f t="shared" si="0"/>
        <v>99.773071104387284</v>
      </c>
      <c r="J10" s="72">
        <v>3572</v>
      </c>
      <c r="K10" s="70">
        <f t="shared" si="0"/>
        <v>99.832308552263839</v>
      </c>
      <c r="L10" s="72">
        <v>3558</v>
      </c>
      <c r="M10" s="70">
        <f t="shared" si="1"/>
        <v>97.613168724279831</v>
      </c>
      <c r="N10" s="72">
        <v>2899</v>
      </c>
      <c r="O10" s="70">
        <f t="shared" si="0"/>
        <v>101.08089260808926</v>
      </c>
      <c r="P10" s="72">
        <v>915</v>
      </c>
      <c r="Q10" s="70">
        <f t="shared" si="0"/>
        <v>100.77092511013215</v>
      </c>
      <c r="R10" s="73">
        <v>544</v>
      </c>
      <c r="S10" s="70">
        <f t="shared" si="0"/>
        <v>88.455284552845526</v>
      </c>
      <c r="T10" s="74">
        <v>472</v>
      </c>
      <c r="U10" s="70">
        <f t="shared" si="0"/>
        <v>97.925311203319495</v>
      </c>
      <c r="V10" s="74">
        <v>442</v>
      </c>
      <c r="W10" s="70">
        <f t="shared" si="0"/>
        <v>105.74162679425838</v>
      </c>
      <c r="X10" s="74">
        <v>494</v>
      </c>
      <c r="Y10" s="70">
        <f t="shared" si="0"/>
        <v>100.40650406504066</v>
      </c>
      <c r="Z10" s="74">
        <v>334</v>
      </c>
      <c r="AA10" s="70">
        <f t="shared" si="0"/>
        <v>101.82926829268293</v>
      </c>
      <c r="AB10" s="74">
        <v>4868</v>
      </c>
      <c r="AC10" s="70">
        <f t="shared" si="0"/>
        <v>111.34492223238792</v>
      </c>
      <c r="AD10" s="74">
        <v>1495</v>
      </c>
      <c r="AE10" s="70">
        <f t="shared" si="0"/>
        <v>114.47166921898928</v>
      </c>
      <c r="AF10" s="77" t="s">
        <v>36</v>
      </c>
      <c r="AG10" s="77" t="s">
        <v>36</v>
      </c>
      <c r="AH10" s="74">
        <v>801</v>
      </c>
      <c r="AI10" s="70">
        <f t="shared" si="0"/>
        <v>104.02597402597402</v>
      </c>
      <c r="AJ10" s="74">
        <v>2736</v>
      </c>
      <c r="AK10" s="70">
        <f t="shared" si="0"/>
        <v>97.021276595744681</v>
      </c>
      <c r="AL10" s="74">
        <v>4393</v>
      </c>
      <c r="AM10" s="70">
        <f t="shared" si="0"/>
        <v>96.634403871535412</v>
      </c>
      <c r="AN10" s="74">
        <v>24798</v>
      </c>
      <c r="AO10" s="70">
        <f t="shared" si="0"/>
        <v>98.600397614314119</v>
      </c>
      <c r="AP10" s="74">
        <v>1739</v>
      </c>
      <c r="AQ10" s="70">
        <f t="shared" si="0"/>
        <v>98.248587570621467</v>
      </c>
      <c r="AR10" s="74">
        <v>7354</v>
      </c>
      <c r="AS10" s="70">
        <f t="shared" si="0"/>
        <v>67.498852684717761</v>
      </c>
      <c r="AT10" s="74">
        <v>378</v>
      </c>
      <c r="AU10" s="70">
        <f t="shared" si="2"/>
        <v>107.38636363636364</v>
      </c>
      <c r="AV10" s="74">
        <v>252</v>
      </c>
      <c r="AW10" s="70">
        <f t="shared" si="3"/>
        <v>105.43933054393307</v>
      </c>
      <c r="AX10" s="74">
        <v>422</v>
      </c>
      <c r="AY10" s="70">
        <f t="shared" si="4"/>
        <v>102.676399026764</v>
      </c>
      <c r="AZ10" s="72">
        <v>2400</v>
      </c>
      <c r="BA10" s="70">
        <f t="shared" si="5"/>
        <v>128</v>
      </c>
      <c r="BB10" s="72">
        <v>3859</v>
      </c>
      <c r="BC10" s="70">
        <f t="shared" si="6"/>
        <v>98.468997193161528</v>
      </c>
      <c r="BD10" s="72">
        <v>14856</v>
      </c>
      <c r="BE10" s="70">
        <f t="shared" si="7"/>
        <v>112.20543806646526</v>
      </c>
      <c r="BF10" s="74">
        <v>8265</v>
      </c>
      <c r="BG10" s="70">
        <f t="shared" si="8"/>
        <v>104.06698564593302</v>
      </c>
      <c r="BH10" s="72">
        <v>1641</v>
      </c>
      <c r="BI10" s="70">
        <f t="shared" si="9"/>
        <v>96.41598119858989</v>
      </c>
      <c r="BJ10" s="72">
        <v>2385</v>
      </c>
      <c r="BK10" s="70">
        <f t="shared" si="10"/>
        <v>101.57580919931857</v>
      </c>
      <c r="BL10" s="72">
        <v>380</v>
      </c>
      <c r="BM10" s="70">
        <f t="shared" si="11"/>
        <v>104.97237569060773</v>
      </c>
      <c r="BN10" s="72">
        <v>1271</v>
      </c>
      <c r="BO10" s="75">
        <f t="shared" si="12"/>
        <v>106.18212197159566</v>
      </c>
    </row>
    <row r="11" spans="2:67" ht="12" customHeight="1" x14ac:dyDescent="0.15">
      <c r="B11" s="37">
        <v>2011</v>
      </c>
      <c r="C11" s="39">
        <v>23</v>
      </c>
      <c r="D11" s="32">
        <v>33015</v>
      </c>
      <c r="E11" s="28">
        <f t="shared" si="0"/>
        <v>102.99485259709873</v>
      </c>
      <c r="F11" s="62">
        <v>7011</v>
      </c>
      <c r="G11" s="28">
        <f t="shared" si="0"/>
        <v>100.96486175115207</v>
      </c>
      <c r="H11" s="65">
        <v>5238</v>
      </c>
      <c r="I11" s="28">
        <f t="shared" si="0"/>
        <v>99.279757391963614</v>
      </c>
      <c r="J11" s="65">
        <v>3612</v>
      </c>
      <c r="K11" s="28">
        <f t="shared" si="0"/>
        <v>101.11982082866741</v>
      </c>
      <c r="L11" s="65">
        <v>3582</v>
      </c>
      <c r="M11" s="28">
        <f t="shared" si="1"/>
        <v>100.67453625632379</v>
      </c>
      <c r="N11" s="65">
        <v>2808</v>
      </c>
      <c r="O11" s="28">
        <f t="shared" si="0"/>
        <v>96.860986547085204</v>
      </c>
      <c r="P11" s="65">
        <v>877</v>
      </c>
      <c r="Q11" s="28">
        <f t="shared" si="0"/>
        <v>95.84699453551913</v>
      </c>
      <c r="R11" s="41">
        <v>527</v>
      </c>
      <c r="S11" s="28">
        <f t="shared" si="0"/>
        <v>96.875</v>
      </c>
      <c r="T11" s="29">
        <v>472</v>
      </c>
      <c r="U11" s="28">
        <f t="shared" si="0"/>
        <v>100</v>
      </c>
      <c r="V11" s="29">
        <v>435</v>
      </c>
      <c r="W11" s="28">
        <f t="shared" si="0"/>
        <v>98.41628959276018</v>
      </c>
      <c r="X11" s="29">
        <v>487</v>
      </c>
      <c r="Y11" s="28">
        <f t="shared" si="0"/>
        <v>98.582995951417004</v>
      </c>
      <c r="Z11" s="29">
        <v>341</v>
      </c>
      <c r="AA11" s="28">
        <f t="shared" si="0"/>
        <v>102.09580838323353</v>
      </c>
      <c r="AB11" s="29">
        <v>4860</v>
      </c>
      <c r="AC11" s="28">
        <f t="shared" si="0"/>
        <v>99.835661462612975</v>
      </c>
      <c r="AD11" s="29">
        <v>1643</v>
      </c>
      <c r="AE11" s="28">
        <f t="shared" si="0"/>
        <v>109.89966555183945</v>
      </c>
      <c r="AF11" s="45" t="s">
        <v>36</v>
      </c>
      <c r="AG11" s="45" t="s">
        <v>36</v>
      </c>
      <c r="AH11" s="29">
        <v>858</v>
      </c>
      <c r="AI11" s="28">
        <f t="shared" si="0"/>
        <v>107.11610486891385</v>
      </c>
      <c r="AJ11" s="29">
        <v>2770</v>
      </c>
      <c r="AK11" s="28">
        <f t="shared" si="0"/>
        <v>101.24269005847952</v>
      </c>
      <c r="AL11" s="29">
        <v>4352</v>
      </c>
      <c r="AM11" s="28">
        <f t="shared" si="0"/>
        <v>99.066697017983145</v>
      </c>
      <c r="AN11" s="29">
        <v>24376</v>
      </c>
      <c r="AO11" s="28">
        <f t="shared" si="0"/>
        <v>98.298249858859592</v>
      </c>
      <c r="AP11" s="29">
        <v>1777</v>
      </c>
      <c r="AQ11" s="28">
        <f t="shared" si="0"/>
        <v>102.18516388729155</v>
      </c>
      <c r="AR11" s="29">
        <v>11429</v>
      </c>
      <c r="AS11" s="28">
        <f t="shared" si="0"/>
        <v>155.41202066902366</v>
      </c>
      <c r="AT11" s="29">
        <v>381</v>
      </c>
      <c r="AU11" s="28">
        <f t="shared" si="2"/>
        <v>100.79365079365078</v>
      </c>
      <c r="AV11" s="29">
        <v>273</v>
      </c>
      <c r="AW11" s="28">
        <f t="shared" si="3"/>
        <v>108.33333333333333</v>
      </c>
      <c r="AX11" s="29">
        <v>424</v>
      </c>
      <c r="AY11" s="28">
        <f t="shared" si="4"/>
        <v>100.47393364928909</v>
      </c>
      <c r="AZ11" s="65">
        <v>1200</v>
      </c>
      <c r="BA11" s="28">
        <f t="shared" si="5"/>
        <v>50</v>
      </c>
      <c r="BB11" s="65">
        <v>3763</v>
      </c>
      <c r="BC11" s="28">
        <f t="shared" si="6"/>
        <v>97.512308888313044</v>
      </c>
      <c r="BD11" s="65">
        <v>16684</v>
      </c>
      <c r="BE11" s="28">
        <f t="shared" si="7"/>
        <v>112.30479267635971</v>
      </c>
      <c r="BF11" s="29">
        <v>8609</v>
      </c>
      <c r="BG11" s="28">
        <f t="shared" si="8"/>
        <v>104.16212946158501</v>
      </c>
      <c r="BH11" s="65">
        <v>1624</v>
      </c>
      <c r="BI11" s="28">
        <f t="shared" si="9"/>
        <v>98.964046313223648</v>
      </c>
      <c r="BJ11" s="65">
        <v>2461</v>
      </c>
      <c r="BK11" s="28">
        <f t="shared" si="10"/>
        <v>103.18658280922432</v>
      </c>
      <c r="BL11" s="65">
        <v>342</v>
      </c>
      <c r="BM11" s="28">
        <f t="shared" si="11"/>
        <v>90</v>
      </c>
      <c r="BN11" s="65">
        <v>1564</v>
      </c>
      <c r="BO11" s="60">
        <f t="shared" si="12"/>
        <v>123.05271439811172</v>
      </c>
    </row>
    <row r="12" spans="2:67" ht="12" customHeight="1" x14ac:dyDescent="0.15">
      <c r="B12" s="38">
        <v>2012</v>
      </c>
      <c r="C12" s="39">
        <v>24</v>
      </c>
      <c r="D12" s="32">
        <v>33205</v>
      </c>
      <c r="E12" s="28">
        <f t="shared" si="0"/>
        <v>100.57549598667272</v>
      </c>
      <c r="F12" s="62">
        <v>6943</v>
      </c>
      <c r="G12" s="28">
        <f t="shared" si="0"/>
        <v>99.030095564113537</v>
      </c>
      <c r="H12" s="65">
        <v>5254</v>
      </c>
      <c r="I12" s="28">
        <f>H12/H11*100</f>
        <v>100.30546009927453</v>
      </c>
      <c r="J12" s="65">
        <v>3492</v>
      </c>
      <c r="K12" s="28">
        <f t="shared" si="0"/>
        <v>96.677740863787378</v>
      </c>
      <c r="L12" s="65">
        <v>3573</v>
      </c>
      <c r="M12" s="28">
        <f t="shared" si="1"/>
        <v>99.748743718592976</v>
      </c>
      <c r="N12" s="65">
        <v>2758</v>
      </c>
      <c r="O12" s="28">
        <f t="shared" si="0"/>
        <v>98.219373219373225</v>
      </c>
      <c r="P12" s="65">
        <v>867</v>
      </c>
      <c r="Q12" s="28">
        <f t="shared" si="0"/>
        <v>98.859749144811857</v>
      </c>
      <c r="R12" s="41">
        <v>523</v>
      </c>
      <c r="S12" s="28">
        <f t="shared" si="0"/>
        <v>99.24098671726756</v>
      </c>
      <c r="T12" s="29">
        <v>493</v>
      </c>
      <c r="U12" s="28">
        <f t="shared" si="0"/>
        <v>104.44915254237289</v>
      </c>
      <c r="V12" s="29">
        <v>433</v>
      </c>
      <c r="W12" s="28">
        <f t="shared" si="0"/>
        <v>99.540229885057471</v>
      </c>
      <c r="X12" s="29">
        <v>481</v>
      </c>
      <c r="Y12" s="28">
        <f t="shared" si="0"/>
        <v>98.767967145790564</v>
      </c>
      <c r="Z12" s="29">
        <v>304</v>
      </c>
      <c r="AA12" s="28">
        <f t="shared" si="0"/>
        <v>89.149560117302045</v>
      </c>
      <c r="AB12" s="29">
        <v>4860</v>
      </c>
      <c r="AC12" s="28">
        <f t="shared" si="0"/>
        <v>100</v>
      </c>
      <c r="AD12" s="29">
        <v>1779</v>
      </c>
      <c r="AE12" s="28">
        <f t="shared" si="0"/>
        <v>108.27754108338405</v>
      </c>
      <c r="AF12" s="45" t="s">
        <v>36</v>
      </c>
      <c r="AG12" s="45" t="s">
        <v>36</v>
      </c>
      <c r="AH12" s="29">
        <v>910</v>
      </c>
      <c r="AI12" s="28">
        <f t="shared" si="0"/>
        <v>106.06060606060606</v>
      </c>
      <c r="AJ12" s="29">
        <v>2774</v>
      </c>
      <c r="AK12" s="28">
        <f t="shared" si="0"/>
        <v>100.14440433212997</v>
      </c>
      <c r="AL12" s="29">
        <v>3847</v>
      </c>
      <c r="AM12" s="28">
        <f t="shared" si="0"/>
        <v>88.396139705882348</v>
      </c>
      <c r="AN12" s="29">
        <v>23972</v>
      </c>
      <c r="AO12" s="28">
        <f t="shared" si="0"/>
        <v>98.34263209714473</v>
      </c>
      <c r="AP12" s="29">
        <v>1879</v>
      </c>
      <c r="AQ12" s="28">
        <f t="shared" si="0"/>
        <v>105.74001125492403</v>
      </c>
      <c r="AR12" s="29">
        <v>11712</v>
      </c>
      <c r="AS12" s="28">
        <f t="shared" si="0"/>
        <v>102.47615714410709</v>
      </c>
      <c r="AT12" s="29">
        <v>401</v>
      </c>
      <c r="AU12" s="28">
        <f t="shared" si="2"/>
        <v>105.249343832021</v>
      </c>
      <c r="AV12" s="29">
        <v>263</v>
      </c>
      <c r="AW12" s="28">
        <f t="shared" si="3"/>
        <v>96.336996336996336</v>
      </c>
      <c r="AX12" s="29">
        <v>438</v>
      </c>
      <c r="AY12" s="28">
        <f t="shared" si="4"/>
        <v>103.30188679245282</v>
      </c>
      <c r="AZ12" s="65">
        <v>1100</v>
      </c>
      <c r="BA12" s="28">
        <f t="shared" si="5"/>
        <v>91.666666666666657</v>
      </c>
      <c r="BB12" s="65">
        <v>3694</v>
      </c>
      <c r="BC12" s="28">
        <f t="shared" si="6"/>
        <v>98.166356630348133</v>
      </c>
      <c r="BD12" s="65">
        <v>21466</v>
      </c>
      <c r="BE12" s="28">
        <f t="shared" si="7"/>
        <v>128.66219132102614</v>
      </c>
      <c r="BF12" s="29">
        <v>10452</v>
      </c>
      <c r="BG12" s="28">
        <f t="shared" si="8"/>
        <v>121.40782901614588</v>
      </c>
      <c r="BH12" s="65">
        <v>1685</v>
      </c>
      <c r="BI12" s="28">
        <f t="shared" si="9"/>
        <v>103.75615763546797</v>
      </c>
      <c r="BJ12" s="65">
        <v>2525</v>
      </c>
      <c r="BK12" s="28">
        <f t="shared" si="10"/>
        <v>102.60056887444129</v>
      </c>
      <c r="BL12" s="65">
        <v>581</v>
      </c>
      <c r="BM12" s="28">
        <f t="shared" si="11"/>
        <v>169.88304093567251</v>
      </c>
      <c r="BN12" s="65">
        <v>1262</v>
      </c>
      <c r="BO12" s="60">
        <f t="shared" si="12"/>
        <v>80.690537084398969</v>
      </c>
    </row>
    <row r="13" spans="2:67" ht="12" customHeight="1" x14ac:dyDescent="0.15">
      <c r="B13" s="37">
        <v>2013</v>
      </c>
      <c r="C13" s="39">
        <v>25</v>
      </c>
      <c r="D13" s="32">
        <v>32052</v>
      </c>
      <c r="E13" s="28">
        <f t="shared" ref="E13:G14" si="13">D13/D12*100</f>
        <v>96.527631380816132</v>
      </c>
      <c r="F13" s="62">
        <v>6992</v>
      </c>
      <c r="G13" s="28">
        <f>F13/F12*100</f>
        <v>100.70574679533344</v>
      </c>
      <c r="H13" s="65">
        <v>5132</v>
      </c>
      <c r="I13" s="28">
        <f t="shared" ref="I13:I14" si="14">H13/H12*100</f>
        <v>97.677959649790637</v>
      </c>
      <c r="J13" s="65">
        <v>3669</v>
      </c>
      <c r="K13" s="28">
        <f t="shared" ref="K13:O14" si="15">J13/J12*100</f>
        <v>105.06872852233677</v>
      </c>
      <c r="L13" s="65">
        <v>3614</v>
      </c>
      <c r="M13" s="28">
        <f t="shared" si="1"/>
        <v>101.14749510215506</v>
      </c>
      <c r="N13" s="65">
        <v>2665</v>
      </c>
      <c r="O13" s="28">
        <f t="shared" si="15"/>
        <v>96.627991298042062</v>
      </c>
      <c r="P13" s="65">
        <v>864</v>
      </c>
      <c r="Q13" s="28">
        <f t="shared" ref="Q13:Q14" si="16">P13/P12*100</f>
        <v>99.653979238754317</v>
      </c>
      <c r="R13" s="41">
        <v>508</v>
      </c>
      <c r="S13" s="28">
        <f t="shared" ref="S13:S14" si="17">R13/R12*100</f>
        <v>97.131931166347997</v>
      </c>
      <c r="T13" s="29">
        <v>494</v>
      </c>
      <c r="U13" s="28">
        <f t="shared" ref="U13:U14" si="18">T13/T12*100</f>
        <v>100.2028397565923</v>
      </c>
      <c r="V13" s="29">
        <v>434</v>
      </c>
      <c r="W13" s="28">
        <f t="shared" ref="W13:W14" si="19">V13/V12*100</f>
        <v>100.2309468822171</v>
      </c>
      <c r="X13" s="29">
        <v>481</v>
      </c>
      <c r="Y13" s="28">
        <f t="shared" ref="Y13:Y14" si="20">X13/X12*100</f>
        <v>100</v>
      </c>
      <c r="Z13" s="29">
        <v>257</v>
      </c>
      <c r="AA13" s="28">
        <f t="shared" ref="AA13:AA14" si="21">Z13/Z12*100</f>
        <v>84.539473684210535</v>
      </c>
      <c r="AB13" s="29">
        <v>5369</v>
      </c>
      <c r="AC13" s="28">
        <f t="shared" ref="AC13:AC14" si="22">AB13/AB12*100</f>
        <v>110.47325102880659</v>
      </c>
      <c r="AD13" s="29">
        <v>1859</v>
      </c>
      <c r="AE13" s="28">
        <f t="shared" ref="AE13:AE14" si="23">AD13/AD12*100</f>
        <v>104.49690837549186</v>
      </c>
      <c r="AF13" s="45" t="s">
        <v>36</v>
      </c>
      <c r="AG13" s="45" t="s">
        <v>36</v>
      </c>
      <c r="AH13" s="29">
        <v>961</v>
      </c>
      <c r="AI13" s="28">
        <f t="shared" ref="AI13:AI14" si="24">AH13/AH12*100</f>
        <v>105.60439560439561</v>
      </c>
      <c r="AJ13" s="29">
        <v>2731</v>
      </c>
      <c r="AK13" s="28">
        <f t="shared" ref="AK13:AK14" si="25">AJ13/AJ12*100</f>
        <v>98.449891852919961</v>
      </c>
      <c r="AL13" s="29">
        <v>3738</v>
      </c>
      <c r="AM13" s="28">
        <f t="shared" ref="AM13:AM14" si="26">AL13/AL12*100</f>
        <v>97.166623342864568</v>
      </c>
      <c r="AN13" s="29">
        <v>23437</v>
      </c>
      <c r="AO13" s="28">
        <f t="shared" ref="AO13:AO14" si="27">AN13/AN12*100</f>
        <v>97.768229601201412</v>
      </c>
      <c r="AP13" s="29">
        <v>1786</v>
      </c>
      <c r="AQ13" s="28">
        <f t="shared" ref="AQ13:AQ14" si="28">AP13/AP12*100</f>
        <v>95.050558807876527</v>
      </c>
      <c r="AR13" s="29">
        <v>12000</v>
      </c>
      <c r="AS13" s="28">
        <f t="shared" ref="AS13:AS14" si="29">AR13/AR12*100</f>
        <v>102.45901639344261</v>
      </c>
      <c r="AT13" s="29">
        <v>401</v>
      </c>
      <c r="AU13" s="28">
        <f t="shared" ref="AU13:AU14" si="30">AT13/AT12*100</f>
        <v>100</v>
      </c>
      <c r="AV13" s="29">
        <v>265</v>
      </c>
      <c r="AW13" s="28">
        <f t="shared" ref="AW13:AW14" si="31">AV13/AV12*100</f>
        <v>100.76045627376426</v>
      </c>
      <c r="AX13" s="29">
        <v>441</v>
      </c>
      <c r="AY13" s="28">
        <f t="shared" ref="AY13:AY14" si="32">AX13/AX12*100</f>
        <v>100.68493150684932</v>
      </c>
      <c r="AZ13" s="65">
        <v>1440</v>
      </c>
      <c r="BA13" s="28">
        <f t="shared" ref="BA13:BA14" si="33">AZ13/AZ12*100</f>
        <v>130.90909090909091</v>
      </c>
      <c r="BB13" s="65">
        <v>3612</v>
      </c>
      <c r="BC13" s="28">
        <f t="shared" ref="BC13:BC14" si="34">BB13/BB12*100</f>
        <v>97.780184082295619</v>
      </c>
      <c r="BD13" s="65">
        <v>23360</v>
      </c>
      <c r="BE13" s="28">
        <f t="shared" ref="BE13:BE14" si="35">BD13/BD12*100</f>
        <v>108.82325538060189</v>
      </c>
      <c r="BF13" s="29">
        <v>11069</v>
      </c>
      <c r="BG13" s="28">
        <f t="shared" ref="BG13:BG14" si="36">BF13/BF12*100</f>
        <v>105.90317642556448</v>
      </c>
      <c r="BH13" s="65">
        <v>1684</v>
      </c>
      <c r="BI13" s="28">
        <f t="shared" ref="BI13:BI14" si="37">BH13/BH12*100</f>
        <v>99.940652818991097</v>
      </c>
      <c r="BJ13" s="65">
        <v>2540</v>
      </c>
      <c r="BK13" s="28">
        <f t="shared" si="10"/>
        <v>100.5940594059406</v>
      </c>
      <c r="BL13" s="65">
        <v>619</v>
      </c>
      <c r="BM13" s="28">
        <f t="shared" si="11"/>
        <v>106.54044750430292</v>
      </c>
      <c r="BN13" s="65">
        <v>1473</v>
      </c>
      <c r="BO13" s="60">
        <f t="shared" si="12"/>
        <v>116.71949286846275</v>
      </c>
    </row>
    <row r="14" spans="2:67" ht="12" customHeight="1" x14ac:dyDescent="0.15">
      <c r="B14" s="37">
        <v>2014</v>
      </c>
      <c r="C14" s="39">
        <v>26</v>
      </c>
      <c r="D14" s="32">
        <v>31047</v>
      </c>
      <c r="E14" s="28">
        <f t="shared" si="13"/>
        <v>96.864470235866719</v>
      </c>
      <c r="F14" s="62">
        <v>7038</v>
      </c>
      <c r="G14" s="28">
        <f t="shared" si="13"/>
        <v>100.6578947368421</v>
      </c>
      <c r="H14" s="65">
        <v>5030</v>
      </c>
      <c r="I14" s="28">
        <f t="shared" si="14"/>
        <v>98.012470771628983</v>
      </c>
      <c r="J14" s="65">
        <v>3521</v>
      </c>
      <c r="K14" s="28">
        <f t="shared" si="15"/>
        <v>95.966203325156712</v>
      </c>
      <c r="L14" s="65">
        <v>3536</v>
      </c>
      <c r="M14" s="28">
        <f t="shared" si="1"/>
        <v>97.841726618705039</v>
      </c>
      <c r="N14" s="65">
        <v>2665</v>
      </c>
      <c r="O14" s="28">
        <f t="shared" si="15"/>
        <v>100</v>
      </c>
      <c r="P14" s="65">
        <v>810</v>
      </c>
      <c r="Q14" s="28">
        <f t="shared" si="16"/>
        <v>93.75</v>
      </c>
      <c r="R14" s="41">
        <v>526</v>
      </c>
      <c r="S14" s="28">
        <f t="shared" si="17"/>
        <v>103.54330708661416</v>
      </c>
      <c r="T14" s="29">
        <v>509</v>
      </c>
      <c r="U14" s="28">
        <f t="shared" si="18"/>
        <v>103.03643724696356</v>
      </c>
      <c r="V14" s="29">
        <v>432</v>
      </c>
      <c r="W14" s="28">
        <f t="shared" si="19"/>
        <v>99.539170506912441</v>
      </c>
      <c r="X14" s="29">
        <v>472</v>
      </c>
      <c r="Y14" s="28">
        <f t="shared" si="20"/>
        <v>98.128898128898129</v>
      </c>
      <c r="Z14" s="29">
        <v>234</v>
      </c>
      <c r="AA14" s="28">
        <f t="shared" si="21"/>
        <v>91.050583657587552</v>
      </c>
      <c r="AB14" s="29">
        <v>5357</v>
      </c>
      <c r="AC14" s="28">
        <f t="shared" si="22"/>
        <v>99.776494691748923</v>
      </c>
      <c r="AD14" s="29">
        <v>1936</v>
      </c>
      <c r="AE14" s="28">
        <f t="shared" si="23"/>
        <v>104.14201183431953</v>
      </c>
      <c r="AF14" s="29">
        <v>832</v>
      </c>
      <c r="AG14" s="45" t="s">
        <v>36</v>
      </c>
      <c r="AH14" s="29">
        <v>1080</v>
      </c>
      <c r="AI14" s="28">
        <f t="shared" si="24"/>
        <v>112.38293444328824</v>
      </c>
      <c r="AJ14" s="29">
        <v>2617</v>
      </c>
      <c r="AK14" s="28">
        <f t="shared" si="25"/>
        <v>95.825704870010981</v>
      </c>
      <c r="AL14" s="29">
        <v>3674</v>
      </c>
      <c r="AM14" s="28">
        <f t="shared" si="26"/>
        <v>98.287854467629757</v>
      </c>
      <c r="AN14" s="29">
        <v>22754</v>
      </c>
      <c r="AO14" s="28">
        <f t="shared" si="27"/>
        <v>97.085804497162613</v>
      </c>
      <c r="AP14" s="29">
        <v>1756</v>
      </c>
      <c r="AQ14" s="28">
        <f t="shared" si="28"/>
        <v>98.320268756998885</v>
      </c>
      <c r="AR14" s="29">
        <v>8807</v>
      </c>
      <c r="AS14" s="28">
        <f t="shared" si="29"/>
        <v>73.391666666666666</v>
      </c>
      <c r="AT14" s="29">
        <v>436</v>
      </c>
      <c r="AU14" s="28">
        <f t="shared" si="30"/>
        <v>108.7281795511222</v>
      </c>
      <c r="AV14" s="29">
        <v>269</v>
      </c>
      <c r="AW14" s="28">
        <f t="shared" si="31"/>
        <v>101.50943396226415</v>
      </c>
      <c r="AX14" s="29">
        <v>439</v>
      </c>
      <c r="AY14" s="28">
        <f t="shared" si="32"/>
        <v>99.546485260770979</v>
      </c>
      <c r="AZ14" s="65">
        <v>1580</v>
      </c>
      <c r="BA14" s="28">
        <f t="shared" si="33"/>
        <v>109.72222222222223</v>
      </c>
      <c r="BB14" s="65">
        <v>3560</v>
      </c>
      <c r="BC14" s="28">
        <f t="shared" si="34"/>
        <v>98.560354374307863</v>
      </c>
      <c r="BD14" s="65">
        <v>24001</v>
      </c>
      <c r="BE14" s="28">
        <f t="shared" si="35"/>
        <v>102.74400684931506</v>
      </c>
      <c r="BF14" s="29">
        <v>11698</v>
      </c>
      <c r="BG14" s="28">
        <f t="shared" si="36"/>
        <v>105.68253681452705</v>
      </c>
      <c r="BH14" s="65">
        <v>1637</v>
      </c>
      <c r="BI14" s="28">
        <f t="shared" si="37"/>
        <v>97.209026128266032</v>
      </c>
      <c r="BJ14" s="65">
        <v>2560</v>
      </c>
      <c r="BK14" s="28">
        <f t="shared" si="10"/>
        <v>100.78740157480314</v>
      </c>
      <c r="BL14" s="65">
        <v>623</v>
      </c>
      <c r="BM14" s="28">
        <f t="shared" si="11"/>
        <v>100.64620355411955</v>
      </c>
      <c r="BN14" s="65">
        <v>1510</v>
      </c>
      <c r="BO14" s="60">
        <f t="shared" si="12"/>
        <v>102.51188051595383</v>
      </c>
    </row>
    <row r="15" spans="2:67" ht="12" customHeight="1" x14ac:dyDescent="0.15">
      <c r="B15" s="67">
        <v>2015</v>
      </c>
      <c r="C15" s="68">
        <v>27</v>
      </c>
      <c r="D15" s="69">
        <v>31038</v>
      </c>
      <c r="E15" s="70">
        <f t="shared" ref="E15" si="38">D15/D14*100</f>
        <v>99.97101169195092</v>
      </c>
      <c r="F15" s="71">
        <v>6785</v>
      </c>
      <c r="G15" s="70">
        <f t="shared" ref="G15" si="39">F15/F14*100</f>
        <v>96.40522875816994</v>
      </c>
      <c r="H15" s="72">
        <v>5069</v>
      </c>
      <c r="I15" s="70">
        <f t="shared" ref="I15" si="40">H15/H14*100</f>
        <v>100.77534791252485</v>
      </c>
      <c r="J15" s="72">
        <v>3340</v>
      </c>
      <c r="K15" s="70">
        <f t="shared" ref="K15" si="41">J15/J14*100</f>
        <v>94.859414938937803</v>
      </c>
      <c r="L15" s="72">
        <v>3423</v>
      </c>
      <c r="M15" s="70">
        <f t="shared" ref="M15" si="42">L15/L14*100</f>
        <v>96.804298642533936</v>
      </c>
      <c r="N15" s="72">
        <v>2453</v>
      </c>
      <c r="O15" s="70">
        <f t="shared" ref="O15" si="43">N15/N14*100</f>
        <v>92.045028142589118</v>
      </c>
      <c r="P15" s="72">
        <v>815</v>
      </c>
      <c r="Q15" s="70">
        <f t="shared" ref="Q15" si="44">P15/P14*100</f>
        <v>100.61728395061729</v>
      </c>
      <c r="R15" s="73">
        <v>558</v>
      </c>
      <c r="S15" s="70">
        <f t="shared" ref="S15" si="45">R15/R14*100</f>
        <v>106.08365019011407</v>
      </c>
      <c r="T15" s="74">
        <v>521</v>
      </c>
      <c r="U15" s="70">
        <f t="shared" ref="U15" si="46">T15/T14*100</f>
        <v>102.35756385068761</v>
      </c>
      <c r="V15" s="74">
        <v>428</v>
      </c>
      <c r="W15" s="70">
        <f t="shared" ref="W15" si="47">V15/V14*100</f>
        <v>99.074074074074076</v>
      </c>
      <c r="X15" s="74">
        <v>455</v>
      </c>
      <c r="Y15" s="70">
        <f t="shared" ref="Y15" si="48">X15/X14*100</f>
        <v>96.398305084745758</v>
      </c>
      <c r="Z15" s="74">
        <v>297</v>
      </c>
      <c r="AA15" s="70">
        <f t="shared" ref="AA15" si="49">Z15/Z14*100</f>
        <v>126.92307692307692</v>
      </c>
      <c r="AB15" s="74">
        <v>5378</v>
      </c>
      <c r="AC15" s="70">
        <f t="shared" ref="AC15" si="50">AB15/AB14*100</f>
        <v>100.3920104536121</v>
      </c>
      <c r="AD15" s="74">
        <v>2008</v>
      </c>
      <c r="AE15" s="70">
        <f t="shared" ref="AE15" si="51">AD15/AD14*100</f>
        <v>103.71900826446281</v>
      </c>
      <c r="AF15" s="74">
        <v>886</v>
      </c>
      <c r="AG15" s="70">
        <f>AF15/AF14*100</f>
        <v>106.49038461538463</v>
      </c>
      <c r="AH15" s="74">
        <v>966</v>
      </c>
      <c r="AI15" s="70">
        <f t="shared" ref="AI15" si="52">AH15/AH14*100</f>
        <v>89.444444444444443</v>
      </c>
      <c r="AJ15" s="74">
        <v>2611</v>
      </c>
      <c r="AK15" s="70">
        <f t="shared" ref="AK15" si="53">AJ15/AJ14*100</f>
        <v>99.770729843332063</v>
      </c>
      <c r="AL15" s="74">
        <v>3653</v>
      </c>
      <c r="AM15" s="70">
        <f t="shared" ref="AM15" si="54">AL15/AL14*100</f>
        <v>99.428415895481763</v>
      </c>
      <c r="AN15" s="74">
        <v>22437</v>
      </c>
      <c r="AO15" s="70">
        <f t="shared" ref="AO15" si="55">AN15/AN14*100</f>
        <v>98.606838358090883</v>
      </c>
      <c r="AP15" s="74">
        <v>1934</v>
      </c>
      <c r="AQ15" s="70">
        <f t="shared" ref="AQ15" si="56">AP15/AP14*100</f>
        <v>110.1366742596811</v>
      </c>
      <c r="AR15" s="74">
        <v>8058</v>
      </c>
      <c r="AS15" s="70">
        <f t="shared" ref="AS15" si="57">AR15/AR14*100</f>
        <v>91.495401385261715</v>
      </c>
      <c r="AT15" s="74">
        <v>439</v>
      </c>
      <c r="AU15" s="70">
        <f t="shared" ref="AU15" si="58">AT15/AT14*100</f>
        <v>100.68807339449542</v>
      </c>
      <c r="AV15" s="74">
        <v>264</v>
      </c>
      <c r="AW15" s="70">
        <f t="shared" ref="AW15" si="59">AV15/AV14*100</f>
        <v>98.141263940520446</v>
      </c>
      <c r="AX15" s="74">
        <v>439</v>
      </c>
      <c r="AY15" s="70">
        <f t="shared" ref="AY15" si="60">AX15/AX14*100</f>
        <v>100</v>
      </c>
      <c r="AZ15" s="72">
        <v>1620</v>
      </c>
      <c r="BA15" s="70">
        <f t="shared" ref="BA15" si="61">AZ15/AZ14*100</f>
        <v>102.53164556962024</v>
      </c>
      <c r="BB15" s="72">
        <v>3560</v>
      </c>
      <c r="BC15" s="70">
        <f t="shared" ref="BC15" si="62">BB15/BB14*100</f>
        <v>100</v>
      </c>
      <c r="BD15" s="72">
        <v>25210</v>
      </c>
      <c r="BE15" s="70">
        <f t="shared" ref="BE15" si="63">BD15/BD14*100</f>
        <v>105.03729011291196</v>
      </c>
      <c r="BF15" s="74">
        <v>12112</v>
      </c>
      <c r="BG15" s="70">
        <f t="shared" ref="BG15" si="64">BF15/BF14*100</f>
        <v>103.53906650709523</v>
      </c>
      <c r="BH15" s="72">
        <v>1648</v>
      </c>
      <c r="BI15" s="70">
        <f t="shared" ref="BI15" si="65">BH15/BH14*100</f>
        <v>100.67196090409286</v>
      </c>
      <c r="BJ15" s="72">
        <v>2520</v>
      </c>
      <c r="BK15" s="70">
        <f t="shared" ref="BK15" si="66">BJ15/BJ14*100</f>
        <v>98.4375</v>
      </c>
      <c r="BL15" s="72">
        <v>645</v>
      </c>
      <c r="BM15" s="70">
        <f t="shared" ref="BM15" si="67">BL15/BL14*100</f>
        <v>103.53130016051364</v>
      </c>
      <c r="BN15" s="72">
        <v>1921</v>
      </c>
      <c r="BO15" s="75">
        <f t="shared" ref="BO15" si="68">BN15/BN14*100</f>
        <v>127.21854304635762</v>
      </c>
    </row>
    <row r="16" spans="2:67" ht="12" customHeight="1" x14ac:dyDescent="0.15">
      <c r="B16" s="78">
        <v>2016</v>
      </c>
      <c r="C16" s="79">
        <v>28</v>
      </c>
      <c r="D16" s="80">
        <v>30822</v>
      </c>
      <c r="E16" s="81">
        <f>D16/D15*100</f>
        <v>99.304078871061279</v>
      </c>
      <c r="F16" s="82">
        <v>6632</v>
      </c>
      <c r="G16" s="81">
        <f>F16/F15*100</f>
        <v>97.745025792188656</v>
      </c>
      <c r="H16" s="83">
        <v>5057</v>
      </c>
      <c r="I16" s="81">
        <f t="shared" ref="I16" si="69">H16/H15*100</f>
        <v>99.763266916551586</v>
      </c>
      <c r="J16" s="83">
        <v>3406</v>
      </c>
      <c r="K16" s="81">
        <f>J16/J15*100</f>
        <v>101.97604790419162</v>
      </c>
      <c r="L16" s="83">
        <v>3395</v>
      </c>
      <c r="M16" s="81">
        <f>L16/L15*100</f>
        <v>99.182004089979543</v>
      </c>
      <c r="N16" s="83">
        <v>2460</v>
      </c>
      <c r="O16" s="81">
        <f>N16/N15*100</f>
        <v>100.28536485935588</v>
      </c>
      <c r="P16" s="83">
        <v>785</v>
      </c>
      <c r="Q16" s="81">
        <f>P16/P15*100</f>
        <v>96.319018404907979</v>
      </c>
      <c r="R16" s="84">
        <v>557</v>
      </c>
      <c r="S16" s="81">
        <f>R16/R15*100</f>
        <v>99.820788530465947</v>
      </c>
      <c r="T16" s="85">
        <v>520</v>
      </c>
      <c r="U16" s="81">
        <f t="shared" ref="U16" si="70">T16/T15*100</f>
        <v>99.808061420345481</v>
      </c>
      <c r="V16" s="85">
        <v>425</v>
      </c>
      <c r="W16" s="81">
        <f t="shared" ref="W16" si="71">V16/V15*100</f>
        <v>99.299065420560751</v>
      </c>
      <c r="X16" s="85">
        <v>451</v>
      </c>
      <c r="Y16" s="81">
        <f t="shared" ref="Y16" si="72">X16/X15*100</f>
        <v>99.120879120879124</v>
      </c>
      <c r="Z16" s="85">
        <v>293</v>
      </c>
      <c r="AA16" s="81">
        <f t="shared" ref="AA16" si="73">Z16/Z15*100</f>
        <v>98.653198653198643</v>
      </c>
      <c r="AB16" s="85">
        <v>5270</v>
      </c>
      <c r="AC16" s="81">
        <f t="shared" ref="AC16" si="74">AB16/AB15*100</f>
        <v>97.991818519895872</v>
      </c>
      <c r="AD16" s="85"/>
      <c r="AE16" s="81"/>
      <c r="AF16" s="85">
        <v>880</v>
      </c>
      <c r="AG16" s="81">
        <f>AF16/AF15*100</f>
        <v>99.322799097065456</v>
      </c>
      <c r="AH16" s="85">
        <v>926</v>
      </c>
      <c r="AI16" s="81">
        <f>AH16/AH15*100</f>
        <v>95.859213250517598</v>
      </c>
      <c r="AJ16" s="85">
        <v>2596</v>
      </c>
      <c r="AK16" s="81">
        <f>AJ16/AJ15*100</f>
        <v>99.425507468402913</v>
      </c>
      <c r="AL16" s="85">
        <v>3726</v>
      </c>
      <c r="AM16" s="81">
        <f>AL16/AL15*100</f>
        <v>101.99835751437175</v>
      </c>
      <c r="AN16" s="85">
        <v>22290</v>
      </c>
      <c r="AO16" s="81">
        <f t="shared" ref="AO16" si="75">AN16/AN15*100</f>
        <v>99.344832196817762</v>
      </c>
      <c r="AP16" s="85">
        <v>1712</v>
      </c>
      <c r="AQ16" s="81">
        <f t="shared" ref="AQ16" si="76">AP16/AP15*100</f>
        <v>88.521199586349525</v>
      </c>
      <c r="AR16" s="85">
        <v>10032</v>
      </c>
      <c r="AS16" s="81">
        <f t="shared" ref="AS16" si="77">AR16/AR15*100</f>
        <v>124.49739389426657</v>
      </c>
      <c r="AT16" s="85">
        <v>442</v>
      </c>
      <c r="AU16" s="81">
        <f t="shared" ref="AU16" si="78">AT16/AT15*100</f>
        <v>100.68337129840548</v>
      </c>
      <c r="AV16" s="85">
        <v>261</v>
      </c>
      <c r="AW16" s="81">
        <f t="shared" ref="AW16" si="79">AV16/AV15*100</f>
        <v>98.86363636363636</v>
      </c>
      <c r="AX16" s="85">
        <v>449</v>
      </c>
      <c r="AY16" s="81">
        <f t="shared" ref="AY16" si="80">AX16/AX15*100</f>
        <v>102.27790432801822</v>
      </c>
      <c r="AZ16" s="83">
        <v>1620</v>
      </c>
      <c r="BA16" s="81">
        <f t="shared" ref="BA16" si="81">AZ16/AZ15*100</f>
        <v>100</v>
      </c>
      <c r="BB16" s="83">
        <v>3593</v>
      </c>
      <c r="BC16" s="81">
        <f t="shared" ref="BC16" si="82">BB16/BB15*100</f>
        <v>100.92696629213482</v>
      </c>
      <c r="BD16" s="83">
        <v>27372</v>
      </c>
      <c r="BE16" s="81">
        <f t="shared" ref="BE16" si="83">BD16/BD15*100</f>
        <v>108.57596191987307</v>
      </c>
      <c r="BF16" s="85">
        <v>12437</v>
      </c>
      <c r="BG16" s="81">
        <f>BF16/BF15*100</f>
        <v>102.68328929986789</v>
      </c>
      <c r="BH16" s="83">
        <v>1673</v>
      </c>
      <c r="BI16" s="81">
        <f>BH16/BH15*100</f>
        <v>101.51699029126213</v>
      </c>
      <c r="BJ16" s="83">
        <v>2506</v>
      </c>
      <c r="BK16" s="81">
        <f>BJ16/BJ15*100</f>
        <v>99.444444444444443</v>
      </c>
      <c r="BL16" s="83">
        <v>707</v>
      </c>
      <c r="BM16" s="81">
        <f>BL16/BL15*100</f>
        <v>109.6124031007752</v>
      </c>
      <c r="BN16" s="83">
        <v>1538</v>
      </c>
      <c r="BO16" s="86">
        <f>BN16/BN15*100</f>
        <v>80.062467464862053</v>
      </c>
    </row>
    <row r="17" spans="2:67" ht="12" customHeight="1" x14ac:dyDescent="0.15">
      <c r="B17" s="37">
        <v>2017</v>
      </c>
      <c r="C17" s="39">
        <v>29</v>
      </c>
      <c r="D17" s="32">
        <v>30921</v>
      </c>
      <c r="E17" s="28">
        <f>D17/D16*100</f>
        <v>100.32119914346896</v>
      </c>
      <c r="F17" s="62">
        <v>6911</v>
      </c>
      <c r="G17" s="28">
        <f>F17/F16*100</f>
        <v>104.20687575392039</v>
      </c>
      <c r="H17" s="65">
        <v>4817</v>
      </c>
      <c r="I17" s="28">
        <f t="shared" ref="I17" si="84">H17/H16*100</f>
        <v>95.254103223254887</v>
      </c>
      <c r="J17" s="65">
        <v>3538</v>
      </c>
      <c r="K17" s="28">
        <f>J17/J16*100</f>
        <v>103.87551379917792</v>
      </c>
      <c r="L17" s="65">
        <v>3303</v>
      </c>
      <c r="M17" s="28">
        <f>L17/L16*100</f>
        <v>97.290132547864502</v>
      </c>
      <c r="N17" s="65">
        <v>2459</v>
      </c>
      <c r="O17" s="28">
        <f>N17/N16*100</f>
        <v>99.959349593495944</v>
      </c>
      <c r="P17" s="65">
        <v>761</v>
      </c>
      <c r="Q17" s="28">
        <f>P17/P16*100</f>
        <v>96.942675159235677</v>
      </c>
      <c r="R17" s="41">
        <v>514</v>
      </c>
      <c r="S17" s="28">
        <f>R17/R16*100</f>
        <v>92.28007181328546</v>
      </c>
      <c r="T17" s="29">
        <v>518</v>
      </c>
      <c r="U17" s="28">
        <f t="shared" ref="U17" si="85">T17/T16*100</f>
        <v>99.615384615384613</v>
      </c>
      <c r="V17" s="29">
        <v>416</v>
      </c>
      <c r="W17" s="28">
        <f t="shared" ref="W17" si="86">V17/V16*100</f>
        <v>97.882352941176478</v>
      </c>
      <c r="X17" s="29">
        <v>441</v>
      </c>
      <c r="Y17" s="28">
        <f t="shared" ref="Y17" si="87">X17/X16*100</f>
        <v>97.782705099778269</v>
      </c>
      <c r="Z17" s="29">
        <v>279</v>
      </c>
      <c r="AA17" s="28">
        <f t="shared" ref="AA17" si="88">Z17/Z16*100</f>
        <v>95.221843003412971</v>
      </c>
      <c r="AB17" s="29">
        <v>5390</v>
      </c>
      <c r="AC17" s="28">
        <f t="shared" ref="AC17" si="89">AB17/AB16*100</f>
        <v>102.27703984819733</v>
      </c>
      <c r="AD17" s="29"/>
      <c r="AE17" s="28"/>
      <c r="AF17" s="29">
        <v>968</v>
      </c>
      <c r="AG17" s="28">
        <f>AF17/AF16*100</f>
        <v>110.00000000000001</v>
      </c>
      <c r="AH17" s="29">
        <v>907</v>
      </c>
      <c r="AI17" s="28">
        <f>AH17/AH16*100</f>
        <v>97.948164146868251</v>
      </c>
      <c r="AJ17" s="29">
        <v>2529</v>
      </c>
      <c r="AK17" s="28">
        <f>AJ17/AJ16*100</f>
        <v>97.419106317411391</v>
      </c>
      <c r="AL17" s="29">
        <v>3904</v>
      </c>
      <c r="AM17" s="28">
        <f>AL17/AL16*100</f>
        <v>104.77724100912506</v>
      </c>
      <c r="AN17" s="29">
        <v>21799</v>
      </c>
      <c r="AO17" s="28">
        <f t="shared" ref="AO17" si="90">AN17/AN16*100</f>
        <v>97.797218483624945</v>
      </c>
      <c r="AP17" s="29">
        <v>1547</v>
      </c>
      <c r="AQ17" s="28">
        <f t="shared" ref="AQ17" si="91">AP17/AP16*100</f>
        <v>90.362149532710276</v>
      </c>
      <c r="AR17" s="29">
        <v>8389</v>
      </c>
      <c r="AS17" s="28">
        <f t="shared" ref="AS17" si="92">AR17/AR16*100</f>
        <v>83.622408293460921</v>
      </c>
      <c r="AT17" s="29">
        <v>443</v>
      </c>
      <c r="AU17" s="28">
        <f t="shared" ref="AU17" si="93">AT17/AT16*100</f>
        <v>100.22624434389141</v>
      </c>
      <c r="AV17" s="29">
        <v>256</v>
      </c>
      <c r="AW17" s="28">
        <f t="shared" ref="AW17" si="94">AV17/AV16*100</f>
        <v>98.084291187739453</v>
      </c>
      <c r="AX17" s="29">
        <v>456</v>
      </c>
      <c r="AY17" s="28">
        <f t="shared" ref="AY17" si="95">AX17/AX16*100</f>
        <v>101.55902004454343</v>
      </c>
      <c r="AZ17" s="65">
        <v>1620</v>
      </c>
      <c r="BA17" s="28">
        <f t="shared" ref="BA17" si="96">AZ17/AZ16*100</f>
        <v>100</v>
      </c>
      <c r="BB17" s="65">
        <v>3645</v>
      </c>
      <c r="BC17" s="28">
        <f t="shared" ref="BC17" si="97">BB17/BB16*100</f>
        <v>101.44725855830782</v>
      </c>
      <c r="BD17" s="65">
        <v>26917</v>
      </c>
      <c r="BE17" s="28">
        <f t="shared" ref="BE17" si="98">BD17/BD16*100</f>
        <v>98.337717375420141</v>
      </c>
      <c r="BF17" s="29">
        <v>13141</v>
      </c>
      <c r="BG17" s="28">
        <f>BF17/BF16*100</f>
        <v>105.66052906649514</v>
      </c>
      <c r="BH17" s="65">
        <v>1687</v>
      </c>
      <c r="BI17" s="28">
        <f>BH17/BH16*100</f>
        <v>100.836820083682</v>
      </c>
      <c r="BJ17" s="65">
        <v>2505</v>
      </c>
      <c r="BK17" s="28">
        <f>BJ17/BJ16*100</f>
        <v>99.960095770151639</v>
      </c>
      <c r="BL17" s="65">
        <v>729</v>
      </c>
      <c r="BM17" s="28">
        <f>BL17/BL16*100</f>
        <v>103.11173974540311</v>
      </c>
      <c r="BN17" s="65">
        <v>1543</v>
      </c>
      <c r="BO17" s="60">
        <f>BN17/BN16*100</f>
        <v>100.32509752925878</v>
      </c>
    </row>
    <row r="18" spans="2:67" ht="12" customHeight="1" x14ac:dyDescent="0.15">
      <c r="B18" s="37">
        <v>2018</v>
      </c>
      <c r="C18" s="39">
        <v>30</v>
      </c>
      <c r="D18" s="32">
        <v>30349</v>
      </c>
      <c r="E18" s="28">
        <f>D18/D17*100</f>
        <v>98.150124510850233</v>
      </c>
      <c r="F18" s="62">
        <v>6783</v>
      </c>
      <c r="G18" s="28">
        <f>F18/F17*100</f>
        <v>98.147880190999857</v>
      </c>
      <c r="H18" s="65">
        <v>4717</v>
      </c>
      <c r="I18" s="28">
        <f t="shared" ref="I18" si="99">H18/H17*100</f>
        <v>97.924019099024278</v>
      </c>
      <c r="J18" s="65">
        <v>3292</v>
      </c>
      <c r="K18" s="28">
        <f>J18/J17*100</f>
        <v>93.046919163369139</v>
      </c>
      <c r="L18" s="65">
        <v>3196</v>
      </c>
      <c r="M18" s="28">
        <f>L18/L17*100</f>
        <v>96.760520738722377</v>
      </c>
      <c r="N18" s="65">
        <v>2425</v>
      </c>
      <c r="O18" s="28">
        <f>N18/N17*100</f>
        <v>98.6173241154941</v>
      </c>
      <c r="P18" s="65">
        <v>754</v>
      </c>
      <c r="Q18" s="28">
        <f>P18/P17*100</f>
        <v>99.080157687253617</v>
      </c>
      <c r="R18" s="41">
        <v>505</v>
      </c>
      <c r="S18" s="28">
        <f>R18/R17*100</f>
        <v>98.249027237354085</v>
      </c>
      <c r="T18" s="29">
        <v>515</v>
      </c>
      <c r="U18" s="28">
        <f t="shared" ref="U18" si="100">T18/T17*100</f>
        <v>99.420849420849422</v>
      </c>
      <c r="V18" s="29">
        <v>410</v>
      </c>
      <c r="W18" s="28">
        <f t="shared" ref="W18" si="101">V18/V17*100</f>
        <v>98.557692307692307</v>
      </c>
      <c r="X18" s="29">
        <v>438</v>
      </c>
      <c r="Y18" s="28">
        <f t="shared" ref="Y18" si="102">X18/X17*100</f>
        <v>99.319727891156461</v>
      </c>
      <c r="Z18" s="45" t="s">
        <v>36</v>
      </c>
      <c r="AA18" s="45" t="s">
        <v>36</v>
      </c>
      <c r="AB18" s="29">
        <v>5466</v>
      </c>
      <c r="AC18" s="28">
        <f t="shared" ref="AC18" si="103">AB18/AB17*100</f>
        <v>101.4100185528757</v>
      </c>
      <c r="AD18" s="29"/>
      <c r="AE18" s="28"/>
      <c r="AF18" s="29">
        <v>879</v>
      </c>
      <c r="AG18" s="28">
        <f>AF18/AF17*100</f>
        <v>90.805785123966942</v>
      </c>
      <c r="AH18" s="29">
        <v>947</v>
      </c>
      <c r="AI18" s="28">
        <f>AH18/AH17*100</f>
        <v>104.41014332965821</v>
      </c>
      <c r="AJ18" s="29">
        <v>2513</v>
      </c>
      <c r="AK18" s="28">
        <f>AJ18/AJ17*100</f>
        <v>99.367338869118228</v>
      </c>
      <c r="AL18" s="29">
        <v>3482</v>
      </c>
      <c r="AM18" s="28">
        <f>AL18/AL17*100</f>
        <v>89.190573770491795</v>
      </c>
      <c r="AN18" s="29">
        <v>21354</v>
      </c>
      <c r="AO18" s="28">
        <f t="shared" ref="AO18" si="104">AN18/AN17*100</f>
        <v>97.958621955135555</v>
      </c>
      <c r="AP18" s="29">
        <v>1567</v>
      </c>
      <c r="AQ18" s="28">
        <f t="shared" ref="AQ18" si="105">AP18/AP17*100</f>
        <v>101.29282482223658</v>
      </c>
      <c r="AR18" s="29">
        <v>8209</v>
      </c>
      <c r="AS18" s="28">
        <f t="shared" ref="AS18" si="106">AR18/AR17*100</f>
        <v>97.854333055191319</v>
      </c>
      <c r="AT18" s="29">
        <v>414</v>
      </c>
      <c r="AU18" s="28">
        <f t="shared" ref="AU18" si="107">AT18/AT17*100</f>
        <v>93.453724604966141</v>
      </c>
      <c r="AV18" s="29">
        <v>236</v>
      </c>
      <c r="AW18" s="28">
        <f t="shared" ref="AW18" si="108">AV18/AV17*100</f>
        <v>92.1875</v>
      </c>
      <c r="AX18" s="29">
        <v>459</v>
      </c>
      <c r="AY18" s="28">
        <f t="shared" ref="AY18" si="109">AX18/AX17*100</f>
        <v>100.6578947368421</v>
      </c>
      <c r="AZ18" s="45" t="s">
        <v>36</v>
      </c>
      <c r="BA18" s="45" t="s">
        <v>36</v>
      </c>
      <c r="BB18" s="65">
        <v>3663</v>
      </c>
      <c r="BC18" s="28">
        <f t="shared" ref="BC18" si="110">BB18/BB17*100</f>
        <v>100.49382716049382</v>
      </c>
      <c r="BD18" s="65">
        <v>25056</v>
      </c>
      <c r="BE18" s="28">
        <f t="shared" ref="BE18" si="111">BD18/BD17*100</f>
        <v>93.08615373184233</v>
      </c>
      <c r="BF18" s="29">
        <v>13462</v>
      </c>
      <c r="BG18" s="28">
        <f>BF18/BF17*100</f>
        <v>102.44273647363214</v>
      </c>
      <c r="BH18" s="65">
        <v>1688</v>
      </c>
      <c r="BI18" s="28">
        <f>BH18/BH17*100</f>
        <v>100.0592768227623</v>
      </c>
      <c r="BJ18" s="65">
        <v>2491</v>
      </c>
      <c r="BK18" s="28">
        <f>BJ18/BJ17*100</f>
        <v>99.441117764471059</v>
      </c>
      <c r="BL18" s="65">
        <v>720</v>
      </c>
      <c r="BM18" s="28">
        <f>BL18/BL17*100</f>
        <v>98.76543209876543</v>
      </c>
      <c r="BN18" s="65">
        <v>1689</v>
      </c>
      <c r="BO18" s="60">
        <f>BN18/BN17*100</f>
        <v>109.46208684381075</v>
      </c>
    </row>
    <row r="19" spans="2:67" ht="12" customHeight="1" x14ac:dyDescent="0.15">
      <c r="B19" s="87">
        <v>2019</v>
      </c>
      <c r="C19" s="88" t="s">
        <v>62</v>
      </c>
      <c r="D19" s="89">
        <v>29547</v>
      </c>
      <c r="E19" s="90">
        <f>D19/D18*100</f>
        <v>97.357408810833974</v>
      </c>
      <c r="F19" s="91">
        <v>6436</v>
      </c>
      <c r="G19" s="90">
        <f>F19/F18*100</f>
        <v>94.884269497272584</v>
      </c>
      <c r="H19" s="92">
        <v>4597</v>
      </c>
      <c r="I19" s="90">
        <f t="shared" ref="I19" si="112">H19/H18*100</f>
        <v>97.456010175959292</v>
      </c>
      <c r="J19" s="92">
        <v>3184</v>
      </c>
      <c r="K19" s="90">
        <f>J19/J18*100</f>
        <v>96.719319562575947</v>
      </c>
      <c r="L19" s="92">
        <v>3091</v>
      </c>
      <c r="M19" s="90">
        <f>L19/L18*100</f>
        <v>96.714643304130163</v>
      </c>
      <c r="N19" s="92">
        <v>2299</v>
      </c>
      <c r="O19" s="90">
        <f>N19/N18*100</f>
        <v>94.80412371134021</v>
      </c>
      <c r="P19" s="92">
        <v>733</v>
      </c>
      <c r="Q19" s="90">
        <f>P19/P18*100</f>
        <v>97.214854111405842</v>
      </c>
      <c r="R19" s="93">
        <v>505</v>
      </c>
      <c r="S19" s="90">
        <f>R19/R18*100</f>
        <v>100</v>
      </c>
      <c r="T19" s="94">
        <v>515</v>
      </c>
      <c r="U19" s="90">
        <f t="shared" ref="U19" si="113">T19/T18*100</f>
        <v>100</v>
      </c>
      <c r="V19" s="94">
        <v>404</v>
      </c>
      <c r="W19" s="90">
        <f t="shared" ref="W19" si="114">V19/V18*100</f>
        <v>98.536585365853654</v>
      </c>
      <c r="X19" s="94">
        <v>430</v>
      </c>
      <c r="Y19" s="90">
        <f t="shared" ref="Y19" si="115">X19/X18*100</f>
        <v>98.173515981735164</v>
      </c>
      <c r="Z19" s="122" t="s">
        <v>36</v>
      </c>
      <c r="AA19" s="122" t="s">
        <v>36</v>
      </c>
      <c r="AB19" s="94">
        <v>5390</v>
      </c>
      <c r="AC19" s="90">
        <f t="shared" ref="AC19" si="116">AB19/AB18*100</f>
        <v>98.60958653494329</v>
      </c>
      <c r="AD19" s="94"/>
      <c r="AE19" s="90"/>
      <c r="AF19" s="94">
        <v>975</v>
      </c>
      <c r="AG19" s="90">
        <f>AF19/AF18*100</f>
        <v>110.92150170648465</v>
      </c>
      <c r="AH19" s="94">
        <v>908</v>
      </c>
      <c r="AI19" s="90">
        <f>AH19/AH18*100</f>
        <v>95.881731784582897</v>
      </c>
      <c r="AJ19" s="94">
        <v>2485</v>
      </c>
      <c r="AK19" s="90">
        <f>AJ19/AJ18*100</f>
        <v>98.885793871866284</v>
      </c>
      <c r="AL19" s="94">
        <v>3667</v>
      </c>
      <c r="AM19" s="90">
        <f>AL19/AL18*100</f>
        <v>105.31303848363009</v>
      </c>
      <c r="AN19" s="94">
        <v>20985</v>
      </c>
      <c r="AO19" s="90">
        <f t="shared" ref="AO19" si="117">AN19/AN18*100</f>
        <v>98.271986513065471</v>
      </c>
      <c r="AP19" s="94">
        <v>1423</v>
      </c>
      <c r="AQ19" s="90">
        <f t="shared" ref="AQ19" si="118">AP19/AP18*100</f>
        <v>90.810465858328016</v>
      </c>
      <c r="AR19" s="94">
        <v>8178</v>
      </c>
      <c r="AS19" s="90">
        <f t="shared" ref="AS19" si="119">AR19/AR18*100</f>
        <v>99.622365696187103</v>
      </c>
      <c r="AT19" s="94">
        <v>390</v>
      </c>
      <c r="AU19" s="90">
        <f t="shared" ref="AU19" si="120">AT19/AT18*100</f>
        <v>94.20289855072464</v>
      </c>
      <c r="AV19" s="94">
        <v>232</v>
      </c>
      <c r="AW19" s="90">
        <f t="shared" ref="AW19" si="121">AV19/AV18*100</f>
        <v>98.305084745762713</v>
      </c>
      <c r="AX19" s="94">
        <v>465</v>
      </c>
      <c r="AY19" s="90">
        <f t="shared" ref="AY19" si="122">AX19/AX18*100</f>
        <v>101.30718954248366</v>
      </c>
      <c r="AZ19" s="122" t="s">
        <v>36</v>
      </c>
      <c r="BA19" s="122" t="s">
        <v>36</v>
      </c>
      <c r="BB19" s="92">
        <v>3679</v>
      </c>
      <c r="BC19" s="90">
        <f t="shared" ref="BC19" si="123">BB19/BB18*100</f>
        <v>100.43680043680044</v>
      </c>
      <c r="BD19" s="92">
        <v>25377</v>
      </c>
      <c r="BE19" s="90">
        <f t="shared" ref="BE19" si="124">BD19/BD18*100</f>
        <v>101.28113026819922</v>
      </c>
      <c r="BF19" s="94">
        <v>13972</v>
      </c>
      <c r="BG19" s="90">
        <f>BF19/BF18*100</f>
        <v>103.78844153914724</v>
      </c>
      <c r="BH19" s="92">
        <v>1702</v>
      </c>
      <c r="BI19" s="90">
        <f>BH19/BH18*100</f>
        <v>100.82938388625593</v>
      </c>
      <c r="BJ19" s="92">
        <v>2464</v>
      </c>
      <c r="BK19" s="90">
        <f>BJ19/BJ18*100</f>
        <v>98.916097952629471</v>
      </c>
      <c r="BL19" s="92">
        <v>753</v>
      </c>
      <c r="BM19" s="90">
        <f>BL19/BL18*100</f>
        <v>104.58333333333334</v>
      </c>
      <c r="BN19" s="92">
        <v>1701</v>
      </c>
      <c r="BO19" s="95">
        <f>BN19/BN18*100</f>
        <v>100.71047957371226</v>
      </c>
    </row>
    <row r="20" spans="2:67" s="40" customFormat="1" ht="12" customHeight="1" x14ac:dyDescent="0.15">
      <c r="B20" s="76" t="s">
        <v>55</v>
      </c>
      <c r="C20" s="30"/>
    </row>
    <row r="21" spans="2:67" s="40" customFormat="1" ht="12" customHeight="1" x14ac:dyDescent="0.15">
      <c r="B21" s="30" t="s">
        <v>56</v>
      </c>
      <c r="C21" s="30"/>
    </row>
    <row r="22" spans="2:67" s="40" customFormat="1" ht="12" customHeight="1" x14ac:dyDescent="0.15">
      <c r="B22" s="47" t="s">
        <v>61</v>
      </c>
      <c r="C22" s="31"/>
      <c r="BO22" s="66" t="s">
        <v>63</v>
      </c>
    </row>
    <row r="23" spans="2:67" x14ac:dyDescent="0.15">
      <c r="B23" s="48" t="s">
        <v>53</v>
      </c>
    </row>
    <row r="24" spans="2:67" ht="12" customHeight="1" x14ac:dyDescent="0.15">
      <c r="B24" s="48" t="s">
        <v>54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X24" s="42"/>
    </row>
    <row r="25" spans="2:67" x14ac:dyDescent="0.15">
      <c r="C25" s="42"/>
      <c r="AP25" s="42"/>
      <c r="AQ25" s="42"/>
      <c r="BC25" s="42"/>
      <c r="BD25" s="42"/>
      <c r="BE25" s="42"/>
      <c r="BF25" s="42"/>
      <c r="BG25" s="42"/>
    </row>
    <row r="26" spans="2:67" x14ac:dyDescent="0.15">
      <c r="B26" s="51"/>
      <c r="C26" s="42"/>
      <c r="D26" s="55"/>
      <c r="E26" s="55"/>
      <c r="F26" s="55"/>
      <c r="G26" s="55"/>
      <c r="J26" s="55"/>
      <c r="K26" s="55"/>
      <c r="L26" s="55"/>
      <c r="M26" s="55"/>
      <c r="O26" s="55"/>
      <c r="P26" s="55"/>
      <c r="Q26" s="55"/>
      <c r="R26" s="55"/>
      <c r="S26" s="55"/>
      <c r="T26" s="55"/>
      <c r="U26" s="55"/>
      <c r="V26" s="55"/>
      <c r="Z26" s="55"/>
      <c r="AA26" s="55"/>
      <c r="AB26" s="55"/>
      <c r="AC26" s="55"/>
      <c r="AD26" s="55"/>
      <c r="AE26" s="55"/>
      <c r="AF26" s="55"/>
      <c r="AG26" s="55"/>
      <c r="AP26" s="42"/>
      <c r="AQ26" s="42"/>
      <c r="AZ26" s="55"/>
      <c r="BA26" s="55"/>
      <c r="BB26" s="55"/>
      <c r="BC26" s="55"/>
      <c r="BD26" s="55"/>
      <c r="BE26" s="55"/>
      <c r="BF26" s="55"/>
      <c r="BG26" s="55"/>
    </row>
    <row r="27" spans="2:67" x14ac:dyDescent="0.15">
      <c r="B27" s="50"/>
      <c r="C27" s="43"/>
      <c r="D27" s="56"/>
      <c r="E27" s="56"/>
      <c r="F27" s="56"/>
      <c r="G27" s="56"/>
      <c r="J27" s="56"/>
      <c r="K27" s="56"/>
      <c r="L27" s="56"/>
      <c r="M27" s="56"/>
      <c r="O27" s="56"/>
      <c r="P27" s="56"/>
      <c r="Q27" s="56"/>
      <c r="R27" s="56"/>
      <c r="S27" s="56"/>
      <c r="T27" s="56"/>
      <c r="U27" s="56"/>
      <c r="V27" s="56"/>
      <c r="Z27" s="56"/>
      <c r="AA27" s="56"/>
      <c r="AB27" s="56"/>
      <c r="AC27" s="56"/>
      <c r="AD27" s="56"/>
      <c r="AE27" s="56"/>
      <c r="AF27" s="56"/>
      <c r="AG27" s="56"/>
      <c r="AP27" s="43"/>
      <c r="AQ27" s="42"/>
      <c r="AZ27" s="56"/>
      <c r="BA27" s="56"/>
      <c r="BB27" s="56"/>
      <c r="BC27" s="56"/>
      <c r="BD27" s="56"/>
      <c r="BE27" s="56"/>
      <c r="BF27" s="57"/>
      <c r="BG27" s="56"/>
    </row>
    <row r="28" spans="2:67" x14ac:dyDescent="0.15">
      <c r="B28" s="52"/>
      <c r="D28" s="58"/>
      <c r="E28" s="58"/>
      <c r="F28" s="58"/>
      <c r="G28" s="58"/>
      <c r="J28" s="58"/>
      <c r="K28" s="58"/>
      <c r="L28" s="58"/>
      <c r="M28" s="58"/>
      <c r="O28" s="58"/>
      <c r="P28" s="58"/>
      <c r="Q28" s="58"/>
      <c r="R28" s="58"/>
      <c r="S28" s="58"/>
      <c r="T28" s="58"/>
      <c r="U28" s="58"/>
      <c r="V28" s="58"/>
      <c r="Z28" s="58"/>
      <c r="AA28" s="58"/>
      <c r="AB28" s="58"/>
      <c r="AC28" s="58"/>
      <c r="AD28" s="58"/>
      <c r="AE28" s="58"/>
      <c r="AF28" s="58"/>
      <c r="AG28" s="58"/>
      <c r="AZ28" s="58"/>
      <c r="BA28" s="58"/>
      <c r="BB28" s="58"/>
      <c r="BC28" s="58"/>
      <c r="BD28" s="58"/>
      <c r="BE28" s="58"/>
      <c r="BF28" s="58"/>
      <c r="BG28" s="58"/>
    </row>
    <row r="29" spans="2:67" x14ac:dyDescent="0.15">
      <c r="B29" s="52"/>
      <c r="D29" s="58"/>
      <c r="E29" s="58"/>
      <c r="F29" s="58"/>
      <c r="G29" s="58"/>
      <c r="J29" s="58"/>
      <c r="K29" s="58"/>
      <c r="L29" s="58"/>
      <c r="M29" s="58"/>
      <c r="O29" s="58"/>
      <c r="P29" s="58"/>
      <c r="Q29" s="58"/>
      <c r="R29" s="58"/>
      <c r="S29" s="58"/>
      <c r="T29" s="58"/>
      <c r="U29" s="58"/>
      <c r="V29" s="58"/>
      <c r="Z29" s="58"/>
      <c r="AA29" s="58"/>
      <c r="AB29" s="58"/>
      <c r="AC29" s="58"/>
      <c r="AD29" s="58"/>
      <c r="AE29" s="58"/>
      <c r="AF29" s="58"/>
      <c r="AG29" s="58"/>
      <c r="AZ29" s="58"/>
      <c r="BA29" s="58"/>
      <c r="BB29" s="58"/>
      <c r="BC29" s="58"/>
      <c r="BD29" s="58"/>
      <c r="BE29" s="58"/>
      <c r="BF29" s="58"/>
      <c r="BG29" s="58"/>
    </row>
    <row r="30" spans="2:67" x14ac:dyDescent="0.15">
      <c r="B30" s="53"/>
      <c r="D30" s="58"/>
      <c r="E30" s="58"/>
      <c r="F30" s="58"/>
      <c r="G30" s="58"/>
      <c r="J30" s="58"/>
      <c r="K30" s="58"/>
      <c r="L30" s="58"/>
      <c r="M30" s="58"/>
      <c r="O30" s="58"/>
      <c r="P30" s="58"/>
      <c r="Q30" s="58"/>
      <c r="R30" s="58"/>
      <c r="S30" s="58"/>
      <c r="T30" s="58"/>
      <c r="U30" s="58"/>
      <c r="V30" s="58"/>
      <c r="Z30" s="58"/>
      <c r="AA30" s="58"/>
      <c r="AB30" s="58"/>
      <c r="AC30" s="58"/>
      <c r="AD30" s="58"/>
      <c r="AE30" s="58"/>
      <c r="AF30" s="58"/>
      <c r="AG30" s="58"/>
      <c r="AZ30" s="58"/>
      <c r="BA30" s="58"/>
      <c r="BB30" s="58"/>
      <c r="BC30" s="58"/>
      <c r="BD30" s="58"/>
      <c r="BE30" s="58"/>
      <c r="BF30" s="58"/>
      <c r="BG30" s="58"/>
    </row>
    <row r="31" spans="2:67" x14ac:dyDescent="0.15">
      <c r="B31" s="54"/>
      <c r="D31" s="58"/>
      <c r="E31" s="58"/>
      <c r="F31" s="58"/>
      <c r="G31" s="58"/>
      <c r="I31" s="58"/>
      <c r="J31" s="58"/>
      <c r="L31" s="58"/>
      <c r="M31" s="58"/>
      <c r="N31" s="58"/>
      <c r="O31" s="58"/>
      <c r="P31" s="58"/>
      <c r="Q31" s="58"/>
      <c r="R31" s="58"/>
      <c r="T31" s="58"/>
      <c r="U31" s="58"/>
      <c r="V31" s="58"/>
      <c r="Z31" s="58"/>
      <c r="AA31" s="58"/>
      <c r="AB31" s="58"/>
      <c r="AC31" s="58"/>
      <c r="AD31" s="58"/>
      <c r="AE31" s="58"/>
      <c r="AF31" s="58"/>
      <c r="AG31" s="58"/>
      <c r="AZ31" s="58"/>
      <c r="BA31" s="58"/>
      <c r="BB31" s="58"/>
      <c r="BC31" s="58"/>
      <c r="BD31" s="58"/>
      <c r="BE31" s="58"/>
      <c r="BF31" s="58"/>
      <c r="BG31" s="58"/>
    </row>
    <row r="32" spans="2:67" x14ac:dyDescent="0.15">
      <c r="B32" s="54"/>
      <c r="D32" s="58"/>
      <c r="E32" s="58"/>
      <c r="F32" s="58"/>
      <c r="G32" s="58"/>
      <c r="I32" s="58"/>
      <c r="J32" s="58"/>
      <c r="K32" s="58"/>
      <c r="L32" s="58"/>
      <c r="M32" s="58"/>
      <c r="T32" s="58"/>
      <c r="U32" s="58"/>
      <c r="V32" s="58"/>
      <c r="Z32" s="58"/>
      <c r="AA32" s="58"/>
      <c r="AB32" s="58"/>
      <c r="AC32" s="58"/>
      <c r="AD32" s="58"/>
      <c r="AE32" s="58"/>
      <c r="AF32" s="58"/>
      <c r="AG32" s="58"/>
      <c r="AZ32" s="58"/>
      <c r="BA32" s="58"/>
      <c r="BB32" s="58"/>
      <c r="BC32" s="58"/>
      <c r="BD32" s="58"/>
      <c r="BE32" s="58"/>
      <c r="BF32" s="58"/>
      <c r="BG32" s="58"/>
    </row>
    <row r="33" spans="2:3" ht="14.25" x14ac:dyDescent="0.15">
      <c r="B33" s="30"/>
      <c r="C33" s="25"/>
    </row>
    <row r="34" spans="2:3" x14ac:dyDescent="0.15">
      <c r="B34" s="30"/>
    </row>
  </sheetData>
  <mergeCells count="33">
    <mergeCell ref="B5:C7"/>
    <mergeCell ref="D5:E6"/>
    <mergeCell ref="F5:G6"/>
    <mergeCell ref="H5:I6"/>
    <mergeCell ref="L5:M6"/>
    <mergeCell ref="J5:K6"/>
    <mergeCell ref="T5:U6"/>
    <mergeCell ref="R5:S6"/>
    <mergeCell ref="P5:Q6"/>
    <mergeCell ref="N5:O6"/>
    <mergeCell ref="V5:W6"/>
    <mergeCell ref="Z5:AA6"/>
    <mergeCell ref="AT5:AU6"/>
    <mergeCell ref="AR5:AS6"/>
    <mergeCell ref="AP5:AQ6"/>
    <mergeCell ref="AN5:AO6"/>
    <mergeCell ref="AL5:AM6"/>
    <mergeCell ref="X5:Y6"/>
    <mergeCell ref="AF5:AG6"/>
    <mergeCell ref="AX5:AY6"/>
    <mergeCell ref="AV5:AW6"/>
    <mergeCell ref="BN5:BO6"/>
    <mergeCell ref="BL5:BM6"/>
    <mergeCell ref="BJ5:BK6"/>
    <mergeCell ref="BH5:BI6"/>
    <mergeCell ref="BF5:BG6"/>
    <mergeCell ref="BD5:BE6"/>
    <mergeCell ref="BB5:BC6"/>
    <mergeCell ref="AZ5:BA6"/>
    <mergeCell ref="AJ5:AK6"/>
    <mergeCell ref="AH5:AI6"/>
    <mergeCell ref="AD5:AE6"/>
    <mergeCell ref="AB5:AC6"/>
  </mergeCells>
  <phoneticPr fontId="13"/>
  <pageMargins left="0.31496062992125984" right="0.31496062992125984" top="0.74803149606299213" bottom="0.74803149606299213" header="0.31496062992125984" footer="0.31496062992125984"/>
  <pageSetup paperSize="9" scale="9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15"/>
      <c r="B3" s="116" t="s">
        <v>10</v>
      </c>
      <c r="C3" s="116" t="s">
        <v>11</v>
      </c>
      <c r="D3" s="116" t="s">
        <v>16</v>
      </c>
      <c r="E3" s="117" t="s">
        <v>17</v>
      </c>
      <c r="F3" s="116" t="s">
        <v>0</v>
      </c>
    </row>
    <row r="4" spans="1:8" x14ac:dyDescent="0.15">
      <c r="A4" s="115"/>
      <c r="B4" s="116"/>
      <c r="C4" s="116"/>
      <c r="D4" s="116"/>
      <c r="E4" s="118"/>
      <c r="F4" s="116"/>
    </row>
    <row r="5" spans="1:8" x14ac:dyDescent="0.15">
      <c r="A5" s="10" t="s">
        <v>14</v>
      </c>
      <c r="B5" s="8">
        <v>76049</v>
      </c>
      <c r="C5" s="8">
        <v>108479</v>
      </c>
      <c r="D5" s="8">
        <v>11172</v>
      </c>
      <c r="E5" s="8">
        <v>12835</v>
      </c>
      <c r="F5" s="8">
        <v>8499</v>
      </c>
    </row>
    <row r="6" spans="1:8" x14ac:dyDescent="0.15">
      <c r="A6" s="10" t="s">
        <v>7</v>
      </c>
      <c r="B6" s="8">
        <v>26975</v>
      </c>
      <c r="C6" s="8">
        <v>27426</v>
      </c>
      <c r="D6" s="8">
        <v>1987</v>
      </c>
      <c r="E6" s="8">
        <v>400</v>
      </c>
      <c r="F6" s="8">
        <v>4972</v>
      </c>
    </row>
    <row r="7" spans="1:8" x14ac:dyDescent="0.15">
      <c r="A7" s="10" t="s">
        <v>8</v>
      </c>
      <c r="B7" s="8">
        <f>B5-B6</f>
        <v>49074</v>
      </c>
      <c r="C7" s="8">
        <f>C5-C6</f>
        <v>81053</v>
      </c>
      <c r="D7" s="8">
        <f>D5-D6</f>
        <v>9185</v>
      </c>
      <c r="E7" s="8">
        <f>E5-E6</f>
        <v>12435</v>
      </c>
      <c r="F7" s="8">
        <f>F5-F6</f>
        <v>3527</v>
      </c>
    </row>
    <row r="8" spans="1:8" x14ac:dyDescent="0.15">
      <c r="A8" s="11" t="s">
        <v>15</v>
      </c>
      <c r="B8" s="9">
        <v>98.7</v>
      </c>
      <c r="C8" s="9"/>
      <c r="D8" s="9">
        <v>101.09</v>
      </c>
      <c r="E8" s="9">
        <v>115.82</v>
      </c>
      <c r="F8" s="9">
        <v>39.78</v>
      </c>
      <c r="H8" s="7"/>
    </row>
    <row r="9" spans="1:8" x14ac:dyDescent="0.15">
      <c r="A9" s="12" t="s">
        <v>3</v>
      </c>
      <c r="B9" s="3"/>
      <c r="C9" s="3"/>
      <c r="D9" s="3"/>
      <c r="E9" s="3"/>
      <c r="F9" s="3"/>
    </row>
    <row r="10" spans="1:8" x14ac:dyDescent="0.15">
      <c r="A10" s="12" t="s">
        <v>4</v>
      </c>
      <c r="B10" s="18"/>
      <c r="C10" s="18"/>
      <c r="D10" s="18"/>
      <c r="E10" s="18"/>
      <c r="F10" s="3"/>
    </row>
    <row r="11" spans="1:8" x14ac:dyDescent="0.15">
      <c r="A11" s="12" t="s">
        <v>5</v>
      </c>
      <c r="B11" s="19"/>
      <c r="C11" s="19"/>
      <c r="D11" s="19"/>
      <c r="E11" s="19"/>
      <c r="F11" s="3"/>
    </row>
    <row r="12" spans="1:8" x14ac:dyDescent="0.15">
      <c r="A12" s="12" t="s">
        <v>6</v>
      </c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/>
      <c r="B16" s="6"/>
      <c r="C16" s="6"/>
      <c r="D16" s="6"/>
      <c r="E16" s="6"/>
      <c r="F16" s="6"/>
      <c r="G16" s="4"/>
    </row>
    <row r="17" spans="1:7" x14ac:dyDescent="0.15">
      <c r="A17" s="5"/>
      <c r="B17" s="6"/>
      <c r="C17" s="6"/>
      <c r="D17" s="6"/>
      <c r="E17" s="6"/>
      <c r="F17" s="6"/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19"/>
      <c r="B3" s="120" t="s">
        <v>10</v>
      </c>
      <c r="C3" s="120" t="s">
        <v>11</v>
      </c>
      <c r="D3" s="120" t="s">
        <v>12</v>
      </c>
      <c r="E3" s="121" t="s">
        <v>13</v>
      </c>
      <c r="F3" s="120" t="s">
        <v>0</v>
      </c>
      <c r="G3" s="21"/>
    </row>
    <row r="4" spans="1:8" x14ac:dyDescent="0.15">
      <c r="A4" s="119"/>
      <c r="B4" s="120"/>
      <c r="C4" s="120"/>
      <c r="D4" s="120"/>
      <c r="E4" s="121"/>
      <c r="F4" s="120"/>
      <c r="G4" s="21"/>
    </row>
    <row r="5" spans="1:8" x14ac:dyDescent="0.15">
      <c r="A5" s="13" t="s">
        <v>14</v>
      </c>
      <c r="B5" s="14">
        <v>76049</v>
      </c>
      <c r="C5" s="14">
        <v>108479</v>
      </c>
      <c r="D5" s="14">
        <v>11172</v>
      </c>
      <c r="E5" s="14">
        <v>12835</v>
      </c>
      <c r="F5" s="14">
        <v>8499</v>
      </c>
      <c r="G5" s="21"/>
    </row>
    <row r="6" spans="1:8" x14ac:dyDescent="0.15">
      <c r="A6" s="13" t="s">
        <v>7</v>
      </c>
      <c r="B6" s="14">
        <v>26975</v>
      </c>
      <c r="C6" s="14">
        <v>27426</v>
      </c>
      <c r="D6" s="14">
        <v>1987</v>
      </c>
      <c r="E6" s="14">
        <v>400</v>
      </c>
      <c r="F6" s="14">
        <v>4972</v>
      </c>
      <c r="G6" s="21"/>
    </row>
    <row r="7" spans="1:8" x14ac:dyDescent="0.15">
      <c r="A7" s="13" t="s">
        <v>8</v>
      </c>
      <c r="B7" s="14">
        <f>B5-B6</f>
        <v>49074</v>
      </c>
      <c r="C7" s="14">
        <f>C5-C6</f>
        <v>81053</v>
      </c>
      <c r="D7" s="14">
        <f>D5-D6</f>
        <v>9185</v>
      </c>
      <c r="E7" s="14">
        <f>E5-E6</f>
        <v>12435</v>
      </c>
      <c r="F7" s="14">
        <f>F5-F6</f>
        <v>3527</v>
      </c>
      <c r="G7" s="21"/>
    </row>
    <row r="8" spans="1:8" x14ac:dyDescent="0.15">
      <c r="A8" s="13" t="s">
        <v>15</v>
      </c>
      <c r="B8" s="15">
        <v>98.7</v>
      </c>
      <c r="C8" s="15"/>
      <c r="D8" s="15">
        <v>101.09</v>
      </c>
      <c r="E8" s="15">
        <v>115.82</v>
      </c>
      <c r="F8" s="15">
        <v>39.78</v>
      </c>
      <c r="G8" s="21"/>
      <c r="H8" s="7"/>
    </row>
    <row r="9" spans="1:8" x14ac:dyDescent="0.15">
      <c r="A9" s="16"/>
      <c r="B9" s="17"/>
      <c r="C9" s="17"/>
      <c r="D9" s="17"/>
      <c r="E9" s="17"/>
      <c r="F9" s="17"/>
      <c r="G9" s="21"/>
    </row>
    <row r="10" spans="1:8" x14ac:dyDescent="0.15">
      <c r="A10" s="22"/>
      <c r="B10" s="23"/>
      <c r="C10" s="23"/>
      <c r="D10" s="23"/>
      <c r="E10" s="23"/>
      <c r="F10" s="24"/>
      <c r="G10" s="21"/>
    </row>
    <row r="11" spans="1:8" x14ac:dyDescent="0.15">
      <c r="A11" s="12"/>
      <c r="B11" s="19"/>
      <c r="C11" s="19"/>
      <c r="D11" s="19"/>
      <c r="E11" s="19"/>
      <c r="F11" s="3"/>
    </row>
    <row r="12" spans="1:8" x14ac:dyDescent="0.15">
      <c r="A12" s="12"/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 t="s">
        <v>1</v>
      </c>
      <c r="B16" s="6">
        <f>B6/(B6+B7)*100</f>
        <v>35.470551881024079</v>
      </c>
      <c r="C16" s="6">
        <f>C6/(C6+C7)*100</f>
        <v>25.282312705684973</v>
      </c>
      <c r="D16" s="6">
        <f>D6/(D6+D7)*100</f>
        <v>17.785535266738275</v>
      </c>
      <c r="E16" s="6">
        <f>E6/(E6+E7)*100</f>
        <v>3.1164783794312427</v>
      </c>
      <c r="F16" s="6">
        <f>F6/(F6+F7)*100</f>
        <v>58.501000117660908</v>
      </c>
      <c r="G16" s="4"/>
    </row>
    <row r="17" spans="1:7" x14ac:dyDescent="0.15">
      <c r="A17" s="5" t="s">
        <v>2</v>
      </c>
      <c r="B17" s="6">
        <f>B7/(B7+B6)*100</f>
        <v>64.529448118975921</v>
      </c>
      <c r="C17" s="6">
        <f>C7/(C7+C6)*100</f>
        <v>74.717687294315027</v>
      </c>
      <c r="D17" s="6">
        <f>D7/(D7+D6)*100</f>
        <v>82.214464733261721</v>
      </c>
      <c r="E17" s="6">
        <f>E7/(E7+E6)*100</f>
        <v>96.883521620568757</v>
      </c>
      <c r="F17" s="6">
        <f>F7/(F7+F6)*100</f>
        <v>41.498999882339099</v>
      </c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</vt:lpstr>
      <vt:lpstr>表（2000）</vt:lpstr>
      <vt:lpstr>グラフ（2000)</vt:lpstr>
      <vt:lpstr>'グラフ（2000)'!Print_Area</vt:lpstr>
      <vt:lpstr>年!Print_Area</vt:lpstr>
      <vt:lpstr>'表（2000）'!Print_Area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2019-07-10T05:49:36Z</cp:lastPrinted>
  <dcterms:created xsi:type="dcterms:W3CDTF">2003-01-21T02:18:28Z</dcterms:created>
  <dcterms:modified xsi:type="dcterms:W3CDTF">2021-06-09T01:17:14Z</dcterms:modified>
</cp:coreProperties>
</file>