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315" yWindow="195" windowWidth="24915" windowHeight="8145"/>
  </bookViews>
  <sheets>
    <sheet name="データ表" sheetId="22" r:id="rId1"/>
    <sheet name="データ表（2014）" sheetId="21" state="hidden" r:id="rId2"/>
  </sheets>
  <externalReferences>
    <externalReference r:id="rId3"/>
  </externalReferences>
  <definedNames>
    <definedName name="_xlnm.Print_Area" localSheetId="1">'データ表（2014）'!$B$2:$AI$17</definedName>
    <definedName name="印刷領域">'[1]１（３）後継者確保データ'!$B$16:$E$38</definedName>
  </definedNames>
  <calcPr calcId="144525"/>
</workbook>
</file>

<file path=xl/calcChain.xml><?xml version="1.0" encoding="utf-8"?>
<calcChain xmlns="http://schemas.openxmlformats.org/spreadsheetml/2006/main">
  <c r="AM15" i="22" l="1"/>
  <c r="AK15" i="22"/>
  <c r="AI15" i="22"/>
  <c r="AG15" i="22"/>
  <c r="AC15" i="22"/>
  <c r="AA15" i="22"/>
  <c r="Y15" i="22"/>
  <c r="W15" i="22"/>
  <c r="U15" i="22"/>
  <c r="S15" i="22"/>
  <c r="Q15" i="22"/>
  <c r="O15" i="22"/>
  <c r="M15" i="22"/>
  <c r="K15" i="22"/>
  <c r="I15" i="22"/>
  <c r="G15" i="22"/>
  <c r="Q14" i="22" l="1"/>
  <c r="Q13" i="22"/>
  <c r="Q12" i="22"/>
  <c r="Q11" i="22"/>
  <c r="Q10" i="22"/>
  <c r="AM14" i="22" l="1"/>
  <c r="AK14" i="22"/>
  <c r="AI14" i="22"/>
  <c r="AG14" i="22"/>
  <c r="AC14" i="22"/>
  <c r="AA14" i="22"/>
  <c r="Y14" i="22"/>
  <c r="W14" i="22"/>
  <c r="U14" i="22"/>
  <c r="S14" i="22"/>
  <c r="O14" i="22"/>
  <c r="M14" i="22"/>
  <c r="K14" i="22"/>
  <c r="I14" i="22"/>
  <c r="G14" i="22"/>
  <c r="U13" i="22" l="1"/>
  <c r="S13" i="22"/>
  <c r="S12" i="22"/>
  <c r="AE12" i="21" l="1"/>
  <c r="AE13" i="21"/>
  <c r="AI9" i="21"/>
  <c r="AG9" i="21"/>
  <c r="AE9" i="21"/>
  <c r="AC9" i="21"/>
  <c r="Y9" i="21"/>
  <c r="W9" i="21"/>
  <c r="U9" i="21"/>
  <c r="S9" i="21"/>
  <c r="Q9" i="21"/>
  <c r="O9" i="21"/>
  <c r="M9" i="21"/>
  <c r="K9" i="21"/>
  <c r="I9" i="21"/>
  <c r="G9" i="21"/>
  <c r="G10" i="21"/>
  <c r="AE11" i="21" l="1"/>
  <c r="AE10" i="21"/>
  <c r="AI13" i="22"/>
  <c r="AI12" i="22"/>
  <c r="AI11" i="22"/>
  <c r="AI10" i="22"/>
  <c r="AI9" i="22"/>
  <c r="AM13" i="22"/>
  <c r="AK13" i="22"/>
  <c r="AG13" i="22"/>
  <c r="AC13" i="22"/>
  <c r="AA13" i="22"/>
  <c r="Y13" i="22"/>
  <c r="W13" i="22"/>
  <c r="O13" i="22"/>
  <c r="M13" i="22"/>
  <c r="K13" i="22"/>
  <c r="I13" i="22"/>
  <c r="G13" i="22"/>
  <c r="AM12" i="22"/>
  <c r="AK12" i="22"/>
  <c r="U12" i="22"/>
  <c r="AG12" i="22"/>
  <c r="AC12" i="22"/>
  <c r="AA12" i="22"/>
  <c r="Y12" i="22"/>
  <c r="W12" i="22"/>
  <c r="O12" i="22"/>
  <c r="M12" i="22"/>
  <c r="K12" i="22"/>
  <c r="I12" i="22"/>
  <c r="G12" i="22"/>
  <c r="AM11" i="22"/>
  <c r="AK11" i="22"/>
  <c r="U11" i="22"/>
  <c r="AG11" i="22"/>
  <c r="AC11" i="22"/>
  <c r="AA11" i="22"/>
  <c r="Y11" i="22"/>
  <c r="W11" i="22"/>
  <c r="S11" i="22"/>
  <c r="O11" i="22"/>
  <c r="M11" i="22"/>
  <c r="K11" i="22"/>
  <c r="I11" i="22"/>
  <c r="G11" i="22"/>
  <c r="AM10" i="22"/>
  <c r="AK10" i="22"/>
  <c r="U10" i="22"/>
  <c r="AG10" i="22"/>
  <c r="AC10" i="22"/>
  <c r="AA10" i="22"/>
  <c r="Y10" i="22"/>
  <c r="W10" i="22"/>
  <c r="S10" i="22"/>
  <c r="O10" i="22"/>
  <c r="M10" i="22"/>
  <c r="K10" i="22"/>
  <c r="I10" i="22"/>
  <c r="G10" i="22"/>
  <c r="AM9" i="22"/>
  <c r="AK9" i="22"/>
  <c r="U9" i="22"/>
  <c r="AG9" i="22"/>
  <c r="AC9" i="22"/>
  <c r="AA9" i="22"/>
  <c r="Y9" i="22"/>
  <c r="W9" i="22"/>
  <c r="S9" i="22"/>
  <c r="O9" i="22"/>
  <c r="M9" i="22"/>
  <c r="K9" i="22"/>
  <c r="I9" i="22"/>
  <c r="G9" i="22"/>
  <c r="AJ13" i="21" l="1"/>
  <c r="AK13" i="21" s="1"/>
  <c r="AI13" i="21"/>
  <c r="W13" i="21"/>
  <c r="I13" i="21"/>
  <c r="S13" i="21"/>
  <c r="Q13" i="21"/>
  <c r="AC13" i="21"/>
  <c r="Y13" i="21"/>
  <c r="O13" i="21"/>
  <c r="K13" i="21"/>
  <c r="G13" i="21"/>
  <c r="AG13" i="21"/>
  <c r="U13" i="21"/>
  <c r="M13" i="21"/>
  <c r="AJ12" i="21"/>
  <c r="AK12" i="21" s="1"/>
  <c r="AI12" i="21"/>
  <c r="W12" i="21"/>
  <c r="I12" i="21"/>
  <c r="S12" i="21"/>
  <c r="Q12" i="21"/>
  <c r="AC12" i="21"/>
  <c r="Y12" i="21"/>
  <c r="O12" i="21"/>
  <c r="K12" i="21"/>
  <c r="G12" i="21"/>
  <c r="AG12" i="21"/>
  <c r="U12" i="21"/>
  <c r="M12" i="21"/>
  <c r="AJ11" i="21"/>
  <c r="AK11" i="21" s="1"/>
  <c r="AI11" i="21"/>
  <c r="W11" i="21"/>
  <c r="I11" i="21"/>
  <c r="S11" i="21"/>
  <c r="Q11" i="21"/>
  <c r="AC11" i="21"/>
  <c r="Y11" i="21"/>
  <c r="O11" i="21"/>
  <c r="K11" i="21"/>
  <c r="G11" i="21"/>
  <c r="AG11" i="21"/>
  <c r="U11" i="21"/>
  <c r="M11" i="21"/>
  <c r="AJ10" i="21"/>
  <c r="AK10" i="21" s="1"/>
  <c r="AI10" i="21"/>
  <c r="W10" i="21"/>
  <c r="I10" i="21"/>
  <c r="S10" i="21"/>
  <c r="Q10" i="21"/>
  <c r="AC10" i="21"/>
  <c r="Y10" i="21"/>
  <c r="O10" i="21"/>
  <c r="K10" i="21"/>
  <c r="AG10" i="21"/>
  <c r="U10" i="21"/>
  <c r="M10" i="21"/>
  <c r="AJ9" i="21"/>
  <c r="AK9" i="21" s="1"/>
</calcChain>
</file>

<file path=xl/sharedStrings.xml><?xml version="1.0" encoding="utf-8"?>
<sst xmlns="http://schemas.openxmlformats.org/spreadsheetml/2006/main" count="149" uniqueCount="36">
  <si>
    <t>前年比</t>
    <rPh sb="0" eb="3">
      <t>ゼンネンヒ</t>
    </rPh>
    <phoneticPr fontId="6"/>
  </si>
  <si>
    <t>年</t>
    <rPh sb="0" eb="1">
      <t>ネン</t>
    </rPh>
    <phoneticPr fontId="6"/>
  </si>
  <si>
    <t>日本</t>
    <rPh sb="0" eb="2">
      <t>ニホン</t>
    </rPh>
    <phoneticPr fontId="6"/>
  </si>
  <si>
    <t>合計</t>
    <rPh sb="0" eb="2">
      <t>ゴウケイ</t>
    </rPh>
    <phoneticPr fontId="6"/>
  </si>
  <si>
    <t>データ元：USDA「Dairy:World Markets and Trade」</t>
    <rPh sb="3" eb="4">
      <t>モト</t>
    </rPh>
    <phoneticPr fontId="6"/>
  </si>
  <si>
    <t>(単位：千トン、％）</t>
    <rPh sb="1" eb="3">
      <t>タンイ</t>
    </rPh>
    <rPh sb="4" eb="5">
      <t>セン</t>
    </rPh>
    <phoneticPr fontId="6"/>
  </si>
  <si>
    <t>オースト
ラリア</t>
    <phoneticPr fontId="6"/>
  </si>
  <si>
    <t>カナダ</t>
    <phoneticPr fontId="6"/>
  </si>
  <si>
    <t>メキシコ</t>
    <phoneticPr fontId="6"/>
  </si>
  <si>
    <t>アメリカ</t>
    <phoneticPr fontId="6"/>
  </si>
  <si>
    <t>アルゼンチン</t>
    <phoneticPr fontId="6"/>
  </si>
  <si>
    <t>ブラジル</t>
    <phoneticPr fontId="6"/>
  </si>
  <si>
    <t>EU</t>
    <phoneticPr fontId="6"/>
  </si>
  <si>
    <t>アルジェリア</t>
    <phoneticPr fontId="6"/>
  </si>
  <si>
    <t>ロシア</t>
    <phoneticPr fontId="6"/>
  </si>
  <si>
    <t>ウクラ
イナ</t>
    <phoneticPr fontId="6"/>
  </si>
  <si>
    <t>ベラルーシ</t>
    <phoneticPr fontId="6"/>
  </si>
  <si>
    <t>インド</t>
    <phoneticPr fontId="6"/>
  </si>
  <si>
    <t>台湾</t>
    <rPh sb="0" eb="2">
      <t>タイワン</t>
    </rPh>
    <phoneticPr fontId="6"/>
  </si>
  <si>
    <t>ニュージー
ランド</t>
    <phoneticPr fontId="6"/>
  </si>
  <si>
    <t>-</t>
  </si>
  <si>
    <t xml:space="preserve">  　 2 「前年比」はJミルクによる算出。</t>
    <rPh sb="7" eb="10">
      <t>ゼンネンヒ</t>
    </rPh>
    <rPh sb="19" eb="21">
      <t>サンシュツ</t>
    </rPh>
    <phoneticPr fontId="6"/>
  </si>
  <si>
    <t xml:space="preserve">  　 3 合計は主要国におけるものである。</t>
    <phoneticPr fontId="6"/>
  </si>
  <si>
    <t>主要国のバター生産量(2014年公表)</t>
    <rPh sb="0" eb="2">
      <t>シュヨウ</t>
    </rPh>
    <rPh sb="2" eb="3">
      <t>コク</t>
    </rPh>
    <rPh sb="7" eb="9">
      <t>セイサン</t>
    </rPh>
    <rPh sb="9" eb="10">
      <t>リョウ</t>
    </rPh>
    <rPh sb="15" eb="16">
      <t>ネン</t>
    </rPh>
    <rPh sb="16" eb="18">
      <t>コウヒョウ</t>
    </rPh>
    <phoneticPr fontId="6"/>
  </si>
  <si>
    <t>アメリカ以外の国</t>
    <rPh sb="4" eb="6">
      <t>イガイ</t>
    </rPh>
    <rPh sb="7" eb="8">
      <t>クニ</t>
    </rPh>
    <phoneticPr fontId="6"/>
  </si>
  <si>
    <t>計</t>
    <rPh sb="0" eb="1">
      <t>ケイ</t>
    </rPh>
    <phoneticPr fontId="6"/>
  </si>
  <si>
    <t>注：1 2015年は予測値。</t>
    <rPh sb="0" eb="1">
      <t>チュウ</t>
    </rPh>
    <rPh sb="8" eb="9">
      <t>ネン</t>
    </rPh>
    <rPh sb="10" eb="13">
      <t>ヨソクチ</t>
    </rPh>
    <phoneticPr fontId="6"/>
  </si>
  <si>
    <t>平成22</t>
    <rPh sb="0" eb="2">
      <t>ヘイセイ</t>
    </rPh>
    <phoneticPr fontId="6"/>
  </si>
  <si>
    <t>-</t>
    <phoneticPr fontId="6"/>
  </si>
  <si>
    <t>毎年1回更新、最終更新日2019/1/28</t>
    <rPh sb="0" eb="2">
      <t>マイトシ</t>
    </rPh>
    <rPh sb="3" eb="4">
      <t>カイ</t>
    </rPh>
    <rPh sb="4" eb="6">
      <t>コウシン</t>
    </rPh>
    <rPh sb="7" eb="9">
      <t>サイシュウ</t>
    </rPh>
    <rPh sb="9" eb="12">
      <t>コウシンビ</t>
    </rPh>
    <phoneticPr fontId="6"/>
  </si>
  <si>
    <t>平成26</t>
    <phoneticPr fontId="6"/>
  </si>
  <si>
    <t>令和元</t>
    <rPh sb="0" eb="2">
      <t>レイワ</t>
    </rPh>
    <rPh sb="2" eb="3">
      <t>ガン</t>
    </rPh>
    <phoneticPr fontId="6"/>
  </si>
  <si>
    <t>中国</t>
    <rPh sb="0" eb="2">
      <t>チュウゴク</t>
    </rPh>
    <phoneticPr fontId="6"/>
  </si>
  <si>
    <t>注：1 2021年は予測値。</t>
    <rPh sb="0" eb="1">
      <t>チュウ</t>
    </rPh>
    <rPh sb="8" eb="9">
      <t>ネン</t>
    </rPh>
    <rPh sb="10" eb="13">
      <t>ヨソクチ</t>
    </rPh>
    <phoneticPr fontId="6"/>
  </si>
  <si>
    <t>主要国のバター生産量(2020年公表)</t>
    <rPh sb="0" eb="2">
      <t>シュヨウ</t>
    </rPh>
    <rPh sb="2" eb="3">
      <t>コク</t>
    </rPh>
    <rPh sb="7" eb="9">
      <t>セイサン</t>
    </rPh>
    <rPh sb="9" eb="10">
      <t>リョウ</t>
    </rPh>
    <rPh sb="15" eb="16">
      <t>ネン</t>
    </rPh>
    <rPh sb="16" eb="18">
      <t>コウヒョウ</t>
    </rPh>
    <phoneticPr fontId="6"/>
  </si>
  <si>
    <t>毎年1回更新、最終更新日2021/5/28</t>
    <rPh sb="0" eb="2">
      <t>マイトシ</t>
    </rPh>
    <rPh sb="3" eb="4">
      <t>カイ</t>
    </rPh>
    <rPh sb="4" eb="6">
      <t>コウシン</t>
    </rPh>
    <rPh sb="7" eb="9">
      <t>サイシュウ</t>
    </rPh>
    <rPh sb="9" eb="12">
      <t>コウシンビ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</si>
</sst>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_ "/>
    <numFmt numFmtId="177" formatCode="#,##0_ "/>
    <numFmt numFmtId="178" formatCode="#,##0;\-#,##0;&quot;-&quot;"/>
    <numFmt numFmtId="179" formatCode="0_ "/>
  </numFmts>
  <fonts count="15" x14ac:knownFonts="1"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2"/>
      <name val="ＭＳ Ｐゴシック"/>
      <family val="3"/>
      <charset val="128"/>
    </font>
    <font>
      <b/>
      <sz val="10"/>
      <color theme="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Arial"/>
      <family val="2"/>
    </font>
    <font>
      <sz val="11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b/>
      <sz val="10"/>
      <name val="ＭＳ Ｐゴシック"/>
      <family val="3"/>
      <charset val="128"/>
    </font>
    <font>
      <b/>
      <sz val="9"/>
      <color theme="0"/>
      <name val="ＭＳ Ｐゴシック"/>
      <family val="3"/>
      <charset val="128"/>
    </font>
    <font>
      <sz val="10"/>
      <color theme="0"/>
      <name val="ＭＳ Ｐゴシック"/>
      <family val="3"/>
      <charset val="128"/>
    </font>
    <font>
      <sz val="9"/>
      <name val="ＭＳ Ｐ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indexed="64"/>
      </right>
      <top/>
      <bottom/>
      <diagonal/>
    </border>
    <border>
      <left style="thin">
        <color theme="0" tint="-0.499984740745262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theme="0"/>
      </top>
      <bottom style="thin">
        <color indexed="64"/>
      </bottom>
      <diagonal/>
    </border>
    <border>
      <left style="thin">
        <color theme="0"/>
      </left>
      <right/>
      <top/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/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/>
      <right style="thin">
        <color theme="0"/>
      </right>
      <top/>
      <bottom/>
      <diagonal/>
    </border>
    <border>
      <left/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/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9">
    <xf numFmtId="0" fontId="0" fillId="0" borderId="0"/>
    <xf numFmtId="0" fontId="7" fillId="0" borderId="0">
      <alignment wrapText="1"/>
    </xf>
    <xf numFmtId="0" fontId="8" fillId="0" borderId="0"/>
    <xf numFmtId="178" fontId="9" fillId="0" borderId="0" applyFill="0" applyBorder="0" applyAlignment="0"/>
    <xf numFmtId="0" fontId="10" fillId="0" borderId="11" applyNumberFormat="0" applyAlignment="0" applyProtection="0">
      <alignment horizontal="left" vertical="center"/>
    </xf>
    <xf numFmtId="0" fontId="10" fillId="0" borderId="7">
      <alignment horizontal="left" vertical="center"/>
    </xf>
    <xf numFmtId="0" fontId="7" fillId="0" borderId="0"/>
    <xf numFmtId="38" fontId="8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</cellStyleXfs>
  <cellXfs count="66">
    <xf numFmtId="0" fontId="0" fillId="0" borderId="0" xfId="0"/>
    <xf numFmtId="0" fontId="1" fillId="0" borderId="0" xfId="0" applyFont="1"/>
    <xf numFmtId="0" fontId="3" fillId="0" borderId="0" xfId="0" applyFont="1"/>
    <xf numFmtId="0" fontId="5" fillId="0" borderId="0" xfId="0" applyFont="1"/>
    <xf numFmtId="0" fontId="1" fillId="0" borderId="0" xfId="0" applyFont="1" applyAlignment="1">
      <alignment horizontal="right"/>
    </xf>
    <xf numFmtId="176" fontId="2" fillId="0" borderId="5" xfId="0" applyNumberFormat="1" applyFont="1" applyBorder="1"/>
    <xf numFmtId="0" fontId="1" fillId="0" borderId="0" xfId="0" applyFont="1" applyAlignment="1">
      <alignment horizontal="left"/>
    </xf>
    <xf numFmtId="177" fontId="2" fillId="0" borderId="5" xfId="0" applyNumberFormat="1" applyFont="1" applyBorder="1"/>
    <xf numFmtId="176" fontId="2" fillId="0" borderId="12" xfId="0" applyNumberFormat="1" applyFont="1" applyBorder="1"/>
    <xf numFmtId="0" fontId="11" fillId="2" borderId="1" xfId="0" applyFont="1" applyFill="1" applyBorder="1" applyAlignment="1">
      <alignment horizontal="center" vertical="center"/>
    </xf>
    <xf numFmtId="0" fontId="12" fillId="4" borderId="16" xfId="0" applyFont="1" applyFill="1" applyBorder="1" applyAlignment="1">
      <alignment horizontal="center" vertical="center"/>
    </xf>
    <xf numFmtId="0" fontId="11" fillId="2" borderId="17" xfId="0" applyFont="1" applyFill="1" applyBorder="1" applyAlignment="1">
      <alignment horizontal="center" vertical="center"/>
    </xf>
    <xf numFmtId="0" fontId="12" fillId="4" borderId="14" xfId="0" applyFont="1" applyFill="1" applyBorder="1" applyAlignment="1">
      <alignment horizontal="center" vertical="center"/>
    </xf>
    <xf numFmtId="0" fontId="12" fillId="4" borderId="19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/>
    </xf>
    <xf numFmtId="0" fontId="5" fillId="3" borderId="12" xfId="0" applyFont="1" applyFill="1" applyBorder="1" applyAlignment="1">
      <alignment horizontal="right"/>
    </xf>
    <xf numFmtId="0" fontId="0" fillId="3" borderId="8" xfId="0" applyFont="1" applyFill="1" applyBorder="1" applyAlignment="1">
      <alignment horizontal="center"/>
    </xf>
    <xf numFmtId="0" fontId="0" fillId="3" borderId="12" xfId="0" applyFont="1" applyFill="1" applyBorder="1" applyAlignment="1">
      <alignment horizontal="right"/>
    </xf>
    <xf numFmtId="0" fontId="0" fillId="0" borderId="0" xfId="0" applyFont="1"/>
    <xf numFmtId="0" fontId="0" fillId="0" borderId="0" xfId="0" applyFont="1" applyBorder="1"/>
    <xf numFmtId="0" fontId="0" fillId="3" borderId="10" xfId="0" applyFont="1" applyFill="1" applyBorder="1" applyAlignment="1">
      <alignment horizontal="center"/>
    </xf>
    <xf numFmtId="0" fontId="0" fillId="3" borderId="13" xfId="0" applyFont="1" applyFill="1" applyBorder="1" applyAlignment="1">
      <alignment horizontal="right"/>
    </xf>
    <xf numFmtId="176" fontId="2" fillId="0" borderId="6" xfId="0" applyNumberFormat="1" applyFont="1" applyBorder="1"/>
    <xf numFmtId="177" fontId="2" fillId="0" borderId="6" xfId="0" applyNumberFormat="1" applyFont="1" applyBorder="1"/>
    <xf numFmtId="176" fontId="2" fillId="0" borderId="13" xfId="0" applyNumberFormat="1" applyFont="1" applyBorder="1"/>
    <xf numFmtId="0" fontId="13" fillId="0" borderId="0" xfId="0" applyFont="1"/>
    <xf numFmtId="177" fontId="13" fillId="0" borderId="0" xfId="0" applyNumberFormat="1" applyFont="1"/>
    <xf numFmtId="176" fontId="2" fillId="5" borderId="5" xfId="0" applyNumberFormat="1" applyFont="1" applyFill="1" applyBorder="1"/>
    <xf numFmtId="179" fontId="2" fillId="5" borderId="5" xfId="0" applyNumberFormat="1" applyFont="1" applyFill="1" applyBorder="1"/>
    <xf numFmtId="177" fontId="2" fillId="5" borderId="5" xfId="0" applyNumberFormat="1" applyFont="1" applyFill="1" applyBorder="1"/>
    <xf numFmtId="176" fontId="2" fillId="5" borderId="5" xfId="0" applyNumberFormat="1" applyFont="1" applyFill="1" applyBorder="1" applyAlignment="1">
      <alignment horizontal="right"/>
    </xf>
    <xf numFmtId="176" fontId="2" fillId="5" borderId="6" xfId="0" applyNumberFormat="1" applyFont="1" applyFill="1" applyBorder="1"/>
    <xf numFmtId="179" fontId="2" fillId="5" borderId="6" xfId="0" applyNumberFormat="1" applyFont="1" applyFill="1" applyBorder="1"/>
    <xf numFmtId="177" fontId="2" fillId="5" borderId="6" xfId="0" applyNumberFormat="1" applyFont="1" applyFill="1" applyBorder="1"/>
    <xf numFmtId="176" fontId="2" fillId="5" borderId="6" xfId="0" applyNumberFormat="1" applyFont="1" applyFill="1" applyBorder="1" applyAlignment="1">
      <alignment horizontal="right"/>
    </xf>
    <xf numFmtId="0" fontId="4" fillId="2" borderId="17" xfId="0" applyFont="1" applyFill="1" applyBorder="1" applyAlignment="1">
      <alignment horizontal="center" vertical="center"/>
    </xf>
    <xf numFmtId="38" fontId="2" fillId="5" borderId="5" xfId="8" applyFont="1" applyFill="1" applyBorder="1" applyAlignment="1"/>
    <xf numFmtId="38" fontId="2" fillId="5" borderId="6" xfId="8" applyFont="1" applyFill="1" applyBorder="1" applyAlignment="1"/>
    <xf numFmtId="179" fontId="2" fillId="5" borderId="21" xfId="0" applyNumberFormat="1" applyFont="1" applyFill="1" applyBorder="1"/>
    <xf numFmtId="179" fontId="2" fillId="5" borderId="22" xfId="0" applyNumberFormat="1" applyFont="1" applyFill="1" applyBorder="1"/>
    <xf numFmtId="176" fontId="2" fillId="5" borderId="24" xfId="0" applyNumberFormat="1" applyFont="1" applyFill="1" applyBorder="1" applyAlignment="1">
      <alignment horizontal="right"/>
    </xf>
    <xf numFmtId="0" fontId="11" fillId="2" borderId="10" xfId="0" applyFont="1" applyFill="1" applyBorder="1" applyAlignment="1">
      <alignment horizontal="center" vertical="center"/>
    </xf>
    <xf numFmtId="0" fontId="0" fillId="3" borderId="8" xfId="0" applyFont="1" applyFill="1" applyBorder="1" applyAlignment="1">
      <alignment horizontal="center" vertical="center"/>
    </xf>
    <xf numFmtId="0" fontId="14" fillId="0" borderId="23" xfId="0" applyFont="1" applyFill="1" applyBorder="1" applyAlignment="1">
      <alignment horizontal="right" vertical="center"/>
    </xf>
    <xf numFmtId="177" fontId="14" fillId="0" borderId="23" xfId="0" applyNumberFormat="1" applyFont="1" applyFill="1" applyBorder="1" applyAlignment="1">
      <alignment horizontal="right" vertical="center"/>
    </xf>
    <xf numFmtId="0" fontId="14" fillId="0" borderId="24" xfId="0" applyFont="1" applyFill="1" applyBorder="1" applyAlignment="1">
      <alignment horizontal="right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12" fillId="2" borderId="26" xfId="0" applyFont="1" applyFill="1" applyBorder="1" applyAlignment="1">
      <alignment horizontal="center" vertical="center"/>
    </xf>
    <xf numFmtId="0" fontId="12" fillId="2" borderId="25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/>
    </xf>
    <xf numFmtId="0" fontId="12" fillId="2" borderId="20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</cellXfs>
  <cellStyles count="9">
    <cellStyle name="Calc Currency (0)" xfId="3"/>
    <cellStyle name="Header1" xfId="4"/>
    <cellStyle name="Header2" xfId="5"/>
    <cellStyle name="Normal_#18-Internet" xfId="6"/>
    <cellStyle name="桁区切り" xfId="8" builtinId="6"/>
    <cellStyle name="桁区切り 2" xfId="7"/>
    <cellStyle name="標準" xfId="0" builtinId="0"/>
    <cellStyle name="標準 2" xfId="1"/>
    <cellStyle name="標準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d_backup\share\&#21332;&#35696;&#20250;(&#12475;&#12531;&#12479;&#12540;)\&#12495;&#12531;&#12489;&#12502;&#12483;&#12463;&#31995;data\&#34920;&#12487;&#12540;&#12479;\data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１（５）グラフ (3)"/>
      <sheetName val="１（４）グラフ（2） (2)"/>
      <sheetName val="小売動向ナチュラルチーズ2"/>
      <sheetName val="小売動向ナチュラルチーズ1"/>
      <sheetName val="１（１）データ"/>
      <sheetName val="１（２）データ"/>
      <sheetName val="１（３）"/>
      <sheetName val="１（３）後継者確保データ"/>
      <sheetName val="Sheet1 (2)"/>
      <sheetName val="１（４）グラフ（2）"/>
      <sheetName val="１（４）グラフ (3)"/>
      <sheetName val="１（４）データ２"/>
      <sheetName val="１（４）グラフ"/>
      <sheetName val="１（４）データ"/>
      <sheetName val="１（５）グラフ (2)"/>
      <sheetName val="１（５）牛群検定データ"/>
      <sheetName val="１－６全国"/>
      <sheetName val="生産量データ"/>
      <sheetName val="1-6（全国）"/>
      <sheetName val="1-6グラフ (2)"/>
      <sheetName val="1-6(北海道)"/>
      <sheetName val="1-6(都府県)"/>
      <sheetName val="1（6）データ (2)"/>
      <sheetName val="1-6グラフ"/>
      <sheetName val="１（７）データ (2)"/>
      <sheetName val="１（７）データ"/>
      <sheetName val="１（８）グラフF・SNF"/>
      <sheetName val="1-8表"/>
      <sheetName val="１（８）データ (2)"/>
      <sheetName val="１（８）データ"/>
      <sheetName val="フォーマット"/>
    </sheetNames>
    <sheetDataSet>
      <sheetData sheetId="0" refreshError="1"/>
      <sheetData sheetId="1"/>
      <sheetData sheetId="2" refreshError="1"/>
      <sheetData sheetId="3" refreshError="1"/>
      <sheetData sheetId="4"/>
      <sheetData sheetId="5"/>
      <sheetData sheetId="6"/>
      <sheetData sheetId="7">
        <row r="16">
          <cell r="C16" t="str">
            <v>都府県計</v>
          </cell>
          <cell r="D16">
            <v>21309</v>
          </cell>
          <cell r="E16">
            <v>28.8</v>
          </cell>
        </row>
        <row r="17">
          <cell r="B17" t="str">
            <v>注）(　）内は前年比</v>
          </cell>
        </row>
        <row r="18">
          <cell r="B18" t="str">
            <v>資料：社団法人中央酪農会議調べ</v>
          </cell>
        </row>
      </sheetData>
      <sheetData sheetId="8"/>
      <sheetData sheetId="9"/>
      <sheetData sheetId="10" refreshError="1"/>
      <sheetData sheetId="11"/>
      <sheetData sheetId="12" refreshError="1"/>
      <sheetData sheetId="13"/>
      <sheetData sheetId="14" refreshError="1"/>
      <sheetData sheetId="15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O29"/>
  <sheetViews>
    <sheetView showGridLines="0" tabSelected="1" topLeftCell="K1" zoomScaleNormal="100" zoomScaleSheetLayoutView="100" workbookViewId="0">
      <selection activeCell="AL16" sqref="AL16"/>
    </sheetView>
  </sheetViews>
  <sheetFormatPr defaultRowHeight="12" customHeight="1" x14ac:dyDescent="0.15"/>
  <cols>
    <col min="1" max="1" width="5.7109375" customWidth="1"/>
    <col min="2" max="4" width="7.7109375" customWidth="1"/>
    <col min="5" max="5" width="6.7109375" customWidth="1"/>
    <col min="6" max="6" width="7.7109375" customWidth="1"/>
    <col min="7" max="7" width="6.7109375" customWidth="1"/>
    <col min="8" max="8" width="7.7109375" customWidth="1"/>
    <col min="9" max="9" width="6.7109375" customWidth="1"/>
    <col min="10" max="10" width="7.7109375" customWidth="1"/>
    <col min="11" max="11" width="6.7109375" customWidth="1"/>
    <col min="12" max="12" width="7.7109375" customWidth="1"/>
    <col min="13" max="13" width="6.7109375" customWidth="1"/>
    <col min="14" max="14" width="7.7109375" customWidth="1"/>
    <col min="15" max="15" width="6.7109375" customWidth="1"/>
    <col min="16" max="16" width="7.7109375" customWidth="1"/>
    <col min="17" max="17" width="6.7109375" customWidth="1"/>
    <col min="18" max="18" width="7.7109375" customWidth="1"/>
    <col min="19" max="19" width="6.7109375" customWidth="1"/>
    <col min="20" max="20" width="7.7109375" customWidth="1"/>
    <col min="21" max="21" width="6.7109375" customWidth="1"/>
    <col min="22" max="22" width="7.7109375" customWidth="1"/>
    <col min="23" max="25" width="6.7109375" customWidth="1"/>
    <col min="26" max="26" width="7.7109375" customWidth="1"/>
    <col min="27" max="27" width="6.7109375" customWidth="1"/>
    <col min="28" max="28" width="7.7109375" customWidth="1"/>
    <col min="29" max="29" width="6.7109375" customWidth="1"/>
    <col min="30" max="30" width="7.7109375" customWidth="1"/>
    <col min="31" max="31" width="6.7109375" customWidth="1"/>
    <col min="32" max="32" width="7.7109375" customWidth="1"/>
    <col min="33" max="33" width="6.7109375" customWidth="1"/>
    <col min="34" max="34" width="7.7109375" customWidth="1"/>
    <col min="35" max="35" width="7.28515625" customWidth="1"/>
    <col min="36" max="36" width="7.7109375" customWidth="1"/>
    <col min="37" max="37" width="6.7109375" customWidth="1"/>
    <col min="38" max="38" width="7.42578125" style="25" customWidth="1"/>
    <col min="39" max="39" width="6.7109375" style="25" customWidth="1"/>
  </cols>
  <sheetData>
    <row r="2" spans="2:41" ht="15" customHeight="1" x14ac:dyDescent="0.15">
      <c r="B2" s="2" t="s">
        <v>34</v>
      </c>
      <c r="C2" s="2"/>
    </row>
    <row r="4" spans="2:41" ht="12" customHeight="1" x14ac:dyDescent="0.15">
      <c r="B4" s="3"/>
      <c r="C4" s="3"/>
      <c r="AL4"/>
      <c r="AM4" s="4" t="s">
        <v>5</v>
      </c>
    </row>
    <row r="5" spans="2:41" ht="12" customHeight="1" x14ac:dyDescent="0.15">
      <c r="B5" s="58" t="s">
        <v>1</v>
      </c>
      <c r="C5" s="59"/>
      <c r="D5" s="64" t="s">
        <v>13</v>
      </c>
      <c r="E5" s="51"/>
      <c r="F5" s="50" t="s">
        <v>10</v>
      </c>
      <c r="G5" s="51"/>
      <c r="H5" s="50" t="s">
        <v>6</v>
      </c>
      <c r="I5" s="51"/>
      <c r="J5" s="50" t="s">
        <v>16</v>
      </c>
      <c r="K5" s="51"/>
      <c r="L5" s="50" t="s">
        <v>11</v>
      </c>
      <c r="M5" s="51"/>
      <c r="N5" s="50" t="s">
        <v>7</v>
      </c>
      <c r="O5" s="51"/>
      <c r="P5" s="50" t="s">
        <v>32</v>
      </c>
      <c r="Q5" s="51"/>
      <c r="R5" s="50" t="s">
        <v>12</v>
      </c>
      <c r="S5" s="51"/>
      <c r="T5" s="46" t="s">
        <v>17</v>
      </c>
      <c r="U5" s="51"/>
      <c r="V5" s="50" t="s">
        <v>2</v>
      </c>
      <c r="W5" s="51"/>
      <c r="X5" s="50" t="s">
        <v>8</v>
      </c>
      <c r="Y5" s="51"/>
      <c r="Z5" s="54" t="s">
        <v>19</v>
      </c>
      <c r="AA5" s="55"/>
      <c r="AB5" s="50" t="s">
        <v>14</v>
      </c>
      <c r="AC5" s="51"/>
      <c r="AD5" s="50" t="s">
        <v>18</v>
      </c>
      <c r="AE5" s="51"/>
      <c r="AF5" s="50" t="s">
        <v>15</v>
      </c>
      <c r="AG5" s="51"/>
      <c r="AH5" s="54" t="s">
        <v>24</v>
      </c>
      <c r="AI5" s="55"/>
      <c r="AJ5" s="50" t="s">
        <v>9</v>
      </c>
      <c r="AK5" s="50"/>
      <c r="AL5" s="46" t="s">
        <v>3</v>
      </c>
      <c r="AM5" s="47"/>
    </row>
    <row r="6" spans="2:41" ht="12" customHeight="1" x14ac:dyDescent="0.15">
      <c r="B6" s="60"/>
      <c r="C6" s="61"/>
      <c r="D6" s="65"/>
      <c r="E6" s="53"/>
      <c r="F6" s="52"/>
      <c r="G6" s="53"/>
      <c r="H6" s="52"/>
      <c r="I6" s="53"/>
      <c r="J6" s="52"/>
      <c r="K6" s="53"/>
      <c r="L6" s="52"/>
      <c r="M6" s="53"/>
      <c r="N6" s="52"/>
      <c r="O6" s="53"/>
      <c r="P6" s="52"/>
      <c r="Q6" s="53"/>
      <c r="R6" s="52"/>
      <c r="S6" s="53"/>
      <c r="T6" s="48"/>
      <c r="U6" s="53"/>
      <c r="V6" s="52"/>
      <c r="W6" s="53"/>
      <c r="X6" s="52"/>
      <c r="Y6" s="53"/>
      <c r="Z6" s="56"/>
      <c r="AA6" s="57"/>
      <c r="AB6" s="52"/>
      <c r="AC6" s="53"/>
      <c r="AD6" s="52"/>
      <c r="AE6" s="53"/>
      <c r="AF6" s="52"/>
      <c r="AG6" s="53"/>
      <c r="AH6" s="56"/>
      <c r="AI6" s="57"/>
      <c r="AJ6" s="52"/>
      <c r="AK6" s="52"/>
      <c r="AL6" s="48"/>
      <c r="AM6" s="49"/>
    </row>
    <row r="7" spans="2:41" ht="12" customHeight="1" x14ac:dyDescent="0.15">
      <c r="B7" s="62"/>
      <c r="C7" s="63"/>
      <c r="D7" s="41"/>
      <c r="E7" s="12" t="s">
        <v>0</v>
      </c>
      <c r="F7" s="11"/>
      <c r="G7" s="12" t="s">
        <v>0</v>
      </c>
      <c r="H7" s="11"/>
      <c r="I7" s="10" t="s">
        <v>0</v>
      </c>
      <c r="J7" s="11"/>
      <c r="K7" s="10" t="s">
        <v>0</v>
      </c>
      <c r="L7" s="11"/>
      <c r="M7" s="10" t="s">
        <v>0</v>
      </c>
      <c r="N7" s="9"/>
      <c r="O7" s="10" t="s">
        <v>0</v>
      </c>
      <c r="P7" s="11"/>
      <c r="Q7" s="12" t="s">
        <v>0</v>
      </c>
      <c r="R7" s="11"/>
      <c r="S7" s="12" t="s">
        <v>0</v>
      </c>
      <c r="T7" s="11"/>
      <c r="U7" s="10" t="s">
        <v>0</v>
      </c>
      <c r="V7" s="11"/>
      <c r="W7" s="12" t="s">
        <v>0</v>
      </c>
      <c r="X7" s="11"/>
      <c r="Y7" s="12" t="s">
        <v>0</v>
      </c>
      <c r="Z7" s="11"/>
      <c r="AA7" s="12" t="s">
        <v>0</v>
      </c>
      <c r="AB7" s="11"/>
      <c r="AC7" s="12" t="s">
        <v>0</v>
      </c>
      <c r="AD7" s="11"/>
      <c r="AE7" s="12" t="s">
        <v>0</v>
      </c>
      <c r="AF7" s="11"/>
      <c r="AG7" s="10" t="s">
        <v>0</v>
      </c>
      <c r="AH7" s="35" t="s">
        <v>25</v>
      </c>
      <c r="AI7" s="10" t="s">
        <v>0</v>
      </c>
      <c r="AJ7" s="11"/>
      <c r="AK7" s="12" t="s">
        <v>0</v>
      </c>
      <c r="AL7" s="9"/>
      <c r="AM7" s="13" t="s">
        <v>0</v>
      </c>
    </row>
    <row r="8" spans="2:41" s="18" customFormat="1" ht="12" customHeight="1" x14ac:dyDescent="0.15">
      <c r="B8" s="16">
        <v>2014</v>
      </c>
      <c r="C8" s="17" t="s">
        <v>30</v>
      </c>
      <c r="D8" s="29">
        <v>0</v>
      </c>
      <c r="E8" s="30" t="s">
        <v>20</v>
      </c>
      <c r="F8" s="28">
        <v>52</v>
      </c>
      <c r="G8" s="30" t="s">
        <v>20</v>
      </c>
      <c r="H8" s="28">
        <v>125</v>
      </c>
      <c r="I8" s="30" t="s">
        <v>20</v>
      </c>
      <c r="J8" s="28">
        <v>107</v>
      </c>
      <c r="K8" s="30" t="s">
        <v>20</v>
      </c>
      <c r="L8" s="28">
        <v>85</v>
      </c>
      <c r="M8" s="30" t="s">
        <v>20</v>
      </c>
      <c r="N8" s="38">
        <v>88</v>
      </c>
      <c r="O8" s="30" t="s">
        <v>20</v>
      </c>
      <c r="P8" s="30" t="s">
        <v>20</v>
      </c>
      <c r="Q8" s="30" t="s">
        <v>20</v>
      </c>
      <c r="R8" s="29">
        <v>2250</v>
      </c>
      <c r="S8" s="30" t="s">
        <v>20</v>
      </c>
      <c r="T8" s="29">
        <v>4887</v>
      </c>
      <c r="U8" s="30" t="s">
        <v>20</v>
      </c>
      <c r="V8" s="28">
        <v>61</v>
      </c>
      <c r="W8" s="30" t="s">
        <v>20</v>
      </c>
      <c r="X8" s="28">
        <v>207</v>
      </c>
      <c r="Y8" s="30" t="s">
        <v>20</v>
      </c>
      <c r="Z8" s="28">
        <v>580</v>
      </c>
      <c r="AA8" s="30" t="s">
        <v>20</v>
      </c>
      <c r="AB8" s="28">
        <v>252</v>
      </c>
      <c r="AC8" s="30" t="s">
        <v>20</v>
      </c>
      <c r="AD8" s="29">
        <v>0</v>
      </c>
      <c r="AE8" s="30" t="s">
        <v>20</v>
      </c>
      <c r="AF8" s="28">
        <v>115</v>
      </c>
      <c r="AG8" s="30" t="s">
        <v>20</v>
      </c>
      <c r="AH8" s="36">
        <v>8809</v>
      </c>
      <c r="AI8" s="30" t="s">
        <v>20</v>
      </c>
      <c r="AJ8" s="28">
        <v>842</v>
      </c>
      <c r="AK8" s="30" t="s">
        <v>20</v>
      </c>
      <c r="AL8" s="7">
        <v>9651</v>
      </c>
      <c r="AM8" s="40" t="s">
        <v>20</v>
      </c>
    </row>
    <row r="9" spans="2:41" s="18" customFormat="1" ht="12" customHeight="1" x14ac:dyDescent="0.15">
      <c r="B9" s="16">
        <v>2015</v>
      </c>
      <c r="C9" s="17">
        <v>27</v>
      </c>
      <c r="D9" s="29">
        <v>0</v>
      </c>
      <c r="E9" s="30" t="s">
        <v>20</v>
      </c>
      <c r="F9" s="28">
        <v>46</v>
      </c>
      <c r="G9" s="27">
        <f t="shared" ref="G9" si="0">F9/F8*100</f>
        <v>88.461538461538453</v>
      </c>
      <c r="H9" s="28">
        <v>120</v>
      </c>
      <c r="I9" s="27">
        <f>H9/H8*100</f>
        <v>96</v>
      </c>
      <c r="J9" s="28">
        <v>114</v>
      </c>
      <c r="K9" s="27">
        <f t="shared" ref="K9:K13" si="1">J9/J8*100</f>
        <v>106.54205607476635</v>
      </c>
      <c r="L9" s="28">
        <v>83</v>
      </c>
      <c r="M9" s="27">
        <f t="shared" ref="M9" si="2">L9/L8*100</f>
        <v>97.647058823529406</v>
      </c>
      <c r="N9" s="38">
        <v>91</v>
      </c>
      <c r="O9" s="27">
        <f>N9/N8*100</f>
        <v>103.40909090909092</v>
      </c>
      <c r="P9" s="29">
        <v>98</v>
      </c>
      <c r="Q9" s="30" t="s">
        <v>20</v>
      </c>
      <c r="R9" s="29">
        <v>2335</v>
      </c>
      <c r="S9" s="27">
        <f t="shared" ref="S9:S11" si="3">R9/R8*100</f>
        <v>103.77777777777777</v>
      </c>
      <c r="T9" s="29">
        <v>5035</v>
      </c>
      <c r="U9" s="27">
        <f t="shared" ref="U9:U10" si="4">T9/T8*100</f>
        <v>103.02844280744834</v>
      </c>
      <c r="V9" s="28">
        <v>65</v>
      </c>
      <c r="W9" s="27">
        <f t="shared" ref="W9:W13" si="5">V9/V8*100</f>
        <v>106.55737704918033</v>
      </c>
      <c r="X9" s="28">
        <v>216</v>
      </c>
      <c r="Y9" s="27">
        <f t="shared" ref="Y9:Y13" si="6">X9/X8*100</f>
        <v>104.34782608695652</v>
      </c>
      <c r="Z9" s="28">
        <v>594</v>
      </c>
      <c r="AA9" s="5">
        <f>Z9/Z8*100</f>
        <v>102.41379310344827</v>
      </c>
      <c r="AB9" s="28">
        <v>260</v>
      </c>
      <c r="AC9" s="27">
        <f t="shared" ref="AC9:AC13" si="7">AB9/AB8*100</f>
        <v>103.17460317460319</v>
      </c>
      <c r="AD9" s="29">
        <v>0</v>
      </c>
      <c r="AE9" s="30" t="s">
        <v>20</v>
      </c>
      <c r="AF9" s="28">
        <v>103</v>
      </c>
      <c r="AG9" s="27">
        <f t="shared" ref="AG9:AG11" si="8">AF9/AF8*100</f>
        <v>89.565217391304358</v>
      </c>
      <c r="AH9" s="36">
        <v>9160</v>
      </c>
      <c r="AI9" s="27">
        <f t="shared" ref="AI9:AI11" si="9">AH9/AH8*100</f>
        <v>103.98456124418209</v>
      </c>
      <c r="AJ9" s="28">
        <v>839</v>
      </c>
      <c r="AK9" s="27">
        <f t="shared" ref="AK9:AK10" si="10">AJ9/AJ8*100</f>
        <v>99.643705463182897</v>
      </c>
      <c r="AL9" s="7">
        <v>9999</v>
      </c>
      <c r="AM9" s="8">
        <f t="shared" ref="AM9" si="11">AL9/AL8*100</f>
        <v>103.60584395399441</v>
      </c>
      <c r="AN9" s="19"/>
      <c r="AO9" s="19"/>
    </row>
    <row r="10" spans="2:41" s="18" customFormat="1" ht="12" customHeight="1" x14ac:dyDescent="0.15">
      <c r="B10" s="16">
        <v>2016</v>
      </c>
      <c r="C10" s="17">
        <v>28</v>
      </c>
      <c r="D10" s="29">
        <v>0</v>
      </c>
      <c r="E10" s="30" t="s">
        <v>20</v>
      </c>
      <c r="F10" s="28">
        <v>37</v>
      </c>
      <c r="G10" s="27">
        <f>F10/F9*100</f>
        <v>80.434782608695656</v>
      </c>
      <c r="H10" s="28">
        <v>110</v>
      </c>
      <c r="I10" s="27">
        <f t="shared" ref="I10:I13" si="12">H10/H9*100</f>
        <v>91.666666666666657</v>
      </c>
      <c r="J10" s="28">
        <v>118</v>
      </c>
      <c r="K10" s="27">
        <f t="shared" si="1"/>
        <v>103.50877192982458</v>
      </c>
      <c r="L10" s="28">
        <v>82</v>
      </c>
      <c r="M10" s="27">
        <f>L10/L9*100</f>
        <v>98.795180722891558</v>
      </c>
      <c r="N10" s="38">
        <v>93</v>
      </c>
      <c r="O10" s="27">
        <f>N10/N9*100</f>
        <v>102.19780219780219</v>
      </c>
      <c r="P10" s="29">
        <v>98</v>
      </c>
      <c r="Q10" s="27">
        <f t="shared" ref="Q10:Q11" si="13">P10/P9*100</f>
        <v>100</v>
      </c>
      <c r="R10" s="29">
        <v>2345</v>
      </c>
      <c r="S10" s="27">
        <f t="shared" si="3"/>
        <v>100.42826552462527</v>
      </c>
      <c r="T10" s="29">
        <v>5200</v>
      </c>
      <c r="U10" s="27">
        <f t="shared" si="4"/>
        <v>103.27706057596822</v>
      </c>
      <c r="V10" s="28">
        <v>66</v>
      </c>
      <c r="W10" s="27">
        <f t="shared" si="5"/>
        <v>101.53846153846153</v>
      </c>
      <c r="X10" s="28">
        <v>217</v>
      </c>
      <c r="Y10" s="27">
        <f t="shared" si="6"/>
        <v>100.46296296296295</v>
      </c>
      <c r="Z10" s="28">
        <v>570</v>
      </c>
      <c r="AA10" s="5">
        <f t="shared" ref="AA10" si="14">Z10/Z9*100</f>
        <v>95.959595959595958</v>
      </c>
      <c r="AB10" s="28">
        <v>246</v>
      </c>
      <c r="AC10" s="27">
        <f t="shared" si="7"/>
        <v>94.615384615384613</v>
      </c>
      <c r="AD10" s="29">
        <v>0</v>
      </c>
      <c r="AE10" s="30" t="s">
        <v>20</v>
      </c>
      <c r="AF10" s="28">
        <v>103</v>
      </c>
      <c r="AG10" s="27">
        <f t="shared" si="8"/>
        <v>100</v>
      </c>
      <c r="AH10" s="36">
        <v>9285</v>
      </c>
      <c r="AI10" s="27">
        <f t="shared" si="9"/>
        <v>101.36462882096069</v>
      </c>
      <c r="AJ10" s="28">
        <v>834</v>
      </c>
      <c r="AK10" s="27">
        <f t="shared" si="10"/>
        <v>99.404052443384984</v>
      </c>
      <c r="AL10" s="7">
        <v>10119</v>
      </c>
      <c r="AM10" s="8">
        <f>AL10/AL9*100</f>
        <v>101.20012001200121</v>
      </c>
    </row>
    <row r="11" spans="2:41" s="18" customFormat="1" ht="12" customHeight="1" x14ac:dyDescent="0.15">
      <c r="B11" s="16">
        <v>2017</v>
      </c>
      <c r="C11" s="17">
        <v>29</v>
      </c>
      <c r="D11" s="29">
        <v>0</v>
      </c>
      <c r="E11" s="30" t="s">
        <v>20</v>
      </c>
      <c r="F11" s="28">
        <v>30</v>
      </c>
      <c r="G11" s="27">
        <f t="shared" ref="G11:G13" si="15">F11/F10*100</f>
        <v>81.081081081081081</v>
      </c>
      <c r="H11" s="28">
        <v>103</v>
      </c>
      <c r="I11" s="27">
        <f t="shared" si="12"/>
        <v>93.63636363636364</v>
      </c>
      <c r="J11" s="28">
        <v>120</v>
      </c>
      <c r="K11" s="27">
        <f t="shared" si="1"/>
        <v>101.69491525423729</v>
      </c>
      <c r="L11" s="28">
        <v>83</v>
      </c>
      <c r="M11" s="27">
        <f>L11/L10*100</f>
        <v>101.21951219512195</v>
      </c>
      <c r="N11" s="38">
        <v>109</v>
      </c>
      <c r="O11" s="27">
        <f t="shared" ref="O11:O13" si="16">N11/N10*100</f>
        <v>117.20430107526883</v>
      </c>
      <c r="P11" s="29">
        <v>99</v>
      </c>
      <c r="Q11" s="27">
        <f t="shared" si="13"/>
        <v>101.0204081632653</v>
      </c>
      <c r="R11" s="29">
        <v>2340</v>
      </c>
      <c r="S11" s="27">
        <f t="shared" si="3"/>
        <v>99.786780383795303</v>
      </c>
      <c r="T11" s="29">
        <v>5400</v>
      </c>
      <c r="U11" s="27">
        <f>T11/T10*100</f>
        <v>103.84615384615385</v>
      </c>
      <c r="V11" s="28">
        <v>60</v>
      </c>
      <c r="W11" s="27">
        <f t="shared" si="5"/>
        <v>90.909090909090907</v>
      </c>
      <c r="X11" s="28">
        <v>223</v>
      </c>
      <c r="Y11" s="27">
        <f t="shared" si="6"/>
        <v>102.76497695852535</v>
      </c>
      <c r="Z11" s="28">
        <v>525</v>
      </c>
      <c r="AA11" s="5">
        <f>Z11/Z10*100</f>
        <v>92.10526315789474</v>
      </c>
      <c r="AB11" s="28">
        <v>270</v>
      </c>
      <c r="AC11" s="27">
        <f t="shared" si="7"/>
        <v>109.75609756097562</v>
      </c>
      <c r="AD11" s="29">
        <v>0</v>
      </c>
      <c r="AE11" s="30" t="s">
        <v>20</v>
      </c>
      <c r="AF11" s="28">
        <v>109</v>
      </c>
      <c r="AG11" s="27">
        <f t="shared" si="8"/>
        <v>105.8252427184466</v>
      </c>
      <c r="AH11" s="36">
        <v>9471</v>
      </c>
      <c r="AI11" s="27">
        <f t="shared" si="9"/>
        <v>102.0032310177706</v>
      </c>
      <c r="AJ11" s="28">
        <v>838</v>
      </c>
      <c r="AK11" s="27">
        <f>AJ11/AJ10*100</f>
        <v>100.47961630695443</v>
      </c>
      <c r="AL11" s="7">
        <v>10309</v>
      </c>
      <c r="AM11" s="8">
        <f>AL11/AL10*100</f>
        <v>101.87765589485127</v>
      </c>
    </row>
    <row r="12" spans="2:41" ht="12" customHeight="1" x14ac:dyDescent="0.15">
      <c r="B12" s="16">
        <v>2018</v>
      </c>
      <c r="C12" s="17">
        <v>30</v>
      </c>
      <c r="D12" s="29">
        <v>0</v>
      </c>
      <c r="E12" s="30" t="s">
        <v>20</v>
      </c>
      <c r="F12" s="28">
        <v>33</v>
      </c>
      <c r="G12" s="27">
        <f t="shared" si="15"/>
        <v>110.00000000000001</v>
      </c>
      <c r="H12" s="28">
        <v>93</v>
      </c>
      <c r="I12" s="27">
        <f t="shared" si="12"/>
        <v>90.291262135922338</v>
      </c>
      <c r="J12" s="28">
        <v>115</v>
      </c>
      <c r="K12" s="27">
        <f t="shared" si="1"/>
        <v>95.833333333333343</v>
      </c>
      <c r="L12" s="28">
        <v>85</v>
      </c>
      <c r="M12" s="27">
        <f>L12/L11*100</f>
        <v>102.40963855421687</v>
      </c>
      <c r="N12" s="38">
        <v>116</v>
      </c>
      <c r="O12" s="27">
        <f t="shared" si="16"/>
        <v>106.42201834862387</v>
      </c>
      <c r="P12" s="29">
        <v>108</v>
      </c>
      <c r="Q12" s="27">
        <f>P12/P11*100</f>
        <v>109.09090909090908</v>
      </c>
      <c r="R12" s="29">
        <v>2345</v>
      </c>
      <c r="S12" s="27">
        <f>R12/R11*100</f>
        <v>100.21367521367522</v>
      </c>
      <c r="T12" s="29">
        <v>5600</v>
      </c>
      <c r="U12" s="27">
        <f>T12/T11*100</f>
        <v>103.7037037037037</v>
      </c>
      <c r="V12" s="28">
        <v>60</v>
      </c>
      <c r="W12" s="27">
        <f t="shared" si="5"/>
        <v>100</v>
      </c>
      <c r="X12" s="28">
        <v>228</v>
      </c>
      <c r="Y12" s="27">
        <f t="shared" si="6"/>
        <v>102.24215246636771</v>
      </c>
      <c r="Z12" s="28">
        <v>550</v>
      </c>
      <c r="AA12" s="5">
        <f>Z12/Z11*100</f>
        <v>104.76190476190477</v>
      </c>
      <c r="AB12" s="28">
        <v>256</v>
      </c>
      <c r="AC12" s="27">
        <f t="shared" si="7"/>
        <v>94.814814814814824</v>
      </c>
      <c r="AD12" s="29">
        <v>0</v>
      </c>
      <c r="AE12" s="30" t="s">
        <v>20</v>
      </c>
      <c r="AF12" s="28">
        <v>106</v>
      </c>
      <c r="AG12" s="27">
        <f t="shared" ref="AG12:AG13" si="17">AF12/AF11*100</f>
        <v>97.247706422018354</v>
      </c>
      <c r="AH12" s="36">
        <v>9695</v>
      </c>
      <c r="AI12" s="27">
        <f t="shared" ref="AI12:AI13" si="18">AH12/AH11*100</f>
        <v>102.36511456023652</v>
      </c>
      <c r="AJ12" s="28">
        <v>893</v>
      </c>
      <c r="AK12" s="27">
        <f>AJ12/AJ11*100</f>
        <v>106.56324582338902</v>
      </c>
      <c r="AL12" s="7">
        <v>10588</v>
      </c>
      <c r="AM12" s="8">
        <f>AL12/AL11*100</f>
        <v>102.70637307207295</v>
      </c>
    </row>
    <row r="13" spans="2:41" ht="12" customHeight="1" x14ac:dyDescent="0.15">
      <c r="B13" s="16">
        <v>2019</v>
      </c>
      <c r="C13" s="17">
        <v>31</v>
      </c>
      <c r="D13" s="29">
        <v>0</v>
      </c>
      <c r="E13" s="30" t="s">
        <v>20</v>
      </c>
      <c r="F13" s="28">
        <v>29</v>
      </c>
      <c r="G13" s="27">
        <f t="shared" si="15"/>
        <v>87.878787878787875</v>
      </c>
      <c r="H13" s="28">
        <v>70</v>
      </c>
      <c r="I13" s="27">
        <f t="shared" si="12"/>
        <v>75.268817204301072</v>
      </c>
      <c r="J13" s="28">
        <v>110</v>
      </c>
      <c r="K13" s="27">
        <f t="shared" si="1"/>
        <v>95.652173913043484</v>
      </c>
      <c r="L13" s="28">
        <v>85</v>
      </c>
      <c r="M13" s="27">
        <f>L13/L12*100</f>
        <v>100</v>
      </c>
      <c r="N13" s="38">
        <v>112</v>
      </c>
      <c r="O13" s="27">
        <f t="shared" si="16"/>
        <v>96.551724137931032</v>
      </c>
      <c r="P13" s="29">
        <v>110</v>
      </c>
      <c r="Q13" s="27">
        <f>P13/P12*100</f>
        <v>101.85185185185186</v>
      </c>
      <c r="R13" s="29">
        <v>2375</v>
      </c>
      <c r="S13" s="27">
        <f>R13/R12*100</f>
        <v>101.27931769722815</v>
      </c>
      <c r="T13" s="29">
        <v>5850</v>
      </c>
      <c r="U13" s="27">
        <f>T13/T12*100</f>
        <v>104.46428571428572</v>
      </c>
      <c r="V13" s="28">
        <v>62</v>
      </c>
      <c r="W13" s="27">
        <f t="shared" si="5"/>
        <v>103.33333333333334</v>
      </c>
      <c r="X13" s="28">
        <v>231</v>
      </c>
      <c r="Y13" s="27">
        <f t="shared" si="6"/>
        <v>101.31578947368421</v>
      </c>
      <c r="Z13" s="28">
        <v>525</v>
      </c>
      <c r="AA13" s="5">
        <f>Z13/Z12*100</f>
        <v>95.454545454545453</v>
      </c>
      <c r="AB13" s="28">
        <v>268</v>
      </c>
      <c r="AC13" s="27">
        <f t="shared" si="7"/>
        <v>104.6875</v>
      </c>
      <c r="AD13" s="29">
        <v>0</v>
      </c>
      <c r="AE13" s="30" t="s">
        <v>20</v>
      </c>
      <c r="AF13" s="28">
        <v>89</v>
      </c>
      <c r="AG13" s="27">
        <f t="shared" si="17"/>
        <v>83.962264150943398</v>
      </c>
      <c r="AH13" s="36">
        <v>9916</v>
      </c>
      <c r="AI13" s="27">
        <f t="shared" si="18"/>
        <v>102.27952552862301</v>
      </c>
      <c r="AJ13" s="28">
        <v>905</v>
      </c>
      <c r="AK13" s="27">
        <f>AJ13/AJ12*100</f>
        <v>101.34378499440089</v>
      </c>
      <c r="AL13" s="7">
        <v>10821</v>
      </c>
      <c r="AM13" s="8">
        <f>AL13/AL12*100</f>
        <v>102.20060445787684</v>
      </c>
    </row>
    <row r="14" spans="2:41" ht="12" customHeight="1" x14ac:dyDescent="0.15">
      <c r="B14" s="16">
        <v>2020</v>
      </c>
      <c r="C14" s="17" t="s">
        <v>31</v>
      </c>
      <c r="D14" s="29">
        <v>0</v>
      </c>
      <c r="E14" s="30" t="s">
        <v>20</v>
      </c>
      <c r="F14" s="28">
        <v>39</v>
      </c>
      <c r="G14" s="27">
        <f t="shared" ref="G14" si="19">F14/F13*100</f>
        <v>134.48275862068965</v>
      </c>
      <c r="H14" s="28">
        <v>75</v>
      </c>
      <c r="I14" s="27">
        <f t="shared" ref="I14" si="20">H14/H13*100</f>
        <v>107.14285714285714</v>
      </c>
      <c r="J14" s="28">
        <v>110</v>
      </c>
      <c r="K14" s="27">
        <f t="shared" ref="K14" si="21">J14/J13*100</f>
        <v>100</v>
      </c>
      <c r="L14" s="28">
        <v>80</v>
      </c>
      <c r="M14" s="27">
        <f>L14/L13*100</f>
        <v>94.117647058823522</v>
      </c>
      <c r="N14" s="38">
        <v>120</v>
      </c>
      <c r="O14" s="27">
        <f t="shared" ref="O14" si="22">N14/N13*100</f>
        <v>107.14285714285714</v>
      </c>
      <c r="P14" s="29">
        <v>110</v>
      </c>
      <c r="Q14" s="27">
        <f>P14/P13*100</f>
        <v>100</v>
      </c>
      <c r="R14" s="29">
        <v>2425</v>
      </c>
      <c r="S14" s="27">
        <f>R14/R13*100</f>
        <v>102.10526315789474</v>
      </c>
      <c r="T14" s="29">
        <v>6100</v>
      </c>
      <c r="U14" s="27">
        <f>T14/T13*100</f>
        <v>104.27350427350429</v>
      </c>
      <c r="V14" s="28">
        <v>70</v>
      </c>
      <c r="W14" s="27">
        <f t="shared" ref="W14" si="23">V14/V13*100</f>
        <v>112.90322580645163</v>
      </c>
      <c r="X14" s="28">
        <v>234</v>
      </c>
      <c r="Y14" s="27">
        <f t="shared" ref="Y14" si="24">X14/X13*100</f>
        <v>101.29870129870129</v>
      </c>
      <c r="Z14" s="28">
        <v>525</v>
      </c>
      <c r="AA14" s="5">
        <f>Z14/Z13*100</f>
        <v>100</v>
      </c>
      <c r="AB14" s="28">
        <v>278</v>
      </c>
      <c r="AC14" s="27">
        <f t="shared" ref="AC14" si="25">AB14/AB13*100</f>
        <v>103.73134328358209</v>
      </c>
      <c r="AD14" s="29">
        <v>0</v>
      </c>
      <c r="AE14" s="30" t="s">
        <v>20</v>
      </c>
      <c r="AF14" s="28">
        <v>82</v>
      </c>
      <c r="AG14" s="27">
        <f t="shared" ref="AG14" si="26">AF14/AF13*100</f>
        <v>92.134831460674164</v>
      </c>
      <c r="AH14" s="36">
        <v>10248</v>
      </c>
      <c r="AI14" s="27">
        <f t="shared" ref="AI14" si="27">AH14/AH13*100</f>
        <v>103.34812424364664</v>
      </c>
      <c r="AJ14" s="28">
        <v>959</v>
      </c>
      <c r="AK14" s="27">
        <f>AJ14/AJ13*100</f>
        <v>105.96685082872928</v>
      </c>
      <c r="AL14" s="7">
        <v>11207</v>
      </c>
      <c r="AM14" s="8">
        <f>AL14/AL13*100</f>
        <v>103.56713797246096</v>
      </c>
    </row>
    <row r="15" spans="2:41" ht="12" customHeight="1" x14ac:dyDescent="0.15">
      <c r="B15" s="20">
        <v>2021</v>
      </c>
      <c r="C15" s="21">
        <v>2</v>
      </c>
      <c r="D15" s="33">
        <v>0</v>
      </c>
      <c r="E15" s="34" t="s">
        <v>20</v>
      </c>
      <c r="F15" s="32">
        <v>37</v>
      </c>
      <c r="G15" s="31">
        <f t="shared" ref="G15" si="28">F15/F14*100</f>
        <v>94.871794871794862</v>
      </c>
      <c r="H15" s="32">
        <v>80</v>
      </c>
      <c r="I15" s="31">
        <f t="shared" ref="I15" si="29">H15/H14*100</f>
        <v>106.66666666666667</v>
      </c>
      <c r="J15" s="32">
        <v>105</v>
      </c>
      <c r="K15" s="31">
        <f t="shared" ref="K15" si="30">J15/J14*100</f>
        <v>95.454545454545453</v>
      </c>
      <c r="L15" s="32">
        <v>81</v>
      </c>
      <c r="M15" s="31">
        <f>L15/L14*100</f>
        <v>101.25</v>
      </c>
      <c r="N15" s="39">
        <v>122</v>
      </c>
      <c r="O15" s="31">
        <f t="shared" ref="O15" si="31">N15/N14*100</f>
        <v>101.66666666666666</v>
      </c>
      <c r="P15" s="33">
        <v>111</v>
      </c>
      <c r="Q15" s="31">
        <f>P15/P14*100</f>
        <v>100.90909090909091</v>
      </c>
      <c r="R15" s="33">
        <v>2450</v>
      </c>
      <c r="S15" s="31">
        <f>R15/R14*100</f>
        <v>101.03092783505154</v>
      </c>
      <c r="T15" s="33">
        <v>6300</v>
      </c>
      <c r="U15" s="31">
        <f>T15/T14*100</f>
        <v>103.27868852459017</v>
      </c>
      <c r="V15" s="32">
        <v>66</v>
      </c>
      <c r="W15" s="31">
        <f t="shared" ref="W15" si="32">V15/V14*100</f>
        <v>94.285714285714278</v>
      </c>
      <c r="X15" s="32">
        <v>237</v>
      </c>
      <c r="Y15" s="31">
        <f t="shared" ref="Y15" si="33">X15/X14*100</f>
        <v>101.28205128205127</v>
      </c>
      <c r="Z15" s="32">
        <v>520</v>
      </c>
      <c r="AA15" s="22">
        <f>Z15/Z14*100</f>
        <v>99.047619047619051</v>
      </c>
      <c r="AB15" s="32">
        <v>280</v>
      </c>
      <c r="AC15" s="31">
        <f t="shared" ref="AC15" si="34">AB15/AB14*100</f>
        <v>100.71942446043165</v>
      </c>
      <c r="AD15" s="33">
        <v>0</v>
      </c>
      <c r="AE15" s="34" t="s">
        <v>20</v>
      </c>
      <c r="AF15" s="32">
        <v>77</v>
      </c>
      <c r="AG15" s="31">
        <f t="shared" ref="AG15" si="35">AF15/AF14*100</f>
        <v>93.902439024390233</v>
      </c>
      <c r="AH15" s="37">
        <v>10466</v>
      </c>
      <c r="AI15" s="31">
        <f t="shared" ref="AI15" si="36">AH15/AH14*100</f>
        <v>102.12724434035908</v>
      </c>
      <c r="AJ15" s="32">
        <v>992</v>
      </c>
      <c r="AK15" s="31">
        <f>AJ15/AJ14*100</f>
        <v>103.44108446298227</v>
      </c>
      <c r="AL15" s="23">
        <v>11458</v>
      </c>
      <c r="AM15" s="24">
        <f>AL15/AL14*100</f>
        <v>102.2396716338003</v>
      </c>
    </row>
    <row r="16" spans="2:41" ht="12" customHeight="1" x14ac:dyDescent="0.15">
      <c r="B16" s="1" t="s">
        <v>4</v>
      </c>
    </row>
    <row r="17" spans="2:39" ht="12" customHeight="1" x14ac:dyDescent="0.15">
      <c r="B17" s="1" t="s">
        <v>33</v>
      </c>
      <c r="C17" s="1"/>
    </row>
    <row r="18" spans="2:39" ht="12" customHeight="1" x14ac:dyDescent="0.15">
      <c r="B18" s="6" t="s">
        <v>21</v>
      </c>
      <c r="C18" s="1"/>
      <c r="AL18"/>
      <c r="AM18" s="4" t="s">
        <v>35</v>
      </c>
    </row>
    <row r="19" spans="2:39" ht="12" customHeight="1" x14ac:dyDescent="0.15">
      <c r="B19" s="6" t="s">
        <v>22</v>
      </c>
      <c r="C19" s="6"/>
    </row>
    <row r="20" spans="2:39" ht="12" customHeight="1" x14ac:dyDescent="0.15">
      <c r="B20" s="6"/>
    </row>
    <row r="29" spans="2:39" ht="12" customHeight="1" x14ac:dyDescent="0.15">
      <c r="B29" s="2"/>
      <c r="C29" s="2"/>
    </row>
  </sheetData>
  <mergeCells count="19">
    <mergeCell ref="L5:M6"/>
    <mergeCell ref="B5:C7"/>
    <mergeCell ref="D5:E6"/>
    <mergeCell ref="F5:G6"/>
    <mergeCell ref="H5:I6"/>
    <mergeCell ref="J5:K6"/>
    <mergeCell ref="N5:O6"/>
    <mergeCell ref="R5:S6"/>
    <mergeCell ref="V5:W6"/>
    <mergeCell ref="X5:Y6"/>
    <mergeCell ref="Z5:AA6"/>
    <mergeCell ref="P5:Q6"/>
    <mergeCell ref="AL5:AM6"/>
    <mergeCell ref="AD5:AE6"/>
    <mergeCell ref="AF5:AG6"/>
    <mergeCell ref="T5:U6"/>
    <mergeCell ref="AJ5:AK6"/>
    <mergeCell ref="AH5:AI6"/>
    <mergeCell ref="AB5:AC6"/>
  </mergeCells>
  <phoneticPr fontId="6"/>
  <pageMargins left="0.59055118110236227" right="0" top="0.59055118110236227" bottom="0" header="0" footer="0"/>
  <pageSetup paperSize="9" orientation="landscape" horizontalDpi="4294967294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M27"/>
  <sheetViews>
    <sheetView showGridLines="0" zoomScaleNormal="100" zoomScaleSheetLayoutView="85" workbookViewId="0">
      <selection activeCell="I18" sqref="I18"/>
    </sheetView>
  </sheetViews>
  <sheetFormatPr defaultRowHeight="12" customHeight="1" x14ac:dyDescent="0.15"/>
  <cols>
    <col min="1" max="1" width="5.7109375" customWidth="1"/>
    <col min="2" max="4" width="7.7109375" customWidth="1"/>
    <col min="5" max="5" width="6.7109375" customWidth="1"/>
    <col min="6" max="6" width="7.7109375" customWidth="1"/>
    <col min="7" max="7" width="6.7109375" customWidth="1"/>
    <col min="8" max="8" width="7.7109375" customWidth="1"/>
    <col min="9" max="9" width="6.7109375" customWidth="1"/>
    <col min="10" max="10" width="7.7109375" customWidth="1"/>
    <col min="11" max="11" width="6.7109375" customWidth="1"/>
    <col min="12" max="12" width="7.7109375" customWidth="1"/>
    <col min="13" max="13" width="6.7109375" customWidth="1"/>
    <col min="14" max="14" width="7.7109375" customWidth="1"/>
    <col min="15" max="15" width="6.7109375" customWidth="1"/>
    <col min="16" max="16" width="7.7109375" customWidth="1"/>
    <col min="17" max="17" width="6.7109375" customWidth="1"/>
    <col min="18" max="18" width="7.7109375" customWidth="1"/>
    <col min="19" max="19" width="6.7109375" customWidth="1"/>
    <col min="20" max="20" width="7.7109375" customWidth="1"/>
    <col min="21" max="23" width="6.7109375" customWidth="1"/>
    <col min="24" max="24" width="7.7109375" customWidth="1"/>
    <col min="25" max="25" width="6.7109375" customWidth="1"/>
    <col min="26" max="26" width="7.7109375" customWidth="1"/>
    <col min="27" max="27" width="6.7109375" customWidth="1"/>
    <col min="28" max="28" width="7.7109375" customWidth="1"/>
    <col min="29" max="29" width="6.7109375" customWidth="1"/>
    <col min="30" max="30" width="7.7109375" customWidth="1"/>
    <col min="31" max="32" width="6.7109375" customWidth="1"/>
    <col min="33" max="33" width="7.85546875" customWidth="1"/>
    <col min="34" max="34" width="7.7109375" customWidth="1"/>
    <col min="35" max="35" width="6.7109375" customWidth="1"/>
    <col min="36" max="36" width="7.7109375" customWidth="1"/>
    <col min="37" max="37" width="6.7109375" customWidth="1"/>
    <col min="38" max="39" width="6.7109375" style="25" customWidth="1"/>
  </cols>
  <sheetData>
    <row r="2" spans="2:39" ht="15" customHeight="1" x14ac:dyDescent="0.15">
      <c r="B2" s="2" t="s">
        <v>23</v>
      </c>
      <c r="C2" s="2"/>
    </row>
    <row r="4" spans="2:39" ht="12" customHeight="1" x14ac:dyDescent="0.15">
      <c r="B4" s="3"/>
      <c r="C4" s="3"/>
      <c r="AI4" s="4" t="s">
        <v>5</v>
      </c>
    </row>
    <row r="5" spans="2:39" ht="12" customHeight="1" x14ac:dyDescent="0.15">
      <c r="B5" s="58" t="s">
        <v>1</v>
      </c>
      <c r="C5" s="59"/>
      <c r="D5" s="64" t="s">
        <v>13</v>
      </c>
      <c r="E5" s="51"/>
      <c r="F5" s="50" t="s">
        <v>10</v>
      </c>
      <c r="G5" s="51"/>
      <c r="H5" s="50" t="s">
        <v>6</v>
      </c>
      <c r="I5" s="51"/>
      <c r="J5" s="50" t="s">
        <v>11</v>
      </c>
      <c r="K5" s="51"/>
      <c r="L5" s="50" t="s">
        <v>7</v>
      </c>
      <c r="M5" s="51"/>
      <c r="N5" s="50" t="s">
        <v>12</v>
      </c>
      <c r="O5" s="51"/>
      <c r="P5" s="46" t="s">
        <v>17</v>
      </c>
      <c r="Q5" s="51"/>
      <c r="R5" s="50" t="s">
        <v>2</v>
      </c>
      <c r="S5" s="51"/>
      <c r="T5" s="50" t="s">
        <v>8</v>
      </c>
      <c r="U5" s="51"/>
      <c r="V5" s="54" t="s">
        <v>19</v>
      </c>
      <c r="W5" s="55"/>
      <c r="X5" s="50" t="s">
        <v>14</v>
      </c>
      <c r="Y5" s="51"/>
      <c r="Z5" s="50" t="s">
        <v>18</v>
      </c>
      <c r="AA5" s="51"/>
      <c r="AB5" s="50" t="s">
        <v>15</v>
      </c>
      <c r="AC5" s="51"/>
      <c r="AD5" s="54" t="s">
        <v>24</v>
      </c>
      <c r="AE5" s="55"/>
      <c r="AF5" s="50" t="s">
        <v>9</v>
      </c>
      <c r="AG5" s="50"/>
      <c r="AH5" s="46" t="s">
        <v>3</v>
      </c>
      <c r="AI5" s="47"/>
      <c r="AJ5" s="25"/>
      <c r="AK5" s="25"/>
      <c r="AL5"/>
      <c r="AM5"/>
    </row>
    <row r="6" spans="2:39" ht="12" customHeight="1" x14ac:dyDescent="0.15">
      <c r="B6" s="60"/>
      <c r="C6" s="61"/>
      <c r="D6" s="65"/>
      <c r="E6" s="53"/>
      <c r="F6" s="52"/>
      <c r="G6" s="53"/>
      <c r="H6" s="52"/>
      <c r="I6" s="53"/>
      <c r="J6" s="52"/>
      <c r="K6" s="53"/>
      <c r="L6" s="52"/>
      <c r="M6" s="53"/>
      <c r="N6" s="52"/>
      <c r="O6" s="53"/>
      <c r="P6" s="48"/>
      <c r="Q6" s="53"/>
      <c r="R6" s="52"/>
      <c r="S6" s="53"/>
      <c r="T6" s="52"/>
      <c r="U6" s="53"/>
      <c r="V6" s="56"/>
      <c r="W6" s="57"/>
      <c r="X6" s="52"/>
      <c r="Y6" s="53"/>
      <c r="Z6" s="52"/>
      <c r="AA6" s="53"/>
      <c r="AB6" s="52"/>
      <c r="AC6" s="53"/>
      <c r="AD6" s="56"/>
      <c r="AE6" s="57"/>
      <c r="AF6" s="52"/>
      <c r="AG6" s="52"/>
      <c r="AH6" s="48"/>
      <c r="AI6" s="49"/>
      <c r="AJ6" s="25"/>
      <c r="AK6" s="25"/>
      <c r="AL6"/>
      <c r="AM6"/>
    </row>
    <row r="7" spans="2:39" ht="12" customHeight="1" x14ac:dyDescent="0.15">
      <c r="B7" s="62"/>
      <c r="C7" s="63"/>
      <c r="D7" s="41"/>
      <c r="E7" s="12" t="s">
        <v>0</v>
      </c>
      <c r="F7" s="11"/>
      <c r="G7" s="12" t="s">
        <v>0</v>
      </c>
      <c r="H7" s="11"/>
      <c r="I7" s="10" t="s">
        <v>0</v>
      </c>
      <c r="J7" s="11"/>
      <c r="K7" s="10" t="s">
        <v>0</v>
      </c>
      <c r="L7" s="9"/>
      <c r="M7" s="10" t="s">
        <v>0</v>
      </c>
      <c r="N7" s="11"/>
      <c r="O7" s="12" t="s">
        <v>0</v>
      </c>
      <c r="P7" s="11"/>
      <c r="Q7" s="10" t="s">
        <v>0</v>
      </c>
      <c r="R7" s="11"/>
      <c r="S7" s="12" t="s">
        <v>0</v>
      </c>
      <c r="T7" s="11"/>
      <c r="U7" s="12" t="s">
        <v>0</v>
      </c>
      <c r="V7" s="11"/>
      <c r="W7" s="12" t="s">
        <v>0</v>
      </c>
      <c r="X7" s="11"/>
      <c r="Y7" s="12" t="s">
        <v>0</v>
      </c>
      <c r="Z7" s="11"/>
      <c r="AA7" s="12" t="s">
        <v>0</v>
      </c>
      <c r="AB7" s="11"/>
      <c r="AC7" s="10" t="s">
        <v>0</v>
      </c>
      <c r="AD7" s="35" t="s">
        <v>25</v>
      </c>
      <c r="AE7" s="10" t="s">
        <v>0</v>
      </c>
      <c r="AF7" s="9"/>
      <c r="AG7" s="12" t="s">
        <v>0</v>
      </c>
      <c r="AH7" s="9"/>
      <c r="AI7" s="13" t="s">
        <v>0</v>
      </c>
      <c r="AJ7" s="25"/>
      <c r="AK7" s="25"/>
      <c r="AL7"/>
      <c r="AM7"/>
    </row>
    <row r="8" spans="2:39" s="18" customFormat="1" ht="12" customHeight="1" x14ac:dyDescent="0.15">
      <c r="B8" s="42">
        <v>2010</v>
      </c>
      <c r="C8" s="17" t="s">
        <v>27</v>
      </c>
      <c r="D8" s="29">
        <v>0</v>
      </c>
      <c r="E8" s="43" t="s">
        <v>28</v>
      </c>
      <c r="F8" s="7">
        <v>55</v>
      </c>
      <c r="G8" s="44" t="s">
        <v>28</v>
      </c>
      <c r="H8" s="7">
        <v>132</v>
      </c>
      <c r="I8" s="43" t="s">
        <v>28</v>
      </c>
      <c r="J8" s="7">
        <v>78</v>
      </c>
      <c r="K8" s="43" t="s">
        <v>28</v>
      </c>
      <c r="L8" s="7">
        <v>80</v>
      </c>
      <c r="M8" s="43" t="s">
        <v>28</v>
      </c>
      <c r="N8" s="7">
        <v>1980</v>
      </c>
      <c r="O8" s="43" t="s">
        <v>28</v>
      </c>
      <c r="P8" s="7">
        <v>4162</v>
      </c>
      <c r="Q8" s="43" t="s">
        <v>28</v>
      </c>
      <c r="R8" s="7">
        <v>74</v>
      </c>
      <c r="S8" s="43" t="s">
        <v>28</v>
      </c>
      <c r="T8" s="7">
        <v>182</v>
      </c>
      <c r="U8" s="43" t="s">
        <v>28</v>
      </c>
      <c r="V8" s="7">
        <v>441</v>
      </c>
      <c r="W8" s="43" t="s">
        <v>28</v>
      </c>
      <c r="X8" s="7">
        <v>207</v>
      </c>
      <c r="Y8" s="43" t="s">
        <v>28</v>
      </c>
      <c r="Z8" s="7">
        <v>0</v>
      </c>
      <c r="AA8" s="43" t="s">
        <v>28</v>
      </c>
      <c r="AB8" s="7">
        <v>79</v>
      </c>
      <c r="AC8" s="43" t="s">
        <v>28</v>
      </c>
      <c r="AD8" s="7">
        <v>7470</v>
      </c>
      <c r="AE8" s="43" t="s">
        <v>28</v>
      </c>
      <c r="AF8" s="7">
        <v>709</v>
      </c>
      <c r="AG8" s="43" t="s">
        <v>28</v>
      </c>
      <c r="AH8" s="7">
        <v>8179</v>
      </c>
      <c r="AI8" s="45" t="s">
        <v>28</v>
      </c>
    </row>
    <row r="9" spans="2:39" s="18" customFormat="1" ht="12" customHeight="1" x14ac:dyDescent="0.15">
      <c r="B9" s="16">
        <v>2011</v>
      </c>
      <c r="C9" s="17">
        <v>23</v>
      </c>
      <c r="D9" s="29">
        <v>0</v>
      </c>
      <c r="E9" s="30" t="s">
        <v>20</v>
      </c>
      <c r="F9" s="28">
        <v>63</v>
      </c>
      <c r="G9" s="30">
        <f>F9/F8*100</f>
        <v>114.54545454545455</v>
      </c>
      <c r="H9" s="28">
        <v>121</v>
      </c>
      <c r="I9" s="27">
        <f t="shared" ref="I9:I11" si="0">H9/H8*100</f>
        <v>91.666666666666657</v>
      </c>
      <c r="J9" s="28">
        <v>79</v>
      </c>
      <c r="K9" s="27">
        <f t="shared" ref="K9:K13" si="1">J9/J8*100</f>
        <v>101.28205128205127</v>
      </c>
      <c r="L9" s="38">
        <v>85</v>
      </c>
      <c r="M9" s="27">
        <f>L9/L8*100</f>
        <v>106.25</v>
      </c>
      <c r="N9" s="29">
        <v>2055</v>
      </c>
      <c r="O9" s="27">
        <f t="shared" ref="O9:O13" si="2">N9/N8*100</f>
        <v>103.78787878787878</v>
      </c>
      <c r="P9" s="29">
        <v>4330</v>
      </c>
      <c r="Q9" s="27">
        <f t="shared" ref="Q9:Q13" si="3">P9/P8*100</f>
        <v>104.03652090341183</v>
      </c>
      <c r="R9" s="28">
        <v>63</v>
      </c>
      <c r="S9" s="27">
        <f t="shared" ref="S9:S13" si="4">R9/R8*100</f>
        <v>85.13513513513513</v>
      </c>
      <c r="T9" s="28">
        <v>187</v>
      </c>
      <c r="U9" s="27">
        <f>T9/T8*100</f>
        <v>102.74725274725273</v>
      </c>
      <c r="V9" s="28">
        <v>487</v>
      </c>
      <c r="W9" s="5">
        <f t="shared" ref="W9:W12" si="5">V9/V8*100</f>
        <v>110.43083900226758</v>
      </c>
      <c r="X9" s="28">
        <v>217</v>
      </c>
      <c r="Y9" s="27">
        <f t="shared" ref="Y9:Y13" si="6">X9/X8*100</f>
        <v>104.83091787439614</v>
      </c>
      <c r="Z9" s="29">
        <v>0</v>
      </c>
      <c r="AA9" s="30" t="s">
        <v>20</v>
      </c>
      <c r="AB9" s="28">
        <v>76</v>
      </c>
      <c r="AC9" s="27">
        <f>AB9/AB8*100</f>
        <v>96.202531645569621</v>
      </c>
      <c r="AD9" s="7">
        <v>7763</v>
      </c>
      <c r="AE9" s="27">
        <f>AD10/AD9*100</f>
        <v>103.96753832281334</v>
      </c>
      <c r="AF9" s="28">
        <v>821</v>
      </c>
      <c r="AG9" s="27">
        <f t="shared" ref="AG9:AG13" si="7">AF9/AF8*100</f>
        <v>115.79689703808181</v>
      </c>
      <c r="AH9" s="7">
        <v>8584</v>
      </c>
      <c r="AI9" s="8">
        <f t="shared" ref="AI9:AI13" si="8">AH9/AH8*100</f>
        <v>104.95170558748012</v>
      </c>
      <c r="AJ9" s="26" t="e">
        <f>V9+H9+R9+P9+AB9+X9+N9+J9+F9+AF9+T9+L9+#REF!</f>
        <v>#REF!</v>
      </c>
      <c r="AK9" s="26" t="e">
        <f t="shared" ref="AK9:AK13" si="9">AH9-AJ9</f>
        <v>#REF!</v>
      </c>
    </row>
    <row r="10" spans="2:39" s="18" customFormat="1" ht="12" customHeight="1" x14ac:dyDescent="0.15">
      <c r="B10" s="16">
        <v>2012</v>
      </c>
      <c r="C10" s="17">
        <v>24</v>
      </c>
      <c r="D10" s="29">
        <v>0</v>
      </c>
      <c r="E10" s="30" t="s">
        <v>20</v>
      </c>
      <c r="F10" s="28">
        <v>58</v>
      </c>
      <c r="G10" s="27">
        <f>F10/F9*100</f>
        <v>92.063492063492063</v>
      </c>
      <c r="H10" s="28">
        <v>119</v>
      </c>
      <c r="I10" s="27">
        <f t="shared" si="0"/>
        <v>98.347107438016536</v>
      </c>
      <c r="J10" s="28">
        <v>81</v>
      </c>
      <c r="K10" s="27">
        <f t="shared" si="1"/>
        <v>102.53164556962024</v>
      </c>
      <c r="L10" s="38">
        <v>98</v>
      </c>
      <c r="M10" s="27">
        <f>L10/L9*100</f>
        <v>115.29411764705881</v>
      </c>
      <c r="N10" s="29">
        <v>2100</v>
      </c>
      <c r="O10" s="27">
        <f t="shared" si="2"/>
        <v>102.18978102189782</v>
      </c>
      <c r="P10" s="29">
        <v>4525</v>
      </c>
      <c r="Q10" s="27">
        <f t="shared" si="3"/>
        <v>104.50346420323326</v>
      </c>
      <c r="R10" s="28">
        <v>69</v>
      </c>
      <c r="S10" s="27">
        <f t="shared" si="4"/>
        <v>109.52380952380953</v>
      </c>
      <c r="T10" s="28">
        <v>190</v>
      </c>
      <c r="U10" s="27">
        <f>T10/T9*100</f>
        <v>101.60427807486631</v>
      </c>
      <c r="V10" s="28">
        <v>527</v>
      </c>
      <c r="W10" s="5">
        <f t="shared" si="5"/>
        <v>108.21355236139631</v>
      </c>
      <c r="X10" s="28">
        <v>216</v>
      </c>
      <c r="Y10" s="27">
        <f t="shared" si="6"/>
        <v>99.539170506912441</v>
      </c>
      <c r="Z10" s="29">
        <v>0</v>
      </c>
      <c r="AA10" s="30" t="s">
        <v>20</v>
      </c>
      <c r="AB10" s="28">
        <v>88</v>
      </c>
      <c r="AC10" s="27">
        <f>AB10/AB9*100</f>
        <v>115.78947368421053</v>
      </c>
      <c r="AD10" s="7">
        <v>8071</v>
      </c>
      <c r="AE10" s="27">
        <f>AD11/AD10*100</f>
        <v>102.89926898773388</v>
      </c>
      <c r="AF10" s="28">
        <v>843</v>
      </c>
      <c r="AG10" s="27">
        <f t="shared" si="7"/>
        <v>102.67965895249695</v>
      </c>
      <c r="AH10" s="7">
        <v>8914</v>
      </c>
      <c r="AI10" s="8">
        <f t="shared" si="8"/>
        <v>103.84436160298229</v>
      </c>
      <c r="AJ10" s="26" t="e">
        <f>V10+H10+R10+P10+AB10+X10+N10+J10+F10+AF10+T10+L10+#REF!</f>
        <v>#REF!</v>
      </c>
      <c r="AK10" s="26" t="e">
        <f t="shared" si="9"/>
        <v>#REF!</v>
      </c>
    </row>
    <row r="11" spans="2:39" ht="12" customHeight="1" x14ac:dyDescent="0.15">
      <c r="B11" s="14">
        <v>2013</v>
      </c>
      <c r="C11" s="15">
        <v>25</v>
      </c>
      <c r="D11" s="29">
        <v>0</v>
      </c>
      <c r="E11" s="30" t="s">
        <v>20</v>
      </c>
      <c r="F11" s="28">
        <v>60</v>
      </c>
      <c r="G11" s="27">
        <f t="shared" ref="G11:G13" si="10">F11/F10*100</f>
        <v>103.44827586206897</v>
      </c>
      <c r="H11" s="28">
        <v>117</v>
      </c>
      <c r="I11" s="27">
        <f t="shared" si="0"/>
        <v>98.319327731092429</v>
      </c>
      <c r="J11" s="28">
        <v>83</v>
      </c>
      <c r="K11" s="27">
        <f t="shared" si="1"/>
        <v>102.46913580246914</v>
      </c>
      <c r="L11" s="38">
        <v>95</v>
      </c>
      <c r="M11" s="27">
        <f>L11/L10*100</f>
        <v>96.938775510204081</v>
      </c>
      <c r="N11" s="29">
        <v>2100</v>
      </c>
      <c r="O11" s="27">
        <f t="shared" si="2"/>
        <v>100</v>
      </c>
      <c r="P11" s="29">
        <v>4745</v>
      </c>
      <c r="Q11" s="27">
        <f t="shared" si="3"/>
        <v>104.86187845303867</v>
      </c>
      <c r="R11" s="28">
        <v>68</v>
      </c>
      <c r="S11" s="27">
        <f t="shared" si="4"/>
        <v>98.550724637681171</v>
      </c>
      <c r="T11" s="28">
        <v>190</v>
      </c>
      <c r="U11" s="27">
        <f>T11/T10*100</f>
        <v>100</v>
      </c>
      <c r="V11" s="28">
        <v>535</v>
      </c>
      <c r="W11" s="5">
        <f t="shared" si="5"/>
        <v>101.51802656546489</v>
      </c>
      <c r="X11" s="28">
        <v>219</v>
      </c>
      <c r="Y11" s="27">
        <f t="shared" si="6"/>
        <v>101.38888888888889</v>
      </c>
      <c r="Z11" s="29">
        <v>0</v>
      </c>
      <c r="AA11" s="30" t="s">
        <v>20</v>
      </c>
      <c r="AB11" s="28">
        <v>93</v>
      </c>
      <c r="AC11" s="27">
        <f>AB11/AB10*100</f>
        <v>105.68181818181819</v>
      </c>
      <c r="AD11" s="7">
        <v>8305</v>
      </c>
      <c r="AE11" s="27">
        <f>AD12/AD11*100</f>
        <v>103.61228175797712</v>
      </c>
      <c r="AF11" s="28">
        <v>845</v>
      </c>
      <c r="AG11" s="27">
        <f t="shared" si="7"/>
        <v>100.23724792408066</v>
      </c>
      <c r="AH11" s="7">
        <v>9150</v>
      </c>
      <c r="AI11" s="8">
        <f t="shared" si="8"/>
        <v>102.64752075387031</v>
      </c>
      <c r="AJ11" s="26" t="e">
        <f>V11+H11+R11+P11+AB11+X11+N11+J11+F11+AF11+T11+L11+#REF!</f>
        <v>#REF!</v>
      </c>
      <c r="AK11" s="26" t="e">
        <f t="shared" si="9"/>
        <v>#REF!</v>
      </c>
      <c r="AL11"/>
      <c r="AM11"/>
    </row>
    <row r="12" spans="2:39" s="18" customFormat="1" ht="12" customHeight="1" x14ac:dyDescent="0.15">
      <c r="B12" s="16">
        <v>2014</v>
      </c>
      <c r="C12" s="17">
        <v>26</v>
      </c>
      <c r="D12" s="29">
        <v>0</v>
      </c>
      <c r="E12" s="30" t="s">
        <v>20</v>
      </c>
      <c r="F12" s="28">
        <v>58</v>
      </c>
      <c r="G12" s="27">
        <f t="shared" si="10"/>
        <v>96.666666666666671</v>
      </c>
      <c r="H12" s="28">
        <v>117</v>
      </c>
      <c r="I12" s="27">
        <f>H12/H11*100</f>
        <v>100</v>
      </c>
      <c r="J12" s="28">
        <v>93</v>
      </c>
      <c r="K12" s="27">
        <f t="shared" si="1"/>
        <v>112.04819277108433</v>
      </c>
      <c r="L12" s="38">
        <v>85</v>
      </c>
      <c r="M12" s="27">
        <f>L12/L11*100</f>
        <v>89.473684210526315</v>
      </c>
      <c r="N12" s="29">
        <v>2195</v>
      </c>
      <c r="O12" s="27">
        <f t="shared" si="2"/>
        <v>104.52380952380953</v>
      </c>
      <c r="P12" s="29">
        <v>4887</v>
      </c>
      <c r="Q12" s="27">
        <f t="shared" si="3"/>
        <v>102.99262381454162</v>
      </c>
      <c r="R12" s="28">
        <v>60</v>
      </c>
      <c r="S12" s="27">
        <f t="shared" si="4"/>
        <v>88.235294117647058</v>
      </c>
      <c r="T12" s="28">
        <v>190</v>
      </c>
      <c r="U12" s="27">
        <f>T12/T11*100</f>
        <v>100</v>
      </c>
      <c r="V12" s="28">
        <v>570</v>
      </c>
      <c r="W12" s="5">
        <f t="shared" si="5"/>
        <v>106.54205607476635</v>
      </c>
      <c r="X12" s="28">
        <v>235</v>
      </c>
      <c r="Y12" s="27">
        <f t="shared" si="6"/>
        <v>107.30593607305936</v>
      </c>
      <c r="Z12" s="29">
        <v>0</v>
      </c>
      <c r="AA12" s="30" t="s">
        <v>20</v>
      </c>
      <c r="AB12" s="28">
        <v>115</v>
      </c>
      <c r="AC12" s="27">
        <f>AB12/AB11*100</f>
        <v>123.65591397849462</v>
      </c>
      <c r="AD12" s="7">
        <v>8605</v>
      </c>
      <c r="AE12" s="27">
        <f>AD13/AD12*100</f>
        <v>102.96339337594422</v>
      </c>
      <c r="AF12" s="28">
        <v>835</v>
      </c>
      <c r="AG12" s="27">
        <f t="shared" si="7"/>
        <v>98.816568047337284</v>
      </c>
      <c r="AH12" s="7">
        <v>9440</v>
      </c>
      <c r="AI12" s="8">
        <f t="shared" si="8"/>
        <v>103.16939890710381</v>
      </c>
      <c r="AJ12" s="26" t="e">
        <f>V12+H12+R12+P12+AB12+X12+N12+J12+F12+AF12+T12+L12+#REF!</f>
        <v>#REF!</v>
      </c>
      <c r="AK12" s="26" t="e">
        <f t="shared" si="9"/>
        <v>#REF!</v>
      </c>
    </row>
    <row r="13" spans="2:39" s="18" customFormat="1" ht="12" customHeight="1" x14ac:dyDescent="0.15">
      <c r="B13" s="20">
        <v>2015</v>
      </c>
      <c r="C13" s="21">
        <v>27</v>
      </c>
      <c r="D13" s="33">
        <v>0</v>
      </c>
      <c r="E13" s="34" t="s">
        <v>20</v>
      </c>
      <c r="F13" s="32">
        <v>60</v>
      </c>
      <c r="G13" s="31">
        <f t="shared" si="10"/>
        <v>103.44827586206897</v>
      </c>
      <c r="H13" s="32">
        <v>115</v>
      </c>
      <c r="I13" s="31">
        <f>H13/H12*100</f>
        <v>98.290598290598282</v>
      </c>
      <c r="J13" s="32">
        <v>95</v>
      </c>
      <c r="K13" s="31">
        <f t="shared" si="1"/>
        <v>102.15053763440861</v>
      </c>
      <c r="L13" s="39">
        <v>90</v>
      </c>
      <c r="M13" s="31">
        <f>L13/L12*100</f>
        <v>105.88235294117648</v>
      </c>
      <c r="N13" s="33">
        <v>2275</v>
      </c>
      <c r="O13" s="31">
        <f t="shared" si="2"/>
        <v>103.64464692482915</v>
      </c>
      <c r="P13" s="33">
        <v>5035</v>
      </c>
      <c r="Q13" s="31">
        <f t="shared" si="3"/>
        <v>103.02844280744834</v>
      </c>
      <c r="R13" s="32">
        <v>65</v>
      </c>
      <c r="S13" s="31">
        <f t="shared" si="4"/>
        <v>108.33333333333333</v>
      </c>
      <c r="T13" s="32">
        <v>195</v>
      </c>
      <c r="U13" s="31">
        <f>T13/T12*100</f>
        <v>102.63157894736842</v>
      </c>
      <c r="V13" s="32">
        <v>580</v>
      </c>
      <c r="W13" s="22">
        <f>V13/V12*100</f>
        <v>101.75438596491229</v>
      </c>
      <c r="X13" s="32">
        <v>240</v>
      </c>
      <c r="Y13" s="31">
        <f t="shared" si="6"/>
        <v>102.12765957446808</v>
      </c>
      <c r="Z13" s="33">
        <v>0</v>
      </c>
      <c r="AA13" s="34" t="s">
        <v>20</v>
      </c>
      <c r="AB13" s="32">
        <v>110</v>
      </c>
      <c r="AC13" s="31">
        <f>AB13/AB12*100</f>
        <v>95.652173913043484</v>
      </c>
      <c r="AD13" s="23">
        <v>8860</v>
      </c>
      <c r="AE13" s="31">
        <f>AD14/AD13*100</f>
        <v>0</v>
      </c>
      <c r="AF13" s="32">
        <v>900</v>
      </c>
      <c r="AG13" s="31">
        <f t="shared" si="7"/>
        <v>107.78443113772455</v>
      </c>
      <c r="AH13" s="23">
        <v>9760</v>
      </c>
      <c r="AI13" s="24">
        <f t="shared" si="8"/>
        <v>103.38983050847457</v>
      </c>
      <c r="AJ13" s="26" t="e">
        <f>V13+H13+R13+P13+AB13+X13+N13+J13+F13+AF13+T13+L13+#REF!</f>
        <v>#REF!</v>
      </c>
      <c r="AK13" s="26" t="e">
        <f t="shared" si="9"/>
        <v>#REF!</v>
      </c>
      <c r="AL13" s="19"/>
      <c r="AM13" s="19"/>
    </row>
    <row r="14" spans="2:39" ht="12" customHeight="1" x14ac:dyDescent="0.15">
      <c r="B14" s="1" t="s">
        <v>4</v>
      </c>
      <c r="AJ14" s="25"/>
      <c r="AK14" s="25"/>
      <c r="AL14"/>
      <c r="AM14"/>
    </row>
    <row r="15" spans="2:39" ht="12" customHeight="1" x14ac:dyDescent="0.15">
      <c r="B15" s="1" t="s">
        <v>26</v>
      </c>
      <c r="C15" s="1"/>
      <c r="AJ15" s="25"/>
      <c r="AK15" s="25"/>
      <c r="AL15"/>
      <c r="AM15"/>
    </row>
    <row r="16" spans="2:39" ht="12" customHeight="1" x14ac:dyDescent="0.15">
      <c r="B16" s="6" t="s">
        <v>21</v>
      </c>
      <c r="C16" s="1"/>
      <c r="AI16" s="4" t="s">
        <v>29</v>
      </c>
      <c r="AL16"/>
      <c r="AM16"/>
    </row>
    <row r="17" spans="2:39" ht="12" customHeight="1" x14ac:dyDescent="0.15">
      <c r="B17" s="6" t="s">
        <v>22</v>
      </c>
      <c r="C17" s="6"/>
      <c r="AH17" s="25"/>
      <c r="AI17" s="25"/>
      <c r="AL17"/>
      <c r="AM17"/>
    </row>
    <row r="18" spans="2:39" ht="12" customHeight="1" x14ac:dyDescent="0.15">
      <c r="B18" s="6"/>
      <c r="AJ18" s="25"/>
      <c r="AK18" s="25"/>
      <c r="AL18"/>
      <c r="AM18"/>
    </row>
    <row r="19" spans="2:39" ht="12" customHeight="1" x14ac:dyDescent="0.15">
      <c r="AJ19" s="25"/>
      <c r="AK19" s="25"/>
      <c r="AL19"/>
      <c r="AM19"/>
    </row>
    <row r="20" spans="2:39" ht="12" customHeight="1" x14ac:dyDescent="0.15">
      <c r="AJ20" s="25"/>
      <c r="AK20" s="25"/>
      <c r="AL20"/>
      <c r="AM20"/>
    </row>
    <row r="21" spans="2:39" ht="12" customHeight="1" x14ac:dyDescent="0.15">
      <c r="AJ21" s="25"/>
      <c r="AK21" s="25"/>
      <c r="AL21"/>
      <c r="AM21"/>
    </row>
    <row r="22" spans="2:39" ht="12" customHeight="1" x14ac:dyDescent="0.15">
      <c r="AJ22" s="25"/>
      <c r="AK22" s="25"/>
      <c r="AL22"/>
      <c r="AM22"/>
    </row>
    <row r="23" spans="2:39" ht="12" customHeight="1" x14ac:dyDescent="0.15">
      <c r="AJ23" s="25"/>
      <c r="AK23" s="25"/>
      <c r="AL23"/>
      <c r="AM23"/>
    </row>
    <row r="24" spans="2:39" ht="12" customHeight="1" x14ac:dyDescent="0.15">
      <c r="AJ24" s="25"/>
      <c r="AK24" s="25"/>
      <c r="AL24"/>
      <c r="AM24"/>
    </row>
    <row r="25" spans="2:39" ht="12" customHeight="1" x14ac:dyDescent="0.15">
      <c r="AJ25" s="25"/>
      <c r="AK25" s="25"/>
      <c r="AL25"/>
      <c r="AM25"/>
    </row>
    <row r="26" spans="2:39" ht="12" customHeight="1" x14ac:dyDescent="0.15">
      <c r="AJ26" s="25"/>
      <c r="AK26" s="25"/>
      <c r="AL26"/>
      <c r="AM26"/>
    </row>
    <row r="27" spans="2:39" ht="12" customHeight="1" x14ac:dyDescent="0.15">
      <c r="B27" s="2"/>
      <c r="C27" s="2"/>
      <c r="AJ27" s="25"/>
      <c r="AK27" s="25"/>
      <c r="AL27"/>
      <c r="AM27"/>
    </row>
  </sheetData>
  <mergeCells count="17">
    <mergeCell ref="B5:C7"/>
    <mergeCell ref="X5:Y6"/>
    <mergeCell ref="V5:W6"/>
    <mergeCell ref="T5:U6"/>
    <mergeCell ref="R5:S6"/>
    <mergeCell ref="N5:O6"/>
    <mergeCell ref="L5:M6"/>
    <mergeCell ref="J5:K6"/>
    <mergeCell ref="H5:I6"/>
    <mergeCell ref="F5:G6"/>
    <mergeCell ref="D5:E6"/>
    <mergeCell ref="P5:Q6"/>
    <mergeCell ref="AH5:AI6"/>
    <mergeCell ref="AB5:AC6"/>
    <mergeCell ref="Z5:AA6"/>
    <mergeCell ref="AF5:AG6"/>
    <mergeCell ref="AD5:AE6"/>
  </mergeCells>
  <phoneticPr fontId="6"/>
  <pageMargins left="0.59055118110236227" right="0" top="0.59055118110236227" bottom="0" header="0" footer="0"/>
  <pageSetup paperSize="9" scale="102" orientation="landscape" horizontalDpi="4294967294" verticalDpi="0" r:id="rId1"/>
  <colBreaks count="1" manualBreakCount="1">
    <brk id="21" min="1" max="2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データ表</vt:lpstr>
      <vt:lpstr>データ表（2014）</vt:lpstr>
      <vt:lpstr>'データ表（2014）'!Print_Area</vt:lpstr>
    </vt:vector>
  </TitlesOfParts>
  <Company>MD souken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Windows User</cp:lastModifiedBy>
  <cp:lastPrinted>2020-06-15T05:15:27Z</cp:lastPrinted>
  <dcterms:created xsi:type="dcterms:W3CDTF">2003-01-21T02:12:32Z</dcterms:created>
  <dcterms:modified xsi:type="dcterms:W3CDTF">2021-05-27T05:23:37Z</dcterms:modified>
</cp:coreProperties>
</file>