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325" yWindow="5010" windowWidth="21480" windowHeight="7035"/>
  </bookViews>
  <sheets>
    <sheet name="データ表 (2018) " sheetId="23" r:id="rId1"/>
    <sheet name="データ表（2013～2014公表)" sheetId="22" state="hidden" r:id="rId2"/>
    <sheet name="データ表" sheetId="20" state="hidden" r:id="rId3"/>
  </sheets>
  <externalReferences>
    <externalReference r:id="rId4"/>
  </externalReferences>
  <definedNames>
    <definedName name="_xlnm.Print_Area" localSheetId="2">データ表!$B$2:$AC$21</definedName>
    <definedName name="_xlnm.Print_Area" localSheetId="0">'データ表 (2018) '!$B$2:$U$20</definedName>
    <definedName name="_xlnm.Print_Area" localSheetId="1">'データ表（2013～2014公表)'!$B$2:$AI$19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U15" i="23" l="1"/>
  <c r="S15" i="23"/>
  <c r="Q15" i="23"/>
  <c r="O15" i="23"/>
  <c r="M15" i="23"/>
  <c r="K15" i="23"/>
  <c r="I15" i="23"/>
  <c r="G15" i="23"/>
  <c r="E15" i="23"/>
  <c r="U14" i="23" l="1"/>
  <c r="S14" i="23"/>
  <c r="Q14" i="23"/>
  <c r="O14" i="23"/>
  <c r="M14" i="23"/>
  <c r="K14" i="23"/>
  <c r="I14" i="23"/>
  <c r="G14" i="23"/>
  <c r="E14" i="23"/>
  <c r="S13" i="23" l="1"/>
  <c r="U13" i="23" l="1"/>
  <c r="Q13" i="23"/>
  <c r="O13" i="23"/>
  <c r="M13" i="23"/>
  <c r="K13" i="23"/>
  <c r="I13" i="23"/>
  <c r="G13" i="23"/>
  <c r="E13" i="23"/>
  <c r="U12" i="23"/>
  <c r="S12" i="23"/>
  <c r="Q12" i="23"/>
  <c r="O12" i="23"/>
  <c r="M12" i="23"/>
  <c r="K12" i="23"/>
  <c r="I12" i="23"/>
  <c r="G12" i="23"/>
  <c r="E12" i="23"/>
  <c r="U11" i="23"/>
  <c r="S11" i="23"/>
  <c r="Q11" i="23"/>
  <c r="O11" i="23"/>
  <c r="M11" i="23"/>
  <c r="K11" i="23"/>
  <c r="I11" i="23"/>
  <c r="G11" i="23"/>
  <c r="E11" i="23"/>
  <c r="U10" i="23"/>
  <c r="S10" i="23"/>
  <c r="Q10" i="23"/>
  <c r="O10" i="23"/>
  <c r="M10" i="23"/>
  <c r="K10" i="23"/>
  <c r="I10" i="23"/>
  <c r="G10" i="23"/>
  <c r="E10" i="23"/>
  <c r="U9" i="23"/>
  <c r="S9" i="23"/>
  <c r="Q9" i="23"/>
  <c r="O9" i="23"/>
  <c r="M9" i="23"/>
  <c r="K9" i="23"/>
  <c r="I9" i="23"/>
  <c r="G9" i="23"/>
  <c r="E9" i="23"/>
  <c r="AJ9" i="22" l="1"/>
  <c r="AJ8" i="22"/>
  <c r="AJ10" i="22" l="1"/>
  <c r="AJ11" i="22"/>
  <c r="AJ12" i="22"/>
  <c r="AJ13" i="22"/>
  <c r="AJ14" i="22"/>
  <c r="G14" i="22"/>
  <c r="G13" i="22"/>
  <c r="G12" i="22"/>
  <c r="G11" i="22"/>
  <c r="G10" i="22"/>
  <c r="M14" i="22" l="1"/>
  <c r="M13" i="22"/>
  <c r="M12" i="22"/>
  <c r="M11" i="22"/>
  <c r="M10" i="22"/>
  <c r="M9" i="22"/>
  <c r="AK14" i="22" l="1"/>
  <c r="AI14" i="22"/>
  <c r="AG14" i="22"/>
  <c r="AE14" i="22"/>
  <c r="AA14" i="22"/>
  <c r="Y14" i="22"/>
  <c r="W14" i="22"/>
  <c r="U14" i="22"/>
  <c r="O14" i="22"/>
  <c r="K14" i="22"/>
  <c r="I14" i="22"/>
  <c r="E14" i="22"/>
  <c r="AK13" i="22"/>
  <c r="AI13" i="22"/>
  <c r="AG13" i="22"/>
  <c r="AE13" i="22"/>
  <c r="AA13" i="22"/>
  <c r="Y13" i="22"/>
  <c r="W13" i="22"/>
  <c r="U13" i="22"/>
  <c r="O13" i="22"/>
  <c r="K13" i="22"/>
  <c r="I13" i="22"/>
  <c r="E13" i="22"/>
  <c r="AK12" i="22"/>
  <c r="AI12" i="22"/>
  <c r="AG12" i="22"/>
  <c r="AE12" i="22"/>
  <c r="AA12" i="22"/>
  <c r="Y12" i="22"/>
  <c r="W12" i="22"/>
  <c r="U12" i="22"/>
  <c r="O12" i="22"/>
  <c r="K12" i="22"/>
  <c r="I12" i="22"/>
  <c r="E12" i="22"/>
  <c r="AK11" i="22"/>
  <c r="AI11" i="22"/>
  <c r="AG11" i="22"/>
  <c r="AE11" i="22"/>
  <c r="AA11" i="22"/>
  <c r="Y11" i="22"/>
  <c r="W11" i="22"/>
  <c r="U11" i="22"/>
  <c r="O11" i="22"/>
  <c r="K11" i="22"/>
  <c r="I11" i="22"/>
  <c r="E11" i="22"/>
  <c r="AK10" i="22"/>
  <c r="AI10" i="22"/>
  <c r="AG10" i="22"/>
  <c r="AE10" i="22"/>
  <c r="AA10" i="22"/>
  <c r="Y10" i="22"/>
  <c r="W10" i="22"/>
  <c r="U10" i="22"/>
  <c r="O10" i="22"/>
  <c r="K10" i="22"/>
  <c r="I10" i="22"/>
  <c r="E10" i="22"/>
  <c r="AK9" i="22"/>
  <c r="AI9" i="22"/>
  <c r="AG9" i="22"/>
  <c r="AE9" i="22"/>
  <c r="AA9" i="22"/>
  <c r="Y9" i="22"/>
  <c r="W9" i="22"/>
  <c r="U9" i="22"/>
  <c r="O9" i="22"/>
  <c r="K9" i="22"/>
  <c r="I9" i="22"/>
  <c r="E9" i="22"/>
  <c r="AK8" i="22"/>
  <c r="AD9" i="20"/>
  <c r="AE9" i="20" s="1"/>
  <c r="AD10" i="20"/>
  <c r="AE10" i="20" s="1"/>
  <c r="AD11" i="20"/>
  <c r="AE11" i="20" s="1"/>
  <c r="AD12" i="20"/>
  <c r="AE12" i="20" s="1"/>
  <c r="AD13" i="20"/>
  <c r="AE13" i="20" s="1"/>
  <c r="AD14" i="20"/>
  <c r="AE14" i="20" s="1"/>
  <c r="AD15" i="20"/>
  <c r="AE15" i="20" s="1"/>
  <c r="AD16" i="20"/>
  <c r="AE16" i="20" s="1"/>
  <c r="AD8" i="20"/>
  <c r="AE8" i="20" s="1"/>
  <c r="AC16" i="20" l="1"/>
  <c r="AA16" i="20"/>
  <c r="S16" i="20"/>
  <c r="M16" i="20"/>
  <c r="I16" i="20"/>
  <c r="G16" i="20"/>
  <c r="E16" i="20"/>
  <c r="AC15" i="20" l="1"/>
  <c r="AA15" i="20"/>
  <c r="S15" i="20"/>
  <c r="M15" i="20"/>
  <c r="I15" i="20"/>
  <c r="G15" i="20"/>
  <c r="E15" i="20"/>
  <c r="E14" i="20" l="1"/>
  <c r="G14" i="20"/>
  <c r="I14" i="20"/>
  <c r="K14" i="20"/>
  <c r="M14" i="20"/>
  <c r="O14" i="20"/>
  <c r="Q14" i="20"/>
  <c r="S14" i="20"/>
  <c r="U14" i="20"/>
  <c r="Y14" i="20"/>
  <c r="AA14" i="20"/>
  <c r="AC14" i="20"/>
  <c r="AC13" i="20" l="1"/>
  <c r="AC12" i="20"/>
  <c r="AC11" i="20"/>
  <c r="AC10" i="20"/>
  <c r="AC9" i="20"/>
  <c r="AA13" i="20"/>
  <c r="AA12" i="20"/>
  <c r="AA11" i="20"/>
  <c r="AA10" i="20"/>
  <c r="AA9" i="20"/>
  <c r="Y13" i="20"/>
  <c r="Y12" i="20"/>
  <c r="Y11" i="20"/>
  <c r="Y10" i="20"/>
  <c r="Y9" i="20"/>
  <c r="U13" i="20"/>
  <c r="U12" i="20"/>
  <c r="U11" i="20"/>
  <c r="U10" i="20"/>
  <c r="U9" i="20"/>
  <c r="S13" i="20"/>
  <c r="S12" i="20"/>
  <c r="S11" i="20"/>
  <c r="S10" i="20"/>
  <c r="S9" i="20"/>
  <c r="Q13" i="20"/>
  <c r="Q12" i="20"/>
  <c r="Q11" i="20"/>
  <c r="Q10" i="20"/>
  <c r="Q9" i="20"/>
  <c r="O13" i="20"/>
  <c r="O12" i="20"/>
  <c r="O11" i="20"/>
  <c r="O10" i="20"/>
  <c r="O9" i="20"/>
  <c r="M13" i="20"/>
  <c r="M12" i="20"/>
  <c r="M11" i="20"/>
  <c r="M10" i="20"/>
  <c r="M9" i="20"/>
  <c r="K13" i="20"/>
  <c r="K12" i="20"/>
  <c r="K11" i="20"/>
  <c r="K10" i="20"/>
  <c r="K9" i="20"/>
  <c r="I13" i="20"/>
  <c r="I12" i="20"/>
  <c r="I11" i="20"/>
  <c r="I10" i="20"/>
  <c r="I9" i="20"/>
  <c r="G13" i="20"/>
  <c r="G12" i="20"/>
  <c r="G11" i="20"/>
  <c r="G10" i="20"/>
  <c r="G9" i="20"/>
  <c r="E10" i="20"/>
  <c r="E11" i="20"/>
  <c r="E12" i="20"/>
  <c r="E13" i="20"/>
  <c r="E9" i="20"/>
</calcChain>
</file>

<file path=xl/sharedStrings.xml><?xml version="1.0" encoding="utf-8"?>
<sst xmlns="http://schemas.openxmlformats.org/spreadsheetml/2006/main" count="198" uniqueCount="55">
  <si>
    <t>前年比</t>
    <rPh sb="0" eb="3">
      <t>ゼンネンヒ</t>
    </rPh>
    <phoneticPr fontId="6"/>
  </si>
  <si>
    <t>(単位：千トン、％）</t>
    <rPh sb="1" eb="3">
      <t>タンイ</t>
    </rPh>
    <rPh sb="4" eb="5">
      <t>セン</t>
    </rPh>
    <phoneticPr fontId="6"/>
  </si>
  <si>
    <t>年</t>
    <rPh sb="0" eb="1">
      <t>ネン</t>
    </rPh>
    <phoneticPr fontId="6"/>
  </si>
  <si>
    <t>北米</t>
    <rPh sb="0" eb="2">
      <t>ホクベイ</t>
    </rPh>
    <phoneticPr fontId="6"/>
  </si>
  <si>
    <t>南米</t>
    <rPh sb="0" eb="1">
      <t>ミナミ</t>
    </rPh>
    <rPh sb="1" eb="2">
      <t>ベイ</t>
    </rPh>
    <phoneticPr fontId="6"/>
  </si>
  <si>
    <t>ヨーロッパ</t>
    <phoneticPr fontId="6"/>
  </si>
  <si>
    <t>東欧</t>
    <rPh sb="0" eb="2">
      <t>トウオウ</t>
    </rPh>
    <phoneticPr fontId="6"/>
  </si>
  <si>
    <t>オセアニア</t>
    <phoneticPr fontId="6"/>
  </si>
  <si>
    <t>合計</t>
    <rPh sb="0" eb="2">
      <t>ゴウケイ</t>
    </rPh>
    <phoneticPr fontId="6"/>
  </si>
  <si>
    <t>データ元：USDA「Dairy:World Markets and Trade」</t>
    <rPh sb="3" eb="4">
      <t>モト</t>
    </rPh>
    <phoneticPr fontId="6"/>
  </si>
  <si>
    <t>注：1　(p)は推定値。(f)は予測値。</t>
    <rPh sb="0" eb="1">
      <t>チュウ</t>
    </rPh>
    <rPh sb="8" eb="11">
      <t>スイテイチ</t>
    </rPh>
    <rPh sb="16" eb="19">
      <t>ヨソクチ</t>
    </rPh>
    <phoneticPr fontId="6"/>
  </si>
  <si>
    <t>主要国の全粉乳生産量</t>
    <rPh sb="0" eb="2">
      <t>シュヨウ</t>
    </rPh>
    <rPh sb="2" eb="3">
      <t>コク</t>
    </rPh>
    <rPh sb="4" eb="5">
      <t>ゼン</t>
    </rPh>
    <rPh sb="5" eb="7">
      <t>フンニュウ</t>
    </rPh>
    <rPh sb="7" eb="9">
      <t>セイサン</t>
    </rPh>
    <rPh sb="9" eb="10">
      <t>リョウ</t>
    </rPh>
    <phoneticPr fontId="6"/>
  </si>
  <si>
    <t>中国</t>
    <rPh sb="0" eb="2">
      <t>チュウゴク</t>
    </rPh>
    <phoneticPr fontId="6"/>
  </si>
  <si>
    <t>アジア</t>
    <phoneticPr fontId="6"/>
  </si>
  <si>
    <t>台湾</t>
    <rPh sb="0" eb="2">
      <t>タイワン</t>
    </rPh>
    <phoneticPr fontId="6"/>
  </si>
  <si>
    <t>-</t>
    <phoneticPr fontId="6"/>
  </si>
  <si>
    <r>
      <t xml:space="preserve">平成 </t>
    </r>
    <r>
      <rPr>
        <sz val="10"/>
        <rFont val="ＭＳ Ｐゴシック"/>
        <family val="3"/>
        <charset val="128"/>
      </rPr>
      <t>21</t>
    </r>
    <rPh sb="0" eb="2">
      <t>ヘイセイ</t>
    </rPh>
    <phoneticPr fontId="6"/>
  </si>
  <si>
    <t xml:space="preserve">     3 小計及び合計は主要国におけるものである。</t>
    <phoneticPr fontId="6"/>
  </si>
  <si>
    <t>アルゼンチン</t>
    <phoneticPr fontId="6"/>
  </si>
  <si>
    <t>ブラジル</t>
    <phoneticPr fontId="6"/>
  </si>
  <si>
    <t>チリ</t>
    <phoneticPr fontId="6"/>
  </si>
  <si>
    <t>EU-28</t>
    <phoneticPr fontId="6"/>
  </si>
  <si>
    <t>ロシア</t>
    <phoneticPr fontId="6"/>
  </si>
  <si>
    <t>ウクラ
イナ</t>
    <phoneticPr fontId="6"/>
  </si>
  <si>
    <t>アメリカ</t>
    <phoneticPr fontId="6"/>
  </si>
  <si>
    <t>インドネシア</t>
    <phoneticPr fontId="6"/>
  </si>
  <si>
    <t>オースト
ラリア</t>
    <phoneticPr fontId="6"/>
  </si>
  <si>
    <t>ニュージーランド</t>
    <phoneticPr fontId="6"/>
  </si>
  <si>
    <t xml:space="preserve">     2 「前年比」はJミルクによる算出。</t>
    <rPh sb="8" eb="11">
      <t>ゼンネンヒ</t>
    </rPh>
    <rPh sb="20" eb="22">
      <t>サンシュツ</t>
    </rPh>
    <phoneticPr fontId="6"/>
  </si>
  <si>
    <t>(ｆ)2017</t>
    <phoneticPr fontId="6"/>
  </si>
  <si>
    <t>(ｐ)2016</t>
    <phoneticPr fontId="6"/>
  </si>
  <si>
    <t>-</t>
  </si>
  <si>
    <t>毎年1回更新、最終更新日2017/8/8</t>
    <phoneticPr fontId="6"/>
  </si>
  <si>
    <t>その他</t>
    <rPh sb="2" eb="3">
      <t>タ</t>
    </rPh>
    <phoneticPr fontId="6"/>
  </si>
  <si>
    <t>メキシコ</t>
    <phoneticPr fontId="6"/>
  </si>
  <si>
    <t>差</t>
    <rPh sb="0" eb="1">
      <t>サ</t>
    </rPh>
    <phoneticPr fontId="6"/>
  </si>
  <si>
    <t>注：1「前年比」はJミルクによる算出。</t>
    <rPh sb="0" eb="1">
      <t>チュウ</t>
    </rPh>
    <phoneticPr fontId="6"/>
  </si>
  <si>
    <t xml:space="preserve">     2 合計は主要国におけるものである。</t>
    <phoneticPr fontId="6"/>
  </si>
  <si>
    <t>EU</t>
    <phoneticPr fontId="6"/>
  </si>
  <si>
    <t>北アフリカ</t>
    <rPh sb="0" eb="1">
      <t>キタ</t>
    </rPh>
    <phoneticPr fontId="6"/>
  </si>
  <si>
    <t>アルジェリア</t>
    <phoneticPr fontId="6"/>
  </si>
  <si>
    <t>中近東</t>
    <rPh sb="0" eb="3">
      <t>チュウキントウ</t>
    </rPh>
    <phoneticPr fontId="6"/>
  </si>
  <si>
    <t>アフガニスタン</t>
    <phoneticPr fontId="6"/>
  </si>
  <si>
    <t>nr</t>
    <phoneticPr fontId="6"/>
  </si>
  <si>
    <t>主要国の全粉乳生産量（2013～2014公表)</t>
    <rPh sb="0" eb="2">
      <t>シュヨウ</t>
    </rPh>
    <rPh sb="2" eb="3">
      <t>コク</t>
    </rPh>
    <rPh sb="4" eb="5">
      <t>ゼン</t>
    </rPh>
    <rPh sb="5" eb="7">
      <t>フンニュウ</t>
    </rPh>
    <rPh sb="7" eb="9">
      <t>セイサン</t>
    </rPh>
    <rPh sb="9" eb="10">
      <t>リョウ</t>
    </rPh>
    <phoneticPr fontId="6"/>
  </si>
  <si>
    <t xml:space="preserve">     3　合計は主要国におけるものである。</t>
    <phoneticPr fontId="6"/>
  </si>
  <si>
    <t xml:space="preserve">     2 「前年比」はJミルクによる算出。</t>
    <phoneticPr fontId="6"/>
  </si>
  <si>
    <t>アメリカ以外の国</t>
    <rPh sb="4" eb="6">
      <t>イガイ</t>
    </rPh>
    <rPh sb="7" eb="8">
      <t>クニ</t>
    </rPh>
    <phoneticPr fontId="6"/>
  </si>
  <si>
    <t>計</t>
    <rPh sb="0" eb="1">
      <t>ケイ</t>
    </rPh>
    <phoneticPr fontId="6"/>
  </si>
  <si>
    <t>平成26</t>
    <phoneticPr fontId="6"/>
  </si>
  <si>
    <t>-</t>
    <phoneticPr fontId="6"/>
  </si>
  <si>
    <t>令和元</t>
    <rPh sb="0" eb="2">
      <t>レイワ</t>
    </rPh>
    <rPh sb="2" eb="3">
      <t>ガン</t>
    </rPh>
    <phoneticPr fontId="6"/>
  </si>
  <si>
    <t>主要国の全粉乳生産量 (2020年公表)</t>
    <rPh sb="0" eb="2">
      <t>シュヨウ</t>
    </rPh>
    <rPh sb="2" eb="3">
      <t>コク</t>
    </rPh>
    <rPh sb="4" eb="5">
      <t>ゼン</t>
    </rPh>
    <rPh sb="5" eb="7">
      <t>フンニュウ</t>
    </rPh>
    <rPh sb="7" eb="9">
      <t>セイサン</t>
    </rPh>
    <rPh sb="9" eb="10">
      <t>リョウ</t>
    </rPh>
    <rPh sb="16" eb="17">
      <t>ネン</t>
    </rPh>
    <phoneticPr fontId="6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</si>
  <si>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6"/>
  </si>
  <si>
    <t>注：1　2021年は予想値。</t>
    <rPh sb="0" eb="1">
      <t>チュウ</t>
    </rPh>
    <rPh sb="8" eb="9">
      <t>ネン</t>
    </rPh>
    <rPh sb="10" eb="12">
      <t>ヨソウ</t>
    </rPh>
    <rPh sb="12" eb="13">
      <t>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</si>
</sst>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#,##0;\-#,##0;&quot;-&quot;"/>
    <numFmt numFmtId="179" formatCode="0_ "/>
  </numFmts>
  <fonts count="17" x14ac:knownFonts="1"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>
      <alignment wrapText="1"/>
    </xf>
    <xf numFmtId="0" fontId="8" fillId="0" borderId="0"/>
    <xf numFmtId="178" fontId="9" fillId="0" borderId="0" applyFill="0" applyBorder="0" applyAlignment="0"/>
    <xf numFmtId="0" fontId="10" fillId="0" borderId="8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7" fillId="0" borderId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9" fontId="2" fillId="0" borderId="5" xfId="0" applyNumberFormat="1" applyFont="1" applyBorder="1"/>
    <xf numFmtId="177" fontId="2" fillId="0" borderId="5" xfId="0" applyNumberFormat="1" applyFont="1" applyBorder="1"/>
    <xf numFmtId="176" fontId="2" fillId="0" borderId="6" xfId="0" applyNumberFormat="1" applyFont="1" applyBorder="1"/>
    <xf numFmtId="179" fontId="2" fillId="0" borderId="6" xfId="0" applyNumberFormat="1" applyFont="1" applyBorder="1"/>
    <xf numFmtId="177" fontId="2" fillId="0" borderId="6" xfId="0" applyNumberFormat="1" applyFont="1" applyBorder="1"/>
    <xf numFmtId="0" fontId="1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right"/>
    </xf>
    <xf numFmtId="176" fontId="2" fillId="0" borderId="9" xfId="0" applyNumberFormat="1" applyFont="1" applyBorder="1"/>
    <xf numFmtId="179" fontId="2" fillId="0" borderId="15" xfId="0" applyNumberFormat="1" applyFont="1" applyBorder="1"/>
    <xf numFmtId="179" fontId="2" fillId="0" borderId="4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2" borderId="23" xfId="0" applyFont="1" applyFill="1" applyBorder="1"/>
    <xf numFmtId="0" fontId="13" fillId="2" borderId="2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12" fillId="2" borderId="20" xfId="0" applyFont="1" applyFill="1" applyBorder="1" applyAlignment="1">
      <alignment horizontal="left" vertical="center"/>
    </xf>
    <xf numFmtId="38" fontId="2" fillId="0" borderId="5" xfId="8" applyFont="1" applyBorder="1" applyAlignment="1"/>
    <xf numFmtId="38" fontId="2" fillId="0" borderId="6" xfId="8" applyFont="1" applyBorder="1" applyAlignment="1"/>
    <xf numFmtId="0" fontId="14" fillId="3" borderId="1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right"/>
    </xf>
    <xf numFmtId="179" fontId="15" fillId="0" borderId="4" xfId="0" applyNumberFormat="1" applyFont="1" applyBorder="1"/>
    <xf numFmtId="176" fontId="15" fillId="0" borderId="6" xfId="0" applyNumberFormat="1" applyFont="1" applyBorder="1"/>
    <xf numFmtId="177" fontId="15" fillId="0" borderId="6" xfId="0" applyNumberFormat="1" applyFont="1" applyBorder="1"/>
    <xf numFmtId="179" fontId="15" fillId="0" borderId="6" xfId="0" applyNumberFormat="1" applyFont="1" applyBorder="1"/>
    <xf numFmtId="38" fontId="15" fillId="0" borderId="6" xfId="8" applyFont="1" applyBorder="1" applyAlignment="1"/>
    <xf numFmtId="176" fontId="15" fillId="0" borderId="9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3" borderId="11" xfId="0" applyFont="1" applyFill="1" applyBorder="1" applyAlignment="1">
      <alignment horizontal="right"/>
    </xf>
    <xf numFmtId="179" fontId="15" fillId="0" borderId="16" xfId="0" applyNumberFormat="1" applyFont="1" applyBorder="1"/>
    <xf numFmtId="176" fontId="15" fillId="0" borderId="7" xfId="0" applyNumberFormat="1" applyFont="1" applyBorder="1"/>
    <xf numFmtId="177" fontId="15" fillId="0" borderId="7" xfId="0" applyNumberFormat="1" applyFont="1" applyBorder="1"/>
    <xf numFmtId="179" fontId="15" fillId="0" borderId="7" xfId="0" applyNumberFormat="1" applyFont="1" applyBorder="1"/>
    <xf numFmtId="38" fontId="15" fillId="0" borderId="7" xfId="8" applyFont="1" applyBorder="1" applyAlignment="1"/>
    <xf numFmtId="176" fontId="15" fillId="0" borderId="11" xfId="0" applyNumberFormat="1" applyFont="1" applyBorder="1"/>
    <xf numFmtId="0" fontId="0" fillId="3" borderId="29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176" fontId="15" fillId="0" borderId="6" xfId="0" applyNumberFormat="1" applyFont="1" applyBorder="1" applyAlignment="1">
      <alignment horizontal="right"/>
    </xf>
    <xf numFmtId="176" fontId="15" fillId="0" borderId="7" xfId="0" applyNumberFormat="1" applyFont="1" applyBorder="1" applyAlignment="1">
      <alignment horizontal="right"/>
    </xf>
    <xf numFmtId="0" fontId="0" fillId="3" borderId="18" xfId="0" applyFont="1" applyFill="1" applyBorder="1" applyAlignment="1">
      <alignment horizontal="center"/>
    </xf>
    <xf numFmtId="0" fontId="0" fillId="0" borderId="0" xfId="0" applyFont="1"/>
    <xf numFmtId="0" fontId="4" fillId="2" borderId="30" xfId="0" applyFont="1" applyFill="1" applyBorder="1" applyAlignment="1">
      <alignment horizontal="left" vertical="center"/>
    </xf>
    <xf numFmtId="38" fontId="0" fillId="0" borderId="0" xfId="0" applyNumberFormat="1"/>
    <xf numFmtId="177" fontId="0" fillId="0" borderId="0" xfId="0" applyNumberFormat="1"/>
    <xf numFmtId="0" fontId="1" fillId="0" borderId="32" xfId="0" applyFont="1" applyBorder="1"/>
    <xf numFmtId="0" fontId="0" fillId="0" borderId="32" xfId="0" applyBorder="1"/>
    <xf numFmtId="0" fontId="1" fillId="0" borderId="0" xfId="0" applyFont="1" applyBorder="1"/>
    <xf numFmtId="0" fontId="0" fillId="0" borderId="0" xfId="0" applyBorder="1"/>
    <xf numFmtId="179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4" fillId="2" borderId="20" xfId="0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38" fontId="16" fillId="0" borderId="0" xfId="0" applyNumberFormat="1" applyFont="1"/>
    <xf numFmtId="177" fontId="16" fillId="0" borderId="0" xfId="0" applyNumberFormat="1" applyFont="1"/>
    <xf numFmtId="0" fontId="4" fillId="2" borderId="2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9">
    <cellStyle name="Calc Currency (0)" xfId="3"/>
    <cellStyle name="Header1" xfId="4"/>
    <cellStyle name="Header2" xfId="5"/>
    <cellStyle name="Normal_#18-Internet" xfId="6"/>
    <cellStyle name="桁区切り" xfId="8" builtinId="6"/>
    <cellStyle name="桁区切り 2" xfId="7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9"/>
  <sheetViews>
    <sheetView showGridLines="0" tabSelected="1" zoomScaleNormal="100" workbookViewId="0">
      <selection activeCell="I19" sqref="I19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8.42578125" customWidth="1"/>
    <col min="18" max="18" width="7.7109375" customWidth="1"/>
    <col min="19" max="19" width="6.7109375" customWidth="1"/>
    <col min="20" max="20" width="9.140625" style="71"/>
    <col min="21" max="21" width="6.7109375" style="71" customWidth="1"/>
  </cols>
  <sheetData>
    <row r="2" spans="2:21" ht="14.25" x14ac:dyDescent="0.15">
      <c r="B2" s="2" t="s">
        <v>52</v>
      </c>
      <c r="C2" s="2"/>
    </row>
    <row r="4" spans="2:21" ht="12" customHeight="1" x14ac:dyDescent="0.15">
      <c r="B4" s="3"/>
      <c r="C4" s="3"/>
      <c r="T4"/>
      <c r="U4" s="4" t="s">
        <v>1</v>
      </c>
    </row>
    <row r="5" spans="2:21" ht="12" customHeight="1" x14ac:dyDescent="0.15">
      <c r="B5" s="87" t="s">
        <v>2</v>
      </c>
      <c r="C5" s="88"/>
      <c r="D5" s="93" t="s">
        <v>18</v>
      </c>
      <c r="E5" s="94"/>
      <c r="F5" s="94" t="s">
        <v>19</v>
      </c>
      <c r="G5" s="94"/>
      <c r="H5" s="94" t="s">
        <v>12</v>
      </c>
      <c r="I5" s="94"/>
      <c r="J5" s="94" t="s">
        <v>38</v>
      </c>
      <c r="K5" s="94"/>
      <c r="L5" s="97" t="s">
        <v>27</v>
      </c>
      <c r="M5" s="82"/>
      <c r="N5" s="77" t="s">
        <v>33</v>
      </c>
      <c r="O5" s="78"/>
      <c r="P5" s="81" t="s">
        <v>47</v>
      </c>
      <c r="Q5" s="82"/>
      <c r="R5" s="77" t="s">
        <v>24</v>
      </c>
      <c r="S5" s="78"/>
      <c r="T5" s="77" t="s">
        <v>8</v>
      </c>
      <c r="U5" s="85"/>
    </row>
    <row r="6" spans="2:21" ht="12" customHeight="1" x14ac:dyDescent="0.15">
      <c r="B6" s="89"/>
      <c r="C6" s="90"/>
      <c r="D6" s="95"/>
      <c r="E6" s="96"/>
      <c r="F6" s="96"/>
      <c r="G6" s="96"/>
      <c r="H6" s="96"/>
      <c r="I6" s="96"/>
      <c r="J6" s="96"/>
      <c r="K6" s="96"/>
      <c r="L6" s="98"/>
      <c r="M6" s="84"/>
      <c r="N6" s="79"/>
      <c r="O6" s="80"/>
      <c r="P6" s="83"/>
      <c r="Q6" s="84"/>
      <c r="R6" s="79"/>
      <c r="S6" s="80"/>
      <c r="T6" s="79"/>
      <c r="U6" s="86"/>
    </row>
    <row r="7" spans="2:21" ht="12" customHeight="1" x14ac:dyDescent="0.15">
      <c r="B7" s="91"/>
      <c r="C7" s="92"/>
      <c r="D7" s="19"/>
      <c r="E7" s="22" t="s">
        <v>0</v>
      </c>
      <c r="F7" s="21"/>
      <c r="G7" s="22" t="s">
        <v>0</v>
      </c>
      <c r="H7" s="21"/>
      <c r="I7" s="20" t="s">
        <v>0</v>
      </c>
      <c r="J7" s="21"/>
      <c r="K7" s="22" t="s">
        <v>0</v>
      </c>
      <c r="L7" s="21"/>
      <c r="M7" s="20" t="s">
        <v>0</v>
      </c>
      <c r="N7" s="21"/>
      <c r="O7" s="20" t="s">
        <v>0</v>
      </c>
      <c r="P7" s="75" t="s">
        <v>48</v>
      </c>
      <c r="Q7" s="22" t="s">
        <v>0</v>
      </c>
      <c r="R7" s="19"/>
      <c r="S7" s="20" t="s">
        <v>0</v>
      </c>
      <c r="T7" s="21"/>
      <c r="U7" s="26" t="s">
        <v>0</v>
      </c>
    </row>
    <row r="8" spans="2:21" ht="12" customHeight="1" x14ac:dyDescent="0.15">
      <c r="B8" s="35">
        <v>2014</v>
      </c>
      <c r="C8" s="36" t="s">
        <v>49</v>
      </c>
      <c r="D8" s="40">
        <v>258</v>
      </c>
      <c r="E8" s="66" t="s">
        <v>50</v>
      </c>
      <c r="F8" s="40">
        <v>612</v>
      </c>
      <c r="G8" s="66" t="s">
        <v>50</v>
      </c>
      <c r="H8" s="39">
        <v>1350</v>
      </c>
      <c r="I8" s="66" t="s">
        <v>50</v>
      </c>
      <c r="J8" s="39">
        <v>720</v>
      </c>
      <c r="K8" s="66" t="s">
        <v>50</v>
      </c>
      <c r="L8" s="41">
        <v>1460</v>
      </c>
      <c r="M8" s="66" t="s">
        <v>50</v>
      </c>
      <c r="N8" s="40">
        <v>514</v>
      </c>
      <c r="O8" s="66" t="s">
        <v>50</v>
      </c>
      <c r="P8" s="39">
        <v>4914</v>
      </c>
      <c r="Q8" s="66" t="s">
        <v>50</v>
      </c>
      <c r="R8" s="37">
        <v>47</v>
      </c>
      <c r="S8" s="66" t="s">
        <v>50</v>
      </c>
      <c r="T8" s="39">
        <v>4961</v>
      </c>
      <c r="U8" s="12" t="s">
        <v>50</v>
      </c>
    </row>
    <row r="9" spans="2:21" ht="12" customHeight="1" x14ac:dyDescent="0.15">
      <c r="B9" s="53">
        <v>2015</v>
      </c>
      <c r="C9" s="36">
        <v>27</v>
      </c>
      <c r="D9" s="40">
        <v>252</v>
      </c>
      <c r="E9" s="8">
        <f t="shared" ref="E9:E10" si="0">D9/D8*100</f>
        <v>97.674418604651152</v>
      </c>
      <c r="F9" s="40">
        <v>610</v>
      </c>
      <c r="G9" s="8">
        <f t="shared" ref="G9:G10" si="1">F9/F8*100</f>
        <v>99.673202614379079</v>
      </c>
      <c r="H9" s="39">
        <v>1617</v>
      </c>
      <c r="I9" s="8">
        <f t="shared" ref="I9:I10" si="2">H9/H8*100</f>
        <v>119.77777777777779</v>
      </c>
      <c r="J9" s="39">
        <v>710</v>
      </c>
      <c r="K9" s="8">
        <f t="shared" ref="K9:K10" si="3">J9/J8*100</f>
        <v>98.611111111111114</v>
      </c>
      <c r="L9" s="41">
        <v>1380</v>
      </c>
      <c r="M9" s="8">
        <f t="shared" ref="M9:M10" si="4">L9/L8*100</f>
        <v>94.520547945205479</v>
      </c>
      <c r="N9" s="40">
        <v>481</v>
      </c>
      <c r="O9" s="8">
        <f t="shared" ref="O9:O10" si="5">N9/N8*100</f>
        <v>93.579766536964982</v>
      </c>
      <c r="P9" s="39">
        <v>5050</v>
      </c>
      <c r="Q9" s="8">
        <f t="shared" ref="Q9:Q10" si="6">P9/P8*100</f>
        <v>102.76760276760277</v>
      </c>
      <c r="R9" s="37">
        <v>49</v>
      </c>
      <c r="S9" s="8">
        <f t="shared" ref="S9:S10" si="7">R9/R8*100</f>
        <v>104.25531914893618</v>
      </c>
      <c r="T9" s="39">
        <v>5099</v>
      </c>
      <c r="U9" s="13">
        <f t="shared" ref="U9:U10" si="8">T9/T8*100</f>
        <v>102.78169723845998</v>
      </c>
    </row>
    <row r="10" spans="2:21" x14ac:dyDescent="0.15">
      <c r="B10" s="53">
        <v>2016</v>
      </c>
      <c r="C10" s="36">
        <v>28</v>
      </c>
      <c r="D10" s="40">
        <v>180</v>
      </c>
      <c r="E10" s="8">
        <f t="shared" si="0"/>
        <v>71.428571428571431</v>
      </c>
      <c r="F10" s="40">
        <v>550</v>
      </c>
      <c r="G10" s="8">
        <f t="shared" si="1"/>
        <v>90.163934426229503</v>
      </c>
      <c r="H10" s="39">
        <v>1375</v>
      </c>
      <c r="I10" s="8">
        <f t="shared" si="2"/>
        <v>85.034013605442169</v>
      </c>
      <c r="J10" s="39">
        <v>720</v>
      </c>
      <c r="K10" s="8">
        <f t="shared" si="3"/>
        <v>101.40845070422534</v>
      </c>
      <c r="L10" s="41">
        <v>1320</v>
      </c>
      <c r="M10" s="8">
        <f t="shared" si="4"/>
        <v>95.652173913043484</v>
      </c>
      <c r="N10" s="40">
        <v>445</v>
      </c>
      <c r="O10" s="8">
        <f t="shared" si="5"/>
        <v>92.515592515592516</v>
      </c>
      <c r="P10" s="39">
        <v>4590</v>
      </c>
      <c r="Q10" s="8">
        <f t="shared" si="6"/>
        <v>90.89108910891089</v>
      </c>
      <c r="R10" s="37">
        <v>45</v>
      </c>
      <c r="S10" s="8">
        <f t="shared" si="7"/>
        <v>91.83673469387756</v>
      </c>
      <c r="T10" s="39">
        <v>4635</v>
      </c>
      <c r="U10" s="13">
        <f t="shared" si="8"/>
        <v>90.900176505197095</v>
      </c>
    </row>
    <row r="11" spans="2:21" x14ac:dyDescent="0.15">
      <c r="B11" s="53">
        <v>2017</v>
      </c>
      <c r="C11" s="36">
        <v>29</v>
      </c>
      <c r="D11" s="40">
        <v>170</v>
      </c>
      <c r="E11" s="38">
        <f>D11/D10*100</f>
        <v>94.444444444444443</v>
      </c>
      <c r="F11" s="40">
        <v>596</v>
      </c>
      <c r="G11" s="38">
        <f>F11/F10*100</f>
        <v>108.36363636363637</v>
      </c>
      <c r="H11" s="39">
        <v>1080</v>
      </c>
      <c r="I11" s="38">
        <f>H11/H10*100</f>
        <v>78.545454545454547</v>
      </c>
      <c r="J11" s="39">
        <v>760</v>
      </c>
      <c r="K11" s="38">
        <f>J11/J10*100</f>
        <v>105.55555555555556</v>
      </c>
      <c r="L11" s="41">
        <v>1380</v>
      </c>
      <c r="M11" s="38">
        <f>L11/L10*100</f>
        <v>104.54545454545455</v>
      </c>
      <c r="N11" s="40">
        <v>497</v>
      </c>
      <c r="O11" s="38">
        <f>N11/N10*100</f>
        <v>111.68539325842697</v>
      </c>
      <c r="P11" s="39">
        <v>4483</v>
      </c>
      <c r="Q11" s="38">
        <f>P11/P10*100</f>
        <v>97.668845315904136</v>
      </c>
      <c r="R11" s="37">
        <v>56</v>
      </c>
      <c r="S11" s="38">
        <f>R11/R10*100</f>
        <v>124.44444444444444</v>
      </c>
      <c r="T11" s="39">
        <v>4239</v>
      </c>
      <c r="U11" s="42">
        <f>T11/T10*100</f>
        <v>91.456310679611647</v>
      </c>
    </row>
    <row r="12" spans="2:21" x14ac:dyDescent="0.15">
      <c r="B12" s="53">
        <v>2018</v>
      </c>
      <c r="C12" s="36">
        <v>30</v>
      </c>
      <c r="D12" s="40">
        <v>192</v>
      </c>
      <c r="E12" s="38">
        <f>D12/D11*100</f>
        <v>112.94117647058823</v>
      </c>
      <c r="F12" s="40">
        <v>585</v>
      </c>
      <c r="G12" s="38">
        <f>F12/F11*100</f>
        <v>98.154362416107389</v>
      </c>
      <c r="H12" s="39">
        <v>965</v>
      </c>
      <c r="I12" s="38">
        <f>H12/H11*100</f>
        <v>89.351851851851848</v>
      </c>
      <c r="J12" s="39">
        <v>732</v>
      </c>
      <c r="K12" s="38">
        <f>J12/J11*100</f>
        <v>96.315789473684205</v>
      </c>
      <c r="L12" s="41">
        <v>1450</v>
      </c>
      <c r="M12" s="38">
        <f>L12/L11*100</f>
        <v>105.07246376811594</v>
      </c>
      <c r="N12" s="40">
        <v>466</v>
      </c>
      <c r="O12" s="38">
        <f>N12/N11*100</f>
        <v>93.762575452716305</v>
      </c>
      <c r="P12" s="39">
        <v>4390</v>
      </c>
      <c r="Q12" s="38">
        <f>P12/P11*100</f>
        <v>97.925496319428945</v>
      </c>
      <c r="R12" s="37">
        <v>65</v>
      </c>
      <c r="S12" s="38">
        <f>R12/R11*100</f>
        <v>116.07142857142858</v>
      </c>
      <c r="T12" s="39">
        <v>4455</v>
      </c>
      <c r="U12" s="42">
        <f>T12/T11*100</f>
        <v>105.09554140127389</v>
      </c>
    </row>
    <row r="13" spans="2:21" x14ac:dyDescent="0.15">
      <c r="B13" s="53">
        <v>2019</v>
      </c>
      <c r="C13" s="36">
        <v>31</v>
      </c>
      <c r="D13" s="40">
        <v>188</v>
      </c>
      <c r="E13" s="38">
        <f>D13/D12*100</f>
        <v>97.916666666666657</v>
      </c>
      <c r="F13" s="40">
        <v>596</v>
      </c>
      <c r="G13" s="38">
        <f>F13/F12*100</f>
        <v>101.88034188034187</v>
      </c>
      <c r="H13" s="39">
        <v>1052</v>
      </c>
      <c r="I13" s="38">
        <f>H13/H12*100</f>
        <v>109.01554404145077</v>
      </c>
      <c r="J13" s="39">
        <v>740</v>
      </c>
      <c r="K13" s="38">
        <f>J13/J12*100</f>
        <v>101.09289617486338</v>
      </c>
      <c r="L13" s="41">
        <v>1490</v>
      </c>
      <c r="M13" s="38">
        <f>L13/L12*100</f>
        <v>102.75862068965517</v>
      </c>
      <c r="N13" s="40">
        <v>459</v>
      </c>
      <c r="O13" s="38">
        <f>N13/N12*100</f>
        <v>98.497854077253223</v>
      </c>
      <c r="P13" s="39">
        <v>4525</v>
      </c>
      <c r="Q13" s="38">
        <f>P13/P12*100</f>
        <v>103.0751708428246</v>
      </c>
      <c r="R13" s="37">
        <v>64</v>
      </c>
      <c r="S13" s="38">
        <f>R13/R12*100</f>
        <v>98.461538461538467</v>
      </c>
      <c r="T13" s="39">
        <v>4589</v>
      </c>
      <c r="U13" s="42">
        <f>T13/T12*100</f>
        <v>103.00785634118968</v>
      </c>
    </row>
    <row r="14" spans="2:21" x14ac:dyDescent="0.15">
      <c r="B14" s="53">
        <v>2020</v>
      </c>
      <c r="C14" s="36" t="s">
        <v>51</v>
      </c>
      <c r="D14" s="40">
        <v>267</v>
      </c>
      <c r="E14" s="38">
        <f>D14/D13*100</f>
        <v>142.02127659574469</v>
      </c>
      <c r="F14" s="40">
        <v>570</v>
      </c>
      <c r="G14" s="38">
        <f>F14/F13*100</f>
        <v>95.637583892617457</v>
      </c>
      <c r="H14" s="39">
        <v>1200</v>
      </c>
      <c r="I14" s="38">
        <f>H14/H13*100</f>
        <v>114.06844106463878</v>
      </c>
      <c r="J14" s="39">
        <v>760</v>
      </c>
      <c r="K14" s="38">
        <f>J14/J13*100</f>
        <v>102.70270270270269</v>
      </c>
      <c r="L14" s="41">
        <v>1500</v>
      </c>
      <c r="M14" s="38">
        <f>L14/L13*100</f>
        <v>100.67114093959732</v>
      </c>
      <c r="N14" s="40">
        <v>459</v>
      </c>
      <c r="O14" s="38">
        <f>N14/N13*100</f>
        <v>100</v>
      </c>
      <c r="P14" s="39">
        <v>4756</v>
      </c>
      <c r="Q14" s="38">
        <f>P14/P13*100</f>
        <v>105.10497237569061</v>
      </c>
      <c r="R14" s="37">
        <v>72</v>
      </c>
      <c r="S14" s="38">
        <f>R14/R13*100</f>
        <v>112.5</v>
      </c>
      <c r="T14" s="39">
        <v>4828</v>
      </c>
      <c r="U14" s="42">
        <f>T14/T13*100</f>
        <v>105.20810634125081</v>
      </c>
    </row>
    <row r="15" spans="2:21" x14ac:dyDescent="0.15">
      <c r="B15" s="52">
        <v>2021</v>
      </c>
      <c r="C15" s="76">
        <v>2</v>
      </c>
      <c r="D15" s="49">
        <v>250</v>
      </c>
      <c r="E15" s="47">
        <f>D15/D14*100</f>
        <v>93.63295880149812</v>
      </c>
      <c r="F15" s="49">
        <v>580</v>
      </c>
      <c r="G15" s="47">
        <f>F15/F14*100</f>
        <v>101.75438596491229</v>
      </c>
      <c r="H15" s="48">
        <v>1200</v>
      </c>
      <c r="I15" s="47">
        <f>H15/H14*100</f>
        <v>100</v>
      </c>
      <c r="J15" s="48">
        <v>770</v>
      </c>
      <c r="K15" s="47">
        <f>J15/J14*100</f>
        <v>101.31578947368421</v>
      </c>
      <c r="L15" s="50">
        <v>1535</v>
      </c>
      <c r="M15" s="47">
        <f>L15/L14*100</f>
        <v>102.33333333333334</v>
      </c>
      <c r="N15" s="49">
        <v>476</v>
      </c>
      <c r="O15" s="47">
        <f>N15/N14*100</f>
        <v>103.7037037037037</v>
      </c>
      <c r="P15" s="48">
        <v>4811</v>
      </c>
      <c r="Q15" s="47">
        <f>P15/P14*100</f>
        <v>101.15643397813288</v>
      </c>
      <c r="R15" s="46">
        <v>73</v>
      </c>
      <c r="S15" s="47">
        <f>R15/R14*100</f>
        <v>101.38888888888889</v>
      </c>
      <c r="T15" s="48">
        <v>4884</v>
      </c>
      <c r="U15" s="51">
        <f>T15/T14*100</f>
        <v>101.15990057995027</v>
      </c>
    </row>
    <row r="16" spans="2:21" x14ac:dyDescent="0.15">
      <c r="B16" s="1" t="s">
        <v>9</v>
      </c>
      <c r="C16" s="1"/>
      <c r="S16" s="4"/>
    </row>
    <row r="17" spans="2:21" x14ac:dyDescent="0.15">
      <c r="B17" s="1" t="s">
        <v>54</v>
      </c>
      <c r="C17" s="1"/>
      <c r="T17"/>
    </row>
    <row r="18" spans="2:21" x14ac:dyDescent="0.15">
      <c r="B18" s="1" t="s">
        <v>46</v>
      </c>
      <c r="C18" s="1"/>
      <c r="S18" s="4"/>
    </row>
    <row r="19" spans="2:21" x14ac:dyDescent="0.15">
      <c r="B19" s="11" t="s">
        <v>45</v>
      </c>
      <c r="C19" s="11"/>
      <c r="U19" s="4" t="s">
        <v>53</v>
      </c>
    </row>
    <row r="20" spans="2:21" x14ac:dyDescent="0.15">
      <c r="B20" s="11"/>
    </row>
    <row r="29" spans="2:21" ht="14.25" x14ac:dyDescent="0.15">
      <c r="B29" s="2"/>
      <c r="C29" s="2"/>
    </row>
  </sheetData>
  <mergeCells count="10">
    <mergeCell ref="N5:O6"/>
    <mergeCell ref="P5:Q6"/>
    <mergeCell ref="R5:S6"/>
    <mergeCell ref="T5:U6"/>
    <mergeCell ref="B5:C7"/>
    <mergeCell ref="D5:E6"/>
    <mergeCell ref="F5:G6"/>
    <mergeCell ref="H5:I6"/>
    <mergeCell ref="J5:K6"/>
    <mergeCell ref="L5:M6"/>
  </mergeCells>
  <phoneticPr fontId="6"/>
  <pageMargins left="0.59055118110236227" right="0" top="0.59055118110236227" bottom="0" header="0" footer="0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7"/>
  <sheetViews>
    <sheetView showGridLines="0" zoomScaleNormal="100" zoomScaleSheetLayoutView="100" workbookViewId="0">
      <selection activeCell="G25" sqref="G25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  <col min="30" max="30" width="7.7109375" customWidth="1"/>
    <col min="31" max="31" width="6.7109375" customWidth="1"/>
    <col min="32" max="32" width="7.7109375" customWidth="1"/>
    <col min="33" max="33" width="6.7109375" customWidth="1"/>
    <col min="34" max="34" width="7.7109375" customWidth="1"/>
    <col min="35" max="35" width="6.7109375" customWidth="1"/>
    <col min="37" max="37" width="6.140625" customWidth="1"/>
  </cols>
  <sheetData>
    <row r="2" spans="2:37" ht="14.25" x14ac:dyDescent="0.15">
      <c r="B2" s="2" t="s">
        <v>44</v>
      </c>
      <c r="C2" s="2"/>
    </row>
    <row r="4" spans="2:37" ht="12" customHeight="1" x14ac:dyDescent="0.15">
      <c r="B4" s="3"/>
      <c r="C4" s="3"/>
      <c r="AI4" s="4" t="s">
        <v>1</v>
      </c>
    </row>
    <row r="5" spans="2:37" ht="12" customHeight="1" x14ac:dyDescent="0.15">
      <c r="B5" s="87" t="s">
        <v>2</v>
      </c>
      <c r="C5" s="88"/>
      <c r="D5" s="100" t="s">
        <v>3</v>
      </c>
      <c r="E5" s="101"/>
      <c r="F5" s="101"/>
      <c r="G5" s="102"/>
      <c r="H5" s="99" t="s">
        <v>4</v>
      </c>
      <c r="I5" s="99"/>
      <c r="J5" s="99"/>
      <c r="K5" s="99"/>
      <c r="L5" s="99"/>
      <c r="M5" s="99"/>
      <c r="N5" s="99" t="s">
        <v>5</v>
      </c>
      <c r="O5" s="99"/>
      <c r="P5" s="99" t="s">
        <v>39</v>
      </c>
      <c r="Q5" s="99"/>
      <c r="R5" s="99" t="s">
        <v>41</v>
      </c>
      <c r="S5" s="99"/>
      <c r="T5" s="99" t="s">
        <v>6</v>
      </c>
      <c r="U5" s="99"/>
      <c r="V5" s="99"/>
      <c r="W5" s="99"/>
      <c r="X5" s="99" t="s">
        <v>13</v>
      </c>
      <c r="Y5" s="99"/>
      <c r="Z5" s="99"/>
      <c r="AA5" s="99"/>
      <c r="AB5" s="99"/>
      <c r="AC5" s="99"/>
      <c r="AD5" s="99" t="s">
        <v>7</v>
      </c>
      <c r="AE5" s="99"/>
      <c r="AF5" s="99"/>
      <c r="AG5" s="99"/>
      <c r="AH5" s="77" t="s">
        <v>8</v>
      </c>
      <c r="AI5" s="85"/>
    </row>
    <row r="6" spans="2:37" ht="12" customHeight="1" x14ac:dyDescent="0.15">
      <c r="B6" s="89"/>
      <c r="C6" s="90"/>
      <c r="D6" s="16" t="s">
        <v>24</v>
      </c>
      <c r="E6" s="27"/>
      <c r="F6" s="17" t="s">
        <v>34</v>
      </c>
      <c r="G6" s="28"/>
      <c r="H6" s="58" t="s">
        <v>18</v>
      </c>
      <c r="I6" s="28"/>
      <c r="J6" s="17" t="s">
        <v>19</v>
      </c>
      <c r="K6" s="28"/>
      <c r="L6" s="67" t="s">
        <v>20</v>
      </c>
      <c r="M6" s="28"/>
      <c r="N6" s="18" t="s">
        <v>38</v>
      </c>
      <c r="O6" s="28"/>
      <c r="P6" s="17" t="s">
        <v>40</v>
      </c>
      <c r="Q6" s="28"/>
      <c r="R6" s="17" t="s">
        <v>42</v>
      </c>
      <c r="S6" s="28"/>
      <c r="T6" s="18" t="s">
        <v>22</v>
      </c>
      <c r="U6" s="28"/>
      <c r="V6" s="17" t="s">
        <v>23</v>
      </c>
      <c r="W6" s="28"/>
      <c r="X6" s="18" t="s">
        <v>12</v>
      </c>
      <c r="Y6" s="27"/>
      <c r="Z6" s="17" t="s">
        <v>25</v>
      </c>
      <c r="AA6" s="28"/>
      <c r="AB6" s="16" t="s">
        <v>14</v>
      </c>
      <c r="AC6" s="28"/>
      <c r="AD6" s="17" t="s">
        <v>26</v>
      </c>
      <c r="AE6" s="28"/>
      <c r="AF6" s="32" t="s">
        <v>27</v>
      </c>
      <c r="AG6" s="27"/>
      <c r="AH6" s="79"/>
      <c r="AI6" s="86"/>
    </row>
    <row r="7" spans="2:37" ht="12" customHeight="1" x14ac:dyDescent="0.15">
      <c r="B7" s="91"/>
      <c r="C7" s="92"/>
      <c r="D7" s="19"/>
      <c r="E7" s="20" t="s">
        <v>0</v>
      </c>
      <c r="F7" s="21"/>
      <c r="G7" s="22" t="s">
        <v>0</v>
      </c>
      <c r="H7" s="19"/>
      <c r="I7" s="22" t="s">
        <v>0</v>
      </c>
      <c r="J7" s="21"/>
      <c r="K7" s="22" t="s">
        <v>0</v>
      </c>
      <c r="L7" s="21"/>
      <c r="M7" s="22" t="s">
        <v>0</v>
      </c>
      <c r="N7" s="21"/>
      <c r="O7" s="22" t="s">
        <v>0</v>
      </c>
      <c r="P7" s="21"/>
      <c r="Q7" s="22" t="s">
        <v>0</v>
      </c>
      <c r="R7" s="21"/>
      <c r="S7" s="22" t="s">
        <v>0</v>
      </c>
      <c r="T7" s="21"/>
      <c r="U7" s="22" t="s">
        <v>0</v>
      </c>
      <c r="V7" s="21"/>
      <c r="W7" s="22" t="s">
        <v>0</v>
      </c>
      <c r="X7" s="21"/>
      <c r="Y7" s="20" t="s">
        <v>0</v>
      </c>
      <c r="Z7" s="21"/>
      <c r="AA7" s="22" t="s">
        <v>0</v>
      </c>
      <c r="AB7" s="19"/>
      <c r="AC7" s="22" t="s">
        <v>0</v>
      </c>
      <c r="AD7" s="21"/>
      <c r="AE7" s="22" t="s">
        <v>0</v>
      </c>
      <c r="AF7" s="21"/>
      <c r="AG7" s="20" t="s">
        <v>0</v>
      </c>
      <c r="AH7" s="21"/>
      <c r="AI7" s="26" t="s">
        <v>0</v>
      </c>
      <c r="AJ7" s="71"/>
      <c r="AK7" s="72" t="s">
        <v>35</v>
      </c>
    </row>
    <row r="8" spans="2:37" ht="12" customHeight="1" x14ac:dyDescent="0.15">
      <c r="B8" s="29">
        <v>2009</v>
      </c>
      <c r="C8" s="30" t="s">
        <v>16</v>
      </c>
      <c r="D8" s="14">
        <v>27</v>
      </c>
      <c r="E8" s="5" t="s">
        <v>15</v>
      </c>
      <c r="F8" s="65" t="s">
        <v>15</v>
      </c>
      <c r="G8" s="5" t="s">
        <v>15</v>
      </c>
      <c r="H8" s="6">
        <v>210</v>
      </c>
      <c r="I8" s="5" t="s">
        <v>15</v>
      </c>
      <c r="J8" s="6">
        <v>473</v>
      </c>
      <c r="K8" s="5" t="s">
        <v>15</v>
      </c>
      <c r="L8" s="6">
        <v>55</v>
      </c>
      <c r="M8" s="5" t="s">
        <v>15</v>
      </c>
      <c r="N8" s="7">
        <v>790</v>
      </c>
      <c r="O8" s="5" t="s">
        <v>15</v>
      </c>
      <c r="P8" s="68">
        <v>0</v>
      </c>
      <c r="Q8" s="5" t="s">
        <v>15</v>
      </c>
      <c r="R8" s="68">
        <v>0</v>
      </c>
      <c r="S8" s="5" t="s">
        <v>15</v>
      </c>
      <c r="T8" s="6">
        <v>50</v>
      </c>
      <c r="U8" s="5" t="s">
        <v>15</v>
      </c>
      <c r="V8" s="6">
        <v>16</v>
      </c>
      <c r="W8" s="5" t="s">
        <v>15</v>
      </c>
      <c r="X8" s="7">
        <v>977</v>
      </c>
      <c r="Y8" s="5" t="s">
        <v>15</v>
      </c>
      <c r="Z8" s="6">
        <v>56</v>
      </c>
      <c r="AA8" s="5" t="s">
        <v>15</v>
      </c>
      <c r="AB8" s="6">
        <v>0</v>
      </c>
      <c r="AC8" s="5" t="s">
        <v>15</v>
      </c>
      <c r="AD8" s="6">
        <v>137</v>
      </c>
      <c r="AE8" s="5" t="s">
        <v>15</v>
      </c>
      <c r="AF8" s="33">
        <v>768</v>
      </c>
      <c r="AG8" s="5" t="s">
        <v>15</v>
      </c>
      <c r="AH8" s="7">
        <v>3559</v>
      </c>
      <c r="AI8" s="12" t="s">
        <v>15</v>
      </c>
      <c r="AJ8" s="73">
        <f>AF8+AD8+AB8+Z8+X8+V8+T8+N8+L8+J8+H8+D8</f>
        <v>3559</v>
      </c>
      <c r="AK8" s="74">
        <f>AH8-AJ8</f>
        <v>0</v>
      </c>
    </row>
    <row r="9" spans="2:37" ht="12" customHeight="1" x14ac:dyDescent="0.15">
      <c r="B9" s="29">
        <v>2010</v>
      </c>
      <c r="C9" s="31">
        <v>22</v>
      </c>
      <c r="D9" s="15">
        <v>32</v>
      </c>
      <c r="E9" s="8">
        <f>D9/D8*100</f>
        <v>118.5185185185185</v>
      </c>
      <c r="F9" s="9">
        <v>173</v>
      </c>
      <c r="G9" s="66" t="s">
        <v>31</v>
      </c>
      <c r="H9" s="9">
        <v>210</v>
      </c>
      <c r="I9" s="8">
        <f>H9/H8*100</f>
        <v>100</v>
      </c>
      <c r="J9" s="9">
        <v>500</v>
      </c>
      <c r="K9" s="8">
        <f>J9/J8*100</f>
        <v>105.70824524312896</v>
      </c>
      <c r="L9" s="9">
        <v>63</v>
      </c>
      <c r="M9" s="8">
        <f>L9/L8*100</f>
        <v>114.54545454545455</v>
      </c>
      <c r="N9" s="10">
        <v>780</v>
      </c>
      <c r="O9" s="8">
        <f>N9/N8*100</f>
        <v>98.734177215189874</v>
      </c>
      <c r="P9" s="70">
        <v>0</v>
      </c>
      <c r="Q9" s="66" t="s">
        <v>15</v>
      </c>
      <c r="R9" s="70" t="s">
        <v>43</v>
      </c>
      <c r="S9" s="66" t="s">
        <v>15</v>
      </c>
      <c r="T9" s="9">
        <v>40</v>
      </c>
      <c r="U9" s="8">
        <f>T9/T8*100</f>
        <v>80</v>
      </c>
      <c r="V9" s="9">
        <v>15</v>
      </c>
      <c r="W9" s="8">
        <f>V9/V8*100</f>
        <v>93.75</v>
      </c>
      <c r="X9" s="10">
        <v>1030</v>
      </c>
      <c r="Y9" s="8">
        <f>X9/X8*100</f>
        <v>105.42476970317298</v>
      </c>
      <c r="Z9" s="9">
        <v>62</v>
      </c>
      <c r="AA9" s="8">
        <f>Z9/Z8*100</f>
        <v>110.71428571428572</v>
      </c>
      <c r="AB9" s="9">
        <v>0</v>
      </c>
      <c r="AC9" s="54" t="s">
        <v>31</v>
      </c>
      <c r="AD9" s="9">
        <v>147</v>
      </c>
      <c r="AE9" s="8">
        <f>AD9/AD8*100</f>
        <v>107.2992700729927</v>
      </c>
      <c r="AF9" s="34">
        <v>947</v>
      </c>
      <c r="AG9" s="8">
        <f>AF9/AF8*100</f>
        <v>123.30729166666667</v>
      </c>
      <c r="AH9" s="10">
        <v>3999</v>
      </c>
      <c r="AI9" s="13">
        <f>AH9/AH8*100</f>
        <v>112.36302332115761</v>
      </c>
      <c r="AJ9" s="73">
        <f>AF9+AD9+AB9+Z9+X9+V9+T9+N9+L9+J9+H9+D9+F9</f>
        <v>3999</v>
      </c>
      <c r="AK9" s="74">
        <f t="shared" ref="AK9:AK14" si="0">AH9-AJ9</f>
        <v>0</v>
      </c>
    </row>
    <row r="10" spans="2:37" s="43" customFormat="1" ht="12" customHeight="1" x14ac:dyDescent="0.15">
      <c r="B10" s="35">
        <v>2011</v>
      </c>
      <c r="C10" s="36">
        <v>23</v>
      </c>
      <c r="D10" s="37">
        <v>30</v>
      </c>
      <c r="E10" s="38">
        <f t="shared" ref="E10:E14" si="1">D10/D9*100</f>
        <v>93.75</v>
      </c>
      <c r="F10" s="40">
        <v>168</v>
      </c>
      <c r="G10" s="38">
        <f t="shared" ref="G10:G14" si="2">F10/F9*100</f>
        <v>97.109826589595372</v>
      </c>
      <c r="H10" s="40">
        <v>309</v>
      </c>
      <c r="I10" s="38">
        <f t="shared" ref="I10:I14" si="3">H10/H9*100</f>
        <v>147.14285714285717</v>
      </c>
      <c r="J10" s="40">
        <v>515</v>
      </c>
      <c r="K10" s="38">
        <f t="shared" ref="K10:K14" si="4">J10/J9*100</f>
        <v>103</v>
      </c>
      <c r="L10" s="40">
        <v>73</v>
      </c>
      <c r="M10" s="38">
        <f t="shared" ref="M10:M14" si="5">L10/L9*100</f>
        <v>115.87301587301589</v>
      </c>
      <c r="N10" s="39">
        <v>685</v>
      </c>
      <c r="O10" s="38">
        <f t="shared" ref="O10:O14" si="6">N10/N9*100</f>
        <v>87.820512820512818</v>
      </c>
      <c r="P10" s="40">
        <v>0</v>
      </c>
      <c r="Q10" s="66" t="s">
        <v>15</v>
      </c>
      <c r="R10" s="40">
        <v>0</v>
      </c>
      <c r="S10" s="66" t="s">
        <v>15</v>
      </c>
      <c r="T10" s="40">
        <v>76</v>
      </c>
      <c r="U10" s="38">
        <f t="shared" ref="U10:U14" si="7">T10/T9*100</f>
        <v>190</v>
      </c>
      <c r="V10" s="40">
        <v>10</v>
      </c>
      <c r="W10" s="38">
        <f t="shared" ref="W10:W14" si="8">V10/V9*100</f>
        <v>66.666666666666657</v>
      </c>
      <c r="X10" s="39">
        <v>1100</v>
      </c>
      <c r="Y10" s="38">
        <f t="shared" ref="Y10:Y14" si="9">X10/X9*100</f>
        <v>106.79611650485437</v>
      </c>
      <c r="Z10" s="40">
        <v>66</v>
      </c>
      <c r="AA10" s="38">
        <f t="shared" ref="AA10:AA14" si="10">Z10/Z9*100</f>
        <v>106.45161290322579</v>
      </c>
      <c r="AB10" s="40">
        <v>0</v>
      </c>
      <c r="AC10" s="54" t="s">
        <v>31</v>
      </c>
      <c r="AD10" s="40">
        <v>148</v>
      </c>
      <c r="AE10" s="38">
        <f t="shared" ref="AE10:AE14" si="11">AD10/AD9*100</f>
        <v>100.68027210884354</v>
      </c>
      <c r="AF10" s="41">
        <v>1162</v>
      </c>
      <c r="AG10" s="38">
        <f t="shared" ref="AG10:AG14" si="12">AF10/AF9*100</f>
        <v>122.70327349524814</v>
      </c>
      <c r="AH10" s="39">
        <v>4342</v>
      </c>
      <c r="AI10" s="42">
        <f t="shared" ref="AI10:AI14" si="13">AH10/AH9*100</f>
        <v>108.57714428607153</v>
      </c>
      <c r="AJ10" s="73">
        <f t="shared" ref="AJ10:AJ14" si="14">AF10+AD10+AB10+Z10+X10+V10+T10+N10+L10+J10+H10+D10+F10</f>
        <v>4342</v>
      </c>
      <c r="AK10" s="74">
        <f t="shared" si="0"/>
        <v>0</v>
      </c>
    </row>
    <row r="11" spans="2:37" s="57" customFormat="1" ht="12" customHeight="1" x14ac:dyDescent="0.15">
      <c r="B11" s="56">
        <v>2012</v>
      </c>
      <c r="C11" s="30">
        <v>24</v>
      </c>
      <c r="D11" s="15">
        <v>26</v>
      </c>
      <c r="E11" s="8">
        <f t="shared" si="1"/>
        <v>86.666666666666671</v>
      </c>
      <c r="F11" s="9">
        <v>150</v>
      </c>
      <c r="G11" s="8">
        <f t="shared" si="2"/>
        <v>89.285714285714292</v>
      </c>
      <c r="H11" s="9">
        <v>281</v>
      </c>
      <c r="I11" s="8">
        <f t="shared" si="3"/>
        <v>90.938511326860834</v>
      </c>
      <c r="J11" s="9">
        <v>531</v>
      </c>
      <c r="K11" s="8">
        <f t="shared" si="4"/>
        <v>103.10679611650487</v>
      </c>
      <c r="L11" s="9">
        <v>74</v>
      </c>
      <c r="M11" s="8">
        <f t="shared" si="5"/>
        <v>101.36986301369863</v>
      </c>
      <c r="N11" s="10">
        <v>669</v>
      </c>
      <c r="O11" s="8">
        <f t="shared" si="6"/>
        <v>97.664233576642332</v>
      </c>
      <c r="P11" s="9">
        <v>0</v>
      </c>
      <c r="Q11" s="66" t="s">
        <v>15</v>
      </c>
      <c r="R11" s="9">
        <v>0</v>
      </c>
      <c r="S11" s="66" t="s">
        <v>15</v>
      </c>
      <c r="T11" s="9">
        <v>67</v>
      </c>
      <c r="U11" s="8">
        <f t="shared" si="7"/>
        <v>88.157894736842096</v>
      </c>
      <c r="V11" s="9">
        <v>11</v>
      </c>
      <c r="W11" s="8">
        <f t="shared" si="8"/>
        <v>110.00000000000001</v>
      </c>
      <c r="X11" s="10">
        <v>1160</v>
      </c>
      <c r="Y11" s="8">
        <f t="shared" si="9"/>
        <v>105.45454545454544</v>
      </c>
      <c r="Z11" s="9">
        <v>70</v>
      </c>
      <c r="AA11" s="8">
        <f t="shared" si="10"/>
        <v>106.06060606060606</v>
      </c>
      <c r="AB11" s="9">
        <v>0</v>
      </c>
      <c r="AC11" s="54" t="s">
        <v>31</v>
      </c>
      <c r="AD11" s="9">
        <v>120</v>
      </c>
      <c r="AE11" s="8">
        <f t="shared" si="11"/>
        <v>81.081081081081081</v>
      </c>
      <c r="AF11" s="34">
        <v>1273</v>
      </c>
      <c r="AG11" s="8">
        <f t="shared" si="12"/>
        <v>109.55249569707402</v>
      </c>
      <c r="AH11" s="10">
        <v>4432</v>
      </c>
      <c r="AI11" s="13">
        <f t="shared" si="13"/>
        <v>102.07277752187932</v>
      </c>
      <c r="AJ11" s="73">
        <f t="shared" si="14"/>
        <v>4432</v>
      </c>
      <c r="AK11" s="74">
        <f t="shared" si="0"/>
        <v>0</v>
      </c>
    </row>
    <row r="12" spans="2:37" s="43" customFormat="1" ht="12" customHeight="1" x14ac:dyDescent="0.15">
      <c r="B12" s="35">
        <v>2013</v>
      </c>
      <c r="C12" s="36">
        <v>25</v>
      </c>
      <c r="D12" s="37">
        <v>33</v>
      </c>
      <c r="E12" s="38">
        <f t="shared" si="1"/>
        <v>126.92307692307692</v>
      </c>
      <c r="F12" s="40">
        <v>150</v>
      </c>
      <c r="G12" s="38">
        <f t="shared" si="2"/>
        <v>100</v>
      </c>
      <c r="H12" s="40">
        <v>277</v>
      </c>
      <c r="I12" s="38">
        <f t="shared" si="3"/>
        <v>98.576512455516024</v>
      </c>
      <c r="J12" s="40">
        <v>549</v>
      </c>
      <c r="K12" s="38">
        <f t="shared" si="4"/>
        <v>103.38983050847457</v>
      </c>
      <c r="L12" s="40">
        <v>82</v>
      </c>
      <c r="M12" s="38">
        <f t="shared" si="5"/>
        <v>110.81081081081081</v>
      </c>
      <c r="N12" s="39">
        <v>667</v>
      </c>
      <c r="O12" s="38">
        <f t="shared" si="6"/>
        <v>99.70104633781763</v>
      </c>
      <c r="P12" s="40">
        <v>0</v>
      </c>
      <c r="Q12" s="66" t="s">
        <v>15</v>
      </c>
      <c r="R12" s="40">
        <v>0</v>
      </c>
      <c r="S12" s="66" t="s">
        <v>15</v>
      </c>
      <c r="T12" s="40">
        <v>60</v>
      </c>
      <c r="U12" s="38">
        <f t="shared" si="7"/>
        <v>89.552238805970148</v>
      </c>
      <c r="V12" s="40">
        <v>10</v>
      </c>
      <c r="W12" s="38">
        <f t="shared" si="8"/>
        <v>90.909090909090907</v>
      </c>
      <c r="X12" s="39">
        <v>1200</v>
      </c>
      <c r="Y12" s="38">
        <f t="shared" si="9"/>
        <v>103.44827586206897</v>
      </c>
      <c r="Z12" s="40">
        <v>71</v>
      </c>
      <c r="AA12" s="38">
        <f t="shared" si="10"/>
        <v>101.42857142857142</v>
      </c>
      <c r="AB12" s="40">
        <v>0</v>
      </c>
      <c r="AC12" s="54" t="s">
        <v>31</v>
      </c>
      <c r="AD12" s="40">
        <v>120</v>
      </c>
      <c r="AE12" s="38">
        <f t="shared" si="11"/>
        <v>100</v>
      </c>
      <c r="AF12" s="41">
        <v>1300</v>
      </c>
      <c r="AG12" s="38">
        <f t="shared" si="12"/>
        <v>102.1209740769835</v>
      </c>
      <c r="AH12" s="39">
        <v>4519</v>
      </c>
      <c r="AI12" s="42">
        <f t="shared" si="13"/>
        <v>101.9629963898917</v>
      </c>
      <c r="AJ12" s="73">
        <f t="shared" si="14"/>
        <v>4519</v>
      </c>
      <c r="AK12" s="74">
        <f t="shared" si="0"/>
        <v>0</v>
      </c>
    </row>
    <row r="13" spans="2:37" s="43" customFormat="1" ht="12" customHeight="1" x14ac:dyDescent="0.15">
      <c r="B13" s="35">
        <v>2014</v>
      </c>
      <c r="C13" s="36">
        <v>26</v>
      </c>
      <c r="D13" s="37">
        <v>47</v>
      </c>
      <c r="E13" s="38">
        <f t="shared" si="1"/>
        <v>142.42424242424244</v>
      </c>
      <c r="F13" s="40">
        <v>150</v>
      </c>
      <c r="G13" s="38">
        <f t="shared" si="2"/>
        <v>100</v>
      </c>
      <c r="H13" s="40">
        <v>266</v>
      </c>
      <c r="I13" s="38">
        <f t="shared" si="3"/>
        <v>96.028880866425993</v>
      </c>
      <c r="J13" s="40">
        <v>612</v>
      </c>
      <c r="K13" s="38">
        <f t="shared" si="4"/>
        <v>111.47540983606557</v>
      </c>
      <c r="L13" s="40">
        <v>82</v>
      </c>
      <c r="M13" s="38">
        <f t="shared" si="5"/>
        <v>100</v>
      </c>
      <c r="N13" s="39">
        <v>730</v>
      </c>
      <c r="O13" s="38">
        <f t="shared" si="6"/>
        <v>109.44527736131934</v>
      </c>
      <c r="P13" s="40">
        <v>0</v>
      </c>
      <c r="Q13" s="66" t="s">
        <v>15</v>
      </c>
      <c r="R13" s="40">
        <v>0</v>
      </c>
      <c r="S13" s="66" t="s">
        <v>15</v>
      </c>
      <c r="T13" s="40">
        <v>70</v>
      </c>
      <c r="U13" s="38">
        <f t="shared" si="7"/>
        <v>116.66666666666667</v>
      </c>
      <c r="V13" s="40">
        <v>12</v>
      </c>
      <c r="W13" s="38">
        <f t="shared" si="8"/>
        <v>120</v>
      </c>
      <c r="X13" s="39">
        <v>1250</v>
      </c>
      <c r="Y13" s="38">
        <f t="shared" si="9"/>
        <v>104.16666666666667</v>
      </c>
      <c r="Z13" s="40">
        <v>72</v>
      </c>
      <c r="AA13" s="38">
        <f t="shared" si="10"/>
        <v>101.40845070422534</v>
      </c>
      <c r="AB13" s="40">
        <v>0</v>
      </c>
      <c r="AC13" s="54" t="s">
        <v>31</v>
      </c>
      <c r="AD13" s="40">
        <v>130</v>
      </c>
      <c r="AE13" s="38">
        <f t="shared" si="11"/>
        <v>108.33333333333333</v>
      </c>
      <c r="AF13" s="41">
        <v>1456</v>
      </c>
      <c r="AG13" s="38">
        <f t="shared" si="12"/>
        <v>112.00000000000001</v>
      </c>
      <c r="AH13" s="39">
        <v>4877</v>
      </c>
      <c r="AI13" s="42">
        <f t="shared" si="13"/>
        <v>107.92210666076565</v>
      </c>
      <c r="AJ13" s="73">
        <f t="shared" si="14"/>
        <v>4877</v>
      </c>
      <c r="AK13" s="74">
        <f t="shared" si="0"/>
        <v>0</v>
      </c>
    </row>
    <row r="14" spans="2:37" s="44" customFormat="1" ht="12" customHeight="1" x14ac:dyDescent="0.15">
      <c r="B14" s="53">
        <v>2015</v>
      </c>
      <c r="C14" s="36">
        <v>27</v>
      </c>
      <c r="D14" s="37">
        <v>50</v>
      </c>
      <c r="E14" s="38">
        <f t="shared" si="1"/>
        <v>106.38297872340425</v>
      </c>
      <c r="F14" s="40">
        <v>153</v>
      </c>
      <c r="G14" s="38">
        <f t="shared" si="2"/>
        <v>102</v>
      </c>
      <c r="H14" s="40">
        <v>275</v>
      </c>
      <c r="I14" s="38">
        <f t="shared" si="3"/>
        <v>103.38345864661653</v>
      </c>
      <c r="J14" s="40">
        <v>617</v>
      </c>
      <c r="K14" s="38">
        <f t="shared" si="4"/>
        <v>100.81699346405229</v>
      </c>
      <c r="L14" s="40">
        <v>83</v>
      </c>
      <c r="M14" s="38">
        <f t="shared" si="5"/>
        <v>101.21951219512195</v>
      </c>
      <c r="N14" s="39">
        <v>800</v>
      </c>
      <c r="O14" s="38">
        <f t="shared" si="6"/>
        <v>109.58904109589041</v>
      </c>
      <c r="P14" s="40">
        <v>0</v>
      </c>
      <c r="Q14" s="69" t="s">
        <v>15</v>
      </c>
      <c r="R14" s="40">
        <v>0</v>
      </c>
      <c r="S14" s="69" t="s">
        <v>15</v>
      </c>
      <c r="T14" s="40">
        <v>65</v>
      </c>
      <c r="U14" s="38">
        <f t="shared" si="7"/>
        <v>92.857142857142861</v>
      </c>
      <c r="V14" s="40">
        <v>12</v>
      </c>
      <c r="W14" s="38">
        <f t="shared" si="8"/>
        <v>100</v>
      </c>
      <c r="X14" s="39">
        <v>1350</v>
      </c>
      <c r="Y14" s="38">
        <f t="shared" si="9"/>
        <v>108</v>
      </c>
      <c r="Z14" s="40">
        <v>74</v>
      </c>
      <c r="AA14" s="38">
        <f t="shared" si="10"/>
        <v>102.77777777777777</v>
      </c>
      <c r="AB14" s="40">
        <v>0</v>
      </c>
      <c r="AC14" s="54" t="s">
        <v>31</v>
      </c>
      <c r="AD14" s="40">
        <v>130</v>
      </c>
      <c r="AE14" s="38">
        <f t="shared" si="11"/>
        <v>100</v>
      </c>
      <c r="AF14" s="41">
        <v>1515</v>
      </c>
      <c r="AG14" s="38">
        <f t="shared" si="12"/>
        <v>104.05219780219781</v>
      </c>
      <c r="AH14" s="39">
        <v>5124</v>
      </c>
      <c r="AI14" s="42">
        <f t="shared" si="13"/>
        <v>105.06458888661061</v>
      </c>
      <c r="AJ14" s="73">
        <f t="shared" si="14"/>
        <v>5124</v>
      </c>
      <c r="AK14" s="74">
        <f t="shared" si="0"/>
        <v>0</v>
      </c>
    </row>
    <row r="15" spans="2:37" s="43" customFormat="1" ht="12" customHeight="1" x14ac:dyDescent="0.15">
      <c r="B15" s="61" t="s">
        <v>9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59"/>
      <c r="AK15" s="60"/>
    </row>
    <row r="16" spans="2:37" s="43" customFormat="1" ht="12" customHeight="1" x14ac:dyDescent="0.15">
      <c r="B16" s="63" t="s">
        <v>36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59"/>
      <c r="AK16" s="60"/>
    </row>
    <row r="17" spans="2:35" ht="12" customHeight="1" x14ac:dyDescent="0.15">
      <c r="B17" s="11" t="s">
        <v>37</v>
      </c>
      <c r="C17" s="11"/>
    </row>
    <row r="18" spans="2:35" ht="12" customHeight="1" x14ac:dyDescent="0.15">
      <c r="B18" s="11"/>
    </row>
    <row r="19" spans="2:35" ht="12" customHeight="1" x14ac:dyDescent="0.15">
      <c r="AI19" s="4" t="s">
        <v>32</v>
      </c>
    </row>
    <row r="27" spans="2:35" ht="14.25" x14ac:dyDescent="0.15">
      <c r="B27" s="2"/>
      <c r="C27" s="2"/>
    </row>
  </sheetData>
  <mergeCells count="10">
    <mergeCell ref="AH5:AI6"/>
    <mergeCell ref="AD5:AG5"/>
    <mergeCell ref="B5:C7"/>
    <mergeCell ref="H5:M5"/>
    <mergeCell ref="N5:O5"/>
    <mergeCell ref="T5:W5"/>
    <mergeCell ref="X5:AC5"/>
    <mergeCell ref="D5:G5"/>
    <mergeCell ref="P5:Q5"/>
    <mergeCell ref="R5:S5"/>
  </mergeCells>
  <phoneticPr fontId="6"/>
  <pageMargins left="0.59055118110236227" right="0" top="0.59055118110236227" bottom="0" header="0" footer="0"/>
  <pageSetup paperSize="9" scale="105" orientation="landscape" horizontalDpi="4294967294" verticalDpi="0" r:id="rId1"/>
  <colBreaks count="1" manualBreakCount="1">
    <brk id="19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9"/>
  <sheetViews>
    <sheetView showGridLines="0" zoomScaleNormal="100" workbookViewId="0">
      <selection activeCell="V28" sqref="V28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7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19" width="6.7109375" customWidth="1"/>
    <col min="20" max="20" width="7.7109375" customWidth="1"/>
    <col min="21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7109375" customWidth="1"/>
    <col min="29" max="29" width="6.7109375" customWidth="1"/>
  </cols>
  <sheetData>
    <row r="2" spans="2:31" ht="14.25" x14ac:dyDescent="0.15">
      <c r="B2" s="2" t="s">
        <v>11</v>
      </c>
      <c r="C2" s="2"/>
    </row>
    <row r="4" spans="2:31" ht="12" customHeight="1" x14ac:dyDescent="0.15">
      <c r="B4" s="3"/>
      <c r="C4" s="3"/>
      <c r="AC4" s="4" t="s">
        <v>1</v>
      </c>
    </row>
    <row r="5" spans="2:31" ht="12" customHeight="1" x14ac:dyDescent="0.15">
      <c r="B5" s="87" t="s">
        <v>2</v>
      </c>
      <c r="C5" s="88"/>
      <c r="D5" s="102" t="s">
        <v>3</v>
      </c>
      <c r="E5" s="99"/>
      <c r="F5" s="99" t="s">
        <v>4</v>
      </c>
      <c r="G5" s="99"/>
      <c r="H5" s="99"/>
      <c r="I5" s="99"/>
      <c r="J5" s="99"/>
      <c r="K5" s="99"/>
      <c r="L5" s="99" t="s">
        <v>5</v>
      </c>
      <c r="M5" s="99"/>
      <c r="N5" s="99" t="s">
        <v>6</v>
      </c>
      <c r="O5" s="99"/>
      <c r="P5" s="99"/>
      <c r="Q5" s="99"/>
      <c r="R5" s="99" t="s">
        <v>13</v>
      </c>
      <c r="S5" s="99"/>
      <c r="T5" s="99"/>
      <c r="U5" s="99"/>
      <c r="V5" s="99"/>
      <c r="W5" s="99"/>
      <c r="X5" s="99" t="s">
        <v>7</v>
      </c>
      <c r="Y5" s="99"/>
      <c r="Z5" s="99"/>
      <c r="AA5" s="99"/>
      <c r="AB5" s="23"/>
      <c r="AC5" s="24"/>
    </row>
    <row r="6" spans="2:31" ht="12" customHeight="1" x14ac:dyDescent="0.15">
      <c r="B6" s="89"/>
      <c r="C6" s="90"/>
      <c r="D6" s="16" t="s">
        <v>24</v>
      </c>
      <c r="E6" s="27"/>
      <c r="F6" s="58" t="s">
        <v>18</v>
      </c>
      <c r="G6" s="28"/>
      <c r="H6" s="17" t="s">
        <v>19</v>
      </c>
      <c r="I6" s="28"/>
      <c r="J6" s="17" t="s">
        <v>20</v>
      </c>
      <c r="K6" s="28"/>
      <c r="L6" s="18" t="s">
        <v>21</v>
      </c>
      <c r="M6" s="28"/>
      <c r="N6" s="18" t="s">
        <v>22</v>
      </c>
      <c r="O6" s="28"/>
      <c r="P6" s="17" t="s">
        <v>23</v>
      </c>
      <c r="Q6" s="28"/>
      <c r="R6" s="18" t="s">
        <v>12</v>
      </c>
      <c r="S6" s="27"/>
      <c r="T6" s="17" t="s">
        <v>25</v>
      </c>
      <c r="U6" s="28"/>
      <c r="V6" s="16" t="s">
        <v>14</v>
      </c>
      <c r="W6" s="28"/>
      <c r="X6" s="17" t="s">
        <v>26</v>
      </c>
      <c r="Y6" s="28"/>
      <c r="Z6" s="32" t="s">
        <v>27</v>
      </c>
      <c r="AA6" s="27"/>
      <c r="AB6" s="18" t="s">
        <v>8</v>
      </c>
      <c r="AC6" s="25"/>
    </row>
    <row r="7" spans="2:31" ht="12" customHeight="1" x14ac:dyDescent="0.15">
      <c r="B7" s="91"/>
      <c r="C7" s="92"/>
      <c r="D7" s="19"/>
      <c r="E7" s="20" t="s">
        <v>0</v>
      </c>
      <c r="F7" s="19"/>
      <c r="G7" s="22" t="s">
        <v>0</v>
      </c>
      <c r="H7" s="21"/>
      <c r="I7" s="22" t="s">
        <v>0</v>
      </c>
      <c r="J7" s="21"/>
      <c r="K7" s="22" t="s">
        <v>0</v>
      </c>
      <c r="L7" s="21"/>
      <c r="M7" s="22" t="s">
        <v>0</v>
      </c>
      <c r="N7" s="21"/>
      <c r="O7" s="22" t="s">
        <v>0</v>
      </c>
      <c r="P7" s="21"/>
      <c r="Q7" s="22" t="s">
        <v>0</v>
      </c>
      <c r="R7" s="21"/>
      <c r="S7" s="20" t="s">
        <v>0</v>
      </c>
      <c r="T7" s="21"/>
      <c r="U7" s="22" t="s">
        <v>0</v>
      </c>
      <c r="V7" s="19"/>
      <c r="W7" s="22" t="s">
        <v>0</v>
      </c>
      <c r="X7" s="21"/>
      <c r="Y7" s="22" t="s">
        <v>0</v>
      </c>
      <c r="Z7" s="21"/>
      <c r="AA7" s="20" t="s">
        <v>0</v>
      </c>
      <c r="AB7" s="21"/>
      <c r="AC7" s="26" t="s">
        <v>0</v>
      </c>
    </row>
    <row r="8" spans="2:31" ht="12" customHeight="1" x14ac:dyDescent="0.15">
      <c r="B8" s="29">
        <v>2009</v>
      </c>
      <c r="C8" s="30" t="s">
        <v>16</v>
      </c>
      <c r="D8" s="14">
        <v>27</v>
      </c>
      <c r="E8" s="5" t="s">
        <v>15</v>
      </c>
      <c r="F8" s="6">
        <v>210</v>
      </c>
      <c r="G8" s="5" t="s">
        <v>15</v>
      </c>
      <c r="H8" s="6">
        <v>473</v>
      </c>
      <c r="I8" s="5" t="s">
        <v>15</v>
      </c>
      <c r="J8" s="6">
        <v>55</v>
      </c>
      <c r="K8" s="5" t="s">
        <v>15</v>
      </c>
      <c r="L8" s="7">
        <v>790</v>
      </c>
      <c r="M8" s="5" t="s">
        <v>15</v>
      </c>
      <c r="N8" s="6">
        <v>50</v>
      </c>
      <c r="O8" s="5" t="s">
        <v>15</v>
      </c>
      <c r="P8" s="6">
        <v>16</v>
      </c>
      <c r="Q8" s="5" t="s">
        <v>15</v>
      </c>
      <c r="R8" s="7">
        <v>977</v>
      </c>
      <c r="S8" s="5" t="s">
        <v>15</v>
      </c>
      <c r="T8" s="6">
        <v>56</v>
      </c>
      <c r="U8" s="5" t="s">
        <v>15</v>
      </c>
      <c r="V8" s="6">
        <v>0</v>
      </c>
      <c r="W8" s="5" t="s">
        <v>15</v>
      </c>
      <c r="X8" s="6">
        <v>137</v>
      </c>
      <c r="Y8" s="5" t="s">
        <v>15</v>
      </c>
      <c r="Z8" s="33">
        <v>768</v>
      </c>
      <c r="AA8" s="5" t="s">
        <v>15</v>
      </c>
      <c r="AB8" s="7">
        <v>3559</v>
      </c>
      <c r="AC8" s="12" t="s">
        <v>15</v>
      </c>
      <c r="AD8" s="73">
        <f>Z8+X8+V8+T8+R8+P8+N8+L8+J8+H8+F8+D8</f>
        <v>3559</v>
      </c>
      <c r="AE8" s="74">
        <f>AB8-AD8</f>
        <v>0</v>
      </c>
    </row>
    <row r="9" spans="2:31" ht="12" customHeight="1" x14ac:dyDescent="0.15">
      <c r="B9" s="29">
        <v>2010</v>
      </c>
      <c r="C9" s="31">
        <v>22</v>
      </c>
      <c r="D9" s="15">
        <v>32</v>
      </c>
      <c r="E9" s="8">
        <f>D9/D8*100</f>
        <v>118.5185185185185</v>
      </c>
      <c r="F9" s="9">
        <v>210</v>
      </c>
      <c r="G9" s="8">
        <f>F9/F8*100</f>
        <v>100</v>
      </c>
      <c r="H9" s="9">
        <v>500</v>
      </c>
      <c r="I9" s="8">
        <f>H9/H8*100</f>
        <v>105.70824524312896</v>
      </c>
      <c r="J9" s="9">
        <v>63</v>
      </c>
      <c r="K9" s="8">
        <f>J9/J8*100</f>
        <v>114.54545454545455</v>
      </c>
      <c r="L9" s="10">
        <v>780</v>
      </c>
      <c r="M9" s="8">
        <f>L9/L8*100</f>
        <v>98.734177215189874</v>
      </c>
      <c r="N9" s="9">
        <v>40</v>
      </c>
      <c r="O9" s="8">
        <f>N9/N8*100</f>
        <v>80</v>
      </c>
      <c r="P9" s="9">
        <v>15</v>
      </c>
      <c r="Q9" s="8">
        <f>P9/P8*100</f>
        <v>93.75</v>
      </c>
      <c r="R9" s="10">
        <v>1030</v>
      </c>
      <c r="S9" s="8">
        <f>R9/R8*100</f>
        <v>105.42476970317298</v>
      </c>
      <c r="T9" s="9">
        <v>62</v>
      </c>
      <c r="U9" s="8">
        <f>T9/T8*100</f>
        <v>110.71428571428572</v>
      </c>
      <c r="V9" s="9">
        <v>0</v>
      </c>
      <c r="W9" s="54" t="s">
        <v>31</v>
      </c>
      <c r="X9" s="9">
        <v>147</v>
      </c>
      <c r="Y9" s="8">
        <f>X9/X8*100</f>
        <v>107.2992700729927</v>
      </c>
      <c r="Z9" s="34">
        <v>947</v>
      </c>
      <c r="AA9" s="8">
        <f>Z9/Z8*100</f>
        <v>123.30729166666667</v>
      </c>
      <c r="AB9" s="10">
        <v>3999</v>
      </c>
      <c r="AC9" s="13">
        <f>AB9/AB8*100</f>
        <v>112.36302332115761</v>
      </c>
      <c r="AD9" s="73">
        <f>Z9+X9+V9+T9+R9+P9+N9+L9+J9+H9+F9+D9</f>
        <v>3826</v>
      </c>
      <c r="AE9" s="74">
        <f t="shared" ref="AE9:AE16" si="0">AB9-AD9</f>
        <v>173</v>
      </c>
    </row>
    <row r="10" spans="2:31" s="43" customFormat="1" ht="12" customHeight="1" x14ac:dyDescent="0.15">
      <c r="B10" s="35">
        <v>2011</v>
      </c>
      <c r="C10" s="36">
        <v>23</v>
      </c>
      <c r="D10" s="37">
        <v>30</v>
      </c>
      <c r="E10" s="38">
        <f t="shared" ref="E10:E13" si="1">D10/D9*100</f>
        <v>93.75</v>
      </c>
      <c r="F10" s="40">
        <v>309</v>
      </c>
      <c r="G10" s="38">
        <f t="shared" ref="G10" si="2">F10/F9*100</f>
        <v>147.14285714285717</v>
      </c>
      <c r="H10" s="40">
        <v>515</v>
      </c>
      <c r="I10" s="38">
        <f t="shared" ref="I10" si="3">H10/H9*100</f>
        <v>103</v>
      </c>
      <c r="J10" s="40">
        <v>73</v>
      </c>
      <c r="K10" s="38">
        <f t="shared" ref="K10" si="4">J10/J9*100</f>
        <v>115.87301587301589</v>
      </c>
      <c r="L10" s="39">
        <v>685</v>
      </c>
      <c r="M10" s="38">
        <f t="shared" ref="M10" si="5">L10/L9*100</f>
        <v>87.820512820512818</v>
      </c>
      <c r="N10" s="40">
        <v>76</v>
      </c>
      <c r="O10" s="38">
        <f t="shared" ref="O10" si="6">N10/N9*100</f>
        <v>190</v>
      </c>
      <c r="P10" s="40">
        <v>10</v>
      </c>
      <c r="Q10" s="38">
        <f t="shared" ref="Q10" si="7">P10/P9*100</f>
        <v>66.666666666666657</v>
      </c>
      <c r="R10" s="39">
        <v>1100</v>
      </c>
      <c r="S10" s="38">
        <f t="shared" ref="S10" si="8">R10/R9*100</f>
        <v>106.79611650485437</v>
      </c>
      <c r="T10" s="40">
        <v>66</v>
      </c>
      <c r="U10" s="38">
        <f t="shared" ref="U10" si="9">T10/T9*100</f>
        <v>106.45161290322579</v>
      </c>
      <c r="V10" s="40">
        <v>0</v>
      </c>
      <c r="W10" s="54" t="s">
        <v>31</v>
      </c>
      <c r="X10" s="40">
        <v>148</v>
      </c>
      <c r="Y10" s="38">
        <f t="shared" ref="Y10" si="10">X10/X9*100</f>
        <v>100.68027210884354</v>
      </c>
      <c r="Z10" s="41">
        <v>1162</v>
      </c>
      <c r="AA10" s="38">
        <f t="shared" ref="AA10" si="11">Z10/Z9*100</f>
        <v>122.70327349524814</v>
      </c>
      <c r="AB10" s="39">
        <v>4408</v>
      </c>
      <c r="AC10" s="42">
        <f t="shared" ref="AC10" si="12">AB10/AB9*100</f>
        <v>110.2275568892223</v>
      </c>
      <c r="AD10" s="73">
        <f t="shared" ref="AD10:AD16" si="13">Z10+X10+V10+T10+R10+P10+N10+L10+J10+H10+F10+D10</f>
        <v>4174</v>
      </c>
      <c r="AE10" s="74">
        <f t="shared" si="0"/>
        <v>234</v>
      </c>
    </row>
    <row r="11" spans="2:31" s="57" customFormat="1" ht="12" customHeight="1" x14ac:dyDescent="0.15">
      <c r="B11" s="56">
        <v>2012</v>
      </c>
      <c r="C11" s="30">
        <v>24</v>
      </c>
      <c r="D11" s="15">
        <v>26</v>
      </c>
      <c r="E11" s="8">
        <f t="shared" si="1"/>
        <v>86.666666666666671</v>
      </c>
      <c r="F11" s="9">
        <v>281</v>
      </c>
      <c r="G11" s="8">
        <f t="shared" ref="G11" si="14">F11/F10*100</f>
        <v>90.938511326860834</v>
      </c>
      <c r="H11" s="9">
        <v>531</v>
      </c>
      <c r="I11" s="8">
        <f t="shared" ref="I11" si="15">H11/H10*100</f>
        <v>103.10679611650487</v>
      </c>
      <c r="J11" s="9">
        <v>74</v>
      </c>
      <c r="K11" s="8">
        <f t="shared" ref="K11" si="16">J11/J10*100</f>
        <v>101.36986301369863</v>
      </c>
      <c r="L11" s="10">
        <v>669</v>
      </c>
      <c r="M11" s="8">
        <f t="shared" ref="M11" si="17">L11/L10*100</f>
        <v>97.664233576642332</v>
      </c>
      <c r="N11" s="9">
        <v>67</v>
      </c>
      <c r="O11" s="8">
        <f t="shared" ref="O11" si="18">N11/N10*100</f>
        <v>88.157894736842096</v>
      </c>
      <c r="P11" s="9">
        <v>11</v>
      </c>
      <c r="Q11" s="8">
        <f t="shared" ref="Q11" si="19">P11/P10*100</f>
        <v>110.00000000000001</v>
      </c>
      <c r="R11" s="10">
        <v>1160</v>
      </c>
      <c r="S11" s="8">
        <f t="shared" ref="S11" si="20">R11/R10*100</f>
        <v>105.45454545454544</v>
      </c>
      <c r="T11" s="9">
        <v>70</v>
      </c>
      <c r="U11" s="8">
        <f t="shared" ref="U11" si="21">T11/T10*100</f>
        <v>106.06060606060606</v>
      </c>
      <c r="V11" s="9">
        <v>0</v>
      </c>
      <c r="W11" s="54" t="s">
        <v>31</v>
      </c>
      <c r="X11" s="9">
        <v>120</v>
      </c>
      <c r="Y11" s="8">
        <f t="shared" ref="Y11" si="22">X11/X10*100</f>
        <v>81.081081081081081</v>
      </c>
      <c r="Z11" s="34">
        <v>1273</v>
      </c>
      <c r="AA11" s="8">
        <f t="shared" ref="AA11" si="23">Z11/Z10*100</f>
        <v>109.55249569707402</v>
      </c>
      <c r="AB11" s="10">
        <v>4500</v>
      </c>
      <c r="AC11" s="13">
        <f t="shared" ref="AC11" si="24">AB11/AB10*100</f>
        <v>102.08711433756805</v>
      </c>
      <c r="AD11" s="73">
        <f t="shared" si="13"/>
        <v>4282</v>
      </c>
      <c r="AE11" s="74">
        <f t="shared" si="0"/>
        <v>218</v>
      </c>
    </row>
    <row r="12" spans="2:31" s="43" customFormat="1" ht="12" customHeight="1" x14ac:dyDescent="0.15">
      <c r="B12" s="35">
        <v>2013</v>
      </c>
      <c r="C12" s="36">
        <v>25</v>
      </c>
      <c r="D12" s="37">
        <v>33</v>
      </c>
      <c r="E12" s="38">
        <f t="shared" si="1"/>
        <v>126.92307692307692</v>
      </c>
      <c r="F12" s="40">
        <v>277</v>
      </c>
      <c r="G12" s="38">
        <f t="shared" ref="G12" si="25">F12/F11*100</f>
        <v>98.576512455516024</v>
      </c>
      <c r="H12" s="40">
        <v>549</v>
      </c>
      <c r="I12" s="38">
        <f t="shared" ref="I12" si="26">H12/H11*100</f>
        <v>103.38983050847457</v>
      </c>
      <c r="J12" s="40">
        <v>82</v>
      </c>
      <c r="K12" s="38">
        <f t="shared" ref="K12" si="27">J12/J11*100</f>
        <v>110.81081081081081</v>
      </c>
      <c r="L12" s="39">
        <v>667</v>
      </c>
      <c r="M12" s="38">
        <f t="shared" ref="M12" si="28">L12/L11*100</f>
        <v>99.70104633781763</v>
      </c>
      <c r="N12" s="40">
        <v>60</v>
      </c>
      <c r="O12" s="38">
        <f t="shared" ref="O12" si="29">N12/N11*100</f>
        <v>89.552238805970148</v>
      </c>
      <c r="P12" s="40">
        <v>10</v>
      </c>
      <c r="Q12" s="38">
        <f t="shared" ref="Q12" si="30">P12/P11*100</f>
        <v>90.909090909090907</v>
      </c>
      <c r="R12" s="39">
        <v>1200</v>
      </c>
      <c r="S12" s="38">
        <f t="shared" ref="S12" si="31">R12/R11*100</f>
        <v>103.44827586206897</v>
      </c>
      <c r="T12" s="40">
        <v>71</v>
      </c>
      <c r="U12" s="38">
        <f t="shared" ref="U12" si="32">T12/T11*100</f>
        <v>101.42857142857142</v>
      </c>
      <c r="V12" s="40">
        <v>0</v>
      </c>
      <c r="W12" s="54" t="s">
        <v>31</v>
      </c>
      <c r="X12" s="40">
        <v>120</v>
      </c>
      <c r="Y12" s="38">
        <f t="shared" ref="Y12" si="33">X12/X11*100</f>
        <v>100</v>
      </c>
      <c r="Z12" s="41">
        <v>1300</v>
      </c>
      <c r="AA12" s="38">
        <f t="shared" ref="AA12" si="34">Z12/Z11*100</f>
        <v>102.1209740769835</v>
      </c>
      <c r="AB12" s="39">
        <v>4581</v>
      </c>
      <c r="AC12" s="42">
        <f t="shared" ref="AC12" si="35">AB12/AB11*100</f>
        <v>101.8</v>
      </c>
      <c r="AD12" s="73">
        <f t="shared" si="13"/>
        <v>4369</v>
      </c>
      <c r="AE12" s="74">
        <f t="shared" si="0"/>
        <v>212</v>
      </c>
    </row>
    <row r="13" spans="2:31" s="43" customFormat="1" ht="12" customHeight="1" x14ac:dyDescent="0.15">
      <c r="B13" s="35">
        <v>2014</v>
      </c>
      <c r="C13" s="36">
        <v>26</v>
      </c>
      <c r="D13" s="37">
        <v>47</v>
      </c>
      <c r="E13" s="38">
        <f t="shared" si="1"/>
        <v>142.42424242424244</v>
      </c>
      <c r="F13" s="40">
        <v>258</v>
      </c>
      <c r="G13" s="38">
        <f t="shared" ref="G13" si="36">F13/F12*100</f>
        <v>93.140794223826717</v>
      </c>
      <c r="H13" s="40">
        <v>612</v>
      </c>
      <c r="I13" s="38">
        <f t="shared" ref="I13" si="37">H13/H12*100</f>
        <v>111.47540983606557</v>
      </c>
      <c r="J13" s="40">
        <v>82</v>
      </c>
      <c r="K13" s="38">
        <f t="shared" ref="K13" si="38">J13/J12*100</f>
        <v>100</v>
      </c>
      <c r="L13" s="39">
        <v>720</v>
      </c>
      <c r="M13" s="38">
        <f t="shared" ref="M13" si="39">L13/L12*100</f>
        <v>107.94602698650675</v>
      </c>
      <c r="N13" s="40">
        <v>70</v>
      </c>
      <c r="O13" s="38">
        <f t="shared" ref="O13" si="40">N13/N12*100</f>
        <v>116.66666666666667</v>
      </c>
      <c r="P13" s="40">
        <v>12</v>
      </c>
      <c r="Q13" s="38">
        <f t="shared" ref="Q13" si="41">P13/P12*100</f>
        <v>120</v>
      </c>
      <c r="R13" s="39">
        <v>1350</v>
      </c>
      <c r="S13" s="38">
        <f t="shared" ref="S13" si="42">R13/R12*100</f>
        <v>112.5</v>
      </c>
      <c r="T13" s="40">
        <v>72</v>
      </c>
      <c r="U13" s="38">
        <f t="shared" ref="U13" si="43">T13/T12*100</f>
        <v>101.40845070422534</v>
      </c>
      <c r="V13" s="40">
        <v>0</v>
      </c>
      <c r="W13" s="54" t="s">
        <v>31</v>
      </c>
      <c r="X13" s="40">
        <v>130</v>
      </c>
      <c r="Y13" s="38">
        <f t="shared" ref="Y13" si="44">X13/X12*100</f>
        <v>108.33333333333333</v>
      </c>
      <c r="Z13" s="41">
        <v>1460</v>
      </c>
      <c r="AA13" s="38">
        <f t="shared" ref="AA13" si="45">Z13/Z12*100</f>
        <v>112.30769230769231</v>
      </c>
      <c r="AB13" s="39">
        <v>4992</v>
      </c>
      <c r="AC13" s="42">
        <f t="shared" ref="AC13" si="46">AB13/AB12*100</f>
        <v>108.97184020956124</v>
      </c>
      <c r="AD13" s="73">
        <f t="shared" si="13"/>
        <v>4813</v>
      </c>
      <c r="AE13" s="74">
        <f t="shared" si="0"/>
        <v>179</v>
      </c>
    </row>
    <row r="14" spans="2:31" s="44" customFormat="1" ht="12" customHeight="1" x14ac:dyDescent="0.15">
      <c r="B14" s="53">
        <v>2015</v>
      </c>
      <c r="C14" s="36">
        <v>27</v>
      </c>
      <c r="D14" s="37">
        <v>49</v>
      </c>
      <c r="E14" s="38">
        <f t="shared" ref="E14" si="47">D14/D13*100</f>
        <v>104.25531914893618</v>
      </c>
      <c r="F14" s="40">
        <v>252</v>
      </c>
      <c r="G14" s="38">
        <f t="shared" ref="G14" si="48">F14/F13*100</f>
        <v>97.674418604651152</v>
      </c>
      <c r="H14" s="40">
        <v>610</v>
      </c>
      <c r="I14" s="38">
        <f t="shared" ref="I14" si="49">H14/H13*100</f>
        <v>99.673202614379079</v>
      </c>
      <c r="J14" s="40">
        <v>83</v>
      </c>
      <c r="K14" s="38">
        <f t="shared" ref="K14" si="50">J14/J13*100</f>
        <v>101.21951219512195</v>
      </c>
      <c r="L14" s="39">
        <v>710</v>
      </c>
      <c r="M14" s="38">
        <f t="shared" ref="M14" si="51">L14/L13*100</f>
        <v>98.611111111111114</v>
      </c>
      <c r="N14" s="40">
        <v>65</v>
      </c>
      <c r="O14" s="38">
        <f t="shared" ref="O14" si="52">N14/N13*100</f>
        <v>92.857142857142861</v>
      </c>
      <c r="P14" s="40">
        <v>12</v>
      </c>
      <c r="Q14" s="38">
        <f t="shared" ref="Q14" si="53">P14/P13*100</f>
        <v>100</v>
      </c>
      <c r="R14" s="39">
        <v>1617</v>
      </c>
      <c r="S14" s="38">
        <f t="shared" ref="S14" si="54">R14/R13*100</f>
        <v>119.77777777777779</v>
      </c>
      <c r="T14" s="40">
        <v>74</v>
      </c>
      <c r="U14" s="38">
        <f t="shared" ref="U14" si="55">T14/T13*100</f>
        <v>102.77777777777777</v>
      </c>
      <c r="V14" s="40">
        <v>0</v>
      </c>
      <c r="W14" s="54" t="s">
        <v>31</v>
      </c>
      <c r="X14" s="40">
        <v>130</v>
      </c>
      <c r="Y14" s="38">
        <f t="shared" ref="Y14" si="56">X14/X13*100</f>
        <v>100</v>
      </c>
      <c r="Z14" s="41">
        <v>1380</v>
      </c>
      <c r="AA14" s="38">
        <f t="shared" ref="AA14" si="57">Z14/Z13*100</f>
        <v>94.520547945205479</v>
      </c>
      <c r="AB14" s="39">
        <v>5112</v>
      </c>
      <c r="AC14" s="42">
        <f t="shared" ref="AC14" si="58">AB14/AB13*100</f>
        <v>102.40384615384615</v>
      </c>
      <c r="AD14" s="73">
        <f t="shared" si="13"/>
        <v>4982</v>
      </c>
      <c r="AE14" s="74">
        <f t="shared" si="0"/>
        <v>130</v>
      </c>
    </row>
    <row r="15" spans="2:31" s="43" customFormat="1" ht="12" customHeight="1" x14ac:dyDescent="0.15">
      <c r="B15" s="53" t="s">
        <v>30</v>
      </c>
      <c r="C15" s="36">
        <v>28</v>
      </c>
      <c r="D15" s="37">
        <v>45</v>
      </c>
      <c r="E15" s="38">
        <f t="shared" ref="E15" si="59">D15/D14*100</f>
        <v>91.83673469387756</v>
      </c>
      <c r="F15" s="40">
        <v>180</v>
      </c>
      <c r="G15" s="38">
        <f t="shared" ref="G15" si="60">F15/F14*100</f>
        <v>71.428571428571431</v>
      </c>
      <c r="H15" s="40">
        <v>545</v>
      </c>
      <c r="I15" s="38">
        <f t="shared" ref="I15" si="61">H15/H14*100</f>
        <v>89.344262295081961</v>
      </c>
      <c r="J15" s="40"/>
      <c r="K15" s="54" t="s">
        <v>31</v>
      </c>
      <c r="L15" s="39">
        <v>710</v>
      </c>
      <c r="M15" s="38">
        <f t="shared" ref="M15" si="62">L15/L14*100</f>
        <v>100</v>
      </c>
      <c r="N15" s="40"/>
      <c r="O15" s="54" t="s">
        <v>31</v>
      </c>
      <c r="P15" s="40"/>
      <c r="Q15" s="54" t="s">
        <v>31</v>
      </c>
      <c r="R15" s="39">
        <v>1375</v>
      </c>
      <c r="S15" s="38">
        <f t="shared" ref="S15" si="63">R15/R14*100</f>
        <v>85.034013605442169</v>
      </c>
      <c r="T15" s="40"/>
      <c r="U15" s="54" t="s">
        <v>31</v>
      </c>
      <c r="V15" s="40"/>
      <c r="W15" s="54" t="s">
        <v>31</v>
      </c>
      <c r="X15" s="40"/>
      <c r="Y15" s="54" t="s">
        <v>31</v>
      </c>
      <c r="Z15" s="41">
        <v>1330</v>
      </c>
      <c r="AA15" s="38">
        <f t="shared" ref="AA15" si="64">Z15/Z14*100</f>
        <v>96.376811594202891</v>
      </c>
      <c r="AB15" s="39">
        <v>4645</v>
      </c>
      <c r="AC15" s="42">
        <f t="shared" ref="AC15" si="65">AB15/AB14*100</f>
        <v>90.864632237871675</v>
      </c>
      <c r="AD15" s="73">
        <f t="shared" si="13"/>
        <v>4185</v>
      </c>
      <c r="AE15" s="74">
        <f t="shared" si="0"/>
        <v>460</v>
      </c>
    </row>
    <row r="16" spans="2:31" s="43" customFormat="1" ht="12" customHeight="1" x14ac:dyDescent="0.15">
      <c r="B16" s="52" t="s">
        <v>29</v>
      </c>
      <c r="C16" s="45">
        <v>29</v>
      </c>
      <c r="D16" s="46">
        <v>46</v>
      </c>
      <c r="E16" s="47">
        <f t="shared" ref="E16" si="66">D16/D15*100</f>
        <v>102.22222222222221</v>
      </c>
      <c r="F16" s="49">
        <v>185</v>
      </c>
      <c r="G16" s="47">
        <f t="shared" ref="G16" si="67">F16/F15*100</f>
        <v>102.77777777777777</v>
      </c>
      <c r="H16" s="49">
        <v>585</v>
      </c>
      <c r="I16" s="47">
        <f t="shared" ref="I16" si="68">H16/H15*100</f>
        <v>107.33944954128441</v>
      </c>
      <c r="J16" s="49"/>
      <c r="K16" s="55" t="s">
        <v>31</v>
      </c>
      <c r="L16" s="48">
        <v>695</v>
      </c>
      <c r="M16" s="47">
        <f t="shared" ref="M16" si="69">L16/L15*100</f>
        <v>97.887323943661968</v>
      </c>
      <c r="N16" s="49"/>
      <c r="O16" s="55" t="s">
        <v>31</v>
      </c>
      <c r="P16" s="49"/>
      <c r="Q16" s="55" t="s">
        <v>31</v>
      </c>
      <c r="R16" s="48">
        <v>1400</v>
      </c>
      <c r="S16" s="47">
        <f t="shared" ref="S16" si="70">R16/R15*100</f>
        <v>101.81818181818181</v>
      </c>
      <c r="T16" s="49"/>
      <c r="U16" s="55" t="s">
        <v>31</v>
      </c>
      <c r="V16" s="49"/>
      <c r="W16" s="55" t="s">
        <v>31</v>
      </c>
      <c r="X16" s="49"/>
      <c r="Y16" s="55" t="s">
        <v>31</v>
      </c>
      <c r="Z16" s="50">
        <v>1370</v>
      </c>
      <c r="AA16" s="47">
        <f t="shared" ref="AA16" si="71">Z16/Z15*100</f>
        <v>103.00751879699249</v>
      </c>
      <c r="AB16" s="48">
        <v>4729</v>
      </c>
      <c r="AC16" s="51">
        <f t="shared" ref="AC16" si="72">AB16/AB15*100</f>
        <v>101.80839612486545</v>
      </c>
      <c r="AD16" s="73">
        <f t="shared" si="13"/>
        <v>4281</v>
      </c>
      <c r="AE16" s="74">
        <f t="shared" si="0"/>
        <v>448</v>
      </c>
    </row>
    <row r="17" spans="2:29" ht="12" customHeight="1" x14ac:dyDescent="0.15">
      <c r="B17" s="1" t="s">
        <v>9</v>
      </c>
      <c r="C17" s="1"/>
    </row>
    <row r="18" spans="2:29" ht="12" customHeight="1" x14ac:dyDescent="0.15">
      <c r="B18" s="1" t="s">
        <v>10</v>
      </c>
      <c r="C18" s="1"/>
    </row>
    <row r="19" spans="2:29" ht="12" customHeight="1" x14ac:dyDescent="0.15">
      <c r="B19" s="11" t="s">
        <v>28</v>
      </c>
      <c r="C19" s="11"/>
    </row>
    <row r="20" spans="2:29" x14ac:dyDescent="0.15">
      <c r="B20" s="11" t="s">
        <v>17</v>
      </c>
    </row>
    <row r="21" spans="2:29" x14ac:dyDescent="0.15">
      <c r="AC21" s="4" t="s">
        <v>32</v>
      </c>
    </row>
    <row r="29" spans="2:29" ht="14.25" x14ac:dyDescent="0.15">
      <c r="B29" s="2"/>
      <c r="C29" s="2"/>
    </row>
  </sheetData>
  <mergeCells count="7">
    <mergeCell ref="B5:C7"/>
    <mergeCell ref="X5:AA5"/>
    <mergeCell ref="R5:W5"/>
    <mergeCell ref="D5:E5"/>
    <mergeCell ref="F5:K5"/>
    <mergeCell ref="L5:M5"/>
    <mergeCell ref="N5:Q5"/>
  </mergeCells>
  <phoneticPr fontId="6"/>
  <pageMargins left="0.59055118110236227" right="0" top="0.59055118110236227" bottom="0" header="0" footer="0"/>
  <pageSetup paperSize="9" scale="10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 (2018) </vt:lpstr>
      <vt:lpstr>データ表（2013～2014公表)</vt:lpstr>
      <vt:lpstr>データ表</vt:lpstr>
      <vt:lpstr>データ表!Print_Area</vt:lpstr>
      <vt:lpstr>'データ表 (2018) '!Print_Area</vt:lpstr>
      <vt:lpstr>'データ表（2013～2014公表)'!Print_Area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2021-05-27T05:47:12Z</cp:lastPrinted>
  <dcterms:created xsi:type="dcterms:W3CDTF">2003-01-21T02:15:19Z</dcterms:created>
  <dcterms:modified xsi:type="dcterms:W3CDTF">2021-05-27T05:47:15Z</dcterms:modified>
</cp:coreProperties>
</file>