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355" yWindow="600" windowWidth="25125" windowHeight="7575"/>
  </bookViews>
  <sheets>
    <sheet name="データ表（2018）" sheetId="21" r:id="rId1"/>
    <sheet name="データ表（2014）" sheetId="22" state="hidden" r:id="rId2"/>
  </sheets>
  <externalReferences>
    <externalReference r:id="rId3"/>
  </externalReferences>
  <definedNames>
    <definedName name="_xlnm.Print_Area" localSheetId="1">'データ表（2014）'!$B$2:$AM$17</definedName>
    <definedName name="_xlnm.Print_Area" localSheetId="0">'データ表（2018）'!$B$2:$AO$19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O15" i="21" l="1"/>
  <c r="AM15" i="21"/>
  <c r="AK15" i="21"/>
  <c r="AI15" i="21"/>
  <c r="AE15" i="21"/>
  <c r="AC15" i="21"/>
  <c r="AA15" i="21"/>
  <c r="Y15" i="21"/>
  <c r="W15" i="21"/>
  <c r="U15" i="21"/>
  <c r="S15" i="21"/>
  <c r="Q15" i="21"/>
  <c r="O15" i="21"/>
  <c r="M15" i="21"/>
  <c r="K15" i="21"/>
  <c r="I15" i="21"/>
  <c r="G15" i="21"/>
  <c r="AC12" i="21" l="1"/>
  <c r="AC13" i="21"/>
  <c r="AC14" i="21"/>
  <c r="Q14" i="21"/>
  <c r="Q13" i="21"/>
  <c r="Q12" i="21"/>
  <c r="Q11" i="21"/>
  <c r="Q10" i="21"/>
  <c r="AO14" i="21"/>
  <c r="AM14" i="21"/>
  <c r="AK14" i="21"/>
  <c r="AI14" i="21"/>
  <c r="AE14" i="21"/>
  <c r="AA14" i="21"/>
  <c r="Y14" i="21"/>
  <c r="W14" i="21"/>
  <c r="U14" i="21"/>
  <c r="S14" i="21"/>
  <c r="O14" i="21"/>
  <c r="M14" i="21"/>
  <c r="K14" i="21"/>
  <c r="I14" i="21"/>
  <c r="G14" i="21"/>
  <c r="AI13" i="22" l="1"/>
  <c r="AI12" i="22"/>
  <c r="AI11" i="22"/>
  <c r="AI10" i="22"/>
  <c r="AI9" i="22"/>
  <c r="AM13" i="21"/>
  <c r="AM12" i="21"/>
  <c r="AM11" i="21"/>
  <c r="AM10" i="21"/>
  <c r="AM9" i="21"/>
  <c r="AI13" i="21"/>
  <c r="AI12" i="21"/>
  <c r="AI11" i="21"/>
  <c r="AI10" i="21"/>
  <c r="AI9" i="21"/>
  <c r="AL13" i="22" l="1"/>
  <c r="AM13" i="22" s="1"/>
  <c r="AK13" i="22"/>
  <c r="AG13" i="22"/>
  <c r="AE13" i="22"/>
  <c r="AA13" i="22"/>
  <c r="Y13" i="22"/>
  <c r="W13" i="22"/>
  <c r="U13" i="22"/>
  <c r="S13" i="22"/>
  <c r="Q13" i="22"/>
  <c r="O13" i="22"/>
  <c r="M13" i="22"/>
  <c r="K13" i="22"/>
  <c r="I13" i="22"/>
  <c r="G13" i="22"/>
  <c r="AL12" i="22"/>
  <c r="AM12" i="22" s="1"/>
  <c r="AK12" i="22"/>
  <c r="AG12" i="22"/>
  <c r="AE12" i="22"/>
  <c r="AA12" i="22"/>
  <c r="Y12" i="22"/>
  <c r="W12" i="22"/>
  <c r="U12" i="22"/>
  <c r="S12" i="22"/>
  <c r="Q12" i="22"/>
  <c r="O12" i="22"/>
  <c r="M12" i="22"/>
  <c r="K12" i="22"/>
  <c r="I12" i="22"/>
  <c r="G12" i="22"/>
  <c r="AL11" i="22"/>
  <c r="AM11" i="22" s="1"/>
  <c r="AK11" i="22"/>
  <c r="AG11" i="22"/>
  <c r="AE11" i="22"/>
  <c r="AA11" i="22"/>
  <c r="Y11" i="22"/>
  <c r="W11" i="22"/>
  <c r="U11" i="22"/>
  <c r="S11" i="22"/>
  <c r="Q11" i="22"/>
  <c r="O11" i="22"/>
  <c r="M11" i="22"/>
  <c r="K11" i="22"/>
  <c r="I11" i="22"/>
  <c r="G11" i="22"/>
  <c r="AL10" i="22"/>
  <c r="AM10" i="22" s="1"/>
  <c r="AK10" i="22"/>
  <c r="AG10" i="22"/>
  <c r="AE10" i="22"/>
  <c r="AA10" i="22"/>
  <c r="Y10" i="22"/>
  <c r="W10" i="22"/>
  <c r="U10" i="22"/>
  <c r="S10" i="22"/>
  <c r="Q10" i="22"/>
  <c r="O10" i="22"/>
  <c r="M10" i="22"/>
  <c r="K10" i="22"/>
  <c r="I10" i="22"/>
  <c r="G10" i="22"/>
  <c r="AL9" i="22"/>
  <c r="AM9" i="22" s="1"/>
  <c r="AK9" i="22"/>
  <c r="AG9" i="22"/>
  <c r="AE9" i="22"/>
  <c r="AA9" i="22"/>
  <c r="Y9" i="22"/>
  <c r="W9" i="22"/>
  <c r="U9" i="22"/>
  <c r="S9" i="22"/>
  <c r="Q9" i="22"/>
  <c r="O9" i="22"/>
  <c r="M9" i="22"/>
  <c r="K9" i="22"/>
  <c r="I9" i="22"/>
  <c r="G9" i="22"/>
  <c r="AL8" i="22"/>
  <c r="AM8" i="22" s="1"/>
  <c r="AK9" i="21"/>
  <c r="AK10" i="21"/>
  <c r="AK11" i="21"/>
  <c r="AK12" i="21"/>
  <c r="AK13" i="21"/>
  <c r="O13" i="21" l="1"/>
  <c r="Y13" i="21"/>
  <c r="G13" i="21"/>
  <c r="M13" i="21"/>
  <c r="S13" i="21"/>
  <c r="AE13" i="21"/>
  <c r="K13" i="21"/>
  <c r="U13" i="21"/>
  <c r="W12" i="21"/>
  <c r="W13" i="21"/>
  <c r="I13" i="21"/>
  <c r="AA13" i="21"/>
  <c r="AO13" i="21"/>
  <c r="AO12" i="21" l="1"/>
  <c r="AA12" i="21"/>
  <c r="I12" i="21"/>
  <c r="U12" i="21"/>
  <c r="K12" i="21"/>
  <c r="AE12" i="21"/>
  <c r="S12" i="21"/>
  <c r="M12" i="21"/>
  <c r="G12" i="21"/>
  <c r="Y12" i="21"/>
  <c r="O12" i="21"/>
  <c r="AP11" i="21" l="1"/>
  <c r="AQ11" i="21" s="1"/>
  <c r="AO11" i="21"/>
  <c r="AA11" i="21"/>
  <c r="I11" i="21"/>
  <c r="AC11" i="21"/>
  <c r="W11" i="21"/>
  <c r="U11" i="21"/>
  <c r="K11" i="21"/>
  <c r="AE11" i="21"/>
  <c r="S11" i="21"/>
  <c r="M11" i="21"/>
  <c r="G11" i="21"/>
  <c r="Y11" i="21"/>
  <c r="O11" i="21"/>
  <c r="AP10" i="21"/>
  <c r="AQ10" i="21" s="1"/>
  <c r="AO10" i="21"/>
  <c r="AA10" i="21"/>
  <c r="I10" i="21"/>
  <c r="AC10" i="21"/>
  <c r="W10" i="21"/>
  <c r="U10" i="21"/>
  <c r="K10" i="21"/>
  <c r="AE10" i="21"/>
  <c r="S10" i="21"/>
  <c r="M10" i="21"/>
  <c r="G10" i="21"/>
  <c r="Y10" i="21"/>
  <c r="O10" i="21"/>
  <c r="AP9" i="21"/>
  <c r="AQ9" i="21" s="1"/>
  <c r="AO9" i="21"/>
  <c r="AA9" i="21"/>
  <c r="I9" i="21"/>
  <c r="AC9" i="21"/>
  <c r="W9" i="21"/>
  <c r="U9" i="21"/>
  <c r="K9" i="21"/>
  <c r="AE9" i="21"/>
  <c r="S9" i="21"/>
  <c r="M9" i="21"/>
  <c r="G9" i="21"/>
  <c r="Y9" i="21"/>
  <c r="O9" i="21"/>
  <c r="AP8" i="21"/>
  <c r="AQ8" i="21" s="1"/>
</calcChain>
</file>

<file path=xl/sharedStrings.xml><?xml version="1.0" encoding="utf-8"?>
<sst xmlns="http://schemas.openxmlformats.org/spreadsheetml/2006/main" count="157" uniqueCount="39">
  <si>
    <t>前年比</t>
    <rPh sb="0" eb="3">
      <t>ゼンネンヒ</t>
    </rPh>
    <phoneticPr fontId="6"/>
  </si>
  <si>
    <t>(単位：千トン、％）</t>
    <rPh sb="1" eb="3">
      <t>タンイ</t>
    </rPh>
    <rPh sb="4" eb="5">
      <t>セン</t>
    </rPh>
    <phoneticPr fontId="6"/>
  </si>
  <si>
    <t>年</t>
    <rPh sb="0" eb="1">
      <t>ネン</t>
    </rPh>
    <phoneticPr fontId="6"/>
  </si>
  <si>
    <t>日本</t>
    <rPh sb="0" eb="2">
      <t>ニホン</t>
    </rPh>
    <phoneticPr fontId="6"/>
  </si>
  <si>
    <t>合計</t>
    <rPh sb="0" eb="2">
      <t>ゴウケイ</t>
    </rPh>
    <phoneticPr fontId="6"/>
  </si>
  <si>
    <t>データ元：USDA「Dairy:World Markets and Trade」</t>
    <rPh sb="3" eb="4">
      <t>モト</t>
    </rPh>
    <phoneticPr fontId="6"/>
  </si>
  <si>
    <t>韓国</t>
    <rPh sb="0" eb="2">
      <t>カンコク</t>
    </rPh>
    <phoneticPr fontId="6"/>
  </si>
  <si>
    <t>カナダ　</t>
    <phoneticPr fontId="6"/>
  </si>
  <si>
    <t>メキシコ</t>
    <phoneticPr fontId="6"/>
  </si>
  <si>
    <t>アルゼンチン</t>
    <phoneticPr fontId="6"/>
  </si>
  <si>
    <t>ブラジル</t>
    <phoneticPr fontId="6"/>
  </si>
  <si>
    <t>EU</t>
    <phoneticPr fontId="6"/>
  </si>
  <si>
    <t>アルジェリア</t>
    <phoneticPr fontId="6"/>
  </si>
  <si>
    <t>ロシア</t>
    <phoneticPr fontId="6"/>
  </si>
  <si>
    <t>ウクラ
イナ</t>
    <phoneticPr fontId="6"/>
  </si>
  <si>
    <t>ベラルーシ</t>
    <phoneticPr fontId="6"/>
  </si>
  <si>
    <t>フィリピン</t>
    <phoneticPr fontId="6"/>
  </si>
  <si>
    <t>台湾</t>
    <rPh sb="0" eb="2">
      <t>タイワン</t>
    </rPh>
    <phoneticPr fontId="6"/>
  </si>
  <si>
    <t>オースト
ラリア</t>
    <phoneticPr fontId="6"/>
  </si>
  <si>
    <t>ニュージー
ランド</t>
    <phoneticPr fontId="6"/>
  </si>
  <si>
    <t>-</t>
  </si>
  <si>
    <t xml:space="preserve">  　 2 「前年比」はJミルクによる算出。</t>
    <rPh sb="7" eb="10">
      <t>ゼンネンヒ</t>
    </rPh>
    <rPh sb="19" eb="21">
      <t>サンシュツ</t>
    </rPh>
    <phoneticPr fontId="6"/>
  </si>
  <si>
    <t xml:space="preserve">  　 3 合計は主要国におけるものである。</t>
    <phoneticPr fontId="6"/>
  </si>
  <si>
    <t>アメリカ以外の国</t>
    <rPh sb="4" eb="6">
      <t>イガイ</t>
    </rPh>
    <rPh sb="7" eb="8">
      <t>クニ</t>
    </rPh>
    <phoneticPr fontId="6"/>
  </si>
  <si>
    <t>-</t>
    <phoneticPr fontId="6"/>
  </si>
  <si>
    <t>主要国のチーズ生産量(2014年公表)</t>
    <rPh sb="0" eb="2">
      <t>シュヨウ</t>
    </rPh>
    <rPh sb="2" eb="3">
      <t>コク</t>
    </rPh>
    <rPh sb="7" eb="9">
      <t>セイサン</t>
    </rPh>
    <rPh sb="9" eb="10">
      <t>リョウ</t>
    </rPh>
    <rPh sb="15" eb="16">
      <t>ネン</t>
    </rPh>
    <rPh sb="16" eb="18">
      <t>コウヒョウ</t>
    </rPh>
    <phoneticPr fontId="6"/>
  </si>
  <si>
    <t>注：1 2015年は予測値。</t>
    <rPh sb="0" eb="1">
      <t>チュウ</t>
    </rPh>
    <rPh sb="8" eb="9">
      <t>ネン</t>
    </rPh>
    <rPh sb="10" eb="13">
      <t>ヨソクチ</t>
    </rPh>
    <phoneticPr fontId="6"/>
  </si>
  <si>
    <t>計</t>
    <rPh sb="0" eb="1">
      <t>ケイ</t>
    </rPh>
    <phoneticPr fontId="6"/>
  </si>
  <si>
    <t>アメリカ</t>
    <phoneticPr fontId="6"/>
  </si>
  <si>
    <t xml:space="preserve"> </t>
    <phoneticPr fontId="6"/>
  </si>
  <si>
    <t>計</t>
    <rPh sb="0" eb="1">
      <t>ケイ</t>
    </rPh>
    <phoneticPr fontId="6"/>
  </si>
  <si>
    <t>毎年1回更新、最終更新日2019/1/28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6"/>
  </si>
  <si>
    <t>平成22</t>
    <rPh sb="0" eb="2">
      <t>ヘイセイ</t>
    </rPh>
    <phoneticPr fontId="6"/>
  </si>
  <si>
    <t>平成26</t>
    <phoneticPr fontId="6"/>
  </si>
  <si>
    <t>令和元</t>
    <rPh sb="0" eb="2">
      <t>レイワ</t>
    </rPh>
    <rPh sb="2" eb="3">
      <t>ガン</t>
    </rPh>
    <phoneticPr fontId="6"/>
  </si>
  <si>
    <t>中国</t>
    <rPh sb="0" eb="2">
      <t>チュウゴク</t>
    </rPh>
    <phoneticPr fontId="6"/>
  </si>
  <si>
    <t>毎年1回更新、最終更新日2021/5/28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6"/>
  </si>
  <si>
    <t>注：1 2021年は予測値。</t>
    <rPh sb="0" eb="1">
      <t>チュウ</t>
    </rPh>
    <rPh sb="8" eb="9">
      <t>ネン</t>
    </rPh>
    <rPh sb="10" eb="13">
      <t>ヨソクチ</t>
    </rPh>
    <phoneticPr fontId="6"/>
  </si>
  <si>
    <t>主要国のチーズ生産量(2020年公表)</t>
    <rPh sb="0" eb="2">
      <t>シュヨウ</t>
    </rPh>
    <rPh sb="2" eb="3">
      <t>コク</t>
    </rPh>
    <rPh sb="7" eb="9">
      <t>セイサン</t>
    </rPh>
    <rPh sb="9" eb="10">
      <t>リョウ</t>
    </rPh>
    <rPh sb="15" eb="16">
      <t>ネン</t>
    </rPh>
    <rPh sb="16" eb="18">
      <t>コウヒョウ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</si>
</sst>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_ "/>
    <numFmt numFmtId="178" formatCode="#,##0;\-#,##0;&quot;-&quot;"/>
    <numFmt numFmtId="179" formatCode="0_ "/>
  </numFmts>
  <fonts count="14" x14ac:knownFonts="1"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>
      <alignment wrapText="1"/>
    </xf>
    <xf numFmtId="0" fontId="8" fillId="0" borderId="0"/>
    <xf numFmtId="178" fontId="9" fillId="0" borderId="0" applyFill="0" applyBorder="0" applyAlignment="0"/>
    <xf numFmtId="0" fontId="10" fillId="0" borderId="11" applyNumberFormat="0" applyAlignment="0" applyProtection="0">
      <alignment horizontal="left" vertical="center"/>
    </xf>
    <xf numFmtId="0" fontId="10" fillId="0" borderId="5">
      <alignment horizontal="left" vertical="center"/>
    </xf>
    <xf numFmtId="0" fontId="7" fillId="0" borderId="0"/>
    <xf numFmtId="38" fontId="8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3" fillId="0" borderId="0" xfId="0" applyFon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176" fontId="2" fillId="0" borderId="12" xfId="0" applyNumberFormat="1" applyFont="1" applyBorder="1" applyAlignment="1">
      <alignment horizontal="right"/>
    </xf>
    <xf numFmtId="176" fontId="2" fillId="0" borderId="13" xfId="0" applyNumberFormat="1" applyFont="1" applyBorder="1"/>
    <xf numFmtId="179" fontId="2" fillId="0" borderId="13" xfId="0" applyNumberFormat="1" applyFont="1" applyBorder="1"/>
    <xf numFmtId="177" fontId="2" fillId="0" borderId="13" xfId="0" applyNumberFormat="1" applyFont="1" applyBorder="1"/>
    <xf numFmtId="176" fontId="2" fillId="0" borderId="14" xfId="0" applyNumberFormat="1" applyFont="1" applyBorder="1"/>
    <xf numFmtId="0" fontId="1" fillId="0" borderId="0" xfId="0" applyFont="1" applyAlignment="1">
      <alignment horizontal="left"/>
    </xf>
    <xf numFmtId="179" fontId="2" fillId="0" borderId="14" xfId="0" applyNumberFormat="1" applyFont="1" applyBorder="1"/>
    <xf numFmtId="177" fontId="2" fillId="0" borderId="14" xfId="0" applyNumberFormat="1" applyFont="1" applyBorder="1"/>
    <xf numFmtId="176" fontId="2" fillId="0" borderId="6" xfId="0" applyNumberFormat="1" applyFont="1" applyBorder="1"/>
    <xf numFmtId="176" fontId="2" fillId="0" borderId="7" xfId="0" applyNumberFormat="1" applyFont="1" applyBorder="1"/>
    <xf numFmtId="0" fontId="11" fillId="2" borderId="1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0" fillId="3" borderId="10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right"/>
    </xf>
    <xf numFmtId="0" fontId="0" fillId="0" borderId="0" xfId="0" applyFont="1"/>
    <xf numFmtId="179" fontId="2" fillId="5" borderId="13" xfId="0" applyNumberFormat="1" applyFont="1" applyFill="1" applyBorder="1"/>
    <xf numFmtId="179" fontId="2" fillId="5" borderId="14" xfId="0" applyNumberFormat="1" applyFont="1" applyFill="1" applyBorder="1"/>
    <xf numFmtId="179" fontId="2" fillId="5" borderId="0" xfId="0" applyNumberFormat="1" applyFont="1" applyFill="1" applyBorder="1"/>
    <xf numFmtId="0" fontId="0" fillId="0" borderId="0" xfId="0" applyBorder="1"/>
    <xf numFmtId="0" fontId="0" fillId="3" borderId="9" xfId="0" applyFont="1" applyFill="1" applyBorder="1" applyAlignment="1">
      <alignment horizontal="center"/>
    </xf>
    <xf numFmtId="0" fontId="13" fillId="0" borderId="0" xfId="0" applyFont="1"/>
    <xf numFmtId="176" fontId="2" fillId="0" borderId="13" xfId="0" applyNumberFormat="1" applyFont="1" applyBorder="1" applyAlignment="1">
      <alignment horizontal="right"/>
    </xf>
    <xf numFmtId="179" fontId="13" fillId="0" borderId="0" xfId="0" applyNumberFormat="1" applyFont="1"/>
    <xf numFmtId="177" fontId="13" fillId="0" borderId="0" xfId="0" applyNumberFormat="1" applyFont="1"/>
    <xf numFmtId="176" fontId="2" fillId="0" borderId="14" xfId="0" applyNumberFormat="1" applyFont="1" applyBorder="1" applyAlignment="1">
      <alignment horizontal="right"/>
    </xf>
    <xf numFmtId="179" fontId="2" fillId="0" borderId="14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9" fontId="2" fillId="0" borderId="13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0" fontId="1" fillId="0" borderId="0" xfId="0" applyFont="1" applyBorder="1"/>
    <xf numFmtId="179" fontId="2" fillId="0" borderId="19" xfId="0" applyNumberFormat="1" applyFont="1" applyBorder="1"/>
    <xf numFmtId="179" fontId="2" fillId="0" borderId="20" xfId="0" applyNumberFormat="1" applyFont="1" applyBorder="1"/>
    <xf numFmtId="0" fontId="11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79" fontId="2" fillId="0" borderId="13" xfId="0" applyNumberFormat="1" applyFont="1" applyFill="1" applyBorder="1"/>
    <xf numFmtId="176" fontId="2" fillId="0" borderId="13" xfId="0" applyNumberFormat="1" applyFont="1" applyFill="1" applyBorder="1" applyAlignment="1">
      <alignment horizontal="right"/>
    </xf>
    <xf numFmtId="176" fontId="2" fillId="0" borderId="13" xfId="0" applyNumberFormat="1" applyFont="1" applyFill="1" applyBorder="1"/>
    <xf numFmtId="177" fontId="2" fillId="0" borderId="13" xfId="0" applyNumberFormat="1" applyFont="1" applyFill="1" applyBorder="1"/>
    <xf numFmtId="176" fontId="2" fillId="0" borderId="6" xfId="0" applyNumberFormat="1" applyFont="1" applyFill="1" applyBorder="1"/>
    <xf numFmtId="179" fontId="13" fillId="0" borderId="0" xfId="0" applyNumberFormat="1" applyFont="1" applyFill="1"/>
    <xf numFmtId="177" fontId="13" fillId="0" borderId="0" xfId="0" applyNumberFormat="1" applyFont="1" applyFill="1"/>
    <xf numFmtId="0" fontId="0" fillId="0" borderId="0" xfId="0" applyFill="1"/>
    <xf numFmtId="38" fontId="2" fillId="0" borderId="13" xfId="8" applyFont="1" applyBorder="1" applyAlignment="1"/>
    <xf numFmtId="38" fontId="2" fillId="0" borderId="14" xfId="8" applyFont="1" applyFill="1" applyBorder="1" applyAlignment="1"/>
    <xf numFmtId="38" fontId="2" fillId="0" borderId="0" xfId="8" applyFont="1" applyAlignment="1"/>
    <xf numFmtId="0" fontId="5" fillId="3" borderId="9" xfId="0" applyFont="1" applyFill="1" applyBorder="1" applyAlignment="1">
      <alignment horizontal="center"/>
    </xf>
    <xf numFmtId="38" fontId="2" fillId="0" borderId="14" xfId="8" applyFont="1" applyBorder="1" applyAlignment="1"/>
    <xf numFmtId="0" fontId="4" fillId="2" borderId="1" xfId="0" applyFont="1" applyFill="1" applyBorder="1" applyAlignment="1">
      <alignment horizontal="center" vertical="center"/>
    </xf>
    <xf numFmtId="38" fontId="2" fillId="0" borderId="13" xfId="8" applyFont="1" applyFill="1" applyBorder="1" applyAlignment="1"/>
    <xf numFmtId="179" fontId="2" fillId="0" borderId="20" xfId="0" applyNumberFormat="1" applyFont="1" applyFill="1" applyBorder="1"/>
    <xf numFmtId="176" fontId="2" fillId="0" borderId="24" xfId="0" applyNumberFormat="1" applyFont="1" applyBorder="1" applyAlignment="1">
      <alignment horizontal="right"/>
    </xf>
    <xf numFmtId="176" fontId="2" fillId="0" borderId="24" xfId="0" applyNumberFormat="1" applyFont="1" applyFill="1" applyBorder="1" applyAlignment="1">
      <alignment horizontal="right"/>
    </xf>
    <xf numFmtId="0" fontId="0" fillId="3" borderId="7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9">
    <cellStyle name="Calc Currency (0)" xfId="3"/>
    <cellStyle name="Header1" xfId="4"/>
    <cellStyle name="Header2" xfId="5"/>
    <cellStyle name="Normal_#18-Internet" xfId="6"/>
    <cellStyle name="桁区切り" xfId="8" builtinId="6"/>
    <cellStyle name="桁区切り 2" xfId="7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0"/>
  <sheetViews>
    <sheetView showGridLines="0" tabSelected="1" zoomScaleNormal="100" workbookViewId="0">
      <pane xSplit="3" ySplit="7" topLeftCell="O8" activePane="bottomRight" state="frozen"/>
      <selection pane="topRight" activeCell="D1" sqref="D1"/>
      <selection pane="bottomLeft" activeCell="A8" sqref="A8"/>
      <selection pane="bottomRight" activeCell="B15" sqref="B15:C15"/>
    </sheetView>
  </sheetViews>
  <sheetFormatPr defaultRowHeight="12" x14ac:dyDescent="0.15"/>
  <cols>
    <col min="1" max="1" width="5.7109375" customWidth="1"/>
    <col min="2" max="3" width="7.7109375" customWidth="1"/>
    <col min="4" max="4" width="7.7109375" hidden="1" customWidth="1"/>
    <col min="5" max="5" width="6.7109375" hidden="1" customWidth="1"/>
    <col min="6" max="6" width="7.7109375" customWidth="1"/>
    <col min="7" max="7" width="6.7109375" customWidth="1"/>
    <col min="8" max="8" width="7.7109375" customWidth="1"/>
    <col min="9" max="9" width="6.7109375" customWidth="1"/>
    <col min="10" max="10" width="7.7109375" customWidth="1"/>
    <col min="11" max="11" width="6.7109375" customWidth="1"/>
    <col min="12" max="12" width="7.7109375" customWidth="1"/>
    <col min="13" max="13" width="6.7109375" customWidth="1"/>
    <col min="14" max="14" width="7.7109375" customWidth="1"/>
    <col min="15" max="15" width="6.7109375" customWidth="1"/>
    <col min="16" max="16" width="7.7109375" customWidth="1"/>
    <col min="17" max="17" width="6.7109375" customWidth="1"/>
    <col min="18" max="18" width="7.140625" customWidth="1"/>
    <col min="19" max="19" width="6.7109375" customWidth="1"/>
    <col min="20" max="20" width="7.7109375" customWidth="1"/>
    <col min="21" max="21" width="6.7109375" customWidth="1"/>
    <col min="22" max="22" width="7.7109375" customWidth="1"/>
    <col min="23" max="25" width="6.7109375" customWidth="1"/>
    <col min="26" max="26" width="7.7109375" customWidth="1"/>
    <col min="27" max="27" width="6.7109375" customWidth="1"/>
    <col min="28" max="28" width="7.7109375" customWidth="1"/>
    <col min="29" max="29" width="6.7109375" customWidth="1"/>
    <col min="30" max="30" width="7.7109375" customWidth="1"/>
    <col min="31" max="33" width="6.7109375" customWidth="1"/>
    <col min="34" max="34" width="7.7109375" customWidth="1"/>
    <col min="35" max="35" width="6.7109375" customWidth="1"/>
    <col min="36" max="36" width="7.7109375" customWidth="1"/>
    <col min="37" max="39" width="6.7109375" customWidth="1"/>
    <col min="40" max="40" width="7.7109375" customWidth="1"/>
    <col min="41" max="41" width="6.7109375" customWidth="1"/>
    <col min="42" max="42" width="9.140625" style="30"/>
    <col min="43" max="43" width="4.85546875" style="30" customWidth="1"/>
  </cols>
  <sheetData>
    <row r="2" spans="2:43" ht="14.25" x14ac:dyDescent="0.15">
      <c r="B2" s="1" t="s">
        <v>38</v>
      </c>
      <c r="C2" s="1"/>
    </row>
    <row r="4" spans="2:43" ht="12" customHeight="1" x14ac:dyDescent="0.15">
      <c r="B4" s="3"/>
      <c r="C4" s="3"/>
      <c r="AO4" s="4" t="s">
        <v>1</v>
      </c>
    </row>
    <row r="5" spans="2:43" ht="12" customHeight="1" x14ac:dyDescent="0.15">
      <c r="B5" s="73" t="s">
        <v>2</v>
      </c>
      <c r="C5" s="74"/>
      <c r="D5" s="79" t="s">
        <v>12</v>
      </c>
      <c r="E5" s="64"/>
      <c r="F5" s="63" t="s">
        <v>9</v>
      </c>
      <c r="G5" s="64"/>
      <c r="H5" s="63" t="s">
        <v>18</v>
      </c>
      <c r="I5" s="64"/>
      <c r="J5" s="63" t="s">
        <v>15</v>
      </c>
      <c r="K5" s="64"/>
      <c r="L5" s="63" t="s">
        <v>10</v>
      </c>
      <c r="M5" s="64"/>
      <c r="N5" s="63" t="s">
        <v>7</v>
      </c>
      <c r="O5" s="64"/>
      <c r="P5" s="63" t="s">
        <v>35</v>
      </c>
      <c r="Q5" s="64"/>
      <c r="R5" s="63" t="s">
        <v>11</v>
      </c>
      <c r="S5" s="64"/>
      <c r="T5" s="63" t="s">
        <v>3</v>
      </c>
      <c r="U5" s="64"/>
      <c r="V5" s="63" t="s">
        <v>6</v>
      </c>
      <c r="W5" s="64"/>
      <c r="X5" s="63" t="s">
        <v>8</v>
      </c>
      <c r="Y5" s="64"/>
      <c r="Z5" s="69" t="s">
        <v>19</v>
      </c>
      <c r="AA5" s="70"/>
      <c r="AB5" s="63" t="s">
        <v>16</v>
      </c>
      <c r="AC5" s="64"/>
      <c r="AD5" s="63" t="s">
        <v>13</v>
      </c>
      <c r="AE5" s="64"/>
      <c r="AF5" s="63" t="s">
        <v>17</v>
      </c>
      <c r="AG5" s="64"/>
      <c r="AH5" s="63" t="s">
        <v>14</v>
      </c>
      <c r="AI5" s="64"/>
      <c r="AJ5" s="69" t="s">
        <v>23</v>
      </c>
      <c r="AK5" s="70"/>
      <c r="AL5" s="63" t="s">
        <v>28</v>
      </c>
      <c r="AM5" s="64"/>
      <c r="AN5" s="63" t="s">
        <v>4</v>
      </c>
      <c r="AO5" s="67"/>
    </row>
    <row r="6" spans="2:43" ht="12" customHeight="1" x14ac:dyDescent="0.15">
      <c r="B6" s="75"/>
      <c r="C6" s="76"/>
      <c r="D6" s="80"/>
      <c r="E6" s="66"/>
      <c r="F6" s="65"/>
      <c r="G6" s="66"/>
      <c r="H6" s="65"/>
      <c r="I6" s="66"/>
      <c r="J6" s="65"/>
      <c r="K6" s="66"/>
      <c r="L6" s="65"/>
      <c r="M6" s="66"/>
      <c r="N6" s="65"/>
      <c r="O6" s="66"/>
      <c r="P6" s="65"/>
      <c r="Q6" s="66"/>
      <c r="R6" s="65"/>
      <c r="S6" s="66"/>
      <c r="T6" s="65"/>
      <c r="U6" s="66"/>
      <c r="V6" s="65"/>
      <c r="W6" s="66"/>
      <c r="X6" s="65"/>
      <c r="Y6" s="66"/>
      <c r="Z6" s="71"/>
      <c r="AA6" s="72"/>
      <c r="AB6" s="65"/>
      <c r="AC6" s="66"/>
      <c r="AD6" s="65"/>
      <c r="AE6" s="66"/>
      <c r="AF6" s="65"/>
      <c r="AG6" s="66"/>
      <c r="AH6" s="65"/>
      <c r="AI6" s="66"/>
      <c r="AJ6" s="71"/>
      <c r="AK6" s="72"/>
      <c r="AL6" s="65"/>
      <c r="AM6" s="66"/>
      <c r="AN6" s="65"/>
      <c r="AO6" s="68"/>
    </row>
    <row r="7" spans="2:43" ht="12" customHeight="1" x14ac:dyDescent="0.15">
      <c r="B7" s="77"/>
      <c r="C7" s="78"/>
      <c r="D7" s="42"/>
      <c r="E7" s="16" t="s">
        <v>0</v>
      </c>
      <c r="F7" s="15"/>
      <c r="G7" s="16" t="s">
        <v>0</v>
      </c>
      <c r="H7" s="15"/>
      <c r="I7" s="18" t="s">
        <v>0</v>
      </c>
      <c r="J7" s="15"/>
      <c r="K7" s="16" t="s">
        <v>0</v>
      </c>
      <c r="L7" s="15"/>
      <c r="M7" s="16" t="s">
        <v>0</v>
      </c>
      <c r="N7" s="15"/>
      <c r="O7" s="16" t="s">
        <v>0</v>
      </c>
      <c r="P7" s="15"/>
      <c r="Q7" s="18" t="s">
        <v>0</v>
      </c>
      <c r="R7" s="15"/>
      <c r="S7" s="16" t="s">
        <v>0</v>
      </c>
      <c r="T7" s="15"/>
      <c r="U7" s="18" t="s">
        <v>0</v>
      </c>
      <c r="V7" s="15"/>
      <c r="W7" s="18" t="s">
        <v>0</v>
      </c>
      <c r="X7" s="15"/>
      <c r="Y7" s="16" t="s">
        <v>0</v>
      </c>
      <c r="Z7" s="15"/>
      <c r="AA7" s="18" t="s">
        <v>0</v>
      </c>
      <c r="AB7" s="15"/>
      <c r="AC7" s="18" t="s">
        <v>0</v>
      </c>
      <c r="AD7" s="15"/>
      <c r="AE7" s="16" t="s">
        <v>0</v>
      </c>
      <c r="AF7" s="15"/>
      <c r="AG7" s="18" t="s">
        <v>0</v>
      </c>
      <c r="AH7" s="15"/>
      <c r="AI7" s="16" t="s">
        <v>0</v>
      </c>
      <c r="AJ7" s="57" t="s">
        <v>27</v>
      </c>
      <c r="AK7" s="16" t="s">
        <v>0</v>
      </c>
      <c r="AL7" s="15"/>
      <c r="AM7" s="16" t="s">
        <v>0</v>
      </c>
      <c r="AN7" s="43"/>
      <c r="AO7" s="17" t="s">
        <v>0</v>
      </c>
    </row>
    <row r="8" spans="2:43" s="51" customFormat="1" ht="12" customHeight="1" x14ac:dyDescent="0.15">
      <c r="B8" s="19">
        <v>2014</v>
      </c>
      <c r="C8" s="23" t="s">
        <v>33</v>
      </c>
      <c r="D8" s="44">
        <v>0</v>
      </c>
      <c r="E8" s="45" t="s">
        <v>20</v>
      </c>
      <c r="F8" s="44">
        <v>562</v>
      </c>
      <c r="G8" s="45" t="s">
        <v>20</v>
      </c>
      <c r="H8" s="44">
        <v>328</v>
      </c>
      <c r="I8" s="45" t="s">
        <v>20</v>
      </c>
      <c r="J8" s="44">
        <v>226</v>
      </c>
      <c r="K8" s="45" t="s">
        <v>20</v>
      </c>
      <c r="L8" s="44">
        <v>736</v>
      </c>
      <c r="M8" s="45" t="s">
        <v>20</v>
      </c>
      <c r="N8" s="59">
        <v>396</v>
      </c>
      <c r="O8" s="45" t="s">
        <v>20</v>
      </c>
      <c r="P8" s="45" t="s">
        <v>20</v>
      </c>
      <c r="Q8" s="45" t="s">
        <v>20</v>
      </c>
      <c r="R8" s="47">
        <v>9560</v>
      </c>
      <c r="S8" s="45" t="s">
        <v>20</v>
      </c>
      <c r="T8" s="47">
        <v>46</v>
      </c>
      <c r="U8" s="45" t="s">
        <v>20</v>
      </c>
      <c r="V8" s="47">
        <v>24</v>
      </c>
      <c r="W8" s="45" t="s">
        <v>20</v>
      </c>
      <c r="X8" s="44">
        <v>343</v>
      </c>
      <c r="Y8" s="45" t="s">
        <v>20</v>
      </c>
      <c r="Z8" s="44">
        <v>325</v>
      </c>
      <c r="AA8" s="45" t="s">
        <v>20</v>
      </c>
      <c r="AB8" s="44">
        <v>2</v>
      </c>
      <c r="AC8" s="45" t="s">
        <v>20</v>
      </c>
      <c r="AD8" s="44">
        <v>760</v>
      </c>
      <c r="AE8" s="45" t="s">
        <v>20</v>
      </c>
      <c r="AF8" s="44">
        <v>0</v>
      </c>
      <c r="AG8" s="45" t="s">
        <v>20</v>
      </c>
      <c r="AH8" s="44">
        <v>203</v>
      </c>
      <c r="AI8" s="45" t="s">
        <v>20</v>
      </c>
      <c r="AJ8" s="52">
        <v>13511</v>
      </c>
      <c r="AK8" s="45" t="s">
        <v>20</v>
      </c>
      <c r="AL8" s="58">
        <v>5222</v>
      </c>
      <c r="AM8" s="45" t="s">
        <v>20</v>
      </c>
      <c r="AN8" s="47">
        <v>18733</v>
      </c>
      <c r="AO8" s="61" t="s">
        <v>20</v>
      </c>
      <c r="AP8" s="49">
        <f>Z8+H8+AB8+V8+T8+AH8+AD8+R8+L8+F8+I32+X8+N8+D8+J8</f>
        <v>13511</v>
      </c>
      <c r="AQ8" s="50">
        <f t="shared" ref="AQ8:AQ11" si="0">AN8-AP8</f>
        <v>5222</v>
      </c>
    </row>
    <row r="9" spans="2:43" s="28" customFormat="1" ht="12" customHeight="1" x14ac:dyDescent="0.15">
      <c r="B9" s="19">
        <v>2015</v>
      </c>
      <c r="C9" s="20">
        <v>27</v>
      </c>
      <c r="D9" s="7">
        <v>0</v>
      </c>
      <c r="E9" s="31" t="s">
        <v>20</v>
      </c>
      <c r="F9" s="7">
        <v>566</v>
      </c>
      <c r="G9" s="6">
        <f t="shared" ref="G9:G11" si="1">F9/F8*100</f>
        <v>100.71174377224199</v>
      </c>
      <c r="H9" s="7">
        <v>343</v>
      </c>
      <c r="I9" s="6">
        <f t="shared" ref="I9:I11" si="2">H9/H8*100</f>
        <v>104.57317073170731</v>
      </c>
      <c r="J9" s="7">
        <v>241</v>
      </c>
      <c r="K9" s="6">
        <f t="shared" ref="K9:K11" si="3">J9/J8*100</f>
        <v>106.63716814159292</v>
      </c>
      <c r="L9" s="7">
        <v>754</v>
      </c>
      <c r="M9" s="6">
        <f t="shared" ref="M9:M11" si="4">L9/L8*100</f>
        <v>102.44565217391303</v>
      </c>
      <c r="N9" s="41">
        <v>419</v>
      </c>
      <c r="O9" s="6">
        <f t="shared" ref="O9:O11" si="5">N9/N8*100</f>
        <v>105.80808080808082</v>
      </c>
      <c r="P9" s="8">
        <v>255</v>
      </c>
      <c r="Q9" s="45" t="s">
        <v>20</v>
      </c>
      <c r="R9" s="8">
        <v>9740</v>
      </c>
      <c r="S9" s="6">
        <f t="shared" ref="S9:S11" si="6">R9/R8*100</f>
        <v>101.88284518828452</v>
      </c>
      <c r="T9" s="8">
        <v>46</v>
      </c>
      <c r="U9" s="6">
        <f t="shared" ref="U9:U11" si="7">T9/T8*100</f>
        <v>100</v>
      </c>
      <c r="V9" s="8">
        <v>23</v>
      </c>
      <c r="W9" s="6">
        <f t="shared" ref="W9:W13" si="8">V9/V8*100</f>
        <v>95.833333333333343</v>
      </c>
      <c r="X9" s="7">
        <v>363</v>
      </c>
      <c r="Y9" s="6">
        <f t="shared" ref="Y9:Y11" si="9">X9/X8*100</f>
        <v>105.83090379008746</v>
      </c>
      <c r="Z9" s="7">
        <v>355</v>
      </c>
      <c r="AA9" s="6">
        <f t="shared" ref="AA9:AA11" si="10">Z9/Z8*100</f>
        <v>109.23076923076923</v>
      </c>
      <c r="AB9" s="7">
        <v>2</v>
      </c>
      <c r="AC9" s="6">
        <f t="shared" ref="AC9:AC14" si="11">AB9/AB8*100</f>
        <v>100</v>
      </c>
      <c r="AD9" s="25">
        <v>861</v>
      </c>
      <c r="AE9" s="6">
        <f t="shared" ref="AE9:AE11" si="12">AD9/AD8*100</f>
        <v>113.28947368421052</v>
      </c>
      <c r="AF9" s="7">
        <v>0</v>
      </c>
      <c r="AG9" s="31" t="s">
        <v>20</v>
      </c>
      <c r="AH9" s="7">
        <v>190</v>
      </c>
      <c r="AI9" s="6">
        <f t="shared" ref="AI9:AI11" si="13">AH9/AH8*100</f>
        <v>93.596059113300484</v>
      </c>
      <c r="AJ9" s="52">
        <v>14158</v>
      </c>
      <c r="AK9" s="6">
        <f t="shared" ref="AK9:AK13" si="14">AJ9/AJ8*100</f>
        <v>104.78869069646954</v>
      </c>
      <c r="AL9" s="52">
        <v>5367</v>
      </c>
      <c r="AM9" s="6">
        <f t="shared" ref="AM9:AM13" si="15">AL9/AL8*100</f>
        <v>102.77671390271928</v>
      </c>
      <c r="AN9" s="8">
        <v>19525</v>
      </c>
      <c r="AO9" s="13">
        <f t="shared" ref="AO9:AO11" si="16">AN9/AN8*100</f>
        <v>104.22783323546683</v>
      </c>
      <c r="AP9" s="32">
        <f>Z9+H9+AB9+V9+T9+AH9+AD9+R9+L9+F9+I33+X9+N9+D9+J9</f>
        <v>13903</v>
      </c>
      <c r="AQ9" s="33">
        <f t="shared" si="0"/>
        <v>5622</v>
      </c>
    </row>
    <row r="10" spans="2:43" ht="12" customHeight="1" x14ac:dyDescent="0.15">
      <c r="B10" s="22">
        <v>2016</v>
      </c>
      <c r="C10" s="20">
        <v>28</v>
      </c>
      <c r="D10" s="7">
        <v>0</v>
      </c>
      <c r="E10" s="31" t="s">
        <v>20</v>
      </c>
      <c r="F10" s="7">
        <v>552</v>
      </c>
      <c r="G10" s="6">
        <f t="shared" si="1"/>
        <v>97.526501766784463</v>
      </c>
      <c r="H10" s="7">
        <v>344</v>
      </c>
      <c r="I10" s="6">
        <f t="shared" si="2"/>
        <v>100.29154518950438</v>
      </c>
      <c r="J10" s="7">
        <v>275</v>
      </c>
      <c r="K10" s="6">
        <f t="shared" si="3"/>
        <v>114.10788381742738</v>
      </c>
      <c r="L10" s="7">
        <v>745</v>
      </c>
      <c r="M10" s="6">
        <f t="shared" si="4"/>
        <v>98.806366047745357</v>
      </c>
      <c r="N10" s="41">
        <v>445</v>
      </c>
      <c r="O10" s="6">
        <f t="shared" si="5"/>
        <v>106.2052505966587</v>
      </c>
      <c r="P10" s="8">
        <v>251</v>
      </c>
      <c r="Q10" s="6">
        <f t="shared" ref="Q10:Q14" si="17">P10/P9*100</f>
        <v>98.431372549019599</v>
      </c>
      <c r="R10" s="8">
        <v>9810</v>
      </c>
      <c r="S10" s="6">
        <f t="shared" si="6"/>
        <v>100.71868583162218</v>
      </c>
      <c r="T10" s="8">
        <v>47</v>
      </c>
      <c r="U10" s="6">
        <f t="shared" si="7"/>
        <v>102.17391304347827</v>
      </c>
      <c r="V10" s="8">
        <v>25</v>
      </c>
      <c r="W10" s="6">
        <f t="shared" si="8"/>
        <v>108.69565217391303</v>
      </c>
      <c r="X10" s="7">
        <v>375</v>
      </c>
      <c r="Y10" s="6">
        <f t="shared" si="9"/>
        <v>103.30578512396693</v>
      </c>
      <c r="Z10" s="7">
        <v>360</v>
      </c>
      <c r="AA10" s="6">
        <f t="shared" si="10"/>
        <v>101.40845070422534</v>
      </c>
      <c r="AB10" s="7">
        <v>2</v>
      </c>
      <c r="AC10" s="6">
        <f t="shared" si="11"/>
        <v>100</v>
      </c>
      <c r="AD10" s="25">
        <v>865</v>
      </c>
      <c r="AE10" s="6">
        <f t="shared" si="12"/>
        <v>100.46457607433217</v>
      </c>
      <c r="AF10" s="7">
        <v>0</v>
      </c>
      <c r="AG10" s="31" t="s">
        <v>20</v>
      </c>
      <c r="AH10" s="7">
        <v>186</v>
      </c>
      <c r="AI10" s="6">
        <f t="shared" si="13"/>
        <v>97.894736842105274</v>
      </c>
      <c r="AJ10" s="52">
        <v>14282</v>
      </c>
      <c r="AK10" s="6">
        <f t="shared" si="14"/>
        <v>100.87582991948014</v>
      </c>
      <c r="AL10" s="52">
        <v>5525</v>
      </c>
      <c r="AM10" s="6">
        <f t="shared" si="15"/>
        <v>102.94391652692379</v>
      </c>
      <c r="AN10" s="8">
        <v>19807</v>
      </c>
      <c r="AO10" s="13">
        <f t="shared" si="16"/>
        <v>101.44430217669654</v>
      </c>
      <c r="AP10" s="32">
        <f>Z10+H10+AB10+V10+T10+AH10+AD10+R10+L10+F10+I34+X10+N10+D10+J10</f>
        <v>14031</v>
      </c>
      <c r="AQ10" s="33">
        <f t="shared" si="0"/>
        <v>5776</v>
      </c>
    </row>
    <row r="11" spans="2:43" ht="12" customHeight="1" x14ac:dyDescent="0.15">
      <c r="B11" s="22">
        <v>2017</v>
      </c>
      <c r="C11" s="20">
        <v>29</v>
      </c>
      <c r="D11" s="7">
        <v>0</v>
      </c>
      <c r="E11" s="31" t="s">
        <v>20</v>
      </c>
      <c r="F11" s="7">
        <v>514</v>
      </c>
      <c r="G11" s="6">
        <f t="shared" si="1"/>
        <v>93.115942028985515</v>
      </c>
      <c r="H11" s="7">
        <v>348</v>
      </c>
      <c r="I11" s="6">
        <f t="shared" si="2"/>
        <v>101.16279069767442</v>
      </c>
      <c r="J11" s="7">
        <v>260</v>
      </c>
      <c r="K11" s="6">
        <f t="shared" si="3"/>
        <v>94.545454545454547</v>
      </c>
      <c r="L11" s="7">
        <v>771</v>
      </c>
      <c r="M11" s="6">
        <f t="shared" si="4"/>
        <v>103.48993288590604</v>
      </c>
      <c r="N11" s="41">
        <v>497</v>
      </c>
      <c r="O11" s="6">
        <f t="shared" si="5"/>
        <v>111.68539325842697</v>
      </c>
      <c r="P11" s="8">
        <v>249</v>
      </c>
      <c r="Q11" s="6">
        <f t="shared" si="17"/>
        <v>99.203187250996024</v>
      </c>
      <c r="R11" s="8">
        <v>10050</v>
      </c>
      <c r="S11" s="6">
        <f t="shared" si="6"/>
        <v>102.44648318042813</v>
      </c>
      <c r="T11" s="8">
        <v>46</v>
      </c>
      <c r="U11" s="6">
        <f t="shared" si="7"/>
        <v>97.872340425531917</v>
      </c>
      <c r="V11" s="8">
        <v>35</v>
      </c>
      <c r="W11" s="6">
        <f t="shared" si="8"/>
        <v>140</v>
      </c>
      <c r="X11" s="7">
        <v>396</v>
      </c>
      <c r="Y11" s="6">
        <f t="shared" si="9"/>
        <v>105.60000000000001</v>
      </c>
      <c r="Z11" s="7">
        <v>386</v>
      </c>
      <c r="AA11" s="6">
        <f t="shared" si="10"/>
        <v>107.22222222222221</v>
      </c>
      <c r="AB11" s="7">
        <v>2</v>
      </c>
      <c r="AC11" s="6">
        <f t="shared" si="11"/>
        <v>100</v>
      </c>
      <c r="AD11" s="25">
        <v>951</v>
      </c>
      <c r="AE11" s="6">
        <f t="shared" si="12"/>
        <v>109.94219653179191</v>
      </c>
      <c r="AF11" s="7">
        <v>0</v>
      </c>
      <c r="AG11" s="31" t="s">
        <v>20</v>
      </c>
      <c r="AH11" s="7">
        <v>190</v>
      </c>
      <c r="AI11" s="6">
        <f t="shared" si="13"/>
        <v>102.15053763440861</v>
      </c>
      <c r="AJ11" s="52">
        <v>14695</v>
      </c>
      <c r="AK11" s="6">
        <f t="shared" si="14"/>
        <v>102.89175185548243</v>
      </c>
      <c r="AL11" s="52">
        <v>5733</v>
      </c>
      <c r="AM11" s="6">
        <f t="shared" si="15"/>
        <v>103.76470588235294</v>
      </c>
      <c r="AN11" s="8">
        <v>20428</v>
      </c>
      <c r="AO11" s="13">
        <f t="shared" si="16"/>
        <v>103.13525521280356</v>
      </c>
      <c r="AP11" s="32">
        <f>Z11+H11+AB11+V11+T11+AH11+AD11+R11+L11+F11+I35+X11+N11+D11+J11</f>
        <v>14446</v>
      </c>
      <c r="AQ11" s="33">
        <f t="shared" si="0"/>
        <v>5982</v>
      </c>
    </row>
    <row r="12" spans="2:43" ht="12" customHeight="1" x14ac:dyDescent="0.15">
      <c r="B12" s="22">
        <v>2018</v>
      </c>
      <c r="C12" s="20">
        <v>30</v>
      </c>
      <c r="D12" s="37">
        <v>0</v>
      </c>
      <c r="E12" s="31" t="s">
        <v>20</v>
      </c>
      <c r="F12" s="7">
        <v>444</v>
      </c>
      <c r="G12" s="6">
        <f t="shared" ref="G12:G13" si="18">F12/F11*100</f>
        <v>86.381322957198449</v>
      </c>
      <c r="H12" s="7">
        <v>366</v>
      </c>
      <c r="I12" s="6">
        <f t="shared" ref="I12:I13" si="19">H12/H11*100</f>
        <v>105.17241379310344</v>
      </c>
      <c r="J12" s="7">
        <v>275</v>
      </c>
      <c r="K12" s="6">
        <f t="shared" ref="K12:K13" si="20">J12/J11*100</f>
        <v>105.76923076923077</v>
      </c>
      <c r="L12" s="7">
        <v>760</v>
      </c>
      <c r="M12" s="6">
        <f t="shared" ref="M12:M13" si="21">L12/L11*100</f>
        <v>98.57328145265889</v>
      </c>
      <c r="N12" s="41">
        <v>510</v>
      </c>
      <c r="O12" s="6">
        <f t="shared" ref="O12:O13" si="22">N12/N11*100</f>
        <v>102.61569416498995</v>
      </c>
      <c r="P12" s="8">
        <v>276</v>
      </c>
      <c r="Q12" s="6">
        <f t="shared" si="17"/>
        <v>110.8433734939759</v>
      </c>
      <c r="R12" s="8">
        <v>10160</v>
      </c>
      <c r="S12" s="6">
        <f t="shared" ref="S12:S13" si="23">R12/R11*100</f>
        <v>101.09452736318407</v>
      </c>
      <c r="T12" s="8">
        <v>45</v>
      </c>
      <c r="U12" s="6">
        <f t="shared" ref="U12:U13" si="24">T12/T11*100</f>
        <v>97.826086956521735</v>
      </c>
      <c r="V12" s="38">
        <v>37</v>
      </c>
      <c r="W12" s="6">
        <f t="shared" si="8"/>
        <v>105.71428571428572</v>
      </c>
      <c r="X12" s="7">
        <v>419</v>
      </c>
      <c r="Y12" s="6">
        <f t="shared" ref="Y12:Y13" si="25">X12/X11*100</f>
        <v>105.80808080808082</v>
      </c>
      <c r="Z12" s="7">
        <v>370</v>
      </c>
      <c r="AA12" s="6">
        <f t="shared" ref="AA12:AA13" si="26">Z12/Z11*100</f>
        <v>95.854922279792746</v>
      </c>
      <c r="AB12" s="37">
        <v>2</v>
      </c>
      <c r="AC12" s="6">
        <f t="shared" si="11"/>
        <v>100</v>
      </c>
      <c r="AD12" s="25">
        <v>970</v>
      </c>
      <c r="AE12" s="6">
        <f t="shared" ref="AE12:AE13" si="27">AD12/AD11*100</f>
        <v>101.99789695057835</v>
      </c>
      <c r="AF12" s="7">
        <v>0</v>
      </c>
      <c r="AG12" s="31" t="s">
        <v>20</v>
      </c>
      <c r="AH12" s="7">
        <v>192</v>
      </c>
      <c r="AI12" s="6">
        <f t="shared" ref="AI12:AI13" si="28">AH12/AH11*100</f>
        <v>101.05263157894737</v>
      </c>
      <c r="AJ12" s="52">
        <v>14826</v>
      </c>
      <c r="AK12" s="6">
        <f t="shared" si="14"/>
        <v>100.89145968016334</v>
      </c>
      <c r="AL12" s="52">
        <v>5914</v>
      </c>
      <c r="AM12" s="6">
        <f t="shared" si="15"/>
        <v>103.15716030001745</v>
      </c>
      <c r="AN12" s="8">
        <v>20740</v>
      </c>
      <c r="AO12" s="13">
        <f t="shared" ref="AO12:AO13" si="29">AN12/AN11*100</f>
        <v>101.52731544938321</v>
      </c>
    </row>
    <row r="13" spans="2:43" ht="12" customHeight="1" x14ac:dyDescent="0.15">
      <c r="B13" s="22">
        <v>2019</v>
      </c>
      <c r="C13" s="20">
        <v>31</v>
      </c>
      <c r="D13" s="37">
        <v>0</v>
      </c>
      <c r="E13" s="31" t="s">
        <v>20</v>
      </c>
      <c r="F13" s="7">
        <v>523</v>
      </c>
      <c r="G13" s="6">
        <f t="shared" si="18"/>
        <v>117.7927927927928</v>
      </c>
      <c r="H13" s="7">
        <v>364</v>
      </c>
      <c r="I13" s="6">
        <f t="shared" si="19"/>
        <v>99.453551912568301</v>
      </c>
      <c r="J13" s="7">
        <v>300</v>
      </c>
      <c r="K13" s="6">
        <f t="shared" si="20"/>
        <v>109.09090909090908</v>
      </c>
      <c r="L13" s="7">
        <v>770</v>
      </c>
      <c r="M13" s="6">
        <f t="shared" si="21"/>
        <v>101.31578947368421</v>
      </c>
      <c r="N13" s="41">
        <v>515</v>
      </c>
      <c r="O13" s="6">
        <f t="shared" si="22"/>
        <v>100.98039215686273</v>
      </c>
      <c r="P13" s="8">
        <v>282</v>
      </c>
      <c r="Q13" s="6">
        <f t="shared" si="17"/>
        <v>102.17391304347827</v>
      </c>
      <c r="R13" s="8">
        <v>10210</v>
      </c>
      <c r="S13" s="6">
        <f t="shared" si="23"/>
        <v>100.49212598425197</v>
      </c>
      <c r="T13" s="8">
        <v>44</v>
      </c>
      <c r="U13" s="6">
        <f t="shared" si="24"/>
        <v>97.777777777777771</v>
      </c>
      <c r="V13" s="38">
        <v>40</v>
      </c>
      <c r="W13" s="6">
        <f t="shared" si="8"/>
        <v>108.10810810810811</v>
      </c>
      <c r="X13" s="7">
        <v>437</v>
      </c>
      <c r="Y13" s="6">
        <f t="shared" si="25"/>
        <v>104.29594272076372</v>
      </c>
      <c r="Z13" s="7">
        <v>365</v>
      </c>
      <c r="AA13" s="6">
        <f t="shared" si="26"/>
        <v>98.648648648648646</v>
      </c>
      <c r="AB13" s="37">
        <v>2</v>
      </c>
      <c r="AC13" s="6">
        <f t="shared" si="11"/>
        <v>100</v>
      </c>
      <c r="AD13" s="25">
        <v>983</v>
      </c>
      <c r="AE13" s="6">
        <f t="shared" si="27"/>
        <v>101.34020618556701</v>
      </c>
      <c r="AF13" s="7">
        <v>0</v>
      </c>
      <c r="AG13" s="31" t="s">
        <v>20</v>
      </c>
      <c r="AH13" s="7">
        <v>187</v>
      </c>
      <c r="AI13" s="6">
        <f t="shared" si="28"/>
        <v>97.395833333333343</v>
      </c>
      <c r="AJ13" s="58">
        <v>15022</v>
      </c>
      <c r="AK13" s="6">
        <f t="shared" si="14"/>
        <v>101.32200188857412</v>
      </c>
      <c r="AL13" s="52">
        <v>5959</v>
      </c>
      <c r="AM13" s="6">
        <f t="shared" si="15"/>
        <v>100.76090632397701</v>
      </c>
      <c r="AN13" s="8">
        <v>20981</v>
      </c>
      <c r="AO13" s="13">
        <f t="shared" si="29"/>
        <v>101.16200578592091</v>
      </c>
    </row>
    <row r="14" spans="2:43" ht="12" customHeight="1" x14ac:dyDescent="0.15">
      <c r="B14" s="22">
        <v>2020</v>
      </c>
      <c r="C14" s="23" t="s">
        <v>34</v>
      </c>
      <c r="D14" s="37">
        <v>0</v>
      </c>
      <c r="E14" s="31" t="s">
        <v>20</v>
      </c>
      <c r="F14" s="7">
        <v>488</v>
      </c>
      <c r="G14" s="6">
        <f t="shared" ref="G14" si="30">F14/F13*100</f>
        <v>93.307839388145325</v>
      </c>
      <c r="H14" s="7">
        <v>385</v>
      </c>
      <c r="I14" s="6">
        <f t="shared" ref="I14" si="31">H14/H13*100</f>
        <v>105.76923076923077</v>
      </c>
      <c r="J14" s="7">
        <v>346</v>
      </c>
      <c r="K14" s="6">
        <f t="shared" ref="K14" si="32">J14/J13*100</f>
        <v>115.33333333333333</v>
      </c>
      <c r="L14" s="7">
        <v>750</v>
      </c>
      <c r="M14" s="6">
        <f t="shared" ref="M14" si="33">L14/L13*100</f>
        <v>97.402597402597408</v>
      </c>
      <c r="N14" s="41">
        <v>510</v>
      </c>
      <c r="O14" s="6">
        <f t="shared" ref="O14" si="34">N14/N13*100</f>
        <v>99.029126213592235</v>
      </c>
      <c r="P14" s="8">
        <v>283</v>
      </c>
      <c r="Q14" s="6">
        <f t="shared" si="17"/>
        <v>100.35460992907801</v>
      </c>
      <c r="R14" s="8">
        <v>10350</v>
      </c>
      <c r="S14" s="6">
        <f t="shared" ref="S14" si="35">R14/R13*100</f>
        <v>101.37120470127326</v>
      </c>
      <c r="T14" s="8">
        <v>45</v>
      </c>
      <c r="U14" s="6">
        <f t="shared" ref="U14" si="36">T14/T13*100</f>
        <v>102.27272727272727</v>
      </c>
      <c r="V14" s="38">
        <v>43</v>
      </c>
      <c r="W14" s="6">
        <f t="shared" ref="W14" si="37">V14/V13*100</f>
        <v>107.5</v>
      </c>
      <c r="X14" s="7">
        <v>455</v>
      </c>
      <c r="Y14" s="6">
        <f t="shared" ref="Y14" si="38">X14/X13*100</f>
        <v>104.11899313501145</v>
      </c>
      <c r="Z14" s="7">
        <v>350</v>
      </c>
      <c r="AA14" s="6">
        <f t="shared" ref="AA14" si="39">Z14/Z13*100</f>
        <v>95.890410958904098</v>
      </c>
      <c r="AB14" s="37">
        <v>2</v>
      </c>
      <c r="AC14" s="6">
        <f t="shared" si="11"/>
        <v>100</v>
      </c>
      <c r="AD14" s="25">
        <v>1035</v>
      </c>
      <c r="AE14" s="6">
        <f t="shared" ref="AE14" si="40">AD14/AD13*100</f>
        <v>105.28992878942014</v>
      </c>
      <c r="AF14" s="7">
        <v>0</v>
      </c>
      <c r="AG14" s="31" t="s">
        <v>20</v>
      </c>
      <c r="AH14" s="7">
        <v>180</v>
      </c>
      <c r="AI14" s="6">
        <f t="shared" ref="AI14" si="41">AH14/AH13*100</f>
        <v>96.256684491978604</v>
      </c>
      <c r="AJ14" s="58">
        <v>15222</v>
      </c>
      <c r="AK14" s="6">
        <f t="shared" ref="AK14" si="42">AJ14/AJ13*100</f>
        <v>101.33138064172546</v>
      </c>
      <c r="AL14" s="52">
        <v>6000</v>
      </c>
      <c r="AM14" s="6">
        <f t="shared" ref="AM14" si="43">AL14/AL13*100</f>
        <v>100.68803490518543</v>
      </c>
      <c r="AN14" s="8">
        <v>21222</v>
      </c>
      <c r="AO14" s="13">
        <f t="shared" ref="AO14" si="44">AN14/AN13*100</f>
        <v>101.14865830989943</v>
      </c>
    </row>
    <row r="15" spans="2:43" ht="12" customHeight="1" x14ac:dyDescent="0.15">
      <c r="B15" s="29">
        <v>2021</v>
      </c>
      <c r="C15" s="62">
        <v>2</v>
      </c>
      <c r="D15" s="35">
        <v>0</v>
      </c>
      <c r="E15" s="34" t="s">
        <v>20</v>
      </c>
      <c r="F15" s="11">
        <v>537</v>
      </c>
      <c r="G15" s="9">
        <f t="shared" ref="G15" si="45">F15/F14*100</f>
        <v>110.04098360655739</v>
      </c>
      <c r="H15" s="11">
        <v>395</v>
      </c>
      <c r="I15" s="9">
        <f t="shared" ref="I15" si="46">H15/H14*100</f>
        <v>102.59740259740259</v>
      </c>
      <c r="J15" s="11">
        <v>360</v>
      </c>
      <c r="K15" s="9">
        <f t="shared" ref="K15" si="47">J15/J14*100</f>
        <v>104.04624277456647</v>
      </c>
      <c r="L15" s="11">
        <v>760</v>
      </c>
      <c r="M15" s="9">
        <f t="shared" ref="M15" si="48">L15/L14*100</f>
        <v>101.33333333333334</v>
      </c>
      <c r="N15" s="40">
        <v>515</v>
      </c>
      <c r="O15" s="9">
        <f t="shared" ref="O15" si="49">N15/N14*100</f>
        <v>100.98039215686273</v>
      </c>
      <c r="P15" s="12">
        <v>300</v>
      </c>
      <c r="Q15" s="9">
        <f t="shared" ref="Q15" si="50">P15/P14*100</f>
        <v>106.00706713780919</v>
      </c>
      <c r="R15" s="12">
        <v>10450</v>
      </c>
      <c r="S15" s="9">
        <f t="shared" ref="S15" si="51">R15/R14*100</f>
        <v>100.96618357487924</v>
      </c>
      <c r="T15" s="12">
        <v>47</v>
      </c>
      <c r="U15" s="9">
        <f t="shared" ref="U15" si="52">T15/T14*100</f>
        <v>104.44444444444446</v>
      </c>
      <c r="V15" s="36">
        <v>44</v>
      </c>
      <c r="W15" s="9">
        <f t="shared" ref="W15" si="53">V15/V14*100</f>
        <v>102.32558139534885</v>
      </c>
      <c r="X15" s="11">
        <v>460</v>
      </c>
      <c r="Y15" s="9">
        <f t="shared" ref="Y15" si="54">X15/X14*100</f>
        <v>101.09890109890109</v>
      </c>
      <c r="Z15" s="11">
        <v>365</v>
      </c>
      <c r="AA15" s="9">
        <f t="shared" ref="AA15" si="55">Z15/Z14*100</f>
        <v>104.28571428571429</v>
      </c>
      <c r="AB15" s="35">
        <v>2</v>
      </c>
      <c r="AC15" s="9">
        <f t="shared" ref="AC15" si="56">AB15/AB14*100</f>
        <v>100</v>
      </c>
      <c r="AD15" s="26">
        <v>1060</v>
      </c>
      <c r="AE15" s="9">
        <f t="shared" ref="AE15" si="57">AD15/AD14*100</f>
        <v>102.41545893719808</v>
      </c>
      <c r="AF15" s="34" t="s">
        <v>20</v>
      </c>
      <c r="AG15" s="34" t="s">
        <v>20</v>
      </c>
      <c r="AH15" s="11">
        <v>175</v>
      </c>
      <c r="AI15" s="9">
        <f t="shared" ref="AI15" si="58">AH15/AH14*100</f>
        <v>97.222222222222214</v>
      </c>
      <c r="AJ15" s="53">
        <v>15470</v>
      </c>
      <c r="AK15" s="9">
        <f t="shared" ref="AK15" si="59">AJ15/AJ14*100</f>
        <v>101.62922086453815</v>
      </c>
      <c r="AL15" s="56">
        <v>6218</v>
      </c>
      <c r="AM15" s="9">
        <f t="shared" ref="AM15" si="60">AL15/AL14*100</f>
        <v>103.63333333333333</v>
      </c>
      <c r="AN15" s="12">
        <v>21688</v>
      </c>
      <c r="AO15" s="14">
        <f t="shared" ref="AO15" si="61">AN15/AN14*100</f>
        <v>102.19583451135614</v>
      </c>
    </row>
    <row r="16" spans="2:43" ht="12" customHeight="1" x14ac:dyDescent="0.15">
      <c r="B16" s="39" t="s">
        <v>5</v>
      </c>
      <c r="C16" s="2"/>
      <c r="P16" s="27"/>
      <c r="T16" s="27"/>
    </row>
    <row r="17" spans="2:43" ht="12" customHeight="1" x14ac:dyDescent="0.15">
      <c r="B17" s="2" t="s">
        <v>37</v>
      </c>
      <c r="C17" s="2"/>
      <c r="P17" s="27"/>
      <c r="T17" s="27"/>
      <c r="AN17" s="30"/>
      <c r="AO17" s="30"/>
      <c r="AP17"/>
      <c r="AQ17"/>
    </row>
    <row r="18" spans="2:43" x14ac:dyDescent="0.15">
      <c r="B18" s="10" t="s">
        <v>21</v>
      </c>
      <c r="C18" s="10"/>
      <c r="P18" s="27"/>
      <c r="T18" s="27"/>
      <c r="AO18" s="4" t="s">
        <v>36</v>
      </c>
      <c r="AP18"/>
      <c r="AQ18"/>
    </row>
    <row r="19" spans="2:43" x14ac:dyDescent="0.15">
      <c r="B19" s="10" t="s">
        <v>22</v>
      </c>
      <c r="P19" s="27"/>
      <c r="T19" s="27"/>
      <c r="AN19" s="30"/>
      <c r="AO19" s="30"/>
      <c r="AP19"/>
      <c r="AQ19"/>
    </row>
    <row r="20" spans="2:43" ht="12" customHeight="1" x14ac:dyDescent="0.15">
      <c r="P20" s="27"/>
      <c r="T20" s="27"/>
      <c r="AN20" s="30"/>
      <c r="AO20" s="30"/>
      <c r="AP20"/>
      <c r="AQ20"/>
    </row>
    <row r="21" spans="2:43" x14ac:dyDescent="0.15">
      <c r="AN21" s="30"/>
      <c r="AO21" s="30"/>
      <c r="AP21"/>
      <c r="AQ21"/>
    </row>
    <row r="22" spans="2:43" x14ac:dyDescent="0.15">
      <c r="AN22" s="30"/>
      <c r="AO22" s="30"/>
      <c r="AP22"/>
      <c r="AQ22"/>
    </row>
    <row r="23" spans="2:43" x14ac:dyDescent="0.15">
      <c r="AN23" s="30"/>
      <c r="AO23" s="30"/>
      <c r="AP23"/>
      <c r="AQ23"/>
    </row>
    <row r="24" spans="2:43" x14ac:dyDescent="0.15">
      <c r="AN24" s="30"/>
      <c r="AO24" s="30"/>
      <c r="AP24"/>
      <c r="AQ24"/>
    </row>
    <row r="25" spans="2:43" x14ac:dyDescent="0.15">
      <c r="AN25" s="30"/>
      <c r="AO25" s="30"/>
      <c r="AP25"/>
      <c r="AQ25"/>
    </row>
    <row r="26" spans="2:43" x14ac:dyDescent="0.15">
      <c r="AN26" s="30"/>
      <c r="AO26" s="30"/>
      <c r="AP26"/>
      <c r="AQ26"/>
    </row>
    <row r="27" spans="2:43" x14ac:dyDescent="0.15">
      <c r="AN27" s="30"/>
      <c r="AO27" s="30"/>
      <c r="AP27"/>
      <c r="AQ27"/>
    </row>
    <row r="28" spans="2:43" x14ac:dyDescent="0.15">
      <c r="AN28" s="30"/>
      <c r="AO28" s="30"/>
      <c r="AP28"/>
      <c r="AQ28"/>
    </row>
    <row r="30" spans="2:43" ht="14.25" x14ac:dyDescent="0.15">
      <c r="B30" s="1"/>
      <c r="C30" s="1"/>
    </row>
  </sheetData>
  <mergeCells count="20">
    <mergeCell ref="P5:Q6"/>
    <mergeCell ref="X5:Y6"/>
    <mergeCell ref="Z5:AA6"/>
    <mergeCell ref="AB5:AC6"/>
    <mergeCell ref="AL5:AM6"/>
    <mergeCell ref="AN5:AO6"/>
    <mergeCell ref="AH5:AI6"/>
    <mergeCell ref="AJ5:AK6"/>
    <mergeCell ref="B5:C7"/>
    <mergeCell ref="D5:E6"/>
    <mergeCell ref="F5:G6"/>
    <mergeCell ref="H5:I6"/>
    <mergeCell ref="J5:K6"/>
    <mergeCell ref="L5:M6"/>
    <mergeCell ref="N5:O6"/>
    <mergeCell ref="R5:S6"/>
    <mergeCell ref="AD5:AE6"/>
    <mergeCell ref="AF5:AG6"/>
    <mergeCell ref="T5:U6"/>
    <mergeCell ref="V5:W6"/>
  </mergeCells>
  <phoneticPr fontId="6"/>
  <pageMargins left="0.59055118110236227" right="0" top="0.59055118110236227" bottom="0" header="0" footer="0"/>
  <pageSetup paperSize="9" scale="105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8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P31" sqref="P31"/>
    </sheetView>
  </sheetViews>
  <sheetFormatPr defaultRowHeight="12" x14ac:dyDescent="0.15"/>
  <cols>
    <col min="1" max="1" width="5.7109375" customWidth="1"/>
    <col min="2" max="4" width="7.7109375" customWidth="1"/>
    <col min="5" max="5" width="6.7109375" customWidth="1"/>
    <col min="6" max="6" width="7.7109375" customWidth="1"/>
    <col min="7" max="7" width="6.7109375" customWidth="1"/>
    <col min="8" max="8" width="7.7109375" customWidth="1"/>
    <col min="9" max="9" width="6.7109375" customWidth="1"/>
    <col min="10" max="10" width="7.7109375" customWidth="1"/>
    <col min="11" max="11" width="6.7109375" customWidth="1"/>
    <col min="12" max="12" width="7.7109375" customWidth="1"/>
    <col min="13" max="13" width="6.7109375" customWidth="1"/>
    <col min="14" max="14" width="7.7109375" customWidth="1"/>
    <col min="15" max="17" width="6.7109375" customWidth="1"/>
    <col min="18" max="18" width="7.7109375" customWidth="1"/>
    <col min="19" max="19" width="6.7109375" customWidth="1"/>
    <col min="20" max="20" width="7.7109375" customWidth="1"/>
    <col min="21" max="21" width="6.7109375" customWidth="1"/>
    <col min="22" max="22" width="7.7109375" customWidth="1"/>
    <col min="23" max="23" width="6.7109375" customWidth="1"/>
    <col min="24" max="24" width="7.7109375" customWidth="1"/>
    <col min="25" max="25" width="6.7109375" customWidth="1"/>
    <col min="26" max="26" width="7.7109375" customWidth="1"/>
    <col min="27" max="27" width="6.7109375" customWidth="1"/>
    <col min="28" max="28" width="7.7109375" customWidth="1"/>
    <col min="29" max="31" width="6.7109375" customWidth="1"/>
    <col min="32" max="32" width="7.7109375" customWidth="1"/>
    <col min="33" max="35" width="6.7109375" customWidth="1"/>
    <col min="36" max="36" width="7.7109375" customWidth="1"/>
    <col min="37" max="37" width="6.7109375" customWidth="1"/>
    <col min="38" max="38" width="7.7109375" customWidth="1"/>
    <col min="39" max="39" width="6.7109375" customWidth="1"/>
    <col min="40" max="40" width="9.140625" style="30"/>
    <col min="41" max="41" width="4.85546875" style="30" customWidth="1"/>
  </cols>
  <sheetData>
    <row r="2" spans="1:41" ht="14.25" x14ac:dyDescent="0.15">
      <c r="B2" s="1" t="s">
        <v>25</v>
      </c>
      <c r="C2" s="1"/>
    </row>
    <row r="4" spans="1:41" ht="12" customHeight="1" x14ac:dyDescent="0.15">
      <c r="B4" s="3"/>
      <c r="C4" s="3"/>
      <c r="AK4" s="4" t="s">
        <v>1</v>
      </c>
    </row>
    <row r="5" spans="1:41" ht="12" customHeight="1" x14ac:dyDescent="0.15">
      <c r="B5" s="73" t="s">
        <v>2</v>
      </c>
      <c r="C5" s="74"/>
      <c r="D5" s="79" t="s">
        <v>12</v>
      </c>
      <c r="E5" s="64"/>
      <c r="F5" s="63" t="s">
        <v>9</v>
      </c>
      <c r="G5" s="64"/>
      <c r="H5" s="63" t="s">
        <v>18</v>
      </c>
      <c r="I5" s="64"/>
      <c r="J5" s="63" t="s">
        <v>10</v>
      </c>
      <c r="K5" s="64"/>
      <c r="L5" s="63" t="s">
        <v>7</v>
      </c>
      <c r="M5" s="64"/>
      <c r="N5" s="63" t="s">
        <v>11</v>
      </c>
      <c r="O5" s="64"/>
      <c r="P5" s="63" t="s">
        <v>3</v>
      </c>
      <c r="Q5" s="64"/>
      <c r="R5" s="63" t="s">
        <v>6</v>
      </c>
      <c r="S5" s="64"/>
      <c r="T5" s="63" t="s">
        <v>8</v>
      </c>
      <c r="U5" s="64"/>
      <c r="V5" s="69" t="s">
        <v>19</v>
      </c>
      <c r="W5" s="70"/>
      <c r="X5" s="63" t="s">
        <v>16</v>
      </c>
      <c r="Y5" s="64"/>
      <c r="Z5" s="63" t="s">
        <v>13</v>
      </c>
      <c r="AA5" s="64"/>
      <c r="AB5" s="63" t="s">
        <v>17</v>
      </c>
      <c r="AC5" s="64"/>
      <c r="AD5" s="63" t="s">
        <v>14</v>
      </c>
      <c r="AE5" s="64"/>
      <c r="AF5" s="69" t="s">
        <v>23</v>
      </c>
      <c r="AG5" s="70"/>
      <c r="AH5" s="63" t="s">
        <v>28</v>
      </c>
      <c r="AI5" s="64"/>
      <c r="AJ5" s="63" t="s">
        <v>4</v>
      </c>
      <c r="AK5" s="67"/>
      <c r="AL5" s="30"/>
      <c r="AM5" s="30"/>
      <c r="AN5"/>
      <c r="AO5"/>
    </row>
    <row r="6" spans="1:41" ht="12" customHeight="1" x14ac:dyDescent="0.15">
      <c r="B6" s="75"/>
      <c r="C6" s="76"/>
      <c r="D6" s="80"/>
      <c r="E6" s="66"/>
      <c r="F6" s="65"/>
      <c r="G6" s="66"/>
      <c r="H6" s="65"/>
      <c r="I6" s="66"/>
      <c r="J6" s="65"/>
      <c r="K6" s="66"/>
      <c r="L6" s="65"/>
      <c r="M6" s="66"/>
      <c r="N6" s="65"/>
      <c r="O6" s="66"/>
      <c r="P6" s="65"/>
      <c r="Q6" s="66"/>
      <c r="R6" s="65"/>
      <c r="S6" s="66"/>
      <c r="T6" s="65"/>
      <c r="U6" s="66"/>
      <c r="V6" s="71"/>
      <c r="W6" s="72"/>
      <c r="X6" s="65"/>
      <c r="Y6" s="66"/>
      <c r="Z6" s="65"/>
      <c r="AA6" s="66"/>
      <c r="AB6" s="65"/>
      <c r="AC6" s="66"/>
      <c r="AD6" s="65"/>
      <c r="AE6" s="66"/>
      <c r="AF6" s="71"/>
      <c r="AG6" s="72"/>
      <c r="AH6" s="65"/>
      <c r="AI6" s="66"/>
      <c r="AJ6" s="65"/>
      <c r="AK6" s="68"/>
      <c r="AL6" s="30"/>
      <c r="AM6" s="30"/>
      <c r="AN6"/>
      <c r="AO6"/>
    </row>
    <row r="7" spans="1:41" ht="12" customHeight="1" x14ac:dyDescent="0.15">
      <c r="B7" s="77"/>
      <c r="C7" s="78"/>
      <c r="D7" s="42"/>
      <c r="E7" s="16" t="s">
        <v>0</v>
      </c>
      <c r="F7" s="15"/>
      <c r="G7" s="16" t="s">
        <v>0</v>
      </c>
      <c r="H7" s="15"/>
      <c r="I7" s="18" t="s">
        <v>0</v>
      </c>
      <c r="J7" s="15"/>
      <c r="K7" s="16" t="s">
        <v>0</v>
      </c>
      <c r="L7" s="15"/>
      <c r="M7" s="16" t="s">
        <v>0</v>
      </c>
      <c r="N7" s="15"/>
      <c r="O7" s="16" t="s">
        <v>0</v>
      </c>
      <c r="P7" s="15"/>
      <c r="Q7" s="18" t="s">
        <v>0</v>
      </c>
      <c r="R7" s="15"/>
      <c r="S7" s="18" t="s">
        <v>0</v>
      </c>
      <c r="T7" s="15"/>
      <c r="U7" s="16" t="s">
        <v>0</v>
      </c>
      <c r="V7" s="15"/>
      <c r="W7" s="18" t="s">
        <v>0</v>
      </c>
      <c r="X7" s="15"/>
      <c r="Y7" s="18" t="s">
        <v>0</v>
      </c>
      <c r="Z7" s="15"/>
      <c r="AA7" s="16" t="s">
        <v>0</v>
      </c>
      <c r="AB7" s="15"/>
      <c r="AC7" s="18" t="s">
        <v>0</v>
      </c>
      <c r="AD7" s="15"/>
      <c r="AE7" s="16" t="s">
        <v>0</v>
      </c>
      <c r="AF7" s="57" t="s">
        <v>30</v>
      </c>
      <c r="AG7" s="16" t="s">
        <v>0</v>
      </c>
      <c r="AH7" s="15"/>
      <c r="AI7" s="16" t="s">
        <v>0</v>
      </c>
      <c r="AJ7" s="43"/>
      <c r="AK7" s="17" t="s">
        <v>0</v>
      </c>
      <c r="AL7" s="30"/>
      <c r="AM7" s="30"/>
      <c r="AN7"/>
      <c r="AO7"/>
    </row>
    <row r="8" spans="1:41" s="24" customFormat="1" ht="12" customHeight="1" x14ac:dyDescent="0.15">
      <c r="A8" s="24" t="s">
        <v>29</v>
      </c>
      <c r="B8" s="22">
        <v>2010</v>
      </c>
      <c r="C8" s="23" t="s">
        <v>32</v>
      </c>
      <c r="D8" s="7">
        <v>13</v>
      </c>
      <c r="E8" s="31" t="s">
        <v>20</v>
      </c>
      <c r="F8" s="7">
        <v>540</v>
      </c>
      <c r="G8" s="31" t="s">
        <v>20</v>
      </c>
      <c r="H8" s="7">
        <v>319</v>
      </c>
      <c r="I8" s="31" t="s">
        <v>20</v>
      </c>
      <c r="J8" s="7">
        <v>648</v>
      </c>
      <c r="K8" s="5" t="s">
        <v>20</v>
      </c>
      <c r="L8" s="41">
        <v>383</v>
      </c>
      <c r="M8" s="31" t="s">
        <v>20</v>
      </c>
      <c r="N8" s="8">
        <v>8959</v>
      </c>
      <c r="O8" s="31" t="s">
        <v>20</v>
      </c>
      <c r="P8" s="8">
        <v>48</v>
      </c>
      <c r="Q8" s="31" t="s">
        <v>20</v>
      </c>
      <c r="R8" s="8">
        <v>27</v>
      </c>
      <c r="S8" s="31" t="s">
        <v>20</v>
      </c>
      <c r="T8" s="7">
        <v>264</v>
      </c>
      <c r="U8" s="31" t="s">
        <v>20</v>
      </c>
      <c r="V8" s="7">
        <v>268</v>
      </c>
      <c r="W8" s="31" t="s">
        <v>20</v>
      </c>
      <c r="X8" s="7">
        <v>2</v>
      </c>
      <c r="Y8" s="31" t="s">
        <v>20</v>
      </c>
      <c r="Z8" s="7">
        <v>438</v>
      </c>
      <c r="AA8" s="31" t="s">
        <v>20</v>
      </c>
      <c r="AB8" s="7">
        <v>0</v>
      </c>
      <c r="AC8" s="31" t="s">
        <v>20</v>
      </c>
      <c r="AD8" s="7">
        <v>212</v>
      </c>
      <c r="AE8" s="31" t="s">
        <v>20</v>
      </c>
      <c r="AF8" s="54">
        <v>12121</v>
      </c>
      <c r="AG8" s="31" t="s">
        <v>24</v>
      </c>
      <c r="AH8" s="52">
        <v>4737</v>
      </c>
      <c r="AI8" s="31" t="s">
        <v>20</v>
      </c>
      <c r="AJ8" s="8">
        <v>16858</v>
      </c>
      <c r="AK8" s="60" t="s">
        <v>20</v>
      </c>
      <c r="AL8" s="32">
        <f>V8+H8+X8+R8+P8+AD8+Z8+N8+J8+F8+I26+T8+L8+D8</f>
        <v>12121</v>
      </c>
      <c r="AM8" s="33">
        <f t="shared" ref="AM8:AM13" si="0">AJ8-AL8</f>
        <v>4737</v>
      </c>
    </row>
    <row r="9" spans="1:41" s="24" customFormat="1" ht="12" customHeight="1" x14ac:dyDescent="0.15">
      <c r="B9" s="22">
        <v>2011</v>
      </c>
      <c r="C9" s="23">
        <v>23</v>
      </c>
      <c r="D9" s="7">
        <v>0</v>
      </c>
      <c r="E9" s="31" t="s">
        <v>20</v>
      </c>
      <c r="F9" s="7">
        <v>572</v>
      </c>
      <c r="G9" s="6">
        <f t="shared" ref="G9:G13" si="1">F9/F8*100</f>
        <v>105.92592592592594</v>
      </c>
      <c r="H9" s="7">
        <v>339</v>
      </c>
      <c r="I9" s="6">
        <f t="shared" ref="I9:I13" si="2">H9/H8*100</f>
        <v>106.26959247648904</v>
      </c>
      <c r="J9" s="7">
        <v>679</v>
      </c>
      <c r="K9" s="6">
        <f t="shared" ref="K9:K13" si="3">J9/J8*100</f>
        <v>104.78395061728396</v>
      </c>
      <c r="L9" s="41">
        <v>378</v>
      </c>
      <c r="M9" s="6">
        <f t="shared" ref="M9:M13" si="4">L9/L8*100</f>
        <v>98.694516971279384</v>
      </c>
      <c r="N9" s="8">
        <v>8981</v>
      </c>
      <c r="O9" s="6">
        <f t="shared" ref="O9:O13" si="5">N9/N8*100</f>
        <v>100.24556312088401</v>
      </c>
      <c r="P9" s="8">
        <v>45</v>
      </c>
      <c r="Q9" s="6">
        <f t="shared" ref="Q9:Q13" si="6">P9/P8*100</f>
        <v>93.75</v>
      </c>
      <c r="R9" s="8">
        <v>25</v>
      </c>
      <c r="S9" s="6">
        <f t="shared" ref="S9:S13" si="7">R9/R8*100</f>
        <v>92.592592592592595</v>
      </c>
      <c r="T9" s="7">
        <v>270</v>
      </c>
      <c r="U9" s="6">
        <f t="shared" ref="U9:U13" si="8">T9/T8*100</f>
        <v>102.27272727272727</v>
      </c>
      <c r="V9" s="7">
        <v>300</v>
      </c>
      <c r="W9" s="6">
        <f t="shared" ref="W9:W13" si="9">V9/V8*100</f>
        <v>111.94029850746267</v>
      </c>
      <c r="X9" s="7">
        <v>2</v>
      </c>
      <c r="Y9" s="6">
        <f t="shared" ref="Y9:Y13" si="10">X9/X8*100</f>
        <v>100</v>
      </c>
      <c r="Z9" s="25">
        <v>425</v>
      </c>
      <c r="AA9" s="6">
        <f t="shared" ref="AA9:AA13" si="11">Z9/Z8*100</f>
        <v>97.031963470319639</v>
      </c>
      <c r="AB9" s="7">
        <v>0</v>
      </c>
      <c r="AC9" s="31" t="s">
        <v>20</v>
      </c>
      <c r="AD9" s="7">
        <v>185</v>
      </c>
      <c r="AE9" s="6">
        <f t="shared" ref="AE9:AE13" si="12">AD9/AD8*100</f>
        <v>87.264150943396217</v>
      </c>
      <c r="AF9" s="54">
        <v>12201</v>
      </c>
      <c r="AG9" s="6">
        <f t="shared" ref="AG9:AG13" si="13">AF9/AF8*100</f>
        <v>100.66001155020213</v>
      </c>
      <c r="AH9" s="52">
        <v>4806</v>
      </c>
      <c r="AI9" s="6">
        <f t="shared" ref="AI9:AI13" si="14">AH9/AH8*100</f>
        <v>101.45661811272957</v>
      </c>
      <c r="AJ9" s="8">
        <v>17007</v>
      </c>
      <c r="AK9" s="13">
        <f t="shared" ref="AK9:AK13" si="15">AJ9/AJ8*100</f>
        <v>100.8838533633883</v>
      </c>
      <c r="AL9" s="32" t="e">
        <f>V9+H9+X9+R9+P9+AD9+Z9+N9+J9+F9+I27+T9+L9+D9+#REF!</f>
        <v>#REF!</v>
      </c>
      <c r="AM9" s="33" t="e">
        <f t="shared" si="0"/>
        <v>#REF!</v>
      </c>
    </row>
    <row r="10" spans="1:41" s="24" customFormat="1" ht="12" customHeight="1" x14ac:dyDescent="0.15">
      <c r="B10" s="22">
        <v>2012</v>
      </c>
      <c r="C10" s="23">
        <v>24</v>
      </c>
      <c r="D10" s="7">
        <v>0</v>
      </c>
      <c r="E10" s="31" t="s">
        <v>20</v>
      </c>
      <c r="F10" s="7">
        <v>564</v>
      </c>
      <c r="G10" s="6">
        <f t="shared" si="1"/>
        <v>98.6013986013986</v>
      </c>
      <c r="H10" s="7">
        <v>330</v>
      </c>
      <c r="I10" s="6">
        <f t="shared" si="2"/>
        <v>97.345132743362825</v>
      </c>
      <c r="J10" s="7">
        <v>700</v>
      </c>
      <c r="K10" s="6">
        <f t="shared" si="3"/>
        <v>103.09278350515463</v>
      </c>
      <c r="L10" s="41">
        <v>386</v>
      </c>
      <c r="M10" s="6">
        <f t="shared" si="4"/>
        <v>102.11640211640211</v>
      </c>
      <c r="N10" s="8">
        <v>9287</v>
      </c>
      <c r="O10" s="6">
        <f t="shared" si="5"/>
        <v>103.40719296292174</v>
      </c>
      <c r="P10" s="8">
        <v>47</v>
      </c>
      <c r="Q10" s="6">
        <f t="shared" si="6"/>
        <v>104.44444444444446</v>
      </c>
      <c r="R10" s="8">
        <v>23</v>
      </c>
      <c r="S10" s="6">
        <f t="shared" si="7"/>
        <v>92</v>
      </c>
      <c r="T10" s="7">
        <v>264</v>
      </c>
      <c r="U10" s="6">
        <f t="shared" si="8"/>
        <v>97.777777777777771</v>
      </c>
      <c r="V10" s="7">
        <v>328</v>
      </c>
      <c r="W10" s="6">
        <f t="shared" si="9"/>
        <v>109.33333333333333</v>
      </c>
      <c r="X10" s="7">
        <v>2</v>
      </c>
      <c r="Y10" s="6">
        <f t="shared" si="10"/>
        <v>100</v>
      </c>
      <c r="Z10" s="25">
        <v>446</v>
      </c>
      <c r="AA10" s="6">
        <f t="shared" si="11"/>
        <v>104.94117647058823</v>
      </c>
      <c r="AB10" s="7">
        <v>0</v>
      </c>
      <c r="AC10" s="31" t="s">
        <v>20</v>
      </c>
      <c r="AD10" s="7">
        <v>145</v>
      </c>
      <c r="AE10" s="6">
        <f t="shared" si="12"/>
        <v>78.378378378378372</v>
      </c>
      <c r="AF10" s="54">
        <v>12522</v>
      </c>
      <c r="AG10" s="6">
        <f t="shared" si="13"/>
        <v>102.63093189082862</v>
      </c>
      <c r="AH10" s="52">
        <v>4938</v>
      </c>
      <c r="AI10" s="6">
        <f t="shared" si="14"/>
        <v>102.74656679151062</v>
      </c>
      <c r="AJ10" s="8">
        <v>17460</v>
      </c>
      <c r="AK10" s="13">
        <f t="shared" si="15"/>
        <v>102.66360910213442</v>
      </c>
      <c r="AL10" s="32" t="e">
        <f>V10+H10+X10+R10+P10+AD10+Z10+N10+J10+F10+I28+T10+L10+D10+#REF!</f>
        <v>#REF!</v>
      </c>
      <c r="AM10" s="33" t="e">
        <f t="shared" si="0"/>
        <v>#REF!</v>
      </c>
    </row>
    <row r="11" spans="1:41" ht="12" customHeight="1" x14ac:dyDescent="0.15">
      <c r="B11" s="19">
        <v>2013</v>
      </c>
      <c r="C11" s="20">
        <v>25</v>
      </c>
      <c r="D11" s="7">
        <v>0</v>
      </c>
      <c r="E11" s="31" t="s">
        <v>20</v>
      </c>
      <c r="F11" s="7">
        <v>556</v>
      </c>
      <c r="G11" s="6">
        <f t="shared" si="1"/>
        <v>98.581560283687935</v>
      </c>
      <c r="H11" s="7">
        <v>320</v>
      </c>
      <c r="I11" s="6">
        <f t="shared" si="2"/>
        <v>96.969696969696969</v>
      </c>
      <c r="J11" s="7">
        <v>722</v>
      </c>
      <c r="K11" s="6">
        <f t="shared" si="3"/>
        <v>103.14285714285714</v>
      </c>
      <c r="L11" s="41">
        <v>388</v>
      </c>
      <c r="M11" s="6">
        <f t="shared" si="4"/>
        <v>100.51813471502591</v>
      </c>
      <c r="N11" s="8">
        <v>9368</v>
      </c>
      <c r="O11" s="6">
        <f t="shared" si="5"/>
        <v>100.87218692796382</v>
      </c>
      <c r="P11" s="8">
        <v>49</v>
      </c>
      <c r="Q11" s="6">
        <f t="shared" si="6"/>
        <v>104.25531914893618</v>
      </c>
      <c r="R11" s="8">
        <v>22</v>
      </c>
      <c r="S11" s="6">
        <f t="shared" si="7"/>
        <v>95.652173913043484</v>
      </c>
      <c r="T11" s="7">
        <v>270</v>
      </c>
      <c r="U11" s="6">
        <f t="shared" si="8"/>
        <v>102.27272727272727</v>
      </c>
      <c r="V11" s="7">
        <v>311</v>
      </c>
      <c r="W11" s="6">
        <f t="shared" si="9"/>
        <v>94.817073170731703</v>
      </c>
      <c r="X11" s="7">
        <v>2</v>
      </c>
      <c r="Y11" s="6">
        <f t="shared" si="10"/>
        <v>100</v>
      </c>
      <c r="Z11" s="25">
        <v>430</v>
      </c>
      <c r="AA11" s="6">
        <f t="shared" si="11"/>
        <v>96.412556053811656</v>
      </c>
      <c r="AB11" s="7">
        <v>0</v>
      </c>
      <c r="AC11" s="31" t="s">
        <v>20</v>
      </c>
      <c r="AD11" s="7">
        <v>140</v>
      </c>
      <c r="AE11" s="6">
        <f t="shared" si="12"/>
        <v>96.551724137931032</v>
      </c>
      <c r="AF11" s="52">
        <v>12578</v>
      </c>
      <c r="AG11" s="6">
        <f t="shared" si="13"/>
        <v>100.44721290528669</v>
      </c>
      <c r="AH11" s="52">
        <v>5035</v>
      </c>
      <c r="AI11" s="6">
        <f t="shared" si="14"/>
        <v>101.9643580396922</v>
      </c>
      <c r="AJ11" s="8">
        <v>17613</v>
      </c>
      <c r="AK11" s="13">
        <f t="shared" si="15"/>
        <v>100.87628865979381</v>
      </c>
      <c r="AL11" s="32" t="e">
        <f>V11+H11+X11+R11+P11+AD11+Z11+N11+J11+F11+I29+T11+L11+D11+#REF!</f>
        <v>#REF!</v>
      </c>
      <c r="AM11" s="33" t="e">
        <f t="shared" si="0"/>
        <v>#REF!</v>
      </c>
      <c r="AN11"/>
      <c r="AO11"/>
    </row>
    <row r="12" spans="1:41" s="51" customFormat="1" ht="12" customHeight="1" x14ac:dyDescent="0.15">
      <c r="B12" s="19">
        <v>2014</v>
      </c>
      <c r="C12" s="20">
        <v>26</v>
      </c>
      <c r="D12" s="44">
        <v>0</v>
      </c>
      <c r="E12" s="45" t="s">
        <v>20</v>
      </c>
      <c r="F12" s="44">
        <v>550</v>
      </c>
      <c r="G12" s="46">
        <f t="shared" si="1"/>
        <v>98.920863309352512</v>
      </c>
      <c r="H12" s="44">
        <v>320</v>
      </c>
      <c r="I12" s="46">
        <f t="shared" si="2"/>
        <v>100</v>
      </c>
      <c r="J12" s="44">
        <v>736</v>
      </c>
      <c r="K12" s="46">
        <f t="shared" si="3"/>
        <v>101.93905817174516</v>
      </c>
      <c r="L12" s="59">
        <v>389</v>
      </c>
      <c r="M12" s="46">
        <f t="shared" si="4"/>
        <v>100.25773195876289</v>
      </c>
      <c r="N12" s="47">
        <v>9560</v>
      </c>
      <c r="O12" s="46">
        <f t="shared" si="5"/>
        <v>102.04953031596926</v>
      </c>
      <c r="P12" s="47">
        <v>50</v>
      </c>
      <c r="Q12" s="46">
        <f t="shared" si="6"/>
        <v>102.04081632653062</v>
      </c>
      <c r="R12" s="47">
        <v>22</v>
      </c>
      <c r="S12" s="46">
        <f t="shared" si="7"/>
        <v>100</v>
      </c>
      <c r="T12" s="44">
        <v>275</v>
      </c>
      <c r="U12" s="46">
        <f t="shared" si="8"/>
        <v>101.85185185185186</v>
      </c>
      <c r="V12" s="44">
        <v>325</v>
      </c>
      <c r="W12" s="46">
        <f t="shared" si="9"/>
        <v>104.50160771704179</v>
      </c>
      <c r="X12" s="44">
        <v>2</v>
      </c>
      <c r="Y12" s="46">
        <f t="shared" si="10"/>
        <v>100</v>
      </c>
      <c r="Z12" s="44">
        <v>450</v>
      </c>
      <c r="AA12" s="46">
        <f t="shared" si="11"/>
        <v>104.65116279069768</v>
      </c>
      <c r="AB12" s="44">
        <v>0</v>
      </c>
      <c r="AC12" s="45" t="s">
        <v>20</v>
      </c>
      <c r="AD12" s="44">
        <v>100</v>
      </c>
      <c r="AE12" s="46">
        <f t="shared" si="12"/>
        <v>71.428571428571431</v>
      </c>
      <c r="AF12" s="52">
        <v>12779</v>
      </c>
      <c r="AG12" s="6">
        <f t="shared" si="13"/>
        <v>101.59802830338687</v>
      </c>
      <c r="AH12" s="58">
        <v>5140</v>
      </c>
      <c r="AI12" s="46">
        <f t="shared" si="14"/>
        <v>102.08540218470705</v>
      </c>
      <c r="AJ12" s="47">
        <v>17919</v>
      </c>
      <c r="AK12" s="48">
        <f t="shared" si="15"/>
        <v>101.73735309146652</v>
      </c>
      <c r="AL12" s="49" t="e">
        <f>V12+H12+X12+R12+P12+AD12+Z12+N12+J12+F12+I30+T12+L12+D12+#REF!</f>
        <v>#REF!</v>
      </c>
      <c r="AM12" s="50" t="e">
        <f t="shared" si="0"/>
        <v>#REF!</v>
      </c>
    </row>
    <row r="13" spans="1:41" s="28" customFormat="1" ht="12" customHeight="1" x14ac:dyDescent="0.15">
      <c r="B13" s="55">
        <v>2015</v>
      </c>
      <c r="C13" s="21">
        <v>27</v>
      </c>
      <c r="D13" s="11">
        <v>0</v>
      </c>
      <c r="E13" s="34" t="s">
        <v>20</v>
      </c>
      <c r="F13" s="11">
        <v>566</v>
      </c>
      <c r="G13" s="9">
        <f t="shared" si="1"/>
        <v>102.90909090909091</v>
      </c>
      <c r="H13" s="11">
        <v>330</v>
      </c>
      <c r="I13" s="9">
        <f t="shared" si="2"/>
        <v>103.125</v>
      </c>
      <c r="J13" s="11">
        <v>751</v>
      </c>
      <c r="K13" s="9">
        <f t="shared" si="3"/>
        <v>102.03804347826086</v>
      </c>
      <c r="L13" s="40">
        <v>390</v>
      </c>
      <c r="M13" s="9">
        <f t="shared" si="4"/>
        <v>100.25706940874035</v>
      </c>
      <c r="N13" s="12">
        <v>9600</v>
      </c>
      <c r="O13" s="9">
        <f t="shared" si="5"/>
        <v>100.418410041841</v>
      </c>
      <c r="P13" s="12">
        <v>50</v>
      </c>
      <c r="Q13" s="9">
        <f t="shared" si="6"/>
        <v>100</v>
      </c>
      <c r="R13" s="12">
        <v>23</v>
      </c>
      <c r="S13" s="9">
        <f t="shared" si="7"/>
        <v>104.54545454545455</v>
      </c>
      <c r="T13" s="11">
        <v>280</v>
      </c>
      <c r="U13" s="9">
        <f t="shared" si="8"/>
        <v>101.81818181818181</v>
      </c>
      <c r="V13" s="11">
        <v>320</v>
      </c>
      <c r="W13" s="9">
        <f t="shared" si="9"/>
        <v>98.461538461538467</v>
      </c>
      <c r="X13" s="11">
        <v>2</v>
      </c>
      <c r="Y13" s="9">
        <f t="shared" si="10"/>
        <v>100</v>
      </c>
      <c r="Z13" s="26">
        <v>460</v>
      </c>
      <c r="AA13" s="9">
        <f t="shared" si="11"/>
        <v>102.22222222222221</v>
      </c>
      <c r="AB13" s="11">
        <v>0</v>
      </c>
      <c r="AC13" s="34" t="s">
        <v>20</v>
      </c>
      <c r="AD13" s="11">
        <v>90</v>
      </c>
      <c r="AE13" s="9">
        <f t="shared" si="12"/>
        <v>90</v>
      </c>
      <c r="AF13" s="56">
        <v>12862</v>
      </c>
      <c r="AG13" s="9">
        <f t="shared" si="13"/>
        <v>100.64950309100868</v>
      </c>
      <c r="AH13" s="56">
        <v>5160</v>
      </c>
      <c r="AI13" s="9">
        <f t="shared" si="14"/>
        <v>100.38910505836576</v>
      </c>
      <c r="AJ13" s="12">
        <v>18022</v>
      </c>
      <c r="AK13" s="14">
        <f t="shared" si="15"/>
        <v>100.57480886210169</v>
      </c>
      <c r="AL13" s="32" t="e">
        <f>V13+H13+X13+R13+P13+AD13+Z13+N13+J13+F13+I31+T13+L13+D13+#REF!</f>
        <v>#REF!</v>
      </c>
      <c r="AM13" s="33" t="e">
        <f t="shared" si="0"/>
        <v>#REF!</v>
      </c>
    </row>
    <row r="14" spans="1:41" s="30" customFormat="1" ht="12" customHeight="1" x14ac:dyDescent="0.15">
      <c r="B14" s="39" t="s">
        <v>5</v>
      </c>
      <c r="C14" s="2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27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41" s="30" customFormat="1" ht="12" customHeight="1" x14ac:dyDescent="0.15">
      <c r="B15" s="2" t="s">
        <v>26</v>
      </c>
      <c r="C15" s="2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27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41" s="30" customFormat="1" x14ac:dyDescent="0.15">
      <c r="B16" s="10" t="s">
        <v>21</v>
      </c>
      <c r="C16" s="10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 s="27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 s="4" t="s">
        <v>31</v>
      </c>
    </row>
    <row r="17" spans="2:39" s="30" customFormat="1" x14ac:dyDescent="0.15">
      <c r="B17" s="10" t="s">
        <v>22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 s="2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2:39" s="30" customFormat="1" ht="12" customHeight="1" x14ac:dyDescent="0.1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 s="27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23" spans="2:39" s="30" customFormat="1" x14ac:dyDescent="0.1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</row>
    <row r="24" spans="2:39" s="30" customFormat="1" x14ac:dyDescent="0.1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</row>
    <row r="25" spans="2:39" s="30" customFormat="1" x14ac:dyDescent="0.1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2:39" s="30" customFormat="1" x14ac:dyDescent="0.1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2:39" s="30" customFormat="1" x14ac:dyDescent="0.1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</row>
    <row r="28" spans="2:39" ht="14.25" x14ac:dyDescent="0.15">
      <c r="B28" s="1"/>
      <c r="C28" s="1"/>
    </row>
  </sheetData>
  <mergeCells count="18">
    <mergeCell ref="J5:K6"/>
    <mergeCell ref="AH5:AI6"/>
    <mergeCell ref="B5:C7"/>
    <mergeCell ref="D5:E6"/>
    <mergeCell ref="F5:G6"/>
    <mergeCell ref="H5:I6"/>
    <mergeCell ref="AJ5:AK6"/>
    <mergeCell ref="L5:M6"/>
    <mergeCell ref="N5:O6"/>
    <mergeCell ref="P5:Q6"/>
    <mergeCell ref="R5:S6"/>
    <mergeCell ref="T5:U6"/>
    <mergeCell ref="V5:W6"/>
    <mergeCell ref="X5:Y6"/>
    <mergeCell ref="Z5:AA6"/>
    <mergeCell ref="AB5:AC6"/>
    <mergeCell ref="AD5:AE6"/>
    <mergeCell ref="AF5:AG6"/>
  </mergeCells>
  <phoneticPr fontId="6"/>
  <pageMargins left="0.59055118110236227" right="0" top="0.59055118110236227" bottom="0" header="0" footer="0"/>
  <pageSetup paperSize="9" scale="10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データ表（2018）</vt:lpstr>
      <vt:lpstr>データ表（2014）</vt:lpstr>
      <vt:lpstr>'データ表（2014）'!Print_Area</vt:lpstr>
      <vt:lpstr>'データ表（2018）'!Print_Area</vt:lpstr>
    </vt:vector>
  </TitlesOfParts>
  <Company>MD souken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Windows User</cp:lastModifiedBy>
  <cp:lastPrinted>2021-05-27T05:53:15Z</cp:lastPrinted>
  <dcterms:created xsi:type="dcterms:W3CDTF">2003-01-21T02:16:29Z</dcterms:created>
  <dcterms:modified xsi:type="dcterms:W3CDTF">2021-05-27T06:39:34Z</dcterms:modified>
</cp:coreProperties>
</file>