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5" yWindow="90" windowWidth="27945" windowHeight="10485" tabRatio="638"/>
  </bookViews>
  <sheets>
    <sheet name="年" sheetId="75" r:id="rId1"/>
    <sheet name="表（2000）" sheetId="17" state="hidden" r:id="rId2"/>
    <sheet name="グラフ（2000)" sheetId="21" state="hidden" r:id="rId3"/>
  </sheets>
  <externalReferences>
    <externalReference r:id="rId4"/>
  </externalReferences>
  <definedNames>
    <definedName name="_xlnm.Print_Area" localSheetId="2">'グラフ（2000)'!$A$1:$F$47</definedName>
    <definedName name="_xlnm.Print_Area" localSheetId="0">年!$B$2:$BE$27</definedName>
    <definedName name="_xlnm.Print_Area" localSheetId="1">'表（2000）'!$A$1:$F$47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BE21" i="75" l="1"/>
  <c r="BC21" i="75"/>
  <c r="BA21" i="75"/>
  <c r="AY21" i="75"/>
  <c r="AW21" i="75"/>
  <c r="AS21" i="75"/>
  <c r="AQ21" i="75"/>
  <c r="AO21" i="75"/>
  <c r="AM21" i="75"/>
  <c r="AK21" i="75"/>
  <c r="AG21" i="75"/>
  <c r="AE21" i="75"/>
  <c r="AC21" i="75"/>
  <c r="AA21" i="75"/>
  <c r="Y21" i="75"/>
  <c r="W21" i="75"/>
  <c r="U21" i="75"/>
  <c r="S21" i="75"/>
  <c r="Q21" i="75"/>
  <c r="O21" i="75"/>
  <c r="M21" i="75"/>
  <c r="K21" i="75"/>
  <c r="I21" i="75"/>
  <c r="G21" i="75"/>
  <c r="E21" i="75"/>
  <c r="BE20" i="75" l="1"/>
  <c r="BC20" i="75"/>
  <c r="BA20" i="75"/>
  <c r="AY20" i="75"/>
  <c r="AW20" i="75"/>
  <c r="AS20" i="75"/>
  <c r="AQ20" i="75"/>
  <c r="AO20" i="75"/>
  <c r="AM20" i="75"/>
  <c r="AK20" i="75"/>
  <c r="AG20" i="75"/>
  <c r="AE20" i="75"/>
  <c r="AC20" i="75"/>
  <c r="AA20" i="75"/>
  <c r="Y20" i="75"/>
  <c r="W20" i="75"/>
  <c r="U20" i="75"/>
  <c r="S20" i="75"/>
  <c r="Q20" i="75"/>
  <c r="O20" i="75"/>
  <c r="M20" i="75"/>
  <c r="K20" i="75"/>
  <c r="I20" i="75"/>
  <c r="G20" i="75"/>
  <c r="E20" i="75"/>
  <c r="E19" i="75" l="1"/>
  <c r="G19" i="75"/>
  <c r="I19" i="75"/>
  <c r="K19" i="75"/>
  <c r="M19" i="75"/>
  <c r="O19" i="75"/>
  <c r="Q19" i="75"/>
  <c r="S19" i="75"/>
  <c r="U19" i="75"/>
  <c r="W19" i="75"/>
  <c r="Y19" i="75"/>
  <c r="AA19" i="75"/>
  <c r="AC19" i="75"/>
  <c r="AE19" i="75"/>
  <c r="AG19" i="75"/>
  <c r="AI19" i="75"/>
  <c r="AK19" i="75"/>
  <c r="AM19" i="75"/>
  <c r="AO19" i="75"/>
  <c r="AQ19" i="75"/>
  <c r="AS19" i="75"/>
  <c r="AW19" i="75"/>
  <c r="AY19" i="75"/>
  <c r="BA19" i="75"/>
  <c r="BC19" i="75"/>
  <c r="BE19" i="75"/>
  <c r="AW18" i="75" l="1"/>
  <c r="AW17" i="75"/>
  <c r="O18" i="75"/>
  <c r="E18" i="75"/>
  <c r="G18" i="75"/>
  <c r="I18" i="75"/>
  <c r="K18" i="75"/>
  <c r="M18" i="75"/>
  <c r="Q18" i="75"/>
  <c r="S18" i="75"/>
  <c r="U18" i="75"/>
  <c r="W18" i="75"/>
  <c r="Y18" i="75"/>
  <c r="AA18" i="75"/>
  <c r="AC18" i="75"/>
  <c r="AE18" i="75"/>
  <c r="AG18" i="75"/>
  <c r="AI18" i="75"/>
  <c r="AK18" i="75"/>
  <c r="AM18" i="75"/>
  <c r="AO18" i="75"/>
  <c r="AQ18" i="75"/>
  <c r="AS18" i="75"/>
  <c r="AY18" i="75"/>
  <c r="BA18" i="75"/>
  <c r="BC18" i="75"/>
  <c r="BE18" i="75"/>
  <c r="E17" i="75" l="1"/>
  <c r="G17" i="75"/>
  <c r="I17" i="75"/>
  <c r="K17" i="75"/>
  <c r="M17" i="75"/>
  <c r="O17" i="75"/>
  <c r="Q17" i="75"/>
  <c r="S17" i="75"/>
  <c r="U17" i="75"/>
  <c r="W17" i="75"/>
  <c r="Y17" i="75"/>
  <c r="AA17" i="75"/>
  <c r="AC17" i="75"/>
  <c r="AE17" i="75"/>
  <c r="AG17" i="75"/>
  <c r="AI17" i="75"/>
  <c r="AK17" i="75"/>
  <c r="AM17" i="75"/>
  <c r="AO17" i="75"/>
  <c r="AQ17" i="75"/>
  <c r="AS17" i="75"/>
  <c r="AU17" i="75"/>
  <c r="AY17" i="75"/>
  <c r="BA17" i="75"/>
  <c r="BC17" i="75"/>
  <c r="BE17" i="75"/>
  <c r="BE16" i="75" l="1"/>
  <c r="BC16" i="75"/>
  <c r="BA16" i="75"/>
  <c r="AY16" i="75"/>
  <c r="AU16" i="75"/>
  <c r="AS16" i="75"/>
  <c r="AQ16" i="75"/>
  <c r="AO16" i="75"/>
  <c r="AM16" i="75"/>
  <c r="AK16" i="75"/>
  <c r="AI16" i="75"/>
  <c r="AG16" i="75"/>
  <c r="AE16" i="75"/>
  <c r="AC16" i="75"/>
  <c r="AA16" i="75"/>
  <c r="Y16" i="75"/>
  <c r="W16" i="75"/>
  <c r="U16" i="75"/>
  <c r="S16" i="75"/>
  <c r="Q16" i="75"/>
  <c r="O16" i="75"/>
  <c r="M16" i="75"/>
  <c r="K16" i="75"/>
  <c r="I16" i="75"/>
  <c r="G16" i="75"/>
  <c r="E16" i="75"/>
  <c r="BE15" i="75"/>
  <c r="BC15" i="75"/>
  <c r="BA15" i="75"/>
  <c r="AY15" i="75"/>
  <c r="AU15" i="75"/>
  <c r="AS15" i="75"/>
  <c r="AQ15" i="75"/>
  <c r="AO15" i="75"/>
  <c r="AM15" i="75"/>
  <c r="AK15" i="75"/>
  <c r="AI15" i="75"/>
  <c r="AG15" i="75"/>
  <c r="AE15" i="75"/>
  <c r="AC15" i="75"/>
  <c r="AA15" i="75"/>
  <c r="Y15" i="75"/>
  <c r="W15" i="75"/>
  <c r="U15" i="75"/>
  <c r="S15" i="75"/>
  <c r="Q15" i="75"/>
  <c r="O15" i="75"/>
  <c r="M15" i="75"/>
  <c r="K15" i="75"/>
  <c r="I15" i="75"/>
  <c r="G15" i="75"/>
  <c r="E15" i="75"/>
  <c r="BE14" i="75" l="1"/>
  <c r="BC14" i="75"/>
  <c r="BA14" i="75"/>
  <c r="BE13" i="75"/>
  <c r="BC13" i="75"/>
  <c r="BA13" i="75"/>
  <c r="BE12" i="75"/>
  <c r="BC12" i="75"/>
  <c r="BA12" i="75"/>
  <c r="BE11" i="75"/>
  <c r="BC11" i="75"/>
  <c r="BA11" i="75"/>
  <c r="BE10" i="75"/>
  <c r="BC10" i="75"/>
  <c r="BA10" i="75"/>
  <c r="BC9" i="75"/>
  <c r="BA9" i="75"/>
  <c r="AY14" i="75"/>
  <c r="AU14" i="75"/>
  <c r="AS14" i="75"/>
  <c r="AY13" i="75"/>
  <c r="AU13" i="75"/>
  <c r="AS13" i="75"/>
  <c r="AY12" i="75"/>
  <c r="AU12" i="75"/>
  <c r="AS12" i="75"/>
  <c r="AY11" i="75"/>
  <c r="AU11" i="75"/>
  <c r="AS11" i="75"/>
  <c r="AY10" i="75"/>
  <c r="AU10" i="75"/>
  <c r="AS10" i="75"/>
  <c r="AY9" i="75"/>
  <c r="AU9" i="75"/>
  <c r="AS9" i="75"/>
  <c r="AQ14" i="75"/>
  <c r="AQ13" i="75"/>
  <c r="AQ12" i="75"/>
  <c r="AQ11" i="75"/>
  <c r="AO14" i="75"/>
  <c r="AO13" i="75"/>
  <c r="AO12" i="75"/>
  <c r="AO11" i="75"/>
  <c r="AM14" i="75"/>
  <c r="AM13" i="75"/>
  <c r="AM12" i="75"/>
  <c r="AM11" i="75"/>
  <c r="AK14" i="75"/>
  <c r="AK13" i="75"/>
  <c r="AK12" i="75"/>
  <c r="AK11" i="75"/>
  <c r="AK10" i="75"/>
  <c r="AK9" i="75"/>
  <c r="AI14" i="75"/>
  <c r="AI13" i="75"/>
  <c r="AI12" i="75"/>
  <c r="AG14" i="75"/>
  <c r="AG13" i="75"/>
  <c r="AG12" i="75"/>
  <c r="AG11" i="75"/>
  <c r="AG10" i="75"/>
  <c r="AG9" i="75"/>
  <c r="AE14" i="75"/>
  <c r="AE13" i="75"/>
  <c r="AE12" i="75"/>
  <c r="AE11" i="75"/>
  <c r="AE10" i="75"/>
  <c r="AE9" i="75"/>
  <c r="AC14" i="75"/>
  <c r="AC13" i="75"/>
  <c r="AC12" i="75"/>
  <c r="AC11" i="75"/>
  <c r="AC10" i="75"/>
  <c r="AC9" i="75"/>
  <c r="AA14" i="75"/>
  <c r="AA13" i="75"/>
  <c r="AA12" i="75"/>
  <c r="AA11" i="75"/>
  <c r="AA10" i="75"/>
  <c r="AA9" i="75"/>
  <c r="Y14" i="75"/>
  <c r="Y13" i="75"/>
  <c r="Y12" i="75"/>
  <c r="Y11" i="75"/>
  <c r="Y10" i="75"/>
  <c r="Y9" i="75"/>
  <c r="W14" i="75"/>
  <c r="W13" i="75"/>
  <c r="W12" i="75"/>
  <c r="W11" i="75"/>
  <c r="W10" i="75"/>
  <c r="W9" i="75"/>
  <c r="U14" i="75"/>
  <c r="U13" i="75"/>
  <c r="U12" i="75"/>
  <c r="U11" i="75"/>
  <c r="U10" i="75"/>
  <c r="U9" i="75"/>
  <c r="S14" i="75"/>
  <c r="S13" i="75"/>
  <c r="S12" i="75"/>
  <c r="S11" i="75"/>
  <c r="S10" i="75"/>
  <c r="S9" i="75"/>
  <c r="Q14" i="75"/>
  <c r="Q13" i="75"/>
  <c r="Q12" i="75"/>
  <c r="Q11" i="75"/>
  <c r="Q10" i="75"/>
  <c r="Q9" i="75"/>
  <c r="O14" i="75"/>
  <c r="O13" i="75"/>
  <c r="O12" i="75"/>
  <c r="O11" i="75"/>
  <c r="O10" i="75"/>
  <c r="O9" i="75"/>
  <c r="M14" i="75"/>
  <c r="M13" i="75"/>
  <c r="M12" i="75"/>
  <c r="M11" i="75"/>
  <c r="M10" i="75"/>
  <c r="M9" i="75"/>
  <c r="K14" i="75"/>
  <c r="K13" i="75"/>
  <c r="K12" i="75"/>
  <c r="K11" i="75"/>
  <c r="K10" i="75"/>
  <c r="K9" i="75"/>
  <c r="I14" i="75"/>
  <c r="I13" i="75"/>
  <c r="I12" i="75"/>
  <c r="I11" i="75"/>
  <c r="I10" i="75"/>
  <c r="I9" i="75"/>
  <c r="G14" i="75"/>
  <c r="G13" i="75"/>
  <c r="G12" i="75"/>
  <c r="G11" i="75"/>
  <c r="G10" i="75"/>
  <c r="G9" i="75"/>
  <c r="E9" i="75"/>
  <c r="E10" i="75"/>
  <c r="F17" i="21" l="1"/>
  <c r="E17" i="21"/>
  <c r="B17" i="21"/>
  <c r="F16" i="21"/>
  <c r="B16" i="21"/>
  <c r="F7" i="21"/>
  <c r="E7" i="21"/>
  <c r="E16" i="21" s="1"/>
  <c r="D7" i="21"/>
  <c r="D17" i="21" s="1"/>
  <c r="C7" i="21"/>
  <c r="C17" i="21" s="1"/>
  <c r="B7" i="21"/>
  <c r="F7" i="17"/>
  <c r="E7" i="17"/>
  <c r="D7" i="17"/>
  <c r="C7" i="17"/>
  <c r="B7" i="17"/>
  <c r="E14" i="75"/>
  <c r="E13" i="75"/>
  <c r="E12" i="75"/>
  <c r="E11" i="75"/>
  <c r="C16" i="21" l="1"/>
  <c r="D16" i="21"/>
</calcChain>
</file>

<file path=xl/sharedStrings.xml><?xml version="1.0" encoding="utf-8"?>
<sst xmlns="http://schemas.openxmlformats.org/spreadsheetml/2006/main" count="164" uniqueCount="57">
  <si>
    <t>日本</t>
    <rPh sb="0" eb="2">
      <t>ニホン</t>
    </rPh>
    <phoneticPr fontId="3"/>
  </si>
  <si>
    <t>飲用乳消費量　　　</t>
    <rPh sb="0" eb="2">
      <t>インヨウ</t>
    </rPh>
    <rPh sb="2" eb="3">
      <t>ニュウ</t>
    </rPh>
    <rPh sb="3" eb="5">
      <t>ショウヒ</t>
    </rPh>
    <rPh sb="5" eb="6">
      <t>リョウ</t>
    </rPh>
    <phoneticPr fontId="3"/>
  </si>
  <si>
    <t>乳製品向け消費量</t>
    <rPh sb="0" eb="3">
      <t>ニュウセイヒン</t>
    </rPh>
    <rPh sb="3" eb="4">
      <t>ム</t>
    </rPh>
    <rPh sb="5" eb="7">
      <t>ショウヒ</t>
    </rPh>
    <rPh sb="7" eb="8">
      <t>リョウ</t>
    </rPh>
    <phoneticPr fontId="3"/>
  </si>
  <si>
    <t>資料：USDA「World Market and Trade」</t>
    <rPh sb="0" eb="2">
      <t>シリョウ</t>
    </rPh>
    <phoneticPr fontId="3"/>
  </si>
  <si>
    <t>注意：1. 数値 は、いずれも速報値</t>
    <rPh sb="0" eb="2">
      <t>チュウイ</t>
    </rPh>
    <rPh sb="6" eb="8">
      <t>スウチ</t>
    </rPh>
    <rPh sb="15" eb="17">
      <t>ソクホウ</t>
    </rPh>
    <rPh sb="17" eb="18">
      <t>チ</t>
    </rPh>
    <phoneticPr fontId="3"/>
  </si>
  <si>
    <t>　　　2. 1人当たり消費量は1998年の数値</t>
    <rPh sb="7" eb="8">
      <t>ヒト</t>
    </rPh>
    <rPh sb="8" eb="9">
      <t>ア</t>
    </rPh>
    <rPh sb="11" eb="13">
      <t>ショウヒ</t>
    </rPh>
    <rPh sb="13" eb="14">
      <t>リョウ</t>
    </rPh>
    <rPh sb="19" eb="20">
      <t>ネン</t>
    </rPh>
    <rPh sb="21" eb="23">
      <t>スウチ</t>
    </rPh>
    <phoneticPr fontId="3"/>
  </si>
  <si>
    <t>　　　3. EU は、デンマーク、フランス、ドイツ、アイルランド、イタリア、オランダ、スペイン、スウェーデン、イギリスの合計値</t>
    <phoneticPr fontId="3"/>
  </si>
  <si>
    <t>飲用乳処理量　　　</t>
    <rPh sb="0" eb="2">
      <t>インヨウ</t>
    </rPh>
    <rPh sb="2" eb="3">
      <t>ニュウ</t>
    </rPh>
    <rPh sb="3" eb="5">
      <t>ショリ</t>
    </rPh>
    <rPh sb="5" eb="6">
      <t>リョウ</t>
    </rPh>
    <phoneticPr fontId="3"/>
  </si>
  <si>
    <t>乳製品向け処理量　　</t>
    <rPh sb="0" eb="3">
      <t>ニュウセイヒン</t>
    </rPh>
    <rPh sb="3" eb="4">
      <t>ム</t>
    </rPh>
    <phoneticPr fontId="3"/>
  </si>
  <si>
    <t>主要諸国の生乳生産量・飲用乳消費量（2000年）</t>
  </si>
  <si>
    <t>米国</t>
    <phoneticPr fontId="3"/>
  </si>
  <si>
    <t>EU</t>
    <phoneticPr fontId="3"/>
  </si>
  <si>
    <t>オーストラリア</t>
    <phoneticPr fontId="3"/>
  </si>
  <si>
    <t>ニュージーランド</t>
    <phoneticPr fontId="3"/>
  </si>
  <si>
    <t>生乳生産量（千トン）</t>
    <rPh sb="0" eb="2">
      <t>セイニュウ</t>
    </rPh>
    <rPh sb="2" eb="4">
      <t>セイサン</t>
    </rPh>
    <rPh sb="4" eb="5">
      <t>リョウ</t>
    </rPh>
    <rPh sb="6" eb="7">
      <t>セン</t>
    </rPh>
    <phoneticPr fontId="3"/>
  </si>
  <si>
    <t>飲用乳1人当たり消費量（kg）</t>
    <rPh sb="0" eb="2">
      <t>インヨウ</t>
    </rPh>
    <rPh sb="2" eb="3">
      <t>ニュウ</t>
    </rPh>
    <rPh sb="4" eb="5">
      <t>ヒト</t>
    </rPh>
    <rPh sb="5" eb="6">
      <t>ア</t>
    </rPh>
    <rPh sb="8" eb="10">
      <t>ショウヒ</t>
    </rPh>
    <rPh sb="10" eb="11">
      <t>リョウ</t>
    </rPh>
    <phoneticPr fontId="3"/>
  </si>
  <si>
    <t>オースト
ラリア</t>
    <phoneticPr fontId="3"/>
  </si>
  <si>
    <t>ニュージー
ランド</t>
    <phoneticPr fontId="3"/>
  </si>
  <si>
    <t>前年比</t>
    <rPh sb="0" eb="3">
      <t>ゼンネンヒ</t>
    </rPh>
    <phoneticPr fontId="13"/>
  </si>
  <si>
    <t>年</t>
    <rPh sb="0" eb="1">
      <t>ネン</t>
    </rPh>
    <phoneticPr fontId="13"/>
  </si>
  <si>
    <t>-</t>
    <phoneticPr fontId="13"/>
  </si>
  <si>
    <t>EU-28</t>
    <phoneticPr fontId="13"/>
  </si>
  <si>
    <t>ロシア</t>
  </si>
  <si>
    <t>ウクライナ</t>
  </si>
  <si>
    <t>メキシコ</t>
  </si>
  <si>
    <t>アルゼンチン</t>
  </si>
  <si>
    <t>チリ</t>
  </si>
  <si>
    <t>イラン</t>
  </si>
  <si>
    <t>日本</t>
  </si>
  <si>
    <t>韓国</t>
  </si>
  <si>
    <t>主要国の直接消費用クリーム生産量</t>
    <rPh sb="0" eb="2">
      <t>シュヨウ</t>
    </rPh>
    <rPh sb="2" eb="3">
      <t>コク</t>
    </rPh>
    <rPh sb="4" eb="6">
      <t>チョクセツ</t>
    </rPh>
    <rPh sb="6" eb="9">
      <t>ショウヒヨウ</t>
    </rPh>
    <rPh sb="13" eb="15">
      <t>セイサン</t>
    </rPh>
    <rPh sb="15" eb="16">
      <t>リョウ</t>
    </rPh>
    <phoneticPr fontId="13"/>
  </si>
  <si>
    <t>ドイツ</t>
  </si>
  <si>
    <t>フランス</t>
  </si>
  <si>
    <t>ポーランド</t>
  </si>
  <si>
    <t>イギリス</t>
  </si>
  <si>
    <t>オランダ</t>
  </si>
  <si>
    <t>ベルギー</t>
  </si>
  <si>
    <t>スペイン</t>
  </si>
  <si>
    <t>オーストリア</t>
  </si>
  <si>
    <t>スウェーデン</t>
  </si>
  <si>
    <t>イタリア</t>
  </si>
  <si>
    <t>フィンランド</t>
  </si>
  <si>
    <t>チェコ</t>
  </si>
  <si>
    <t>ハンガリー</t>
  </si>
  <si>
    <t>デンマーク</t>
  </si>
  <si>
    <t>スイス</t>
  </si>
  <si>
    <t>カナダ</t>
  </si>
  <si>
    <t>-</t>
  </si>
  <si>
    <t>平成 12</t>
    <rPh sb="0" eb="2">
      <t>ヘイセイ</t>
    </rPh>
    <phoneticPr fontId="13"/>
  </si>
  <si>
    <t>（単位：千トン）</t>
  </si>
  <si>
    <t>注：1　「前年比」はJミルクによる算出。</t>
    <rPh sb="0" eb="1">
      <t>チュウ</t>
    </rPh>
    <rPh sb="5" eb="8">
      <t>ゼンネンヒ</t>
    </rPh>
    <phoneticPr fontId="13"/>
  </si>
  <si>
    <t>　　 2　a) サワークリーム。</t>
    <phoneticPr fontId="13"/>
  </si>
  <si>
    <t>アメリカ
(2015まで）</t>
    <phoneticPr fontId="13"/>
  </si>
  <si>
    <t>アメリカa)
(2016～）</t>
    <phoneticPr fontId="13"/>
  </si>
  <si>
    <t>データ元：JIDF 「世界の酪農情況」</t>
    <rPh sb="3" eb="4">
      <t>モト</t>
    </rPh>
    <rPh sb="11" eb="13">
      <t>セカイ</t>
    </rPh>
    <rPh sb="14" eb="16">
      <t>ラクノウ</t>
    </rPh>
    <rPh sb="16" eb="18">
      <t>ジョウキョウ</t>
    </rPh>
    <phoneticPr fontId="13"/>
  </si>
  <si>
    <t xml:space="preserve">毎年1回更新、最終更新日2021/6/10
</t>
    <phoneticPr fontId="13"/>
  </si>
  <si>
    <t>令和元</t>
    <rPh sb="0" eb="2">
      <t>レイワ</t>
    </rPh>
    <rPh sb="2" eb="3">
      <t>ガン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</si>
</sst>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0_);[Red]\(#,##0.00\)"/>
    <numFmt numFmtId="179" formatCode="#,##0.0_);[Red]\(#,##0.0\)"/>
    <numFmt numFmtId="180" formatCode="#,##0;\-#,##0;&quot;-&quot;"/>
    <numFmt numFmtId="181" formatCode="0.0_ "/>
    <numFmt numFmtId="182" formatCode="#,##0_ ;[Red]\-#,##0\ "/>
  </numFmts>
  <fonts count="22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80" fontId="15" fillId="0" borderId="0" applyFill="0" applyBorder="0" applyAlignment="0"/>
    <xf numFmtId="0" fontId="16" fillId="0" borderId="9" applyNumberFormat="0" applyAlignment="0" applyProtection="0">
      <alignment horizontal="left" vertical="center"/>
    </xf>
    <xf numFmtId="0" fontId="16" fillId="0" borderId="10">
      <alignment horizontal="left" vertical="center"/>
    </xf>
    <xf numFmtId="0" fontId="17" fillId="0" borderId="0"/>
    <xf numFmtId="38" fontId="2" fillId="0" borderId="0" applyFont="0" applyFill="0" applyBorder="0" applyAlignment="0" applyProtection="0"/>
    <xf numFmtId="0" fontId="1" fillId="0" borderId="0"/>
    <xf numFmtId="0" fontId="2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right" vertical="center"/>
    </xf>
    <xf numFmtId="177" fontId="4" fillId="0" borderId="0" xfId="0" applyNumberFormat="1" applyFont="1"/>
    <xf numFmtId="177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7" fillId="0" borderId="0" xfId="0" applyFont="1"/>
    <xf numFmtId="181" fontId="11" fillId="0" borderId="6" xfId="0" applyNumberFormat="1" applyFont="1" applyBorder="1" applyAlignment="1">
      <alignment horizontal="right"/>
    </xf>
    <xf numFmtId="176" fontId="11" fillId="0" borderId="6" xfId="0" applyNumberFormat="1" applyFont="1" applyBorder="1"/>
    <xf numFmtId="181" fontId="11" fillId="0" borderId="4" xfId="0" applyNumberFormat="1" applyFont="1" applyBorder="1"/>
    <xf numFmtId="176" fontId="11" fillId="0" borderId="4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76" fontId="11" fillId="0" borderId="13" xfId="0" applyNumberFormat="1" applyFont="1" applyBorder="1"/>
    <xf numFmtId="176" fontId="11" fillId="0" borderId="14" xfId="0" applyNumberFormat="1" applyFont="1" applyBorder="1"/>
    <xf numFmtId="0" fontId="18" fillId="2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0" xfId="0" applyFont="1"/>
    <xf numFmtId="176" fontId="11" fillId="5" borderId="4" xfId="0" applyNumberFormat="1" applyFont="1" applyFill="1" applyBorder="1"/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76" fontId="11" fillId="0" borderId="6" xfId="0" applyNumberFormat="1" applyFont="1" applyBorder="1" applyAlignment="1">
      <alignment horizontal="right"/>
    </xf>
    <xf numFmtId="181" fontId="11" fillId="0" borderId="4" xfId="0" applyNumberFormat="1" applyFont="1" applyBorder="1" applyAlignment="1">
      <alignment horizontal="right"/>
    </xf>
    <xf numFmtId="176" fontId="11" fillId="0" borderId="4" xfId="0" applyNumberFormat="1" applyFont="1" applyBorder="1" applyAlignment="1">
      <alignment horizontal="right"/>
    </xf>
    <xf numFmtId="0" fontId="19" fillId="4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81" fontId="11" fillId="0" borderId="7" xfId="0" applyNumberFormat="1" applyFont="1" applyBorder="1" applyAlignment="1">
      <alignment horizontal="right"/>
    </xf>
    <xf numFmtId="181" fontId="11" fillId="0" borderId="5" xfId="0" applyNumberFormat="1" applyFont="1" applyBorder="1" applyAlignment="1">
      <alignment horizontal="right"/>
    </xf>
    <xf numFmtId="181" fontId="11" fillId="0" borderId="5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right"/>
    </xf>
    <xf numFmtId="176" fontId="11" fillId="0" borderId="29" xfId="0" applyNumberFormat="1" applyFont="1" applyBorder="1"/>
    <xf numFmtId="181" fontId="11" fillId="0" borderId="30" xfId="0" applyNumberFormat="1" applyFont="1" applyBorder="1"/>
    <xf numFmtId="176" fontId="11" fillId="0" borderId="30" xfId="0" applyNumberFormat="1" applyFont="1" applyBorder="1"/>
    <xf numFmtId="176" fontId="11" fillId="5" borderId="30" xfId="0" applyNumberFormat="1" applyFont="1" applyFill="1" applyBorder="1"/>
    <xf numFmtId="181" fontId="11" fillId="0" borderId="28" xfId="0" applyNumberFormat="1" applyFont="1" applyBorder="1"/>
    <xf numFmtId="182" fontId="21" fillId="0" borderId="0" xfId="9" applyNumberFormat="1" applyFont="1" applyFill="1" applyBorder="1" applyAlignment="1">
      <alignment horizontal="left" vertical="center"/>
    </xf>
    <xf numFmtId="0" fontId="7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right"/>
    </xf>
    <xf numFmtId="176" fontId="11" fillId="0" borderId="33" xfId="0" applyNumberFormat="1" applyFont="1" applyBorder="1"/>
    <xf numFmtId="181" fontId="11" fillId="0" borderId="34" xfId="0" applyNumberFormat="1" applyFont="1" applyBorder="1"/>
    <xf numFmtId="176" fontId="11" fillId="0" borderId="34" xfId="0" applyNumberFormat="1" applyFont="1" applyBorder="1"/>
    <xf numFmtId="176" fontId="11" fillId="5" borderId="34" xfId="0" applyNumberFormat="1" applyFont="1" applyFill="1" applyBorder="1"/>
    <xf numFmtId="181" fontId="11" fillId="0" borderId="32" xfId="0" applyNumberFormat="1" applyFont="1" applyBorder="1"/>
    <xf numFmtId="181" fontId="11" fillId="0" borderId="30" xfId="0" applyNumberFormat="1" applyFont="1" applyBorder="1" applyAlignment="1">
      <alignment horizontal="right"/>
    </xf>
    <xf numFmtId="176" fontId="11" fillId="0" borderId="30" xfId="0" applyNumberFormat="1" applyFont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176" fontId="11" fillId="0" borderId="36" xfId="0" applyNumberFormat="1" applyFont="1" applyBorder="1"/>
    <xf numFmtId="181" fontId="11" fillId="0" borderId="37" xfId="0" applyNumberFormat="1" applyFont="1" applyBorder="1"/>
    <xf numFmtId="176" fontId="11" fillId="0" borderId="37" xfId="0" applyNumberFormat="1" applyFont="1" applyBorder="1"/>
    <xf numFmtId="176" fontId="11" fillId="5" borderId="37" xfId="0" applyNumberFormat="1" applyFont="1" applyFill="1" applyBorder="1"/>
    <xf numFmtId="176" fontId="11" fillId="0" borderId="37" xfId="0" applyNumberFormat="1" applyFont="1" applyBorder="1" applyAlignment="1">
      <alignment horizontal="right"/>
    </xf>
    <xf numFmtId="181" fontId="11" fillId="0" borderId="37" xfId="0" applyNumberFormat="1" applyFont="1" applyBorder="1" applyAlignment="1">
      <alignment horizontal="right"/>
    </xf>
    <xf numFmtId="181" fontId="11" fillId="0" borderId="35" xfId="0" applyNumberFormat="1" applyFont="1" applyBorder="1"/>
    <xf numFmtId="0" fontId="7" fillId="3" borderId="1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</cellXfs>
  <cellStyles count="10">
    <cellStyle name="Calc Currency (0)" xfId="2"/>
    <cellStyle name="Header1" xfId="3"/>
    <cellStyle name="Header2" xfId="4"/>
    <cellStyle name="Normal_#18-Internet" xfId="5"/>
    <cellStyle name="桁区切り 2" xfId="6"/>
    <cellStyle name="桁区切り 2 2" xfId="9"/>
    <cellStyle name="標準" xfId="0" builtinId="0"/>
    <cellStyle name="標準 2" xfId="1"/>
    <cellStyle name="標準 3" xfId="7"/>
    <cellStyle name="標準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39839606757766E-2"/>
          <c:y val="6.0402783535391434E-2"/>
          <c:w val="0.87878924751614762"/>
          <c:h val="0.65100777810366328"/>
        </c:manualLayout>
      </c:layout>
      <c:barChart>
        <c:barDir val="col"/>
        <c:grouping val="percentStacked"/>
        <c:varyColors val="0"/>
        <c:ser>
          <c:idx val="1"/>
          <c:order val="0"/>
          <c:tx>
            <c:v>飲用乳処理量</c:v>
          </c:tx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6.4274388885719472E-2"/>
                  <c:y val="-1.02136466806360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'グラフ（2000)'!$B$16:$F$16</c:f>
              <c:numCache>
                <c:formatCode>#,##0.0_);[Red]\(#,##0.0\)</c:formatCode>
                <c:ptCount val="5"/>
                <c:pt idx="0">
                  <c:v>35.470551881024079</c:v>
                </c:pt>
                <c:pt idx="1">
                  <c:v>25.282312705684973</c:v>
                </c:pt>
                <c:pt idx="2">
                  <c:v>17.785535266738275</c:v>
                </c:pt>
                <c:pt idx="3">
                  <c:v>3.1164783794312427</c:v>
                </c:pt>
                <c:pt idx="4">
                  <c:v>58.501000117660908</c:v>
                </c:pt>
              </c:numCache>
            </c:numRef>
          </c:val>
        </c:ser>
        <c:ser>
          <c:idx val="0"/>
          <c:order val="1"/>
          <c:tx>
            <c:v>乳製品向け処理量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'グラフ（2000)'!$B$3:$F$4</c:f>
              <c:strCache>
                <c:ptCount val="5"/>
                <c:pt idx="0">
                  <c:v>米国</c:v>
                </c:pt>
                <c:pt idx="1">
                  <c:v>EU</c:v>
                </c:pt>
                <c:pt idx="2">
                  <c:v>オーストラリア</c:v>
                </c:pt>
                <c:pt idx="3">
                  <c:v>ニュージーランド</c:v>
                </c:pt>
                <c:pt idx="4">
                  <c:v>日本</c:v>
                </c:pt>
              </c:strCache>
            </c:strRef>
          </c:cat>
          <c:val>
            <c:numRef>
              <c:f>'グラフ（2000)'!$B$17:$F$17</c:f>
              <c:numCache>
                <c:formatCode>#,##0.0_);[Red]\(#,##0.0\)</c:formatCode>
                <c:ptCount val="5"/>
                <c:pt idx="0">
                  <c:v>64.529448118975921</c:v>
                </c:pt>
                <c:pt idx="1">
                  <c:v>74.717687294315027</c:v>
                </c:pt>
                <c:pt idx="2">
                  <c:v>82.214464733261721</c:v>
                </c:pt>
                <c:pt idx="3">
                  <c:v>96.883521620568757</c:v>
                </c:pt>
                <c:pt idx="4">
                  <c:v>41.498999882339099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72608"/>
        <c:axId val="138696896"/>
      </c:barChart>
      <c:catAx>
        <c:axId val="20237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86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6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237260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4.4657097288676235E-2"/>
          <c:y val="0.83557187901847829"/>
          <c:w val="0.90749735230464612"/>
          <c:h val="0.91610879177015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5</xdr:col>
      <xdr:colOff>561975</xdr:colOff>
      <xdr:row>21</xdr:row>
      <xdr:rowOff>19050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36"/>
  <sheetViews>
    <sheetView showGridLines="0" tabSelected="1" topLeftCell="AE1" zoomScale="120" zoomScaleNormal="120" zoomScaleSheetLayoutView="85" workbookViewId="0">
      <selection activeCell="BD22" sqref="BD22"/>
    </sheetView>
  </sheetViews>
  <sheetFormatPr defaultRowHeight="12" x14ac:dyDescent="0.15"/>
  <cols>
    <col min="1" max="1" width="5.7109375" customWidth="1"/>
    <col min="2" max="57" width="7.7109375" customWidth="1"/>
  </cols>
  <sheetData>
    <row r="2" spans="2:57" ht="14.25" x14ac:dyDescent="0.15">
      <c r="B2" s="25" t="s">
        <v>30</v>
      </c>
      <c r="C2" s="25"/>
    </row>
    <row r="4" spans="2:57" ht="12" customHeight="1" x14ac:dyDescent="0.15">
      <c r="B4" s="26"/>
      <c r="C4" s="26"/>
      <c r="BE4" s="55" t="s">
        <v>49</v>
      </c>
    </row>
    <row r="5" spans="2:57" ht="12" customHeight="1" x14ac:dyDescent="0.15">
      <c r="B5" s="87" t="s">
        <v>19</v>
      </c>
      <c r="C5" s="88"/>
      <c r="D5" s="97" t="s">
        <v>21</v>
      </c>
      <c r="E5" s="94"/>
      <c r="F5" s="93" t="s">
        <v>31</v>
      </c>
      <c r="G5" s="94"/>
      <c r="H5" s="93" t="s">
        <v>32</v>
      </c>
      <c r="I5" s="94"/>
      <c r="J5" s="93" t="s">
        <v>33</v>
      </c>
      <c r="K5" s="94"/>
      <c r="L5" s="93" t="s">
        <v>34</v>
      </c>
      <c r="M5" s="94"/>
      <c r="N5" s="93" t="s">
        <v>35</v>
      </c>
      <c r="O5" s="94"/>
      <c r="P5" s="93" t="s">
        <v>36</v>
      </c>
      <c r="Q5" s="94"/>
      <c r="R5" s="93" t="s">
        <v>37</v>
      </c>
      <c r="S5" s="94"/>
      <c r="T5" s="93" t="s">
        <v>38</v>
      </c>
      <c r="U5" s="94"/>
      <c r="V5" s="93" t="s">
        <v>39</v>
      </c>
      <c r="W5" s="94"/>
      <c r="X5" s="93" t="s">
        <v>40</v>
      </c>
      <c r="Y5" s="94"/>
      <c r="Z5" s="93" t="s">
        <v>41</v>
      </c>
      <c r="AA5" s="94"/>
      <c r="AB5" s="93" t="s">
        <v>42</v>
      </c>
      <c r="AC5" s="94"/>
      <c r="AD5" s="93" t="s">
        <v>43</v>
      </c>
      <c r="AE5" s="94"/>
      <c r="AF5" s="93" t="s">
        <v>44</v>
      </c>
      <c r="AG5" s="94"/>
      <c r="AH5" s="93" t="s">
        <v>27</v>
      </c>
      <c r="AI5" s="94"/>
      <c r="AJ5" s="101" t="s">
        <v>28</v>
      </c>
      <c r="AK5" s="102"/>
      <c r="AL5" s="93" t="s">
        <v>29</v>
      </c>
      <c r="AM5" s="94"/>
      <c r="AN5" s="93" t="s">
        <v>22</v>
      </c>
      <c r="AO5" s="94"/>
      <c r="AP5" s="93" t="s">
        <v>23</v>
      </c>
      <c r="AQ5" s="94"/>
      <c r="AR5" s="93" t="s">
        <v>45</v>
      </c>
      <c r="AS5" s="94"/>
      <c r="AT5" s="105" t="s">
        <v>52</v>
      </c>
      <c r="AU5" s="102"/>
      <c r="AV5" s="105" t="s">
        <v>53</v>
      </c>
      <c r="AW5" s="102"/>
      <c r="AX5" s="93" t="s">
        <v>24</v>
      </c>
      <c r="AY5" s="94"/>
      <c r="AZ5" s="93" t="s">
        <v>46</v>
      </c>
      <c r="BA5" s="94"/>
      <c r="BB5" s="101" t="s">
        <v>25</v>
      </c>
      <c r="BC5" s="102"/>
      <c r="BD5" s="93" t="s">
        <v>26</v>
      </c>
      <c r="BE5" s="99"/>
    </row>
    <row r="6" spans="2:57" ht="12" customHeight="1" x14ac:dyDescent="0.15">
      <c r="B6" s="89"/>
      <c r="C6" s="90"/>
      <c r="D6" s="98"/>
      <c r="E6" s="96"/>
      <c r="F6" s="95"/>
      <c r="G6" s="96"/>
      <c r="H6" s="95"/>
      <c r="I6" s="96"/>
      <c r="J6" s="95"/>
      <c r="K6" s="96"/>
      <c r="L6" s="95"/>
      <c r="M6" s="96"/>
      <c r="N6" s="95"/>
      <c r="O6" s="96"/>
      <c r="P6" s="95"/>
      <c r="Q6" s="96"/>
      <c r="R6" s="95"/>
      <c r="S6" s="96"/>
      <c r="T6" s="95"/>
      <c r="U6" s="96"/>
      <c r="V6" s="95"/>
      <c r="W6" s="96"/>
      <c r="X6" s="95"/>
      <c r="Y6" s="96"/>
      <c r="Z6" s="95"/>
      <c r="AA6" s="96"/>
      <c r="AB6" s="95"/>
      <c r="AC6" s="96"/>
      <c r="AD6" s="95"/>
      <c r="AE6" s="96"/>
      <c r="AF6" s="95"/>
      <c r="AG6" s="96"/>
      <c r="AH6" s="95"/>
      <c r="AI6" s="96"/>
      <c r="AJ6" s="103"/>
      <c r="AK6" s="104"/>
      <c r="AL6" s="95"/>
      <c r="AM6" s="96"/>
      <c r="AN6" s="95"/>
      <c r="AO6" s="96"/>
      <c r="AP6" s="95"/>
      <c r="AQ6" s="96"/>
      <c r="AR6" s="95"/>
      <c r="AS6" s="96"/>
      <c r="AT6" s="103"/>
      <c r="AU6" s="104"/>
      <c r="AV6" s="103"/>
      <c r="AW6" s="104"/>
      <c r="AX6" s="95"/>
      <c r="AY6" s="96"/>
      <c r="AZ6" s="95"/>
      <c r="BA6" s="96"/>
      <c r="BB6" s="103"/>
      <c r="BC6" s="104"/>
      <c r="BD6" s="95"/>
      <c r="BE6" s="100"/>
    </row>
    <row r="7" spans="2:57" ht="12" customHeight="1" x14ac:dyDescent="0.15">
      <c r="B7" s="91"/>
      <c r="C7" s="92"/>
      <c r="D7" s="35"/>
      <c r="E7" s="36" t="s">
        <v>18</v>
      </c>
      <c r="F7" s="35"/>
      <c r="G7" s="37" t="s">
        <v>18</v>
      </c>
      <c r="H7" s="38"/>
      <c r="I7" s="37" t="s">
        <v>18</v>
      </c>
      <c r="J7" s="35"/>
      <c r="K7" s="37" t="s">
        <v>18</v>
      </c>
      <c r="L7" s="35"/>
      <c r="M7" s="37" t="s">
        <v>18</v>
      </c>
      <c r="N7" s="35"/>
      <c r="O7" s="36" t="s">
        <v>18</v>
      </c>
      <c r="P7" s="35"/>
      <c r="Q7" s="37" t="s">
        <v>18</v>
      </c>
      <c r="R7" s="35"/>
      <c r="S7" s="37" t="s">
        <v>18</v>
      </c>
      <c r="T7" s="35"/>
      <c r="U7" s="37" t="s">
        <v>18</v>
      </c>
      <c r="V7" s="35"/>
      <c r="W7" s="36" t="s">
        <v>18</v>
      </c>
      <c r="X7" s="35"/>
      <c r="Y7" s="37" t="s">
        <v>18</v>
      </c>
      <c r="Z7" s="35"/>
      <c r="AA7" s="37" t="s">
        <v>18</v>
      </c>
      <c r="AB7" s="35"/>
      <c r="AC7" s="36" t="s">
        <v>18</v>
      </c>
      <c r="AD7" s="35"/>
      <c r="AE7" s="37" t="s">
        <v>18</v>
      </c>
      <c r="AF7" s="35"/>
      <c r="AG7" s="37" t="s">
        <v>18</v>
      </c>
      <c r="AH7" s="35"/>
      <c r="AI7" s="36" t="s">
        <v>18</v>
      </c>
      <c r="AJ7" s="35"/>
      <c r="AK7" s="37" t="s">
        <v>18</v>
      </c>
      <c r="AL7" s="35"/>
      <c r="AM7" s="37" t="s">
        <v>18</v>
      </c>
      <c r="AN7" s="35"/>
      <c r="AO7" s="37" t="s">
        <v>18</v>
      </c>
      <c r="AP7" s="35"/>
      <c r="AQ7" s="37" t="s">
        <v>18</v>
      </c>
      <c r="AR7" s="35"/>
      <c r="AS7" s="36" t="s">
        <v>18</v>
      </c>
      <c r="AT7" s="35"/>
      <c r="AU7" s="37" t="s">
        <v>18</v>
      </c>
      <c r="AV7" s="35"/>
      <c r="AW7" s="37" t="s">
        <v>18</v>
      </c>
      <c r="AX7" s="35"/>
      <c r="AY7" s="37" t="s">
        <v>18</v>
      </c>
      <c r="AZ7" s="35"/>
      <c r="BA7" s="36" t="s">
        <v>18</v>
      </c>
      <c r="BB7" s="35"/>
      <c r="BC7" s="37" t="s">
        <v>18</v>
      </c>
      <c r="BD7" s="35"/>
      <c r="BE7" s="54" t="s">
        <v>18</v>
      </c>
    </row>
    <row r="8" spans="2:57" ht="12" customHeight="1" x14ac:dyDescent="0.15">
      <c r="B8" s="39">
        <v>2000</v>
      </c>
      <c r="C8" s="40" t="s">
        <v>48</v>
      </c>
      <c r="D8" s="33">
        <v>2326</v>
      </c>
      <c r="E8" s="27" t="s">
        <v>20</v>
      </c>
      <c r="F8" s="28">
        <v>671</v>
      </c>
      <c r="G8" s="27" t="s">
        <v>20</v>
      </c>
      <c r="H8" s="28">
        <v>301</v>
      </c>
      <c r="I8" s="27" t="s">
        <v>20</v>
      </c>
      <c r="J8" s="28">
        <v>300</v>
      </c>
      <c r="K8" s="27" t="s">
        <v>20</v>
      </c>
      <c r="L8" s="28">
        <v>270</v>
      </c>
      <c r="M8" s="27" t="s">
        <v>20</v>
      </c>
      <c r="N8" s="28">
        <v>47</v>
      </c>
      <c r="O8" s="27" t="s">
        <v>20</v>
      </c>
      <c r="P8" s="28">
        <v>95</v>
      </c>
      <c r="Q8" s="27" t="s">
        <v>20</v>
      </c>
      <c r="R8" s="28">
        <v>68</v>
      </c>
      <c r="S8" s="27" t="s">
        <v>20</v>
      </c>
      <c r="T8" s="28">
        <v>55</v>
      </c>
      <c r="U8" s="27" t="s">
        <v>20</v>
      </c>
      <c r="V8" s="28">
        <v>96</v>
      </c>
      <c r="W8" s="27" t="s">
        <v>20</v>
      </c>
      <c r="X8" s="28">
        <v>119</v>
      </c>
      <c r="Y8" s="27" t="s">
        <v>20</v>
      </c>
      <c r="Z8" s="28">
        <v>39</v>
      </c>
      <c r="AA8" s="27" t="s">
        <v>20</v>
      </c>
      <c r="AB8" s="28">
        <v>37</v>
      </c>
      <c r="AC8" s="27" t="s">
        <v>20</v>
      </c>
      <c r="AD8" s="28">
        <v>10</v>
      </c>
      <c r="AE8" s="27" t="s">
        <v>20</v>
      </c>
      <c r="AF8" s="28">
        <v>58</v>
      </c>
      <c r="AG8" s="27" t="s">
        <v>20</v>
      </c>
      <c r="AH8" s="51" t="s">
        <v>47</v>
      </c>
      <c r="AI8" s="27" t="s">
        <v>20</v>
      </c>
      <c r="AJ8" s="28">
        <v>73</v>
      </c>
      <c r="AK8" s="27" t="s">
        <v>20</v>
      </c>
      <c r="AL8" s="51" t="s">
        <v>47</v>
      </c>
      <c r="AM8" s="27" t="s">
        <v>47</v>
      </c>
      <c r="AN8" s="51" t="s">
        <v>47</v>
      </c>
      <c r="AO8" s="27" t="s">
        <v>47</v>
      </c>
      <c r="AP8" s="51" t="s">
        <v>47</v>
      </c>
      <c r="AQ8" s="27" t="s">
        <v>20</v>
      </c>
      <c r="AR8" s="28">
        <v>68</v>
      </c>
      <c r="AS8" s="27" t="s">
        <v>20</v>
      </c>
      <c r="AT8" s="28">
        <v>1209</v>
      </c>
      <c r="AU8" s="27" t="s">
        <v>20</v>
      </c>
      <c r="AV8" s="51" t="s">
        <v>47</v>
      </c>
      <c r="AW8" s="27" t="s">
        <v>20</v>
      </c>
      <c r="AX8" s="28">
        <v>43</v>
      </c>
      <c r="AY8" s="27" t="s">
        <v>20</v>
      </c>
      <c r="AZ8" s="28">
        <v>216</v>
      </c>
      <c r="BA8" s="27" t="s">
        <v>20</v>
      </c>
      <c r="BB8" s="28">
        <v>32</v>
      </c>
      <c r="BC8" s="27" t="s">
        <v>20</v>
      </c>
      <c r="BD8" s="51" t="s">
        <v>47</v>
      </c>
      <c r="BE8" s="56" t="s">
        <v>20</v>
      </c>
    </row>
    <row r="9" spans="2:57" ht="12" customHeight="1" x14ac:dyDescent="0.15">
      <c r="B9" s="39">
        <v>2005</v>
      </c>
      <c r="C9" s="42">
        <v>17</v>
      </c>
      <c r="D9" s="34">
        <v>2418</v>
      </c>
      <c r="E9" s="29">
        <f>D9/D8*100</f>
        <v>103.95528804815133</v>
      </c>
      <c r="F9" s="30">
        <v>678</v>
      </c>
      <c r="G9" s="29">
        <f>F9/F8*100</f>
        <v>101.04321907600595</v>
      </c>
      <c r="H9" s="30">
        <v>337</v>
      </c>
      <c r="I9" s="29">
        <f>H9/H8*100</f>
        <v>111.96013289036544</v>
      </c>
      <c r="J9" s="30">
        <v>246</v>
      </c>
      <c r="K9" s="29">
        <f>J9/J8*100</f>
        <v>82</v>
      </c>
      <c r="L9" s="30">
        <v>305</v>
      </c>
      <c r="M9" s="29">
        <f>L9/L8*100</f>
        <v>112.96296296296295</v>
      </c>
      <c r="N9" s="30">
        <v>29</v>
      </c>
      <c r="O9" s="29">
        <f>N9/N8*100</f>
        <v>61.702127659574465</v>
      </c>
      <c r="P9" s="30">
        <v>123</v>
      </c>
      <c r="Q9" s="29">
        <f>P9/P8*100</f>
        <v>129.47368421052633</v>
      </c>
      <c r="R9" s="30">
        <v>75</v>
      </c>
      <c r="S9" s="29">
        <f>R9/R8*100</f>
        <v>110.29411764705883</v>
      </c>
      <c r="T9" s="30">
        <v>59</v>
      </c>
      <c r="U9" s="29">
        <f>T9/T8*100</f>
        <v>107.27272727272728</v>
      </c>
      <c r="V9" s="30">
        <v>89</v>
      </c>
      <c r="W9" s="29">
        <f>V9/V8*100</f>
        <v>92.708333333333343</v>
      </c>
      <c r="X9" s="30">
        <v>117</v>
      </c>
      <c r="Y9" s="29">
        <f>X9/X8*100</f>
        <v>98.319327731092429</v>
      </c>
      <c r="Z9" s="30">
        <v>39</v>
      </c>
      <c r="AA9" s="29">
        <f>Z9/Z8*100</f>
        <v>100</v>
      </c>
      <c r="AB9" s="30">
        <v>40</v>
      </c>
      <c r="AC9" s="29">
        <f>AB9/AB8*100</f>
        <v>108.10810810810811</v>
      </c>
      <c r="AD9" s="30">
        <v>9</v>
      </c>
      <c r="AE9" s="29">
        <f>AD9/AD8*100</f>
        <v>90</v>
      </c>
      <c r="AF9" s="30">
        <v>63</v>
      </c>
      <c r="AG9" s="29">
        <f>AF9/AF8*100</f>
        <v>108.62068965517241</v>
      </c>
      <c r="AH9" s="53" t="s">
        <v>47</v>
      </c>
      <c r="AI9" s="52" t="s">
        <v>47</v>
      </c>
      <c r="AJ9" s="30">
        <v>92</v>
      </c>
      <c r="AK9" s="29">
        <f>AJ9/AJ8*100</f>
        <v>126.02739726027397</v>
      </c>
      <c r="AL9" s="53" t="s">
        <v>47</v>
      </c>
      <c r="AM9" s="52" t="s">
        <v>47</v>
      </c>
      <c r="AN9" s="53" t="s">
        <v>47</v>
      </c>
      <c r="AO9" s="52" t="s">
        <v>47</v>
      </c>
      <c r="AP9" s="53" t="s">
        <v>47</v>
      </c>
      <c r="AQ9" s="52" t="s">
        <v>47</v>
      </c>
      <c r="AR9" s="30">
        <v>65</v>
      </c>
      <c r="AS9" s="29">
        <f>AR9/AR8*100</f>
        <v>95.588235294117652</v>
      </c>
      <c r="AT9" s="30">
        <v>1661</v>
      </c>
      <c r="AU9" s="29">
        <f>AT9/AT8*100</f>
        <v>137.38626964433416</v>
      </c>
      <c r="AV9" s="53" t="s">
        <v>47</v>
      </c>
      <c r="AW9" s="52" t="s">
        <v>47</v>
      </c>
      <c r="AX9" s="30">
        <v>81</v>
      </c>
      <c r="AY9" s="29">
        <f>AX9/AX8*100</f>
        <v>188.37209302325581</v>
      </c>
      <c r="AZ9" s="30">
        <v>278</v>
      </c>
      <c r="BA9" s="29">
        <f>AZ9/AZ8*100</f>
        <v>128.7037037037037</v>
      </c>
      <c r="BB9" s="30">
        <v>38</v>
      </c>
      <c r="BC9" s="29">
        <f>BB9/BB8*100</f>
        <v>118.75</v>
      </c>
      <c r="BD9" s="30">
        <v>20</v>
      </c>
      <c r="BE9" s="57" t="s">
        <v>47</v>
      </c>
    </row>
    <row r="10" spans="2:57" ht="12" customHeight="1" x14ac:dyDescent="0.15">
      <c r="B10" s="39">
        <v>2008</v>
      </c>
      <c r="C10" s="42">
        <v>20</v>
      </c>
      <c r="D10" s="34">
        <v>2487</v>
      </c>
      <c r="E10" s="29">
        <f>D10/D9*100</f>
        <v>102.85359801488833</v>
      </c>
      <c r="F10" s="30">
        <v>554</v>
      </c>
      <c r="G10" s="29">
        <f>F10/F9*100</f>
        <v>81.710914454277287</v>
      </c>
      <c r="H10" s="30">
        <v>348</v>
      </c>
      <c r="I10" s="29">
        <f>H10/H9*100</f>
        <v>103.26409495548961</v>
      </c>
      <c r="J10" s="30">
        <v>372</v>
      </c>
      <c r="K10" s="29">
        <f>J10/J9*100</f>
        <v>151.21951219512195</v>
      </c>
      <c r="L10" s="30">
        <v>254</v>
      </c>
      <c r="M10" s="29">
        <f>L10/L9*100</f>
        <v>83.278688524590166</v>
      </c>
      <c r="N10" s="30">
        <v>32</v>
      </c>
      <c r="O10" s="29">
        <f>N10/N9*100</f>
        <v>110.34482758620689</v>
      </c>
      <c r="P10" s="30">
        <v>131</v>
      </c>
      <c r="Q10" s="29">
        <f>P10/P9*100</f>
        <v>106.5040650406504</v>
      </c>
      <c r="R10" s="30">
        <v>121</v>
      </c>
      <c r="S10" s="29">
        <f>R10/R9*100</f>
        <v>161.33333333333331</v>
      </c>
      <c r="T10" s="30">
        <v>62</v>
      </c>
      <c r="U10" s="29">
        <f>T10/T9*100</f>
        <v>105.08474576271188</v>
      </c>
      <c r="V10" s="30">
        <v>97</v>
      </c>
      <c r="W10" s="29">
        <f>V10/V9*100</f>
        <v>108.98876404494382</v>
      </c>
      <c r="X10" s="30">
        <v>147</v>
      </c>
      <c r="Y10" s="29">
        <f>X10/X9*100</f>
        <v>125.64102564102564</v>
      </c>
      <c r="Z10" s="30">
        <v>33</v>
      </c>
      <c r="AA10" s="29">
        <f>Z10/Z9*100</f>
        <v>84.615384615384613</v>
      </c>
      <c r="AB10" s="30">
        <v>46</v>
      </c>
      <c r="AC10" s="29">
        <f>AB10/AB9*100</f>
        <v>114.99999999999999</v>
      </c>
      <c r="AD10" s="30">
        <v>6</v>
      </c>
      <c r="AE10" s="29">
        <f>AD10/AD9*100</f>
        <v>66.666666666666657</v>
      </c>
      <c r="AF10" s="30">
        <v>58</v>
      </c>
      <c r="AG10" s="29">
        <f>AF10/AF9*100</f>
        <v>92.063492063492063</v>
      </c>
      <c r="AH10" s="53" t="s">
        <v>47</v>
      </c>
      <c r="AI10" s="52" t="s">
        <v>47</v>
      </c>
      <c r="AJ10" s="30">
        <v>108</v>
      </c>
      <c r="AK10" s="29">
        <f>AJ10/AJ9*100</f>
        <v>117.39130434782609</v>
      </c>
      <c r="AL10" s="30">
        <v>20</v>
      </c>
      <c r="AM10" s="52" t="s">
        <v>47</v>
      </c>
      <c r="AN10" s="30">
        <v>70</v>
      </c>
      <c r="AO10" s="52" t="s">
        <v>47</v>
      </c>
      <c r="AP10" s="30">
        <v>18</v>
      </c>
      <c r="AQ10" s="52" t="s">
        <v>47</v>
      </c>
      <c r="AR10" s="30">
        <v>68</v>
      </c>
      <c r="AS10" s="29">
        <f>AR10/AR9*100</f>
        <v>104.61538461538463</v>
      </c>
      <c r="AT10" s="30">
        <v>1694</v>
      </c>
      <c r="AU10" s="29">
        <f>AT10/AT9*100</f>
        <v>101.98675496688743</v>
      </c>
      <c r="AV10" s="53" t="s">
        <v>47</v>
      </c>
      <c r="AW10" s="52" t="s">
        <v>47</v>
      </c>
      <c r="AX10" s="30">
        <v>96</v>
      </c>
      <c r="AY10" s="29">
        <f>AX10/AX9*100</f>
        <v>118.5185185185185</v>
      </c>
      <c r="AZ10" s="30">
        <v>290</v>
      </c>
      <c r="BA10" s="29">
        <f>AZ10/AZ9*100</f>
        <v>104.31654676258992</v>
      </c>
      <c r="BB10" s="30">
        <v>39</v>
      </c>
      <c r="BC10" s="29">
        <f>BB10/BB9*100</f>
        <v>102.63157894736842</v>
      </c>
      <c r="BD10" s="30">
        <v>29</v>
      </c>
      <c r="BE10" s="58">
        <f>BD10/BD9*100</f>
        <v>145</v>
      </c>
    </row>
    <row r="11" spans="2:57" s="43" customFormat="1" ht="12" customHeight="1" x14ac:dyDescent="0.15">
      <c r="B11" s="41">
        <v>2009</v>
      </c>
      <c r="C11" s="42">
        <v>21</v>
      </c>
      <c r="D11" s="34">
        <v>2469</v>
      </c>
      <c r="E11" s="29">
        <f t="shared" ref="E11:AM14" si="0">D11/D10*100</f>
        <v>99.276236429433055</v>
      </c>
      <c r="F11" s="30">
        <v>568</v>
      </c>
      <c r="G11" s="29">
        <f t="shared" si="0"/>
        <v>102.52707581227436</v>
      </c>
      <c r="H11" s="30">
        <v>336</v>
      </c>
      <c r="I11" s="29">
        <f t="shared" si="0"/>
        <v>96.551724137931032</v>
      </c>
      <c r="J11" s="30">
        <v>364</v>
      </c>
      <c r="K11" s="29">
        <f t="shared" si="0"/>
        <v>97.849462365591393</v>
      </c>
      <c r="L11" s="30">
        <v>254</v>
      </c>
      <c r="M11" s="29">
        <f t="shared" si="0"/>
        <v>100</v>
      </c>
      <c r="N11" s="44">
        <v>27</v>
      </c>
      <c r="O11" s="29">
        <f t="shared" si="0"/>
        <v>84.375</v>
      </c>
      <c r="P11" s="30">
        <v>133</v>
      </c>
      <c r="Q11" s="29">
        <f t="shared" si="0"/>
        <v>101.52671755725191</v>
      </c>
      <c r="R11" s="30">
        <v>133</v>
      </c>
      <c r="S11" s="29">
        <f t="shared" si="0"/>
        <v>109.91735537190081</v>
      </c>
      <c r="T11" s="30">
        <v>61</v>
      </c>
      <c r="U11" s="29">
        <f t="shared" si="0"/>
        <v>98.387096774193552</v>
      </c>
      <c r="V11" s="30">
        <v>104</v>
      </c>
      <c r="W11" s="29">
        <f t="shared" si="0"/>
        <v>107.21649484536083</v>
      </c>
      <c r="X11" s="30">
        <v>130</v>
      </c>
      <c r="Y11" s="29">
        <f t="shared" si="0"/>
        <v>88.435374149659864</v>
      </c>
      <c r="Z11" s="30">
        <v>34</v>
      </c>
      <c r="AA11" s="29">
        <f t="shared" si="0"/>
        <v>103.03030303030303</v>
      </c>
      <c r="AB11" s="30">
        <v>50</v>
      </c>
      <c r="AC11" s="29">
        <f t="shared" si="0"/>
        <v>108.69565217391303</v>
      </c>
      <c r="AD11" s="30">
        <v>6</v>
      </c>
      <c r="AE11" s="29">
        <f t="shared" si="0"/>
        <v>100</v>
      </c>
      <c r="AF11" s="30">
        <v>55</v>
      </c>
      <c r="AG11" s="29">
        <f t="shared" si="0"/>
        <v>94.827586206896555</v>
      </c>
      <c r="AH11" s="30">
        <v>140</v>
      </c>
      <c r="AI11" s="52" t="s">
        <v>47</v>
      </c>
      <c r="AJ11" s="30">
        <v>105</v>
      </c>
      <c r="AK11" s="29">
        <f t="shared" si="0"/>
        <v>97.222222222222214</v>
      </c>
      <c r="AL11" s="30">
        <v>20</v>
      </c>
      <c r="AM11" s="29">
        <f t="shared" si="0"/>
        <v>100</v>
      </c>
      <c r="AN11" s="30">
        <v>68</v>
      </c>
      <c r="AO11" s="29">
        <f t="shared" ref="AO11:AO14" si="1">AN11/AN10*100</f>
        <v>97.142857142857139</v>
      </c>
      <c r="AP11" s="30">
        <v>16</v>
      </c>
      <c r="AQ11" s="29">
        <f t="shared" ref="AQ11:AQ14" si="2">AP11/AP10*100</f>
        <v>88.888888888888886</v>
      </c>
      <c r="AR11" s="30">
        <v>68</v>
      </c>
      <c r="AS11" s="29">
        <f t="shared" ref="AS11:AS14" si="3">AR11/AR10*100</f>
        <v>100</v>
      </c>
      <c r="AT11" s="30">
        <v>1690</v>
      </c>
      <c r="AU11" s="29">
        <f t="shared" ref="AU11:AU14" si="4">AT11/AT10*100</f>
        <v>99.763872491145221</v>
      </c>
      <c r="AV11" s="53" t="s">
        <v>47</v>
      </c>
      <c r="AW11" s="52" t="s">
        <v>47</v>
      </c>
      <c r="AX11" s="30">
        <v>100</v>
      </c>
      <c r="AY11" s="29">
        <f t="shared" ref="AY11:AY14" si="5">AX11/AX10*100</f>
        <v>104.16666666666667</v>
      </c>
      <c r="AZ11" s="30">
        <v>292</v>
      </c>
      <c r="BA11" s="29">
        <f t="shared" ref="BA11:BA14" si="6">AZ11/AZ10*100</f>
        <v>100.68965517241379</v>
      </c>
      <c r="BB11" s="30">
        <v>43</v>
      </c>
      <c r="BC11" s="29">
        <f t="shared" ref="BC11:BC14" si="7">BB11/BB10*100</f>
        <v>110.25641025641026</v>
      </c>
      <c r="BD11" s="30">
        <v>27</v>
      </c>
      <c r="BE11" s="58">
        <f t="shared" ref="BE11:BE14" si="8">BD11/BD10*100</f>
        <v>93.103448275862064</v>
      </c>
    </row>
    <row r="12" spans="2:57" ht="12" customHeight="1" x14ac:dyDescent="0.15">
      <c r="B12" s="39">
        <v>2010</v>
      </c>
      <c r="C12" s="42">
        <v>22</v>
      </c>
      <c r="D12" s="34">
        <v>2377</v>
      </c>
      <c r="E12" s="29">
        <f t="shared" si="0"/>
        <v>96.273795058728226</v>
      </c>
      <c r="F12" s="30">
        <v>556</v>
      </c>
      <c r="G12" s="29">
        <f t="shared" si="0"/>
        <v>97.887323943661968</v>
      </c>
      <c r="H12" s="30">
        <v>342</v>
      </c>
      <c r="I12" s="29">
        <f t="shared" si="0"/>
        <v>101.78571428571428</v>
      </c>
      <c r="J12" s="30">
        <v>236</v>
      </c>
      <c r="K12" s="29">
        <f t="shared" si="0"/>
        <v>64.835164835164832</v>
      </c>
      <c r="L12" s="30">
        <v>260</v>
      </c>
      <c r="M12" s="29">
        <f t="shared" si="0"/>
        <v>102.36220472440945</v>
      </c>
      <c r="N12" s="44">
        <v>16</v>
      </c>
      <c r="O12" s="29">
        <f t="shared" si="0"/>
        <v>59.259259259259252</v>
      </c>
      <c r="P12" s="30">
        <v>156</v>
      </c>
      <c r="Q12" s="29">
        <f t="shared" si="0"/>
        <v>117.29323308270676</v>
      </c>
      <c r="R12" s="30">
        <v>118</v>
      </c>
      <c r="S12" s="29">
        <f t="shared" si="0"/>
        <v>88.721804511278194</v>
      </c>
      <c r="T12" s="30">
        <v>62</v>
      </c>
      <c r="U12" s="29">
        <f t="shared" si="0"/>
        <v>101.63934426229508</v>
      </c>
      <c r="V12" s="30">
        <v>110</v>
      </c>
      <c r="W12" s="29">
        <f t="shared" si="0"/>
        <v>105.76923076923077</v>
      </c>
      <c r="X12" s="30">
        <v>124</v>
      </c>
      <c r="Y12" s="29">
        <f t="shared" si="0"/>
        <v>95.384615384615387</v>
      </c>
      <c r="Z12" s="30">
        <v>35</v>
      </c>
      <c r="AA12" s="29">
        <f t="shared" si="0"/>
        <v>102.94117647058823</v>
      </c>
      <c r="AB12" s="30">
        <v>51</v>
      </c>
      <c r="AC12" s="29">
        <f t="shared" si="0"/>
        <v>102</v>
      </c>
      <c r="AD12" s="30">
        <v>6</v>
      </c>
      <c r="AE12" s="29">
        <f t="shared" si="0"/>
        <v>100</v>
      </c>
      <c r="AF12" s="30">
        <v>58</v>
      </c>
      <c r="AG12" s="29">
        <f t="shared" si="0"/>
        <v>105.45454545454544</v>
      </c>
      <c r="AH12" s="30">
        <v>85</v>
      </c>
      <c r="AI12" s="29">
        <f t="shared" si="0"/>
        <v>60.714285714285708</v>
      </c>
      <c r="AJ12" s="30">
        <v>107</v>
      </c>
      <c r="AK12" s="29">
        <f t="shared" si="0"/>
        <v>101.9047619047619</v>
      </c>
      <c r="AL12" s="30">
        <v>21</v>
      </c>
      <c r="AM12" s="29">
        <f t="shared" si="0"/>
        <v>105</v>
      </c>
      <c r="AN12" s="30">
        <v>79</v>
      </c>
      <c r="AO12" s="29">
        <f t="shared" si="1"/>
        <v>116.1764705882353</v>
      </c>
      <c r="AP12" s="30">
        <v>20</v>
      </c>
      <c r="AQ12" s="29">
        <f t="shared" si="2"/>
        <v>125</v>
      </c>
      <c r="AR12" s="30">
        <v>68</v>
      </c>
      <c r="AS12" s="29">
        <f t="shared" si="3"/>
        <v>100</v>
      </c>
      <c r="AT12" s="30">
        <v>1694</v>
      </c>
      <c r="AU12" s="29">
        <f t="shared" si="4"/>
        <v>100.23668639053254</v>
      </c>
      <c r="AV12" s="53" t="s">
        <v>47</v>
      </c>
      <c r="AW12" s="52" t="s">
        <v>47</v>
      </c>
      <c r="AX12" s="30">
        <v>19</v>
      </c>
      <c r="AY12" s="29">
        <f t="shared" si="5"/>
        <v>19</v>
      </c>
      <c r="AZ12" s="30">
        <v>289</v>
      </c>
      <c r="BA12" s="29">
        <f t="shared" si="6"/>
        <v>98.972602739726028</v>
      </c>
      <c r="BB12" s="30">
        <v>40</v>
      </c>
      <c r="BC12" s="29">
        <f t="shared" si="7"/>
        <v>93.023255813953483</v>
      </c>
      <c r="BD12" s="30">
        <v>29</v>
      </c>
      <c r="BE12" s="58">
        <f t="shared" si="8"/>
        <v>107.40740740740742</v>
      </c>
    </row>
    <row r="13" spans="2:57" ht="12" customHeight="1" x14ac:dyDescent="0.15">
      <c r="B13" s="61">
        <v>2011</v>
      </c>
      <c r="C13" s="62">
        <v>23</v>
      </c>
      <c r="D13" s="63">
        <v>2456</v>
      </c>
      <c r="E13" s="64">
        <f t="shared" si="0"/>
        <v>103.32351703828355</v>
      </c>
      <c r="F13" s="65">
        <v>547</v>
      </c>
      <c r="G13" s="64">
        <f t="shared" si="0"/>
        <v>98.381294964028783</v>
      </c>
      <c r="H13" s="65">
        <v>364</v>
      </c>
      <c r="I13" s="64">
        <f t="shared" si="0"/>
        <v>106.43274853801171</v>
      </c>
      <c r="J13" s="65">
        <v>338</v>
      </c>
      <c r="K13" s="64">
        <f t="shared" si="0"/>
        <v>143.22033898305085</v>
      </c>
      <c r="L13" s="65">
        <v>248</v>
      </c>
      <c r="M13" s="64">
        <f t="shared" si="0"/>
        <v>95.384615384615387</v>
      </c>
      <c r="N13" s="66">
        <v>7</v>
      </c>
      <c r="O13" s="64">
        <f t="shared" si="0"/>
        <v>43.75</v>
      </c>
      <c r="P13" s="65">
        <v>151</v>
      </c>
      <c r="Q13" s="64">
        <f t="shared" si="0"/>
        <v>96.794871794871796</v>
      </c>
      <c r="R13" s="65">
        <v>137</v>
      </c>
      <c r="S13" s="64">
        <f t="shared" si="0"/>
        <v>116.10169491525424</v>
      </c>
      <c r="T13" s="65">
        <v>63</v>
      </c>
      <c r="U13" s="64">
        <f t="shared" si="0"/>
        <v>101.61290322580645</v>
      </c>
      <c r="V13" s="65">
        <v>110</v>
      </c>
      <c r="W13" s="64">
        <f t="shared" si="0"/>
        <v>100</v>
      </c>
      <c r="X13" s="65">
        <v>126</v>
      </c>
      <c r="Y13" s="64">
        <f t="shared" si="0"/>
        <v>101.61290322580645</v>
      </c>
      <c r="Z13" s="65">
        <v>38</v>
      </c>
      <c r="AA13" s="64">
        <f t="shared" si="0"/>
        <v>108.57142857142857</v>
      </c>
      <c r="AB13" s="65">
        <v>47</v>
      </c>
      <c r="AC13" s="64">
        <f t="shared" si="0"/>
        <v>92.156862745098039</v>
      </c>
      <c r="AD13" s="65">
        <v>5</v>
      </c>
      <c r="AE13" s="64">
        <f t="shared" si="0"/>
        <v>83.333333333333343</v>
      </c>
      <c r="AF13" s="65">
        <v>56</v>
      </c>
      <c r="AG13" s="64">
        <f t="shared" si="0"/>
        <v>96.551724137931032</v>
      </c>
      <c r="AH13" s="65">
        <v>110</v>
      </c>
      <c r="AI13" s="64">
        <f t="shared" si="0"/>
        <v>129.41176470588235</v>
      </c>
      <c r="AJ13" s="65">
        <v>112</v>
      </c>
      <c r="AK13" s="64">
        <f t="shared" si="0"/>
        <v>104.67289719626167</v>
      </c>
      <c r="AL13" s="65">
        <v>19</v>
      </c>
      <c r="AM13" s="64">
        <f t="shared" si="0"/>
        <v>90.476190476190482</v>
      </c>
      <c r="AN13" s="65">
        <v>80</v>
      </c>
      <c r="AO13" s="64">
        <f t="shared" si="1"/>
        <v>101.26582278481013</v>
      </c>
      <c r="AP13" s="65">
        <v>33</v>
      </c>
      <c r="AQ13" s="64">
        <f t="shared" si="2"/>
        <v>165</v>
      </c>
      <c r="AR13" s="65">
        <v>70</v>
      </c>
      <c r="AS13" s="64">
        <f t="shared" si="3"/>
        <v>102.94117647058823</v>
      </c>
      <c r="AT13" s="65">
        <v>1687</v>
      </c>
      <c r="AU13" s="64">
        <f t="shared" si="4"/>
        <v>99.586776859504127</v>
      </c>
      <c r="AV13" s="77" t="s">
        <v>47</v>
      </c>
      <c r="AW13" s="76" t="s">
        <v>47</v>
      </c>
      <c r="AX13" s="65">
        <v>107</v>
      </c>
      <c r="AY13" s="64">
        <f t="shared" si="5"/>
        <v>563.15789473684208</v>
      </c>
      <c r="AZ13" s="65">
        <v>312</v>
      </c>
      <c r="BA13" s="64">
        <f t="shared" si="6"/>
        <v>107.95847750865053</v>
      </c>
      <c r="BB13" s="65">
        <v>41</v>
      </c>
      <c r="BC13" s="64">
        <f t="shared" si="7"/>
        <v>102.49999999999999</v>
      </c>
      <c r="BD13" s="65">
        <v>31</v>
      </c>
      <c r="BE13" s="67">
        <f t="shared" si="8"/>
        <v>106.89655172413792</v>
      </c>
    </row>
    <row r="14" spans="2:57" ht="12" customHeight="1" x14ac:dyDescent="0.15">
      <c r="B14" s="41">
        <v>2012</v>
      </c>
      <c r="C14" s="42">
        <v>24</v>
      </c>
      <c r="D14" s="34">
        <v>2560</v>
      </c>
      <c r="E14" s="29">
        <f t="shared" si="0"/>
        <v>104.23452768729642</v>
      </c>
      <c r="F14" s="30">
        <v>542</v>
      </c>
      <c r="G14" s="29">
        <f t="shared" si="0"/>
        <v>99.085923217550274</v>
      </c>
      <c r="H14" s="30">
        <v>380</v>
      </c>
      <c r="I14" s="29">
        <f t="shared" si="0"/>
        <v>104.39560439560441</v>
      </c>
      <c r="J14" s="30">
        <v>357</v>
      </c>
      <c r="K14" s="29">
        <f t="shared" si="0"/>
        <v>105.62130177514793</v>
      </c>
      <c r="L14" s="30">
        <v>250</v>
      </c>
      <c r="M14" s="29">
        <f t="shared" si="0"/>
        <v>100.80645161290323</v>
      </c>
      <c r="N14" s="44">
        <v>9</v>
      </c>
      <c r="O14" s="29">
        <f t="shared" si="0"/>
        <v>128.57142857142858</v>
      </c>
      <c r="P14" s="30">
        <v>176</v>
      </c>
      <c r="Q14" s="29">
        <f t="shared" si="0"/>
        <v>116.55629139072848</v>
      </c>
      <c r="R14" s="30">
        <v>153</v>
      </c>
      <c r="S14" s="29">
        <f t="shared" si="0"/>
        <v>111.67883211678833</v>
      </c>
      <c r="T14" s="30">
        <v>63</v>
      </c>
      <c r="U14" s="29">
        <f t="shared" si="0"/>
        <v>100</v>
      </c>
      <c r="V14" s="30">
        <v>113</v>
      </c>
      <c r="W14" s="29">
        <f t="shared" si="0"/>
        <v>102.72727272727273</v>
      </c>
      <c r="X14" s="30">
        <v>121</v>
      </c>
      <c r="Y14" s="29">
        <f t="shared" si="0"/>
        <v>96.031746031746039</v>
      </c>
      <c r="Z14" s="30">
        <v>43</v>
      </c>
      <c r="AA14" s="29">
        <f t="shared" si="0"/>
        <v>113.1578947368421</v>
      </c>
      <c r="AB14" s="30">
        <v>47</v>
      </c>
      <c r="AC14" s="29">
        <f t="shared" si="0"/>
        <v>100</v>
      </c>
      <c r="AD14" s="30">
        <v>5</v>
      </c>
      <c r="AE14" s="29">
        <f t="shared" si="0"/>
        <v>100</v>
      </c>
      <c r="AF14" s="30">
        <v>54</v>
      </c>
      <c r="AG14" s="29">
        <f t="shared" si="0"/>
        <v>96.428571428571431</v>
      </c>
      <c r="AH14" s="30">
        <v>110</v>
      </c>
      <c r="AI14" s="29">
        <f t="shared" si="0"/>
        <v>100</v>
      </c>
      <c r="AJ14" s="30">
        <v>113</v>
      </c>
      <c r="AK14" s="29">
        <f t="shared" si="0"/>
        <v>100.89285714285714</v>
      </c>
      <c r="AL14" s="30">
        <v>31</v>
      </c>
      <c r="AM14" s="29">
        <f t="shared" si="0"/>
        <v>163.15789473684211</v>
      </c>
      <c r="AN14" s="30">
        <v>80</v>
      </c>
      <c r="AO14" s="29">
        <f t="shared" si="1"/>
        <v>100</v>
      </c>
      <c r="AP14" s="30">
        <v>36</v>
      </c>
      <c r="AQ14" s="29">
        <f t="shared" si="2"/>
        <v>109.09090909090908</v>
      </c>
      <c r="AR14" s="30">
        <v>70</v>
      </c>
      <c r="AS14" s="29">
        <f t="shared" si="3"/>
        <v>100</v>
      </c>
      <c r="AT14" s="30">
        <v>1638</v>
      </c>
      <c r="AU14" s="29">
        <f t="shared" si="4"/>
        <v>97.095435684647299</v>
      </c>
      <c r="AV14" s="53" t="s">
        <v>47</v>
      </c>
      <c r="AW14" s="52" t="s">
        <v>47</v>
      </c>
      <c r="AX14" s="30">
        <v>124</v>
      </c>
      <c r="AY14" s="29">
        <f t="shared" si="5"/>
        <v>115.88785046728971</v>
      </c>
      <c r="AZ14" s="30">
        <v>347</v>
      </c>
      <c r="BA14" s="29">
        <f t="shared" si="6"/>
        <v>111.21794871794873</v>
      </c>
      <c r="BB14" s="30">
        <v>47</v>
      </c>
      <c r="BC14" s="29">
        <f t="shared" si="7"/>
        <v>114.63414634146341</v>
      </c>
      <c r="BD14" s="30">
        <v>35</v>
      </c>
      <c r="BE14" s="58">
        <f t="shared" si="8"/>
        <v>112.90322580645163</v>
      </c>
    </row>
    <row r="15" spans="2:57" ht="12" customHeight="1" x14ac:dyDescent="0.15">
      <c r="B15" s="39">
        <v>2013</v>
      </c>
      <c r="C15" s="42">
        <v>25</v>
      </c>
      <c r="D15" s="34">
        <v>2479</v>
      </c>
      <c r="E15" s="29">
        <f t="shared" ref="E15:E16" si="9">D15/D14*100</f>
        <v>96.8359375</v>
      </c>
      <c r="F15" s="30">
        <v>550</v>
      </c>
      <c r="G15" s="29">
        <f t="shared" ref="G15:G16" si="10">F15/F14*100</f>
        <v>101.47601476014761</v>
      </c>
      <c r="H15" s="30">
        <v>389</v>
      </c>
      <c r="I15" s="29">
        <f t="shared" ref="I15:I16" si="11">H15/H14*100</f>
        <v>102.36842105263158</v>
      </c>
      <c r="J15" s="30">
        <v>208</v>
      </c>
      <c r="K15" s="29">
        <f t="shared" ref="K15:K16" si="12">J15/J14*100</f>
        <v>58.263305322128858</v>
      </c>
      <c r="L15" s="30">
        <v>304</v>
      </c>
      <c r="M15" s="29">
        <f t="shared" ref="M15:M16" si="13">L15/L14*100</f>
        <v>121.6</v>
      </c>
      <c r="N15" s="44">
        <v>9</v>
      </c>
      <c r="O15" s="29">
        <f t="shared" ref="O15:O16" si="14">N15/N14*100</f>
        <v>100</v>
      </c>
      <c r="P15" s="30">
        <v>198</v>
      </c>
      <c r="Q15" s="29">
        <f t="shared" ref="Q15:Q16" si="15">P15/P14*100</f>
        <v>112.5</v>
      </c>
      <c r="R15" s="30">
        <v>128</v>
      </c>
      <c r="S15" s="29">
        <f t="shared" ref="S15:S16" si="16">R15/R14*100</f>
        <v>83.66013071895425</v>
      </c>
      <c r="T15" s="30">
        <v>70</v>
      </c>
      <c r="U15" s="29">
        <f t="shared" ref="U15:U16" si="17">T15/T14*100</f>
        <v>111.11111111111111</v>
      </c>
      <c r="V15" s="30">
        <v>104</v>
      </c>
      <c r="W15" s="29">
        <f t="shared" ref="W15:W16" si="18">V15/V14*100</f>
        <v>92.035398230088489</v>
      </c>
      <c r="X15" s="30">
        <v>109</v>
      </c>
      <c r="Y15" s="29">
        <f t="shared" ref="Y15:Y16" si="19">X15/X14*100</f>
        <v>90.082644628099175</v>
      </c>
      <c r="Z15" s="30">
        <v>44</v>
      </c>
      <c r="AA15" s="29">
        <f t="shared" ref="AA15:AA16" si="20">Z15/Z14*100</f>
        <v>102.32558139534885</v>
      </c>
      <c r="AB15" s="30">
        <v>50</v>
      </c>
      <c r="AC15" s="29">
        <f t="shared" ref="AC15:AC16" si="21">AB15/AB14*100</f>
        <v>106.38297872340425</v>
      </c>
      <c r="AD15" s="30">
        <v>6</v>
      </c>
      <c r="AE15" s="29">
        <f t="shared" ref="AE15:AE16" si="22">AD15/AD14*100</f>
        <v>120</v>
      </c>
      <c r="AF15" s="30">
        <v>47</v>
      </c>
      <c r="AG15" s="29">
        <f t="shared" ref="AG15:AG16" si="23">AF15/AF14*100</f>
        <v>87.037037037037038</v>
      </c>
      <c r="AH15" s="30">
        <v>125</v>
      </c>
      <c r="AI15" s="29">
        <f t="shared" ref="AI15:AI16" si="24">AH15/AH14*100</f>
        <v>113.63636363636364</v>
      </c>
      <c r="AJ15" s="30">
        <v>114</v>
      </c>
      <c r="AK15" s="29">
        <f t="shared" ref="AK15:AK16" si="25">AJ15/AJ14*100</f>
        <v>100.88495575221239</v>
      </c>
      <c r="AL15" s="30">
        <v>32</v>
      </c>
      <c r="AM15" s="29">
        <f t="shared" ref="AM15:AM16" si="26">AL15/AL14*100</f>
        <v>103.2258064516129</v>
      </c>
      <c r="AN15" s="30">
        <v>80</v>
      </c>
      <c r="AO15" s="29">
        <f t="shared" ref="AO15:AO16" si="27">AN15/AN14*100</f>
        <v>100</v>
      </c>
      <c r="AP15" s="30">
        <v>43</v>
      </c>
      <c r="AQ15" s="29">
        <f t="shared" ref="AQ15:AQ16" si="28">AP15/AP14*100</f>
        <v>119.44444444444444</v>
      </c>
      <c r="AR15" s="30">
        <v>71</v>
      </c>
      <c r="AS15" s="29">
        <f t="shared" ref="AS15:AS16" si="29">AR15/AR14*100</f>
        <v>101.42857142857142</v>
      </c>
      <c r="AT15" s="30">
        <v>1544</v>
      </c>
      <c r="AU15" s="29">
        <f t="shared" ref="AU15:AU16" si="30">AT15/AT14*100</f>
        <v>94.261294261294253</v>
      </c>
      <c r="AV15" s="53" t="s">
        <v>47</v>
      </c>
      <c r="AW15" s="52" t="s">
        <v>47</v>
      </c>
      <c r="AX15" s="30">
        <v>22</v>
      </c>
      <c r="AY15" s="29">
        <f t="shared" ref="AY15:AY16" si="31">AX15/AX14*100</f>
        <v>17.741935483870968</v>
      </c>
      <c r="AZ15" s="30">
        <v>365</v>
      </c>
      <c r="BA15" s="29">
        <f t="shared" ref="BA15:BA16" si="32">AZ15/AZ14*100</f>
        <v>105.18731988472622</v>
      </c>
      <c r="BB15" s="30">
        <v>48</v>
      </c>
      <c r="BC15" s="29">
        <f t="shared" ref="BC15:BC16" si="33">BB15/BB14*100</f>
        <v>102.12765957446808</v>
      </c>
      <c r="BD15" s="30">
        <v>30</v>
      </c>
      <c r="BE15" s="58">
        <f t="shared" ref="BE15:BE16" si="34">BD15/BD14*100</f>
        <v>85.714285714285708</v>
      </c>
    </row>
    <row r="16" spans="2:57" ht="12" customHeight="1" x14ac:dyDescent="0.15">
      <c r="B16" s="39">
        <v>2014</v>
      </c>
      <c r="C16" s="42">
        <v>26</v>
      </c>
      <c r="D16" s="34">
        <v>2510</v>
      </c>
      <c r="E16" s="29">
        <f t="shared" si="9"/>
        <v>101.25050423557886</v>
      </c>
      <c r="F16" s="30">
        <v>567</v>
      </c>
      <c r="G16" s="29">
        <f t="shared" si="10"/>
        <v>103.09090909090909</v>
      </c>
      <c r="H16" s="30">
        <v>387</v>
      </c>
      <c r="I16" s="29">
        <f t="shared" si="11"/>
        <v>99.485861182519272</v>
      </c>
      <c r="J16" s="30">
        <v>218</v>
      </c>
      <c r="K16" s="29">
        <f t="shared" si="12"/>
        <v>104.80769230769231</v>
      </c>
      <c r="L16" s="30">
        <v>310</v>
      </c>
      <c r="M16" s="29">
        <f t="shared" si="13"/>
        <v>101.9736842105263</v>
      </c>
      <c r="N16" s="44">
        <v>9</v>
      </c>
      <c r="O16" s="29">
        <f t="shared" si="14"/>
        <v>100</v>
      </c>
      <c r="P16" s="30">
        <v>220</v>
      </c>
      <c r="Q16" s="29">
        <f t="shared" si="15"/>
        <v>111.11111111111111</v>
      </c>
      <c r="R16" s="30">
        <v>101</v>
      </c>
      <c r="S16" s="29">
        <f t="shared" si="16"/>
        <v>78.90625</v>
      </c>
      <c r="T16" s="30">
        <v>70</v>
      </c>
      <c r="U16" s="29">
        <f t="shared" si="17"/>
        <v>100</v>
      </c>
      <c r="V16" s="30">
        <v>105</v>
      </c>
      <c r="W16" s="29">
        <f t="shared" si="18"/>
        <v>100.96153846153845</v>
      </c>
      <c r="X16" s="30">
        <v>109</v>
      </c>
      <c r="Y16" s="29">
        <f t="shared" si="19"/>
        <v>100</v>
      </c>
      <c r="Z16" s="30">
        <v>44</v>
      </c>
      <c r="AA16" s="29">
        <f t="shared" si="20"/>
        <v>100</v>
      </c>
      <c r="AB16" s="30">
        <v>53</v>
      </c>
      <c r="AC16" s="29">
        <f t="shared" si="21"/>
        <v>106</v>
      </c>
      <c r="AD16" s="30">
        <v>6</v>
      </c>
      <c r="AE16" s="29">
        <f t="shared" si="22"/>
        <v>100</v>
      </c>
      <c r="AF16" s="30">
        <v>50</v>
      </c>
      <c r="AG16" s="29">
        <f t="shared" si="23"/>
        <v>106.38297872340425</v>
      </c>
      <c r="AH16" s="30">
        <v>120</v>
      </c>
      <c r="AI16" s="29">
        <f t="shared" si="24"/>
        <v>96</v>
      </c>
      <c r="AJ16" s="30">
        <v>117</v>
      </c>
      <c r="AK16" s="29">
        <f t="shared" si="25"/>
        <v>102.63157894736842</v>
      </c>
      <c r="AL16" s="30">
        <v>40</v>
      </c>
      <c r="AM16" s="29">
        <f t="shared" si="26"/>
        <v>125</v>
      </c>
      <c r="AN16" s="30">
        <v>116</v>
      </c>
      <c r="AO16" s="29">
        <f t="shared" si="27"/>
        <v>145</v>
      </c>
      <c r="AP16" s="30">
        <v>78</v>
      </c>
      <c r="AQ16" s="29">
        <f t="shared" si="28"/>
        <v>181.3953488372093</v>
      </c>
      <c r="AR16" s="30">
        <v>69</v>
      </c>
      <c r="AS16" s="29">
        <f t="shared" si="29"/>
        <v>97.183098591549296</v>
      </c>
      <c r="AT16" s="30">
        <v>1647</v>
      </c>
      <c r="AU16" s="29">
        <f t="shared" si="30"/>
        <v>106.67098445595855</v>
      </c>
      <c r="AV16" s="30">
        <v>591</v>
      </c>
      <c r="AW16" s="52" t="s">
        <v>47</v>
      </c>
      <c r="AX16" s="30">
        <v>23</v>
      </c>
      <c r="AY16" s="29">
        <f t="shared" si="31"/>
        <v>104.54545454545455</v>
      </c>
      <c r="AZ16" s="30">
        <v>365</v>
      </c>
      <c r="BA16" s="29">
        <f t="shared" si="32"/>
        <v>100</v>
      </c>
      <c r="BB16" s="30">
        <v>42</v>
      </c>
      <c r="BC16" s="29">
        <f t="shared" si="33"/>
        <v>87.5</v>
      </c>
      <c r="BD16" s="30">
        <v>31</v>
      </c>
      <c r="BE16" s="58">
        <f t="shared" si="34"/>
        <v>103.33333333333334</v>
      </c>
    </row>
    <row r="17" spans="2:57" ht="12" customHeight="1" x14ac:dyDescent="0.15">
      <c r="B17" s="69">
        <v>2015</v>
      </c>
      <c r="C17" s="70">
        <v>27</v>
      </c>
      <c r="D17" s="71">
        <v>2701</v>
      </c>
      <c r="E17" s="72">
        <f t="shared" ref="E17" si="35">D17/D16*100</f>
        <v>107.60956175298806</v>
      </c>
      <c r="F17" s="73">
        <v>567</v>
      </c>
      <c r="G17" s="72">
        <f t="shared" ref="G17" si="36">F17/F16*100</f>
        <v>100</v>
      </c>
      <c r="H17" s="73">
        <v>423</v>
      </c>
      <c r="I17" s="72">
        <f t="shared" ref="I17" si="37">H17/H16*100</f>
        <v>109.30232558139534</v>
      </c>
      <c r="J17" s="73">
        <v>255</v>
      </c>
      <c r="K17" s="72">
        <f t="shared" ref="K17" si="38">J17/J16*100</f>
        <v>116.97247706422019</v>
      </c>
      <c r="L17" s="73">
        <v>321</v>
      </c>
      <c r="M17" s="72">
        <f t="shared" ref="M17" si="39">L17/L16*100</f>
        <v>103.54838709677419</v>
      </c>
      <c r="N17" s="74">
        <v>10</v>
      </c>
      <c r="O17" s="72">
        <f t="shared" ref="O17" si="40">N17/N16*100</f>
        <v>111.11111111111111</v>
      </c>
      <c r="P17" s="73">
        <v>225</v>
      </c>
      <c r="Q17" s="72">
        <f t="shared" ref="Q17" si="41">P17/P16*100</f>
        <v>102.27272727272727</v>
      </c>
      <c r="R17" s="73">
        <v>127</v>
      </c>
      <c r="S17" s="72">
        <f t="shared" ref="S17" si="42">R17/R16*100</f>
        <v>125.74257425742574</v>
      </c>
      <c r="T17" s="73">
        <v>73</v>
      </c>
      <c r="U17" s="72">
        <f t="shared" ref="U17" si="43">T17/T16*100</f>
        <v>104.28571428571429</v>
      </c>
      <c r="V17" s="73">
        <v>112</v>
      </c>
      <c r="W17" s="72">
        <f t="shared" ref="W17" si="44">V17/V16*100</f>
        <v>106.66666666666667</v>
      </c>
      <c r="X17" s="73">
        <v>165</v>
      </c>
      <c r="Y17" s="72">
        <f t="shared" ref="Y17" si="45">X17/X16*100</f>
        <v>151.37614678899084</v>
      </c>
      <c r="Z17" s="73">
        <v>42</v>
      </c>
      <c r="AA17" s="72">
        <f t="shared" ref="AA17" si="46">Z17/Z16*100</f>
        <v>95.454545454545453</v>
      </c>
      <c r="AB17" s="73">
        <v>55</v>
      </c>
      <c r="AC17" s="72">
        <f t="shared" ref="AC17" si="47">AB17/AB16*100</f>
        <v>103.77358490566037</v>
      </c>
      <c r="AD17" s="73">
        <v>5</v>
      </c>
      <c r="AE17" s="72">
        <f t="shared" ref="AE17" si="48">AD17/AD16*100</f>
        <v>83.333333333333343</v>
      </c>
      <c r="AF17" s="73">
        <v>54</v>
      </c>
      <c r="AG17" s="72">
        <f t="shared" ref="AG17" si="49">AF17/AF16*100</f>
        <v>108</v>
      </c>
      <c r="AH17" s="73">
        <v>135</v>
      </c>
      <c r="AI17" s="72">
        <f t="shared" ref="AI17" si="50">AH17/AH16*100</f>
        <v>112.5</v>
      </c>
      <c r="AJ17" s="73">
        <v>114</v>
      </c>
      <c r="AK17" s="72">
        <f t="shared" ref="AK17" si="51">AJ17/AJ16*100</f>
        <v>97.435897435897431</v>
      </c>
      <c r="AL17" s="73">
        <v>38</v>
      </c>
      <c r="AM17" s="72">
        <f t="shared" ref="AM17" si="52">AL17/AL16*100</f>
        <v>95</v>
      </c>
      <c r="AN17" s="73">
        <v>121</v>
      </c>
      <c r="AO17" s="72">
        <f t="shared" ref="AO17" si="53">AN17/AN16*100</f>
        <v>104.31034482758621</v>
      </c>
      <c r="AP17" s="73">
        <v>75</v>
      </c>
      <c r="AQ17" s="72">
        <f t="shared" ref="AQ17" si="54">AP17/AP16*100</f>
        <v>96.15384615384616</v>
      </c>
      <c r="AR17" s="73">
        <v>71</v>
      </c>
      <c r="AS17" s="72">
        <f t="shared" ref="AS17" si="55">AR17/AR16*100</f>
        <v>102.89855072463767</v>
      </c>
      <c r="AT17" s="73">
        <v>1654</v>
      </c>
      <c r="AU17" s="72">
        <f t="shared" ref="AU17" si="56">AT17/AT16*100</f>
        <v>100.42501517911353</v>
      </c>
      <c r="AV17" s="73">
        <v>601</v>
      </c>
      <c r="AW17" s="72">
        <f t="shared" ref="AW17:AW18" si="57">AV17/AV16*100</f>
        <v>101.69204737732656</v>
      </c>
      <c r="AX17" s="73">
        <v>23</v>
      </c>
      <c r="AY17" s="72">
        <f t="shared" ref="AY17" si="58">AX17/AX16*100</f>
        <v>100</v>
      </c>
      <c r="AZ17" s="73">
        <v>370</v>
      </c>
      <c r="BA17" s="72">
        <f t="shared" ref="BA17" si="59">AZ17/AZ16*100</f>
        <v>101.36986301369863</v>
      </c>
      <c r="BB17" s="73">
        <v>43</v>
      </c>
      <c r="BC17" s="72">
        <f t="shared" ref="BC17" si="60">BB17/BB16*100</f>
        <v>102.38095238095238</v>
      </c>
      <c r="BD17" s="73">
        <v>30</v>
      </c>
      <c r="BE17" s="75">
        <f t="shared" ref="BE17" si="61">BD17/BD16*100</f>
        <v>96.774193548387103</v>
      </c>
    </row>
    <row r="18" spans="2:57" ht="12" customHeight="1" x14ac:dyDescent="0.15">
      <c r="B18" s="61">
        <v>2016</v>
      </c>
      <c r="C18" s="62">
        <v>28</v>
      </c>
      <c r="D18" s="63">
        <v>2628</v>
      </c>
      <c r="E18" s="64">
        <f t="shared" ref="E18" si="62">D18/D17*100</f>
        <v>97.297297297297305</v>
      </c>
      <c r="F18" s="65">
        <v>586</v>
      </c>
      <c r="G18" s="64">
        <f t="shared" ref="G18" si="63">F18/F17*100</f>
        <v>103.35097001763668</v>
      </c>
      <c r="H18" s="65">
        <v>434</v>
      </c>
      <c r="I18" s="64">
        <f t="shared" ref="I18" si="64">H18/H17*100</f>
        <v>102.60047281323877</v>
      </c>
      <c r="J18" s="65">
        <v>210</v>
      </c>
      <c r="K18" s="64">
        <f t="shared" ref="K18" si="65">J18/J17*100</f>
        <v>82.35294117647058</v>
      </c>
      <c r="L18" s="65">
        <v>289</v>
      </c>
      <c r="M18" s="64">
        <f t="shared" ref="M18" si="66">L18/L17*100</f>
        <v>90.031152647975077</v>
      </c>
      <c r="N18" s="66">
        <v>10</v>
      </c>
      <c r="O18" s="64">
        <f t="shared" ref="O18" si="67">N18/N17*100</f>
        <v>100</v>
      </c>
      <c r="P18" s="65">
        <v>234</v>
      </c>
      <c r="Q18" s="64">
        <f t="shared" ref="Q18" si="68">P18/P17*100</f>
        <v>104</v>
      </c>
      <c r="R18" s="65">
        <v>107</v>
      </c>
      <c r="S18" s="64">
        <f t="shared" ref="S18" si="69">R18/R17*100</f>
        <v>84.251968503937007</v>
      </c>
      <c r="T18" s="65">
        <v>75</v>
      </c>
      <c r="U18" s="64">
        <f t="shared" ref="U18" si="70">T18/T17*100</f>
        <v>102.73972602739727</v>
      </c>
      <c r="V18" s="65">
        <v>113</v>
      </c>
      <c r="W18" s="64">
        <f t="shared" ref="W18" si="71">V18/V17*100</f>
        <v>100.89285714285714</v>
      </c>
      <c r="X18" s="65">
        <v>131</v>
      </c>
      <c r="Y18" s="64">
        <f t="shared" ref="Y18" si="72">X18/X17*100</f>
        <v>79.393939393939391</v>
      </c>
      <c r="Z18" s="65">
        <v>44</v>
      </c>
      <c r="AA18" s="64">
        <f t="shared" ref="AA18" si="73">Z18/Z17*100</f>
        <v>104.76190476190477</v>
      </c>
      <c r="AB18" s="65">
        <v>58</v>
      </c>
      <c r="AC18" s="64">
        <f t="shared" ref="AC18" si="74">AB18/AB17*100</f>
        <v>105.45454545454544</v>
      </c>
      <c r="AD18" s="65">
        <v>6</v>
      </c>
      <c r="AE18" s="64">
        <f t="shared" ref="AE18" si="75">AD18/AD17*100</f>
        <v>120</v>
      </c>
      <c r="AF18" s="65">
        <v>56</v>
      </c>
      <c r="AG18" s="64">
        <f t="shared" ref="AG18" si="76">AF18/AF17*100</f>
        <v>103.7037037037037</v>
      </c>
      <c r="AH18" s="65">
        <v>135</v>
      </c>
      <c r="AI18" s="64">
        <f t="shared" ref="AI18" si="77">AH18/AH17*100</f>
        <v>100</v>
      </c>
      <c r="AJ18" s="65">
        <v>111</v>
      </c>
      <c r="AK18" s="64">
        <f t="shared" ref="AK18" si="78">AJ18/AJ17*100</f>
        <v>97.368421052631575</v>
      </c>
      <c r="AL18" s="65">
        <v>29</v>
      </c>
      <c r="AM18" s="64">
        <f t="shared" ref="AM18" si="79">AL18/AL17*100</f>
        <v>76.31578947368422</v>
      </c>
      <c r="AN18" s="65">
        <v>118</v>
      </c>
      <c r="AO18" s="64">
        <f t="shared" ref="AO18" si="80">AN18/AN17*100</f>
        <v>97.52066115702479</v>
      </c>
      <c r="AP18" s="65">
        <v>83</v>
      </c>
      <c r="AQ18" s="64">
        <f t="shared" ref="AQ18" si="81">AP18/AP17*100</f>
        <v>110.66666666666667</v>
      </c>
      <c r="AR18" s="65">
        <v>69</v>
      </c>
      <c r="AS18" s="64">
        <f t="shared" ref="AS18" si="82">AR18/AR17*100</f>
        <v>97.183098591549296</v>
      </c>
      <c r="AT18" s="77" t="s">
        <v>47</v>
      </c>
      <c r="AU18" s="76" t="s">
        <v>47</v>
      </c>
      <c r="AV18" s="65">
        <v>623</v>
      </c>
      <c r="AW18" s="64">
        <f t="shared" si="57"/>
        <v>103.66056572379367</v>
      </c>
      <c r="AX18" s="65">
        <v>19</v>
      </c>
      <c r="AY18" s="64">
        <f t="shared" ref="AY18" si="83">AX18/AX17*100</f>
        <v>82.608695652173907</v>
      </c>
      <c r="AZ18" s="65">
        <v>378</v>
      </c>
      <c r="BA18" s="64">
        <f t="shared" ref="BA18" si="84">AZ18/AZ17*100</f>
        <v>102.16216216216216</v>
      </c>
      <c r="BB18" s="65">
        <v>41</v>
      </c>
      <c r="BC18" s="64">
        <f t="shared" ref="BC18" si="85">BB18/BB17*100</f>
        <v>95.348837209302332</v>
      </c>
      <c r="BD18" s="65">
        <v>30</v>
      </c>
      <c r="BE18" s="67">
        <f t="shared" ref="BE18" si="86">BD18/BD17*100</f>
        <v>100</v>
      </c>
    </row>
    <row r="19" spans="2:57" ht="12" customHeight="1" x14ac:dyDescent="0.15">
      <c r="B19" s="39">
        <v>2017</v>
      </c>
      <c r="C19" s="42">
        <v>29</v>
      </c>
      <c r="D19" s="34">
        <v>2707</v>
      </c>
      <c r="E19" s="29">
        <f t="shared" ref="E19" si="87">D19/D18*100</f>
        <v>103.00608828006088</v>
      </c>
      <c r="F19" s="30">
        <v>578</v>
      </c>
      <c r="G19" s="29">
        <f t="shared" ref="G19" si="88">F19/F18*100</f>
        <v>98.634812286689424</v>
      </c>
      <c r="H19" s="30">
        <v>450</v>
      </c>
      <c r="I19" s="29">
        <f t="shared" ref="I19" si="89">H19/H18*100</f>
        <v>103.68663594470047</v>
      </c>
      <c r="J19" s="30">
        <v>265</v>
      </c>
      <c r="K19" s="29">
        <f t="shared" ref="K19" si="90">J19/J18*100</f>
        <v>126.19047619047619</v>
      </c>
      <c r="L19" s="30">
        <v>307</v>
      </c>
      <c r="M19" s="29">
        <f t="shared" ref="M19" si="91">L19/L18*100</f>
        <v>106.22837370242215</v>
      </c>
      <c r="N19" s="44">
        <v>11</v>
      </c>
      <c r="O19" s="29">
        <f t="shared" ref="O19" si="92">N19/N18*100</f>
        <v>110.00000000000001</v>
      </c>
      <c r="P19" s="30">
        <v>235</v>
      </c>
      <c r="Q19" s="29">
        <f t="shared" ref="Q19" si="93">P19/P18*100</f>
        <v>100.42735042735043</v>
      </c>
      <c r="R19" s="30">
        <v>120</v>
      </c>
      <c r="S19" s="29">
        <f t="shared" ref="S19" si="94">R19/R18*100</f>
        <v>112.14953271028037</v>
      </c>
      <c r="T19" s="30">
        <v>74</v>
      </c>
      <c r="U19" s="29">
        <f t="shared" ref="U19" si="95">T19/T18*100</f>
        <v>98.666666666666671</v>
      </c>
      <c r="V19" s="30">
        <v>105</v>
      </c>
      <c r="W19" s="29">
        <f t="shared" ref="W19" si="96">V19/V18*100</f>
        <v>92.920353982300881</v>
      </c>
      <c r="X19" s="30">
        <v>132</v>
      </c>
      <c r="Y19" s="29">
        <f t="shared" ref="Y19" si="97">X19/X18*100</f>
        <v>100.76335877862594</v>
      </c>
      <c r="Z19" s="30">
        <v>47</v>
      </c>
      <c r="AA19" s="29">
        <f t="shared" ref="AA19" si="98">Z19/Z18*100</f>
        <v>106.81818181818181</v>
      </c>
      <c r="AB19" s="30">
        <v>59</v>
      </c>
      <c r="AC19" s="29">
        <f t="shared" ref="AC19" si="99">AB19/AB18*100</f>
        <v>101.72413793103448</v>
      </c>
      <c r="AD19" s="30">
        <v>6</v>
      </c>
      <c r="AE19" s="29">
        <f t="shared" ref="AE19" si="100">AD19/AD18*100</f>
        <v>100</v>
      </c>
      <c r="AF19" s="30">
        <v>47</v>
      </c>
      <c r="AG19" s="29">
        <f t="shared" ref="AG19" si="101">AF19/AF18*100</f>
        <v>83.928571428571431</v>
      </c>
      <c r="AH19" s="30">
        <v>135</v>
      </c>
      <c r="AI19" s="29">
        <f t="shared" ref="AI19" si="102">AH19/AH18*100</f>
        <v>100</v>
      </c>
      <c r="AJ19" s="30">
        <v>116</v>
      </c>
      <c r="AK19" s="29">
        <f t="shared" ref="AK19" si="103">AJ19/AJ18*100</f>
        <v>104.5045045045045</v>
      </c>
      <c r="AL19" s="30">
        <v>27</v>
      </c>
      <c r="AM19" s="29">
        <f t="shared" ref="AM19" si="104">AL19/AL18*100</f>
        <v>93.103448275862064</v>
      </c>
      <c r="AN19" s="30">
        <v>133</v>
      </c>
      <c r="AO19" s="29">
        <f t="shared" ref="AO19" si="105">AN19/AN18*100</f>
        <v>112.71186440677967</v>
      </c>
      <c r="AP19" s="30">
        <v>66</v>
      </c>
      <c r="AQ19" s="29">
        <f t="shared" ref="AQ19" si="106">AP19/AP18*100</f>
        <v>79.518072289156621</v>
      </c>
      <c r="AR19" s="30">
        <v>68</v>
      </c>
      <c r="AS19" s="29">
        <f t="shared" ref="AS19" si="107">AR19/AR18*100</f>
        <v>98.550724637681171</v>
      </c>
      <c r="AT19" s="53" t="s">
        <v>47</v>
      </c>
      <c r="AU19" s="52" t="s">
        <v>47</v>
      </c>
      <c r="AV19" s="30">
        <v>629</v>
      </c>
      <c r="AW19" s="29">
        <f t="shared" ref="AW19" si="108">AV19/AV18*100</f>
        <v>100.96308186195826</v>
      </c>
      <c r="AX19" s="30">
        <v>19</v>
      </c>
      <c r="AY19" s="29">
        <f t="shared" ref="AY19" si="109">AX19/AX18*100</f>
        <v>100</v>
      </c>
      <c r="AZ19" s="30">
        <v>398</v>
      </c>
      <c r="BA19" s="29">
        <f t="shared" ref="BA19" si="110">AZ19/AZ18*100</f>
        <v>105.29100529100531</v>
      </c>
      <c r="BB19" s="30">
        <v>68</v>
      </c>
      <c r="BC19" s="29">
        <f t="shared" ref="BC19" si="111">BB19/BB18*100</f>
        <v>165.85365853658536</v>
      </c>
      <c r="BD19" s="30">
        <v>31</v>
      </c>
      <c r="BE19" s="58">
        <f t="shared" ref="BE19" si="112">BD19/BD18*100</f>
        <v>103.33333333333334</v>
      </c>
    </row>
    <row r="20" spans="2:57" ht="12" customHeight="1" x14ac:dyDescent="0.15">
      <c r="B20" s="39">
        <v>2018</v>
      </c>
      <c r="C20" s="42">
        <v>30</v>
      </c>
      <c r="D20" s="34">
        <v>2641</v>
      </c>
      <c r="E20" s="29">
        <f t="shared" ref="E20" si="113">D20/D19*100</f>
        <v>97.561876616180271</v>
      </c>
      <c r="F20" s="30">
        <v>552</v>
      </c>
      <c r="G20" s="29">
        <f t="shared" ref="G20" si="114">F20/F19*100</f>
        <v>95.501730103806224</v>
      </c>
      <c r="H20" s="30">
        <v>447</v>
      </c>
      <c r="I20" s="29">
        <f t="shared" ref="I20" si="115">H20/H19*100</f>
        <v>99.333333333333329</v>
      </c>
      <c r="J20" s="30">
        <v>262</v>
      </c>
      <c r="K20" s="29">
        <f t="shared" ref="K20" si="116">J20/J19*100</f>
        <v>98.867924528301884</v>
      </c>
      <c r="L20" s="30">
        <v>285</v>
      </c>
      <c r="M20" s="29">
        <f t="shared" ref="M20" si="117">L20/L19*100</f>
        <v>92.833876221498372</v>
      </c>
      <c r="N20" s="44">
        <v>15</v>
      </c>
      <c r="O20" s="29">
        <f t="shared" ref="O20" si="118">N20/N19*100</f>
        <v>136.36363636363635</v>
      </c>
      <c r="P20" s="30">
        <v>247</v>
      </c>
      <c r="Q20" s="29">
        <f t="shared" ref="Q20" si="119">P20/P19*100</f>
        <v>105.10638297872342</v>
      </c>
      <c r="R20" s="30">
        <v>97</v>
      </c>
      <c r="S20" s="29">
        <f t="shared" ref="S20" si="120">R20/R19*100</f>
        <v>80.833333333333329</v>
      </c>
      <c r="T20" s="30">
        <v>74</v>
      </c>
      <c r="U20" s="29">
        <f t="shared" ref="U20" si="121">T20/T19*100</f>
        <v>100</v>
      </c>
      <c r="V20" s="30">
        <v>102</v>
      </c>
      <c r="W20" s="29">
        <f t="shared" ref="W20" si="122">V20/V19*100</f>
        <v>97.142857142857139</v>
      </c>
      <c r="X20" s="30">
        <v>142</v>
      </c>
      <c r="Y20" s="29">
        <f t="shared" ref="Y20" si="123">X20/X19*100</f>
        <v>107.57575757575756</v>
      </c>
      <c r="Z20" s="30">
        <v>48</v>
      </c>
      <c r="AA20" s="29">
        <f t="shared" ref="AA20" si="124">Z20/Z19*100</f>
        <v>102.12765957446808</v>
      </c>
      <c r="AB20" s="30">
        <v>56</v>
      </c>
      <c r="AC20" s="29">
        <f t="shared" ref="AC20" si="125">AB20/AB19*100</f>
        <v>94.915254237288138</v>
      </c>
      <c r="AD20" s="30">
        <v>6</v>
      </c>
      <c r="AE20" s="29">
        <f t="shared" ref="AE20" si="126">AD20/AD19*100</f>
        <v>100</v>
      </c>
      <c r="AF20" s="30">
        <v>45</v>
      </c>
      <c r="AG20" s="29">
        <f t="shared" ref="AG20" si="127">AF20/AF19*100</f>
        <v>95.744680851063833</v>
      </c>
      <c r="AH20" s="53" t="s">
        <v>47</v>
      </c>
      <c r="AI20" s="52" t="s">
        <v>47</v>
      </c>
      <c r="AJ20" s="30">
        <v>116</v>
      </c>
      <c r="AK20" s="29">
        <f t="shared" ref="AK20" si="128">AJ20/AJ19*100</f>
        <v>100</v>
      </c>
      <c r="AL20" s="30">
        <v>27</v>
      </c>
      <c r="AM20" s="29">
        <f t="shared" ref="AM20" si="129">AL20/AL19*100</f>
        <v>100</v>
      </c>
      <c r="AN20" s="30">
        <v>150</v>
      </c>
      <c r="AO20" s="29">
        <f t="shared" ref="AO20" si="130">AN20/AN19*100</f>
        <v>112.78195488721805</v>
      </c>
      <c r="AP20" s="30">
        <v>48</v>
      </c>
      <c r="AQ20" s="29">
        <f t="shared" ref="AQ20" si="131">AP20/AP19*100</f>
        <v>72.727272727272734</v>
      </c>
      <c r="AR20" s="30">
        <v>68</v>
      </c>
      <c r="AS20" s="29">
        <f t="shared" ref="AS20" si="132">AR20/AR19*100</f>
        <v>100</v>
      </c>
      <c r="AT20" s="53" t="s">
        <v>47</v>
      </c>
      <c r="AU20" s="52" t="s">
        <v>47</v>
      </c>
      <c r="AV20" s="30">
        <v>636</v>
      </c>
      <c r="AW20" s="29">
        <f t="shared" ref="AW20" si="133">AV20/AV19*100</f>
        <v>101.1128775834658</v>
      </c>
      <c r="AX20" s="30">
        <v>20</v>
      </c>
      <c r="AY20" s="29">
        <f t="shared" ref="AY20" si="134">AX20/AX19*100</f>
        <v>105.26315789473684</v>
      </c>
      <c r="AZ20" s="30">
        <v>408</v>
      </c>
      <c r="BA20" s="29">
        <f t="shared" ref="BA20" si="135">AZ20/AZ19*100</f>
        <v>102.51256281407035</v>
      </c>
      <c r="BB20" s="30">
        <v>70</v>
      </c>
      <c r="BC20" s="29">
        <f t="shared" ref="BC20" si="136">BB20/BB19*100</f>
        <v>102.94117647058823</v>
      </c>
      <c r="BD20" s="30">
        <v>40</v>
      </c>
      <c r="BE20" s="58">
        <f t="shared" ref="BE20" si="137">BD20/BD19*100</f>
        <v>129.03225806451613</v>
      </c>
    </row>
    <row r="21" spans="2:57" ht="12" customHeight="1" x14ac:dyDescent="0.15">
      <c r="B21" s="78">
        <v>2019</v>
      </c>
      <c r="C21" s="79" t="s">
        <v>56</v>
      </c>
      <c r="D21" s="80">
        <v>2708</v>
      </c>
      <c r="E21" s="81">
        <f t="shared" ref="E21" si="138">D21/D20*100</f>
        <v>102.53691783415373</v>
      </c>
      <c r="F21" s="82">
        <v>554</v>
      </c>
      <c r="G21" s="81">
        <f t="shared" ref="G21" si="139">F21/F20*100</f>
        <v>100.36231884057972</v>
      </c>
      <c r="H21" s="82">
        <v>460</v>
      </c>
      <c r="I21" s="81">
        <f t="shared" ref="I21" si="140">H21/H20*100</f>
        <v>102.90827740492171</v>
      </c>
      <c r="J21" s="82">
        <v>253</v>
      </c>
      <c r="K21" s="81">
        <f t="shared" ref="K21" si="141">J21/J20*100</f>
        <v>96.564885496183209</v>
      </c>
      <c r="L21" s="82">
        <v>314</v>
      </c>
      <c r="M21" s="81">
        <f t="shared" ref="M21" si="142">L21/L20*100</f>
        <v>110.17543859649123</v>
      </c>
      <c r="N21" s="83">
        <v>13</v>
      </c>
      <c r="O21" s="81">
        <f t="shared" ref="O21" si="143">N21/N20*100</f>
        <v>86.666666666666671</v>
      </c>
      <c r="P21" s="82">
        <v>255</v>
      </c>
      <c r="Q21" s="81">
        <f t="shared" ref="Q21" si="144">P21/P20*100</f>
        <v>103.23886639676114</v>
      </c>
      <c r="R21" s="82">
        <v>125</v>
      </c>
      <c r="S21" s="81">
        <f t="shared" ref="S21" si="145">R21/R20*100</f>
        <v>128.86597938144331</v>
      </c>
      <c r="T21" s="82">
        <v>73</v>
      </c>
      <c r="U21" s="81">
        <f t="shared" ref="U21" si="146">T21/T20*100</f>
        <v>98.648648648648646</v>
      </c>
      <c r="V21" s="82">
        <v>97</v>
      </c>
      <c r="W21" s="81">
        <f t="shared" ref="W21" si="147">V21/V20*100</f>
        <v>95.098039215686271</v>
      </c>
      <c r="X21" s="82">
        <v>136</v>
      </c>
      <c r="Y21" s="81">
        <f t="shared" ref="Y21" si="148">X21/X20*100</f>
        <v>95.774647887323937</v>
      </c>
      <c r="Z21" s="82">
        <v>47</v>
      </c>
      <c r="AA21" s="81">
        <f t="shared" ref="AA21" si="149">Z21/Z20*100</f>
        <v>97.916666666666657</v>
      </c>
      <c r="AB21" s="82">
        <v>59</v>
      </c>
      <c r="AC21" s="81">
        <f t="shared" ref="AC21" si="150">AB21/AB20*100</f>
        <v>105.35714285714286</v>
      </c>
      <c r="AD21" s="82">
        <v>8</v>
      </c>
      <c r="AE21" s="81">
        <f t="shared" ref="AE21" si="151">AD21/AD20*100</f>
        <v>133.33333333333331</v>
      </c>
      <c r="AF21" s="82">
        <v>44</v>
      </c>
      <c r="AG21" s="81">
        <f t="shared" ref="AG21" si="152">AF21/AF20*100</f>
        <v>97.777777777777771</v>
      </c>
      <c r="AH21" s="84" t="s">
        <v>47</v>
      </c>
      <c r="AI21" s="85" t="s">
        <v>47</v>
      </c>
      <c r="AJ21" s="82">
        <v>116</v>
      </c>
      <c r="AK21" s="81">
        <f t="shared" ref="AK21" si="153">AJ21/AJ20*100</f>
        <v>100</v>
      </c>
      <c r="AL21" s="82">
        <v>30</v>
      </c>
      <c r="AM21" s="81">
        <f t="shared" ref="AM21" si="154">AL21/AL20*100</f>
        <v>111.11111111111111</v>
      </c>
      <c r="AN21" s="82">
        <v>163</v>
      </c>
      <c r="AO21" s="81">
        <f t="shared" ref="AO21" si="155">AN21/AN20*100</f>
        <v>108.66666666666667</v>
      </c>
      <c r="AP21" s="82">
        <v>39</v>
      </c>
      <c r="AQ21" s="81">
        <f t="shared" ref="AQ21" si="156">AP21/AP20*100</f>
        <v>81.25</v>
      </c>
      <c r="AR21" s="82">
        <v>67</v>
      </c>
      <c r="AS21" s="81">
        <f t="shared" ref="AS21" si="157">AR21/AR20*100</f>
        <v>98.529411764705884</v>
      </c>
      <c r="AT21" s="84" t="s">
        <v>47</v>
      </c>
      <c r="AU21" s="85" t="s">
        <v>47</v>
      </c>
      <c r="AV21" s="82">
        <v>647</v>
      </c>
      <c r="AW21" s="81">
        <f t="shared" ref="AW21" si="158">AV21/AV20*100</f>
        <v>101.72955974842768</v>
      </c>
      <c r="AX21" s="82">
        <v>19</v>
      </c>
      <c r="AY21" s="81">
        <f t="shared" ref="AY21" si="159">AX21/AX20*100</f>
        <v>95</v>
      </c>
      <c r="AZ21" s="82">
        <v>400</v>
      </c>
      <c r="BA21" s="81">
        <f t="shared" ref="BA21" si="160">AZ21/AZ20*100</f>
        <v>98.039215686274503</v>
      </c>
      <c r="BB21" s="82">
        <v>66</v>
      </c>
      <c r="BC21" s="81">
        <f t="shared" ref="BC21" si="161">BB21/BB20*100</f>
        <v>94.285714285714278</v>
      </c>
      <c r="BD21" s="82">
        <v>39</v>
      </c>
      <c r="BE21" s="86">
        <f t="shared" ref="BE21" si="162">BD21/BD20*100</f>
        <v>97.5</v>
      </c>
    </row>
    <row r="22" spans="2:57" s="43" customFormat="1" ht="12" customHeight="1" x14ac:dyDescent="0.15">
      <c r="B22" s="68" t="s">
        <v>54</v>
      </c>
      <c r="C22" s="31"/>
    </row>
    <row r="23" spans="2:57" s="43" customFormat="1" ht="12" customHeight="1" x14ac:dyDescent="0.15">
      <c r="B23" s="59" t="s">
        <v>50</v>
      </c>
      <c r="C23" s="31"/>
    </row>
    <row r="24" spans="2:57" s="43" customFormat="1" ht="12" customHeight="1" x14ac:dyDescent="0.15">
      <c r="B24" s="59" t="s">
        <v>51</v>
      </c>
      <c r="C24" s="32"/>
      <c r="BE24" s="60" t="s">
        <v>55</v>
      </c>
    </row>
    <row r="25" spans="2:57" x14ac:dyDescent="0.15">
      <c r="B25" s="32"/>
    </row>
    <row r="26" spans="2:57" ht="12" customHeight="1" x14ac:dyDescent="0.15"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R26" s="45"/>
    </row>
    <row r="27" spans="2:57" x14ac:dyDescent="0.15">
      <c r="B27" s="45"/>
      <c r="C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</row>
    <row r="28" spans="2:57" x14ac:dyDescent="0.1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</row>
    <row r="29" spans="2:57" x14ac:dyDescent="0.15">
      <c r="B29" s="47"/>
      <c r="C29" s="47"/>
      <c r="D29" s="47"/>
      <c r="E29" s="47"/>
      <c r="F29" s="47"/>
      <c r="G29" s="47"/>
      <c r="H29" s="47"/>
      <c r="I29" s="47"/>
      <c r="J29" s="50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47"/>
      <c r="V29" s="47"/>
      <c r="W29" s="47"/>
      <c r="X29" s="47"/>
      <c r="Y29" s="47"/>
      <c r="Z29" s="50"/>
      <c r="AA29" s="47"/>
      <c r="AB29" s="50"/>
      <c r="AC29" s="47"/>
      <c r="AD29" s="47"/>
      <c r="AE29" s="47"/>
      <c r="AF29" s="50"/>
      <c r="AG29" s="47"/>
      <c r="AH29" s="46"/>
      <c r="AI29" s="47"/>
      <c r="AJ29" s="47"/>
      <c r="AK29" s="45"/>
      <c r="AL29" s="45"/>
      <c r="AM29" s="45"/>
      <c r="AN29" s="45"/>
      <c r="AO29" s="45"/>
      <c r="AP29" s="45"/>
      <c r="AQ29" s="45"/>
      <c r="AR29" s="46"/>
      <c r="AS29" s="47"/>
      <c r="AT29" s="47"/>
      <c r="AU29" s="45"/>
      <c r="AV29" s="47"/>
      <c r="AW29" s="45"/>
      <c r="AX29" s="45"/>
      <c r="AY29" s="45"/>
      <c r="AZ29" s="46"/>
      <c r="BA29" s="47"/>
      <c r="BB29" s="47"/>
      <c r="BC29" s="45"/>
    </row>
    <row r="30" spans="2:57" x14ac:dyDescent="0.15"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</row>
    <row r="31" spans="2:57" x14ac:dyDescent="0.15"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</row>
    <row r="32" spans="2:57" x14ac:dyDescent="0.15">
      <c r="B32" s="48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</row>
    <row r="33" spans="2:3" x14ac:dyDescent="0.15">
      <c r="B33" s="31"/>
    </row>
    <row r="34" spans="2:3" x14ac:dyDescent="0.15">
      <c r="B34" s="31"/>
    </row>
    <row r="35" spans="2:3" ht="14.25" x14ac:dyDescent="0.15">
      <c r="B35" s="31"/>
      <c r="C35" s="25"/>
    </row>
    <row r="36" spans="2:3" x14ac:dyDescent="0.15">
      <c r="B36" s="31"/>
    </row>
  </sheetData>
  <mergeCells count="28">
    <mergeCell ref="D5:E6"/>
    <mergeCell ref="BD5:BE6"/>
    <mergeCell ref="BB5:BC6"/>
    <mergeCell ref="AZ5:BA6"/>
    <mergeCell ref="AX5:AY6"/>
    <mergeCell ref="AT5:AU6"/>
    <mergeCell ref="AR5:AS6"/>
    <mergeCell ref="AP5:AQ6"/>
    <mergeCell ref="AN5:AO6"/>
    <mergeCell ref="AL5:AM6"/>
    <mergeCell ref="AJ5:AK6"/>
    <mergeCell ref="AV5:AW6"/>
    <mergeCell ref="B5:C7"/>
    <mergeCell ref="AH5:AI6"/>
    <mergeCell ref="AF5:AG6"/>
    <mergeCell ref="AD5:AE6"/>
    <mergeCell ref="AB5:AC6"/>
    <mergeCell ref="Z5:AA6"/>
    <mergeCell ref="X5:Y6"/>
    <mergeCell ref="V5:W6"/>
    <mergeCell ref="T5:U6"/>
    <mergeCell ref="R5:S6"/>
    <mergeCell ref="P5:Q6"/>
    <mergeCell ref="N5:O6"/>
    <mergeCell ref="L5:M6"/>
    <mergeCell ref="J5:K6"/>
    <mergeCell ref="H5:I6"/>
    <mergeCell ref="F5:G6"/>
  </mergeCells>
  <phoneticPr fontId="13"/>
  <pageMargins left="0.70866141732283472" right="0.70866141732283472" top="0.74803149606299213" bottom="0.74803149606299213" header="0.31496062992125984" footer="0.31496062992125984"/>
  <pageSetup paperSize="9" scale="94" orientation="landscape" horizontalDpi="4294967294" verticalDpi="0" r:id="rId1"/>
  <colBreaks count="1" manualBreakCount="1"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06"/>
      <c r="B3" s="107" t="s">
        <v>10</v>
      </c>
      <c r="C3" s="107" t="s">
        <v>11</v>
      </c>
      <c r="D3" s="107" t="s">
        <v>16</v>
      </c>
      <c r="E3" s="108" t="s">
        <v>17</v>
      </c>
      <c r="F3" s="107" t="s">
        <v>0</v>
      </c>
    </row>
    <row r="4" spans="1:8" x14ac:dyDescent="0.15">
      <c r="A4" s="106"/>
      <c r="B4" s="107"/>
      <c r="C4" s="107"/>
      <c r="D4" s="107"/>
      <c r="E4" s="109"/>
      <c r="F4" s="107"/>
    </row>
    <row r="5" spans="1:8" x14ac:dyDescent="0.15">
      <c r="A5" s="10" t="s">
        <v>14</v>
      </c>
      <c r="B5" s="8">
        <v>76049</v>
      </c>
      <c r="C5" s="8">
        <v>108479</v>
      </c>
      <c r="D5" s="8">
        <v>11172</v>
      </c>
      <c r="E5" s="8">
        <v>12835</v>
      </c>
      <c r="F5" s="8">
        <v>8499</v>
      </c>
    </row>
    <row r="6" spans="1:8" x14ac:dyDescent="0.15">
      <c r="A6" s="10" t="s">
        <v>7</v>
      </c>
      <c r="B6" s="8">
        <v>26975</v>
      </c>
      <c r="C6" s="8">
        <v>27426</v>
      </c>
      <c r="D6" s="8">
        <v>1987</v>
      </c>
      <c r="E6" s="8">
        <v>400</v>
      </c>
      <c r="F6" s="8">
        <v>4972</v>
      </c>
    </row>
    <row r="7" spans="1:8" x14ac:dyDescent="0.15">
      <c r="A7" s="10" t="s">
        <v>8</v>
      </c>
      <c r="B7" s="8">
        <f>B5-B6</f>
        <v>49074</v>
      </c>
      <c r="C7" s="8">
        <f>C5-C6</f>
        <v>81053</v>
      </c>
      <c r="D7" s="8">
        <f>D5-D6</f>
        <v>9185</v>
      </c>
      <c r="E7" s="8">
        <f>E5-E6</f>
        <v>12435</v>
      </c>
      <c r="F7" s="8">
        <f>F5-F6</f>
        <v>3527</v>
      </c>
    </row>
    <row r="8" spans="1:8" x14ac:dyDescent="0.15">
      <c r="A8" s="11" t="s">
        <v>15</v>
      </c>
      <c r="B8" s="9">
        <v>98.7</v>
      </c>
      <c r="C8" s="9"/>
      <c r="D8" s="9">
        <v>101.09</v>
      </c>
      <c r="E8" s="9">
        <v>115.82</v>
      </c>
      <c r="F8" s="9">
        <v>39.78</v>
      </c>
      <c r="H8" s="7"/>
    </row>
    <row r="9" spans="1:8" x14ac:dyDescent="0.15">
      <c r="A9" s="12" t="s">
        <v>3</v>
      </c>
      <c r="B9" s="3"/>
      <c r="C9" s="3"/>
      <c r="D9" s="3"/>
      <c r="E9" s="3"/>
      <c r="F9" s="3"/>
    </row>
    <row r="10" spans="1:8" x14ac:dyDescent="0.15">
      <c r="A10" s="12" t="s">
        <v>4</v>
      </c>
      <c r="B10" s="18"/>
      <c r="C10" s="18"/>
      <c r="D10" s="18"/>
      <c r="E10" s="18"/>
      <c r="F10" s="3"/>
    </row>
    <row r="11" spans="1:8" x14ac:dyDescent="0.15">
      <c r="A11" s="12" t="s">
        <v>5</v>
      </c>
      <c r="B11" s="19"/>
      <c r="C11" s="19"/>
      <c r="D11" s="19"/>
      <c r="E11" s="19"/>
      <c r="F11" s="3"/>
    </row>
    <row r="12" spans="1:8" x14ac:dyDescent="0.15">
      <c r="A12" s="12" t="s">
        <v>6</v>
      </c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/>
      <c r="B16" s="6"/>
      <c r="C16" s="6"/>
      <c r="D16" s="6"/>
      <c r="E16" s="6"/>
      <c r="F16" s="6"/>
      <c r="G16" s="4"/>
    </row>
    <row r="17" spans="1:7" x14ac:dyDescent="0.15">
      <c r="A17" s="5"/>
      <c r="B17" s="6"/>
      <c r="C17" s="6"/>
      <c r="D17" s="6"/>
      <c r="E17" s="6"/>
      <c r="F17" s="6"/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F25" sqref="F25"/>
    </sheetView>
  </sheetViews>
  <sheetFormatPr defaultRowHeight="12" x14ac:dyDescent="0.15"/>
  <cols>
    <col min="1" max="1" width="29.140625" style="1" customWidth="1"/>
    <col min="2" max="6" width="13" style="1" customWidth="1"/>
    <col min="7" max="16384" width="9.140625" style="1"/>
  </cols>
  <sheetData>
    <row r="1" spans="1:8" x14ac:dyDescent="0.15">
      <c r="A1" s="1" t="s">
        <v>9</v>
      </c>
    </row>
    <row r="2" spans="1:8" x14ac:dyDescent="0.15">
      <c r="E2" s="2"/>
    </row>
    <row r="3" spans="1:8" x14ac:dyDescent="0.15">
      <c r="A3" s="110"/>
      <c r="B3" s="111" t="s">
        <v>10</v>
      </c>
      <c r="C3" s="111" t="s">
        <v>11</v>
      </c>
      <c r="D3" s="111" t="s">
        <v>12</v>
      </c>
      <c r="E3" s="112" t="s">
        <v>13</v>
      </c>
      <c r="F3" s="111" t="s">
        <v>0</v>
      </c>
      <c r="G3" s="21"/>
    </row>
    <row r="4" spans="1:8" x14ac:dyDescent="0.15">
      <c r="A4" s="110"/>
      <c r="B4" s="111"/>
      <c r="C4" s="111"/>
      <c r="D4" s="111"/>
      <c r="E4" s="112"/>
      <c r="F4" s="111"/>
      <c r="G4" s="21"/>
    </row>
    <row r="5" spans="1:8" x14ac:dyDescent="0.15">
      <c r="A5" s="13" t="s">
        <v>14</v>
      </c>
      <c r="B5" s="14">
        <v>76049</v>
      </c>
      <c r="C5" s="14">
        <v>108479</v>
      </c>
      <c r="D5" s="14">
        <v>11172</v>
      </c>
      <c r="E5" s="14">
        <v>12835</v>
      </c>
      <c r="F5" s="14">
        <v>8499</v>
      </c>
      <c r="G5" s="21"/>
    </row>
    <row r="6" spans="1:8" x14ac:dyDescent="0.15">
      <c r="A6" s="13" t="s">
        <v>7</v>
      </c>
      <c r="B6" s="14">
        <v>26975</v>
      </c>
      <c r="C6" s="14">
        <v>27426</v>
      </c>
      <c r="D6" s="14">
        <v>1987</v>
      </c>
      <c r="E6" s="14">
        <v>400</v>
      </c>
      <c r="F6" s="14">
        <v>4972</v>
      </c>
      <c r="G6" s="21"/>
    </row>
    <row r="7" spans="1:8" x14ac:dyDescent="0.15">
      <c r="A7" s="13" t="s">
        <v>8</v>
      </c>
      <c r="B7" s="14">
        <f>B5-B6</f>
        <v>49074</v>
      </c>
      <c r="C7" s="14">
        <f>C5-C6</f>
        <v>81053</v>
      </c>
      <c r="D7" s="14">
        <f>D5-D6</f>
        <v>9185</v>
      </c>
      <c r="E7" s="14">
        <f>E5-E6</f>
        <v>12435</v>
      </c>
      <c r="F7" s="14">
        <f>F5-F6</f>
        <v>3527</v>
      </c>
      <c r="G7" s="21"/>
    </row>
    <row r="8" spans="1:8" x14ac:dyDescent="0.15">
      <c r="A8" s="13" t="s">
        <v>15</v>
      </c>
      <c r="B8" s="15">
        <v>98.7</v>
      </c>
      <c r="C8" s="15"/>
      <c r="D8" s="15">
        <v>101.09</v>
      </c>
      <c r="E8" s="15">
        <v>115.82</v>
      </c>
      <c r="F8" s="15">
        <v>39.78</v>
      </c>
      <c r="G8" s="21"/>
      <c r="H8" s="7"/>
    </row>
    <row r="9" spans="1:8" x14ac:dyDescent="0.15">
      <c r="A9" s="16"/>
      <c r="B9" s="17"/>
      <c r="C9" s="17"/>
      <c r="D9" s="17"/>
      <c r="E9" s="17"/>
      <c r="F9" s="17"/>
      <c r="G9" s="21"/>
    </row>
    <row r="10" spans="1:8" x14ac:dyDescent="0.15">
      <c r="A10" s="22"/>
      <c r="B10" s="23"/>
      <c r="C10" s="23"/>
      <c r="D10" s="23"/>
      <c r="E10" s="23"/>
      <c r="F10" s="24"/>
      <c r="G10" s="21"/>
    </row>
    <row r="11" spans="1:8" x14ac:dyDescent="0.15">
      <c r="A11" s="12"/>
      <c r="B11" s="19"/>
      <c r="C11" s="19"/>
      <c r="D11" s="19"/>
      <c r="E11" s="19"/>
      <c r="F11" s="3"/>
    </row>
    <row r="12" spans="1:8" x14ac:dyDescent="0.15">
      <c r="A12" s="12"/>
      <c r="B12" s="19"/>
      <c r="C12" s="19"/>
      <c r="D12" s="19"/>
      <c r="E12" s="19"/>
      <c r="F12" s="3"/>
    </row>
    <row r="13" spans="1:8" x14ac:dyDescent="0.15">
      <c r="B13" s="20"/>
      <c r="C13" s="20"/>
      <c r="D13" s="20"/>
      <c r="E13" s="20"/>
    </row>
    <row r="14" spans="1:8" x14ac:dyDescent="0.15">
      <c r="A14" s="4"/>
      <c r="B14" s="4"/>
      <c r="C14" s="4"/>
      <c r="D14" s="4"/>
      <c r="E14" s="4"/>
      <c r="F14" s="4"/>
      <c r="G14" s="4"/>
    </row>
    <row r="15" spans="1:8" x14ac:dyDescent="0.15">
      <c r="A15" s="4"/>
      <c r="B15" s="4"/>
      <c r="C15" s="4"/>
      <c r="D15" s="4"/>
      <c r="E15" s="4"/>
      <c r="F15" s="4"/>
      <c r="G15" s="4"/>
    </row>
    <row r="16" spans="1:8" x14ac:dyDescent="0.15">
      <c r="A16" s="5" t="s">
        <v>1</v>
      </c>
      <c r="B16" s="6">
        <f>B6/(B6+B7)*100</f>
        <v>35.470551881024079</v>
      </c>
      <c r="C16" s="6">
        <f>C6/(C6+C7)*100</f>
        <v>25.282312705684973</v>
      </c>
      <c r="D16" s="6">
        <f>D6/(D6+D7)*100</f>
        <v>17.785535266738275</v>
      </c>
      <c r="E16" s="6">
        <f>E6/(E6+E7)*100</f>
        <v>3.1164783794312427</v>
      </c>
      <c r="F16" s="6">
        <f>F6/(F6+F7)*100</f>
        <v>58.501000117660908</v>
      </c>
      <c r="G16" s="4"/>
    </row>
    <row r="17" spans="1:7" x14ac:dyDescent="0.15">
      <c r="A17" s="5" t="s">
        <v>2</v>
      </c>
      <c r="B17" s="6">
        <f>B7/(B7+B6)*100</f>
        <v>64.529448118975921</v>
      </c>
      <c r="C17" s="6">
        <f>C7/(C7+C6)*100</f>
        <v>74.717687294315027</v>
      </c>
      <c r="D17" s="6">
        <f>D7/(D7+D6)*100</f>
        <v>82.214464733261721</v>
      </c>
      <c r="E17" s="6">
        <f>E7/(E7+E6)*100</f>
        <v>96.883521620568757</v>
      </c>
      <c r="F17" s="6">
        <f>F7/(F7+F6)*100</f>
        <v>41.498999882339099</v>
      </c>
      <c r="G17" s="4"/>
    </row>
    <row r="18" spans="1:7" x14ac:dyDescent="0.15">
      <c r="A18" s="4"/>
      <c r="B18" s="4"/>
      <c r="C18" s="4"/>
      <c r="D18" s="4"/>
      <c r="E18" s="4"/>
      <c r="F18" s="4"/>
      <c r="G18" s="4"/>
    </row>
  </sheetData>
  <mergeCells count="6">
    <mergeCell ref="A3:A4"/>
    <mergeCell ref="B3:B4"/>
    <mergeCell ref="F3:F4"/>
    <mergeCell ref="D3:D4"/>
    <mergeCell ref="C3:C4"/>
    <mergeCell ref="E3:E4"/>
  </mergeCells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</vt:lpstr>
      <vt:lpstr>表（2000）</vt:lpstr>
      <vt:lpstr>グラフ（2000)</vt:lpstr>
      <vt:lpstr>'グラフ（2000)'!Print_Area</vt:lpstr>
      <vt:lpstr>年!Print_Area</vt:lpstr>
      <vt:lpstr>'表（2000）'!Print_Area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2019-07-10T05:56:46Z</cp:lastPrinted>
  <dcterms:created xsi:type="dcterms:W3CDTF">2003-01-21T02:18:28Z</dcterms:created>
  <dcterms:modified xsi:type="dcterms:W3CDTF">2021-06-09T01:23:15Z</dcterms:modified>
</cp:coreProperties>
</file>