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735" yWindow="3525" windowWidth="23775" windowHeight="9135" tabRatio="638"/>
  </bookViews>
  <sheets>
    <sheet name="年" sheetId="75" r:id="rId1"/>
    <sheet name="表（2000）" sheetId="17" state="hidden" r:id="rId2"/>
    <sheet name="グラフ（2000)" sheetId="21" state="hidden" r:id="rId3"/>
  </sheets>
  <externalReferences>
    <externalReference r:id="rId4"/>
  </externalReferences>
  <definedNames>
    <definedName name="_xlnm.Print_Area" localSheetId="2">'グラフ（2000)'!$A$1:$F$47</definedName>
    <definedName name="_xlnm.Print_Area" localSheetId="0">年!$B$2:$AY$25</definedName>
    <definedName name="_xlnm.Print_Area" localSheetId="1">'表（2000）'!$A$1:$F$47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U19" i="75" l="1"/>
  <c r="AY19" i="75"/>
  <c r="AW19" i="75"/>
  <c r="AU19" i="75"/>
  <c r="AS19" i="75"/>
  <c r="AQ19" i="75"/>
  <c r="AO19" i="75"/>
  <c r="AI19" i="75"/>
  <c r="AE19" i="75"/>
  <c r="AC19" i="75"/>
  <c r="AA19" i="75"/>
  <c r="Y19" i="75"/>
  <c r="W19" i="75"/>
  <c r="S19" i="75"/>
  <c r="Q19" i="75"/>
  <c r="O19" i="75"/>
  <c r="M19" i="75"/>
  <c r="K19" i="75"/>
  <c r="I19" i="75"/>
  <c r="G19" i="75"/>
  <c r="E19" i="75"/>
  <c r="AY18" i="75" l="1"/>
  <c r="AW18" i="75"/>
  <c r="AU18" i="75"/>
  <c r="AS18" i="75"/>
  <c r="AQ18" i="75"/>
  <c r="AO18" i="75"/>
  <c r="AK18" i="75"/>
  <c r="AI18" i="75"/>
  <c r="AE18" i="75"/>
  <c r="AC18" i="75"/>
  <c r="AA18" i="75"/>
  <c r="Y18" i="75"/>
  <c r="W18" i="75"/>
  <c r="U18" i="75"/>
  <c r="S18" i="75"/>
  <c r="Q18" i="75"/>
  <c r="O18" i="75"/>
  <c r="M18" i="75"/>
  <c r="K18" i="75"/>
  <c r="I18" i="75"/>
  <c r="G18" i="75"/>
  <c r="E18" i="75"/>
  <c r="E17" i="75" l="1"/>
  <c r="G17" i="75"/>
  <c r="I17" i="75"/>
  <c r="K17" i="75"/>
  <c r="M17" i="75"/>
  <c r="O17" i="75"/>
  <c r="Q17" i="75"/>
  <c r="S17" i="75"/>
  <c r="U17" i="75"/>
  <c r="W17" i="75"/>
  <c r="Y17" i="75"/>
  <c r="AA17" i="75"/>
  <c r="AC17" i="75"/>
  <c r="AE17" i="75"/>
  <c r="AI17" i="75"/>
  <c r="AK17" i="75"/>
  <c r="AO17" i="75"/>
  <c r="AQ17" i="75"/>
  <c r="AS17" i="75"/>
  <c r="AU17" i="75"/>
  <c r="AW17" i="75"/>
  <c r="AY17" i="75"/>
  <c r="E16" i="75" l="1"/>
  <c r="G16" i="75"/>
  <c r="I16" i="75"/>
  <c r="K16" i="75"/>
  <c r="M16" i="75"/>
  <c r="O16" i="75"/>
  <c r="Q16" i="75"/>
  <c r="S16" i="75"/>
  <c r="U16" i="75"/>
  <c r="W16" i="75"/>
  <c r="Y16" i="75"/>
  <c r="AA16" i="75"/>
  <c r="AC16" i="75"/>
  <c r="AE16" i="75"/>
  <c r="AI16" i="75"/>
  <c r="AK16" i="75"/>
  <c r="AO16" i="75"/>
  <c r="AQ16" i="75"/>
  <c r="AS16" i="75"/>
  <c r="AU16" i="75"/>
  <c r="AW16" i="75"/>
  <c r="AY16" i="75"/>
  <c r="E15" i="75" l="1"/>
  <c r="G15" i="75"/>
  <c r="I15" i="75"/>
  <c r="K15" i="75"/>
  <c r="M15" i="75"/>
  <c r="O15" i="75"/>
  <c r="Q15" i="75"/>
  <c r="S15" i="75"/>
  <c r="U15" i="75"/>
  <c r="W15" i="75"/>
  <c r="Y15" i="75"/>
  <c r="AA15" i="75"/>
  <c r="AC15" i="75"/>
  <c r="AE15" i="75"/>
  <c r="AG15" i="75"/>
  <c r="AI15" i="75"/>
  <c r="AK15" i="75"/>
  <c r="AO15" i="75"/>
  <c r="AQ15" i="75"/>
  <c r="AS15" i="75"/>
  <c r="AU15" i="75"/>
  <c r="AW15" i="75"/>
  <c r="AY15" i="75"/>
  <c r="AU9" i="75" l="1"/>
  <c r="AU10" i="75"/>
  <c r="AS9" i="75"/>
  <c r="AQ9" i="75"/>
  <c r="AQ10" i="75"/>
  <c r="AO9" i="75"/>
  <c r="AK9" i="75"/>
  <c r="AI9" i="75"/>
  <c r="E9" i="75"/>
  <c r="AY14" i="75" l="1"/>
  <c r="AW14" i="75"/>
  <c r="AU14" i="75"/>
  <c r="AS14" i="75"/>
  <c r="AQ14" i="75"/>
  <c r="AO14" i="75"/>
  <c r="AK14" i="75"/>
  <c r="AI14" i="75"/>
  <c r="AG14" i="75"/>
  <c r="AE14" i="75"/>
  <c r="AC14" i="75"/>
  <c r="AA14" i="75"/>
  <c r="Y14" i="75"/>
  <c r="W14" i="75"/>
  <c r="U14" i="75"/>
  <c r="S14" i="75"/>
  <c r="Q14" i="75"/>
  <c r="O14" i="75"/>
  <c r="M14" i="75"/>
  <c r="K14" i="75"/>
  <c r="I14" i="75"/>
  <c r="G14" i="75"/>
  <c r="E14" i="75"/>
  <c r="AY13" i="75"/>
  <c r="AW13" i="75"/>
  <c r="AU13" i="75"/>
  <c r="AS13" i="75"/>
  <c r="AQ13" i="75"/>
  <c r="AO13" i="75"/>
  <c r="AK13" i="75"/>
  <c r="AI13" i="75"/>
  <c r="AG13" i="75"/>
  <c r="AE13" i="75"/>
  <c r="AC13" i="75"/>
  <c r="AA13" i="75"/>
  <c r="Y13" i="75"/>
  <c r="W13" i="75"/>
  <c r="U13" i="75"/>
  <c r="S13" i="75"/>
  <c r="Q13" i="75"/>
  <c r="O13" i="75"/>
  <c r="M13" i="75"/>
  <c r="K13" i="75"/>
  <c r="I13" i="75"/>
  <c r="G13" i="75"/>
  <c r="E13" i="75"/>
  <c r="AY12" i="75" l="1"/>
  <c r="AY11" i="75"/>
  <c r="AY10" i="75"/>
  <c r="AY9" i="75"/>
  <c r="AW12" i="75"/>
  <c r="AU12" i="75"/>
  <c r="AS12" i="75"/>
  <c r="AW11" i="75"/>
  <c r="AU11" i="75"/>
  <c r="AS11" i="75"/>
  <c r="AW10" i="75"/>
  <c r="AS10" i="75"/>
  <c r="AW9" i="75"/>
  <c r="AQ12" i="75"/>
  <c r="AQ11" i="75"/>
  <c r="AO12" i="75"/>
  <c r="AO11" i="75"/>
  <c r="AO10" i="75"/>
  <c r="AM11" i="75"/>
  <c r="AM10" i="75"/>
  <c r="AM9" i="75"/>
  <c r="AK12" i="75"/>
  <c r="AK11" i="75"/>
  <c r="AK10" i="75"/>
  <c r="AI12" i="75"/>
  <c r="AI11" i="75"/>
  <c r="AI10" i="75"/>
  <c r="AG12" i="75"/>
  <c r="AG11" i="75"/>
  <c r="AG10" i="75"/>
  <c r="AG9" i="75"/>
  <c r="AE12" i="75"/>
  <c r="AE11" i="75"/>
  <c r="AE10" i="75"/>
  <c r="AE9" i="75"/>
  <c r="AC12" i="75"/>
  <c r="AC11" i="75"/>
  <c r="AC10" i="75"/>
  <c r="AC9" i="75"/>
  <c r="AA12" i="75"/>
  <c r="AA11" i="75"/>
  <c r="AA10" i="75"/>
  <c r="AA9" i="75"/>
  <c r="Y12" i="75"/>
  <c r="Y11" i="75"/>
  <c r="Y10" i="75"/>
  <c r="Y9" i="75"/>
  <c r="W12" i="75"/>
  <c r="W11" i="75"/>
  <c r="W10" i="75"/>
  <c r="W9" i="75"/>
  <c r="U12" i="75"/>
  <c r="U11" i="75"/>
  <c r="U10" i="75"/>
  <c r="U9" i="75"/>
  <c r="S12" i="75"/>
  <c r="S11" i="75"/>
  <c r="S10" i="75"/>
  <c r="S9" i="75"/>
  <c r="Q12" i="75"/>
  <c r="Q11" i="75"/>
  <c r="Q10" i="75"/>
  <c r="Q9" i="75"/>
  <c r="O12" i="75"/>
  <c r="O11" i="75"/>
  <c r="O10" i="75"/>
  <c r="O9" i="75"/>
  <c r="M12" i="75"/>
  <c r="M11" i="75"/>
  <c r="M10" i="75"/>
  <c r="M9" i="75"/>
  <c r="K12" i="75"/>
  <c r="K11" i="75"/>
  <c r="K10" i="75"/>
  <c r="K9" i="75"/>
  <c r="I12" i="75"/>
  <c r="I11" i="75"/>
  <c r="I10" i="75"/>
  <c r="I9" i="75"/>
  <c r="G12" i="75"/>
  <c r="G11" i="75"/>
  <c r="G10" i="75"/>
  <c r="G9" i="75"/>
  <c r="D17" i="21" l="1"/>
  <c r="C17" i="21"/>
  <c r="D16" i="21"/>
  <c r="F7" i="21"/>
  <c r="F17" i="21" s="1"/>
  <c r="E7" i="21"/>
  <c r="E16" i="21" s="1"/>
  <c r="D7" i="21"/>
  <c r="C7" i="21"/>
  <c r="C16" i="21" s="1"/>
  <c r="B7" i="21"/>
  <c r="B17" i="21" s="1"/>
  <c r="F7" i="17"/>
  <c r="E7" i="17"/>
  <c r="D7" i="17"/>
  <c r="C7" i="17"/>
  <c r="B7" i="17"/>
  <c r="E12" i="75"/>
  <c r="E11" i="75"/>
  <c r="E10" i="75"/>
  <c r="B16" i="21" l="1"/>
  <c r="F16" i="21"/>
  <c r="E17" i="21"/>
</calcChain>
</file>

<file path=xl/sharedStrings.xml><?xml version="1.0" encoding="utf-8"?>
<sst xmlns="http://schemas.openxmlformats.org/spreadsheetml/2006/main" count="125" uniqueCount="54">
  <si>
    <t>日本</t>
    <rPh sb="0" eb="2">
      <t>ニホン</t>
    </rPh>
    <phoneticPr fontId="3"/>
  </si>
  <si>
    <t>飲用乳消費量　　　</t>
    <rPh sb="0" eb="2">
      <t>インヨウ</t>
    </rPh>
    <rPh sb="2" eb="3">
      <t>ニュウ</t>
    </rPh>
    <rPh sb="3" eb="5">
      <t>ショウヒ</t>
    </rPh>
    <rPh sb="5" eb="6">
      <t>リョウ</t>
    </rPh>
    <phoneticPr fontId="3"/>
  </si>
  <si>
    <t>乳製品向け消費量</t>
    <rPh sb="0" eb="3">
      <t>ニュウセイヒン</t>
    </rPh>
    <rPh sb="3" eb="4">
      <t>ム</t>
    </rPh>
    <rPh sb="5" eb="7">
      <t>ショウヒ</t>
    </rPh>
    <rPh sb="7" eb="8">
      <t>リョウ</t>
    </rPh>
    <phoneticPr fontId="3"/>
  </si>
  <si>
    <t>資料：USDA「World Market and Trade」</t>
    <rPh sb="0" eb="2">
      <t>シリョウ</t>
    </rPh>
    <phoneticPr fontId="3"/>
  </si>
  <si>
    <t>注意：1. 数値 は、いずれも速報値</t>
    <rPh sb="0" eb="2">
      <t>チュウイ</t>
    </rPh>
    <rPh sb="6" eb="8">
      <t>スウチ</t>
    </rPh>
    <rPh sb="15" eb="17">
      <t>ソクホウ</t>
    </rPh>
    <rPh sb="17" eb="18">
      <t>チ</t>
    </rPh>
    <phoneticPr fontId="3"/>
  </si>
  <si>
    <t>　　　2. 1人当たり消費量は1998年の数値</t>
    <rPh sb="7" eb="8">
      <t>ヒト</t>
    </rPh>
    <rPh sb="8" eb="9">
      <t>ア</t>
    </rPh>
    <rPh sb="11" eb="13">
      <t>ショウヒ</t>
    </rPh>
    <rPh sb="13" eb="14">
      <t>リョウ</t>
    </rPh>
    <rPh sb="19" eb="20">
      <t>ネン</t>
    </rPh>
    <rPh sb="21" eb="23">
      <t>スウチ</t>
    </rPh>
    <phoneticPr fontId="3"/>
  </si>
  <si>
    <t>　　　3. EU は、デンマーク、フランス、ドイツ、アイルランド、イタリア、オランダ、スペイン、スウェーデン、イギリスの合計値</t>
    <phoneticPr fontId="3"/>
  </si>
  <si>
    <t>飲用乳処理量　　　</t>
    <rPh sb="0" eb="2">
      <t>インヨウ</t>
    </rPh>
    <rPh sb="2" eb="3">
      <t>ニュウ</t>
    </rPh>
    <rPh sb="3" eb="5">
      <t>ショリ</t>
    </rPh>
    <rPh sb="5" eb="6">
      <t>リョウ</t>
    </rPh>
    <phoneticPr fontId="3"/>
  </si>
  <si>
    <t>乳製品向け処理量　　</t>
    <rPh sb="0" eb="3">
      <t>ニュウセイヒン</t>
    </rPh>
    <rPh sb="3" eb="4">
      <t>ム</t>
    </rPh>
    <phoneticPr fontId="3"/>
  </si>
  <si>
    <t>主要諸国の生乳生産量・飲用乳消費量（2000年）</t>
  </si>
  <si>
    <t>米国</t>
    <phoneticPr fontId="3"/>
  </si>
  <si>
    <t>EU</t>
    <phoneticPr fontId="3"/>
  </si>
  <si>
    <t>オーストラリア</t>
    <phoneticPr fontId="3"/>
  </si>
  <si>
    <t>ニュージーランド</t>
    <phoneticPr fontId="3"/>
  </si>
  <si>
    <t>生乳生産量（千トン）</t>
    <rPh sb="0" eb="2">
      <t>セイニュウ</t>
    </rPh>
    <rPh sb="2" eb="4">
      <t>セイサン</t>
    </rPh>
    <rPh sb="4" eb="5">
      <t>リョウ</t>
    </rPh>
    <rPh sb="6" eb="7">
      <t>セン</t>
    </rPh>
    <phoneticPr fontId="3"/>
  </si>
  <si>
    <t>飲用乳1人当たり消費量（kg）</t>
    <rPh sb="0" eb="2">
      <t>インヨウ</t>
    </rPh>
    <rPh sb="2" eb="3">
      <t>ニュウ</t>
    </rPh>
    <rPh sb="4" eb="5">
      <t>ヒト</t>
    </rPh>
    <rPh sb="5" eb="6">
      <t>ア</t>
    </rPh>
    <rPh sb="8" eb="10">
      <t>ショウヒ</t>
    </rPh>
    <rPh sb="10" eb="11">
      <t>リョウ</t>
    </rPh>
    <phoneticPr fontId="3"/>
  </si>
  <si>
    <t>オースト
ラリア</t>
    <phoneticPr fontId="3"/>
  </si>
  <si>
    <t>ニュージー
ランド</t>
    <phoneticPr fontId="3"/>
  </si>
  <si>
    <t>前年比</t>
    <rPh sb="0" eb="3">
      <t>ゼンネンヒ</t>
    </rPh>
    <phoneticPr fontId="13"/>
  </si>
  <si>
    <t>年</t>
    <rPh sb="0" eb="1">
      <t>ネン</t>
    </rPh>
    <phoneticPr fontId="13"/>
  </si>
  <si>
    <t>EU-28</t>
    <phoneticPr fontId="13"/>
  </si>
  <si>
    <t>ロシア</t>
  </si>
  <si>
    <t>ウクライナ</t>
  </si>
  <si>
    <t>アメリカ</t>
  </si>
  <si>
    <t>チリ</t>
  </si>
  <si>
    <t>韓国</t>
  </si>
  <si>
    <t>ドイツ</t>
  </si>
  <si>
    <t>フランス</t>
  </si>
  <si>
    <t>ポーランド</t>
  </si>
  <si>
    <t>オランダ</t>
  </si>
  <si>
    <t>ベルギー</t>
  </si>
  <si>
    <t>スペイン</t>
  </si>
  <si>
    <t>スウェーデン</t>
  </si>
  <si>
    <t>チェコ</t>
  </si>
  <si>
    <t>-</t>
  </si>
  <si>
    <t>リトアニア</t>
  </si>
  <si>
    <t>ベラルーシ</t>
  </si>
  <si>
    <t>ノルウェー</t>
  </si>
  <si>
    <t>カ  ナ  ダa)</t>
  </si>
  <si>
    <t>中国</t>
  </si>
  <si>
    <t>日　本　</t>
  </si>
  <si>
    <t>ペルー</t>
  </si>
  <si>
    <t>-</t>
    <phoneticPr fontId="13"/>
  </si>
  <si>
    <t>主要国のれん乳類生産量</t>
    <rPh sb="0" eb="2">
      <t>シュヨウ</t>
    </rPh>
    <rPh sb="2" eb="3">
      <t>コク</t>
    </rPh>
    <rPh sb="6" eb="7">
      <t>チチ</t>
    </rPh>
    <rPh sb="7" eb="8">
      <t>タグイ</t>
    </rPh>
    <rPh sb="8" eb="10">
      <t>セイサン</t>
    </rPh>
    <rPh sb="10" eb="11">
      <t>リョウ</t>
    </rPh>
    <phoneticPr fontId="13"/>
  </si>
  <si>
    <t>（単位：千トン）</t>
  </si>
  <si>
    <t>平成 20</t>
    <phoneticPr fontId="13"/>
  </si>
  <si>
    <t>オーストラリア</t>
    <phoneticPr fontId="13"/>
  </si>
  <si>
    <t>　 　2.　「前年比」はJミルクによる算出。</t>
    <rPh sb="7" eb="10">
      <t>ゼンネンヒ</t>
    </rPh>
    <rPh sb="19" eb="21">
      <t>サンシュツ</t>
    </rPh>
    <phoneticPr fontId="13"/>
  </si>
  <si>
    <t>ブラジル</t>
    <phoneticPr fontId="13"/>
  </si>
  <si>
    <t>データ元：JIDF 「世界の酪農情況」</t>
    <rPh sb="3" eb="4">
      <t>モト</t>
    </rPh>
    <rPh sb="11" eb="13">
      <t>セカイ</t>
    </rPh>
    <rPh sb="14" eb="16">
      <t>ラクノウ</t>
    </rPh>
    <rPh sb="16" eb="18">
      <t>ジョウキョウ</t>
    </rPh>
    <phoneticPr fontId="13"/>
  </si>
  <si>
    <t>イギリス</t>
    <phoneticPr fontId="13"/>
  </si>
  <si>
    <t>注：1.　a) 2010年以降脱脂濃縮乳は含まれない</t>
    <rPh sb="0" eb="1">
      <t>チュウ</t>
    </rPh>
    <rPh sb="13" eb="15">
      <t>イコウ</t>
    </rPh>
    <phoneticPr fontId="13"/>
  </si>
  <si>
    <t>毎年1回更新、最終更新日2021/6/10</t>
    <phoneticPr fontId="13"/>
  </si>
  <si>
    <t>令和元</t>
    <rPh sb="0" eb="2">
      <t>レイワ</t>
    </rPh>
    <rPh sb="2" eb="3">
      <t>ガン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</si>
</sst>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#,##0.00_);[Red]\(#,##0.00\)"/>
    <numFmt numFmtId="179" formatCode="#,##0.0_);[Red]\(#,##0.0\)"/>
    <numFmt numFmtId="180" formatCode="#,##0;\-#,##0;&quot;-&quot;"/>
    <numFmt numFmtId="181" formatCode="0.0_ "/>
    <numFmt numFmtId="182" formatCode="#,##0_ ;[Red]\-#,##0\ "/>
  </numFmts>
  <fonts count="23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0"/>
      <name val="ＭＳ Ｐゴシック"/>
      <family val="3"/>
      <charset val="128"/>
    </font>
    <font>
      <sz val="8"/>
      <color indexed="9"/>
      <name val="ＭＳ 明朝"/>
      <family val="1"/>
      <charset val="128"/>
    </font>
    <font>
      <sz val="10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180" fontId="15" fillId="0" borderId="0" applyFill="0" applyBorder="0" applyAlignment="0"/>
    <xf numFmtId="0" fontId="16" fillId="0" borderId="7" applyNumberFormat="0" applyAlignment="0" applyProtection="0">
      <alignment horizontal="left" vertical="center"/>
    </xf>
    <xf numFmtId="0" fontId="16" fillId="0" borderId="8">
      <alignment horizontal="left" vertical="center"/>
    </xf>
    <xf numFmtId="0" fontId="17" fillId="0" borderId="0"/>
    <xf numFmtId="38" fontId="2" fillId="0" borderId="0" applyFont="0" applyFill="0" applyBorder="0" applyAlignment="0" applyProtection="0"/>
    <xf numFmtId="0" fontId="1" fillId="0" borderId="0"/>
    <xf numFmtId="0" fontId="20" fillId="0" borderId="0"/>
    <xf numFmtId="38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179" fontId="6" fillId="0" borderId="0" xfId="0" applyNumberFormat="1" applyFont="1" applyBorder="1" applyAlignment="1">
      <alignment horizontal="right" vertical="center"/>
    </xf>
    <xf numFmtId="177" fontId="4" fillId="0" borderId="0" xfId="0" applyNumberFormat="1" applyFont="1"/>
    <xf numFmtId="177" fontId="4" fillId="0" borderId="1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177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6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/>
    <xf numFmtId="0" fontId="7" fillId="0" borderId="0" xfId="0" applyFont="1"/>
    <xf numFmtId="181" fontId="11" fillId="0" borderId="4" xfId="0" applyNumberFormat="1" applyFont="1" applyBorder="1"/>
    <xf numFmtId="176" fontId="11" fillId="0" borderId="4" xfId="0" applyNumberFormat="1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176" fontId="11" fillId="0" borderId="11" xfId="0" applyNumberFormat="1" applyFont="1" applyBorder="1"/>
    <xf numFmtId="0" fontId="18" fillId="2" borderId="17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right"/>
    </xf>
    <xf numFmtId="0" fontId="0" fillId="0" borderId="0" xfId="0" applyFont="1"/>
    <xf numFmtId="176" fontId="11" fillId="5" borderId="4" xfId="0" applyNumberFormat="1" applyFont="1" applyFill="1" applyBorder="1"/>
    <xf numFmtId="0" fontId="0" fillId="0" borderId="0" xfId="0" applyFill="1" applyBorder="1"/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181" fontId="11" fillId="0" borderId="4" xfId="0" applyNumberFormat="1" applyFont="1" applyBorder="1" applyAlignment="1">
      <alignment horizontal="right"/>
    </xf>
    <xf numFmtId="176" fontId="11" fillId="0" borderId="4" xfId="0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Alignment="1"/>
    <xf numFmtId="0" fontId="0" fillId="0" borderId="0" xfId="0" applyFont="1" applyFill="1" applyBorder="1"/>
    <xf numFmtId="0" fontId="21" fillId="0" borderId="0" xfId="0" applyFont="1"/>
    <xf numFmtId="181" fontId="11" fillId="0" borderId="5" xfId="0" applyNumberFormat="1" applyFont="1" applyBorder="1"/>
    <xf numFmtId="0" fontId="19" fillId="4" borderId="2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Alignment="1">
      <alignment horizontal="right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right"/>
    </xf>
    <xf numFmtId="176" fontId="11" fillId="0" borderId="26" xfId="0" applyNumberFormat="1" applyFont="1" applyBorder="1"/>
    <xf numFmtId="181" fontId="11" fillId="0" borderId="27" xfId="0" applyNumberFormat="1" applyFont="1" applyBorder="1"/>
    <xf numFmtId="176" fontId="11" fillId="0" borderId="27" xfId="0" applyNumberFormat="1" applyFont="1" applyBorder="1"/>
    <xf numFmtId="176" fontId="11" fillId="5" borderId="27" xfId="0" applyNumberFormat="1" applyFont="1" applyFill="1" applyBorder="1"/>
    <xf numFmtId="181" fontId="11" fillId="0" borderId="25" xfId="0" applyNumberFormat="1" applyFont="1" applyBorder="1"/>
    <xf numFmtId="182" fontId="22" fillId="0" borderId="0" xfId="9" applyNumberFormat="1" applyFont="1" applyFill="1" applyBorder="1" applyAlignment="1">
      <alignment horizontal="left" vertical="center"/>
    </xf>
    <xf numFmtId="0" fontId="0" fillId="3" borderId="28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right"/>
    </xf>
    <xf numFmtId="176" fontId="11" fillId="0" borderId="30" xfId="0" applyNumberFormat="1" applyFont="1" applyBorder="1"/>
    <xf numFmtId="181" fontId="11" fillId="0" borderId="31" xfId="0" applyNumberFormat="1" applyFont="1" applyBorder="1"/>
    <xf numFmtId="176" fontId="11" fillId="0" borderId="31" xfId="0" applyNumberFormat="1" applyFont="1" applyBorder="1"/>
    <xf numFmtId="176" fontId="11" fillId="5" borderId="31" xfId="0" applyNumberFormat="1" applyFont="1" applyFill="1" applyBorder="1"/>
    <xf numFmtId="176" fontId="11" fillId="0" borderId="31" xfId="0" applyNumberFormat="1" applyFont="1" applyBorder="1" applyAlignment="1">
      <alignment horizontal="right"/>
    </xf>
    <xf numFmtId="181" fontId="11" fillId="0" borderId="31" xfId="0" applyNumberFormat="1" applyFont="1" applyBorder="1" applyAlignment="1">
      <alignment horizontal="right"/>
    </xf>
    <xf numFmtId="181" fontId="11" fillId="0" borderId="29" xfId="0" applyNumberFormat="1" applyFont="1" applyBorder="1"/>
    <xf numFmtId="181" fontId="11" fillId="0" borderId="27" xfId="0" applyNumberFormat="1" applyFont="1" applyBorder="1" applyAlignment="1">
      <alignment horizontal="right"/>
    </xf>
    <xf numFmtId="176" fontId="11" fillId="0" borderId="27" xfId="0" applyNumberFormat="1" applyFont="1" applyBorder="1" applyAlignment="1">
      <alignment horizontal="right"/>
    </xf>
    <xf numFmtId="0" fontId="0" fillId="3" borderId="10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right"/>
    </xf>
    <xf numFmtId="176" fontId="11" fillId="0" borderId="33" xfId="0" applyNumberFormat="1" applyFont="1" applyBorder="1"/>
    <xf numFmtId="181" fontId="11" fillId="0" borderId="34" xfId="0" applyNumberFormat="1" applyFont="1" applyBorder="1"/>
    <xf numFmtId="176" fontId="11" fillId="0" borderId="34" xfId="0" applyNumberFormat="1" applyFont="1" applyBorder="1"/>
    <xf numFmtId="176" fontId="11" fillId="5" borderId="34" xfId="0" applyNumberFormat="1" applyFont="1" applyFill="1" applyBorder="1"/>
    <xf numFmtId="181" fontId="11" fillId="0" borderId="34" xfId="0" applyNumberFormat="1" applyFont="1" applyBorder="1" applyAlignment="1">
      <alignment horizontal="right"/>
    </xf>
    <xf numFmtId="176" fontId="11" fillId="0" borderId="34" xfId="0" applyNumberFormat="1" applyFont="1" applyBorder="1" applyAlignment="1">
      <alignment horizontal="right"/>
    </xf>
    <xf numFmtId="181" fontId="11" fillId="0" borderId="32" xfId="0" applyNumberFormat="1" applyFont="1" applyBorder="1"/>
    <xf numFmtId="0" fontId="14" fillId="2" borderId="2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</cellXfs>
  <cellStyles count="10">
    <cellStyle name="Calc Currency (0)" xfId="2"/>
    <cellStyle name="Header1" xfId="3"/>
    <cellStyle name="Header2" xfId="4"/>
    <cellStyle name="Normal_#18-Internet" xfId="5"/>
    <cellStyle name="桁区切り 2" xfId="6"/>
    <cellStyle name="桁区切り 2 2" xfId="9"/>
    <cellStyle name="標準" xfId="0" builtinId="0"/>
    <cellStyle name="標準 2" xfId="1"/>
    <cellStyle name="標準 3" xfId="7"/>
    <cellStyle name="標準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39839606757766E-2"/>
          <c:y val="6.0402783535391434E-2"/>
          <c:w val="0.87878924751614762"/>
          <c:h val="0.65100777810366328"/>
        </c:manualLayout>
      </c:layout>
      <c:barChart>
        <c:barDir val="col"/>
        <c:grouping val="percentStacked"/>
        <c:varyColors val="0"/>
        <c:ser>
          <c:idx val="1"/>
          <c:order val="0"/>
          <c:tx>
            <c:v>飲用乳処理量</c:v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6.4274388885719472E-2"/>
                  <c:y val="-1.02136466806360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'グラフ（2000)'!$B$3:$F$4</c:f>
              <c:strCache>
                <c:ptCount val="5"/>
                <c:pt idx="0">
                  <c:v>米国</c:v>
                </c:pt>
                <c:pt idx="1">
                  <c:v>EU</c:v>
                </c:pt>
                <c:pt idx="2">
                  <c:v>オーストラリア</c:v>
                </c:pt>
                <c:pt idx="3">
                  <c:v>ニュージーランド</c:v>
                </c:pt>
                <c:pt idx="4">
                  <c:v>日本</c:v>
                </c:pt>
              </c:strCache>
            </c:strRef>
          </c:cat>
          <c:val>
            <c:numRef>
              <c:f>'グラフ（2000)'!$B$16:$F$16</c:f>
              <c:numCache>
                <c:formatCode>#,##0.0_);[Red]\(#,##0.0\)</c:formatCode>
                <c:ptCount val="5"/>
                <c:pt idx="0">
                  <c:v>35.470551881024079</c:v>
                </c:pt>
                <c:pt idx="1">
                  <c:v>25.282312705684973</c:v>
                </c:pt>
                <c:pt idx="2">
                  <c:v>17.785535266738275</c:v>
                </c:pt>
                <c:pt idx="3">
                  <c:v>3.1164783794312427</c:v>
                </c:pt>
                <c:pt idx="4">
                  <c:v>58.501000117660908</c:v>
                </c:pt>
              </c:numCache>
            </c:numRef>
          </c:val>
        </c:ser>
        <c:ser>
          <c:idx val="0"/>
          <c:order val="1"/>
          <c:tx>
            <c:v>乳製品向け処理量</c:v>
          </c:tx>
          <c:spPr>
            <a:solidFill>
              <a:srgbClr val="C0C0C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'グラフ（2000)'!$B$3:$F$4</c:f>
              <c:strCache>
                <c:ptCount val="5"/>
                <c:pt idx="0">
                  <c:v>米国</c:v>
                </c:pt>
                <c:pt idx="1">
                  <c:v>EU</c:v>
                </c:pt>
                <c:pt idx="2">
                  <c:v>オーストラリア</c:v>
                </c:pt>
                <c:pt idx="3">
                  <c:v>ニュージーランド</c:v>
                </c:pt>
                <c:pt idx="4">
                  <c:v>日本</c:v>
                </c:pt>
              </c:strCache>
            </c:strRef>
          </c:cat>
          <c:val>
            <c:numRef>
              <c:f>'グラフ（2000)'!$B$17:$F$17</c:f>
              <c:numCache>
                <c:formatCode>#,##0.0_);[Red]\(#,##0.0\)</c:formatCode>
                <c:ptCount val="5"/>
                <c:pt idx="0">
                  <c:v>64.529448118975921</c:v>
                </c:pt>
                <c:pt idx="1">
                  <c:v>74.717687294315027</c:v>
                </c:pt>
                <c:pt idx="2">
                  <c:v>82.214464733261721</c:v>
                </c:pt>
                <c:pt idx="3">
                  <c:v>96.883521620568757</c:v>
                </c:pt>
                <c:pt idx="4">
                  <c:v>41.498999882339099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372096"/>
        <c:axId val="138693440"/>
      </c:barChart>
      <c:catAx>
        <c:axId val="202372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869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69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02372096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4.4657097288676235E-2"/>
          <c:y val="0.83557187901847829"/>
          <c:w val="0.90749735230464612"/>
          <c:h val="0.916108791770156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76200</xdr:rowOff>
    </xdr:from>
    <xdr:to>
      <xdr:col>5</xdr:col>
      <xdr:colOff>561975</xdr:colOff>
      <xdr:row>21</xdr:row>
      <xdr:rowOff>19050</xdr:rowOff>
    </xdr:to>
    <xdr:graphicFrame macro="">
      <xdr:nvGraphicFramePr>
        <xdr:cNvPr id="41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34"/>
  <sheetViews>
    <sheetView showGridLines="0" tabSelected="1" zoomScale="110" zoomScaleNormal="110" zoomScaleSheetLayoutView="100" workbookViewId="0">
      <pane xSplit="3" ySplit="7" topLeftCell="AD8" activePane="bottomRight" state="frozen"/>
      <selection pane="topRight" activeCell="D1" sqref="D1"/>
      <selection pane="bottomLeft" activeCell="A8" sqref="A8"/>
      <selection pane="bottomRight" activeCell="AX20" sqref="AX20"/>
    </sheetView>
  </sheetViews>
  <sheetFormatPr defaultRowHeight="12" x14ac:dyDescent="0.15"/>
  <cols>
    <col min="1" max="1" width="5.7109375" customWidth="1"/>
    <col min="2" max="51" width="7.7109375" customWidth="1"/>
  </cols>
  <sheetData>
    <row r="2" spans="1:51" ht="14.25" x14ac:dyDescent="0.15">
      <c r="B2" s="25" t="s">
        <v>43</v>
      </c>
      <c r="C2" s="25"/>
    </row>
    <row r="3" spans="1:51" x14ac:dyDescent="0.15">
      <c r="G3" s="48"/>
      <c r="H3" s="48"/>
      <c r="I3" s="48"/>
      <c r="J3" s="48"/>
      <c r="K3" s="48"/>
      <c r="L3" s="48"/>
      <c r="M3" s="49"/>
      <c r="N3" s="48"/>
      <c r="O3" s="48"/>
      <c r="P3" s="48"/>
      <c r="Q3" s="48"/>
      <c r="R3" s="48"/>
      <c r="S3" s="48"/>
      <c r="T3" s="48"/>
      <c r="U3" s="48"/>
      <c r="V3" s="48"/>
      <c r="W3" s="49"/>
      <c r="X3" s="48"/>
      <c r="Y3" s="48"/>
      <c r="Z3" s="48"/>
      <c r="AA3" s="48"/>
      <c r="AB3" s="48"/>
      <c r="AC3" s="49"/>
      <c r="AD3" s="48"/>
    </row>
    <row r="4" spans="1:51" ht="12" customHeight="1" x14ac:dyDescent="0.15">
      <c r="B4" s="26"/>
      <c r="C4" s="26"/>
      <c r="AY4" s="56" t="s">
        <v>44</v>
      </c>
    </row>
    <row r="5" spans="1:51" ht="12" customHeight="1" x14ac:dyDescent="0.15">
      <c r="B5" s="95" t="s">
        <v>19</v>
      </c>
      <c r="C5" s="96"/>
      <c r="D5" s="101" t="s">
        <v>20</v>
      </c>
      <c r="E5" s="89"/>
      <c r="F5" s="85" t="s">
        <v>26</v>
      </c>
      <c r="G5" s="89"/>
      <c r="H5" s="85" t="s">
        <v>29</v>
      </c>
      <c r="I5" s="89"/>
      <c r="J5" s="85" t="s">
        <v>50</v>
      </c>
      <c r="K5" s="89"/>
      <c r="L5" s="85" t="s">
        <v>30</v>
      </c>
      <c r="M5" s="89"/>
      <c r="N5" s="85" t="s">
        <v>31</v>
      </c>
      <c r="O5" s="89"/>
      <c r="P5" s="85" t="s">
        <v>28</v>
      </c>
      <c r="Q5" s="89"/>
      <c r="R5" s="85" t="s">
        <v>35</v>
      </c>
      <c r="S5" s="89"/>
      <c r="T5" s="85" t="s">
        <v>33</v>
      </c>
      <c r="U5" s="89"/>
      <c r="V5" s="85" t="s">
        <v>27</v>
      </c>
      <c r="W5" s="89"/>
      <c r="X5" s="85" t="s">
        <v>32</v>
      </c>
      <c r="Y5" s="89"/>
      <c r="Z5" s="85" t="s">
        <v>21</v>
      </c>
      <c r="AA5" s="89"/>
      <c r="AB5" s="85" t="s">
        <v>22</v>
      </c>
      <c r="AC5" s="89"/>
      <c r="AD5" s="85" t="s">
        <v>36</v>
      </c>
      <c r="AE5" s="89"/>
      <c r="AF5" s="85" t="s">
        <v>37</v>
      </c>
      <c r="AG5" s="89"/>
      <c r="AH5" s="85" t="s">
        <v>23</v>
      </c>
      <c r="AI5" s="89"/>
      <c r="AJ5" s="91" t="s">
        <v>38</v>
      </c>
      <c r="AK5" s="92"/>
      <c r="AL5" s="85" t="s">
        <v>46</v>
      </c>
      <c r="AM5" s="89"/>
      <c r="AN5" s="85" t="s">
        <v>39</v>
      </c>
      <c r="AO5" s="89"/>
      <c r="AP5" s="85" t="s">
        <v>40</v>
      </c>
      <c r="AQ5" s="89"/>
      <c r="AR5" s="85" t="s">
        <v>25</v>
      </c>
      <c r="AS5" s="89"/>
      <c r="AT5" s="91" t="s">
        <v>41</v>
      </c>
      <c r="AU5" s="92"/>
      <c r="AV5" s="85" t="s">
        <v>48</v>
      </c>
      <c r="AW5" s="89"/>
      <c r="AX5" s="85" t="s">
        <v>24</v>
      </c>
      <c r="AY5" s="86"/>
    </row>
    <row r="6" spans="1:51" ht="12" customHeight="1" x14ac:dyDescent="0.15">
      <c r="B6" s="97"/>
      <c r="C6" s="98"/>
      <c r="D6" s="102"/>
      <c r="E6" s="90"/>
      <c r="F6" s="87"/>
      <c r="G6" s="90"/>
      <c r="H6" s="87"/>
      <c r="I6" s="90"/>
      <c r="J6" s="87"/>
      <c r="K6" s="90"/>
      <c r="L6" s="87"/>
      <c r="M6" s="90"/>
      <c r="N6" s="87"/>
      <c r="O6" s="90"/>
      <c r="P6" s="87"/>
      <c r="Q6" s="90"/>
      <c r="R6" s="87"/>
      <c r="S6" s="90"/>
      <c r="T6" s="87"/>
      <c r="U6" s="90"/>
      <c r="V6" s="87"/>
      <c r="W6" s="90"/>
      <c r="X6" s="87"/>
      <c r="Y6" s="90"/>
      <c r="Z6" s="87"/>
      <c r="AA6" s="90"/>
      <c r="AB6" s="87"/>
      <c r="AC6" s="90"/>
      <c r="AD6" s="87"/>
      <c r="AE6" s="90"/>
      <c r="AF6" s="87"/>
      <c r="AG6" s="90"/>
      <c r="AH6" s="87"/>
      <c r="AI6" s="90"/>
      <c r="AJ6" s="93"/>
      <c r="AK6" s="94"/>
      <c r="AL6" s="87"/>
      <c r="AM6" s="90"/>
      <c r="AN6" s="87"/>
      <c r="AO6" s="90"/>
      <c r="AP6" s="87"/>
      <c r="AQ6" s="90"/>
      <c r="AR6" s="87"/>
      <c r="AS6" s="90"/>
      <c r="AT6" s="93"/>
      <c r="AU6" s="94"/>
      <c r="AV6" s="87"/>
      <c r="AW6" s="90"/>
      <c r="AX6" s="87"/>
      <c r="AY6" s="88"/>
    </row>
    <row r="7" spans="1:51" ht="12" customHeight="1" x14ac:dyDescent="0.15">
      <c r="B7" s="99"/>
      <c r="C7" s="100"/>
      <c r="D7" s="32"/>
      <c r="E7" s="33" t="s">
        <v>18</v>
      </c>
      <c r="F7" s="32"/>
      <c r="G7" s="34" t="s">
        <v>18</v>
      </c>
      <c r="H7" s="35"/>
      <c r="I7" s="34" t="s">
        <v>18</v>
      </c>
      <c r="J7" s="32"/>
      <c r="K7" s="34" t="s">
        <v>18</v>
      </c>
      <c r="L7" s="32"/>
      <c r="M7" s="34" t="s">
        <v>18</v>
      </c>
      <c r="N7" s="32"/>
      <c r="O7" s="33" t="s">
        <v>18</v>
      </c>
      <c r="P7" s="32"/>
      <c r="Q7" s="34" t="s">
        <v>18</v>
      </c>
      <c r="R7" s="32"/>
      <c r="S7" s="34" t="s">
        <v>18</v>
      </c>
      <c r="T7" s="32"/>
      <c r="U7" s="34" t="s">
        <v>18</v>
      </c>
      <c r="V7" s="32"/>
      <c r="W7" s="33" t="s">
        <v>18</v>
      </c>
      <c r="X7" s="32"/>
      <c r="Y7" s="34" t="s">
        <v>18</v>
      </c>
      <c r="Z7" s="32"/>
      <c r="AA7" s="34" t="s">
        <v>18</v>
      </c>
      <c r="AB7" s="32"/>
      <c r="AC7" s="33" t="s">
        <v>18</v>
      </c>
      <c r="AD7" s="32"/>
      <c r="AE7" s="34" t="s">
        <v>18</v>
      </c>
      <c r="AF7" s="32"/>
      <c r="AG7" s="34" t="s">
        <v>18</v>
      </c>
      <c r="AH7" s="32"/>
      <c r="AI7" s="33" t="s">
        <v>18</v>
      </c>
      <c r="AJ7" s="32"/>
      <c r="AK7" s="34" t="s">
        <v>18</v>
      </c>
      <c r="AL7" s="32"/>
      <c r="AM7" s="34" t="s">
        <v>18</v>
      </c>
      <c r="AN7" s="32"/>
      <c r="AO7" s="34" t="s">
        <v>18</v>
      </c>
      <c r="AP7" s="32"/>
      <c r="AQ7" s="34" t="s">
        <v>18</v>
      </c>
      <c r="AR7" s="32"/>
      <c r="AS7" s="33" t="s">
        <v>18</v>
      </c>
      <c r="AT7" s="32"/>
      <c r="AU7" s="34" t="s">
        <v>18</v>
      </c>
      <c r="AV7" s="32"/>
      <c r="AW7" s="34" t="s">
        <v>18</v>
      </c>
      <c r="AX7" s="32"/>
      <c r="AY7" s="54" t="s">
        <v>18</v>
      </c>
    </row>
    <row r="8" spans="1:51" ht="12" customHeight="1" x14ac:dyDescent="0.15">
      <c r="B8" s="36">
        <v>2008</v>
      </c>
      <c r="C8" s="37" t="s">
        <v>45</v>
      </c>
      <c r="D8" s="31">
        <v>1150</v>
      </c>
      <c r="E8" s="45" t="s">
        <v>34</v>
      </c>
      <c r="F8" s="28">
        <v>416</v>
      </c>
      <c r="G8" s="45" t="s">
        <v>34</v>
      </c>
      <c r="H8" s="28">
        <v>342</v>
      </c>
      <c r="I8" s="45" t="s">
        <v>34</v>
      </c>
      <c r="J8" s="28">
        <v>110</v>
      </c>
      <c r="K8" s="45" t="s">
        <v>34</v>
      </c>
      <c r="L8" s="28">
        <v>90</v>
      </c>
      <c r="M8" s="45" t="s">
        <v>42</v>
      </c>
      <c r="N8" s="28">
        <v>46</v>
      </c>
      <c r="O8" s="45" t="s">
        <v>34</v>
      </c>
      <c r="P8" s="28">
        <v>37</v>
      </c>
      <c r="Q8" s="45" t="s">
        <v>34</v>
      </c>
      <c r="R8" s="28">
        <v>30</v>
      </c>
      <c r="S8" s="45" t="s">
        <v>34</v>
      </c>
      <c r="T8" s="28">
        <v>13</v>
      </c>
      <c r="U8" s="45" t="s">
        <v>34</v>
      </c>
      <c r="V8" s="28">
        <v>12</v>
      </c>
      <c r="W8" s="45" t="s">
        <v>34</v>
      </c>
      <c r="X8" s="28">
        <v>4</v>
      </c>
      <c r="Y8" s="45" t="s">
        <v>34</v>
      </c>
      <c r="Z8" s="28">
        <v>346</v>
      </c>
      <c r="AA8" s="45" t="s">
        <v>34</v>
      </c>
      <c r="AB8" s="28">
        <v>108</v>
      </c>
      <c r="AC8" s="45" t="s">
        <v>34</v>
      </c>
      <c r="AD8" s="28">
        <v>88</v>
      </c>
      <c r="AE8" s="45" t="s">
        <v>34</v>
      </c>
      <c r="AF8" s="28">
        <v>1</v>
      </c>
      <c r="AG8" s="45" t="s">
        <v>34</v>
      </c>
      <c r="AH8" s="46">
        <v>1047</v>
      </c>
      <c r="AI8" s="45" t="s">
        <v>34</v>
      </c>
      <c r="AJ8" s="28">
        <v>41</v>
      </c>
      <c r="AK8" s="45" t="s">
        <v>34</v>
      </c>
      <c r="AL8" s="28">
        <v>19</v>
      </c>
      <c r="AM8" s="45" t="s">
        <v>34</v>
      </c>
      <c r="AN8" s="28">
        <v>173</v>
      </c>
      <c r="AO8" s="45" t="s">
        <v>34</v>
      </c>
      <c r="AP8" s="28">
        <v>44</v>
      </c>
      <c r="AQ8" s="45" t="s">
        <v>34</v>
      </c>
      <c r="AR8" s="28">
        <v>4</v>
      </c>
      <c r="AS8" s="45" t="s">
        <v>34</v>
      </c>
      <c r="AT8" s="28">
        <v>389</v>
      </c>
      <c r="AU8" s="45" t="s">
        <v>34</v>
      </c>
      <c r="AV8" s="28">
        <v>290</v>
      </c>
      <c r="AW8" s="45" t="s">
        <v>34</v>
      </c>
      <c r="AX8" s="28">
        <v>42</v>
      </c>
      <c r="AY8" s="45" t="s">
        <v>34</v>
      </c>
    </row>
    <row r="9" spans="1:51" s="38" customFormat="1" ht="12" customHeight="1" x14ac:dyDescent="0.15">
      <c r="B9" s="36">
        <v>2009</v>
      </c>
      <c r="C9" s="37">
        <v>21</v>
      </c>
      <c r="D9" s="31">
        <v>1110</v>
      </c>
      <c r="E9" s="27">
        <f t="shared" ref="E9:AM12" si="0">D9/D8*100</f>
        <v>96.521739130434781</v>
      </c>
      <c r="F9" s="28">
        <v>421</v>
      </c>
      <c r="G9" s="27">
        <f t="shared" si="0"/>
        <v>101.20192307692308</v>
      </c>
      <c r="H9" s="28">
        <v>315</v>
      </c>
      <c r="I9" s="27">
        <f t="shared" si="0"/>
        <v>92.10526315789474</v>
      </c>
      <c r="J9" s="28">
        <v>104</v>
      </c>
      <c r="K9" s="27">
        <f t="shared" si="0"/>
        <v>94.545454545454547</v>
      </c>
      <c r="L9" s="28">
        <v>87</v>
      </c>
      <c r="M9" s="27">
        <f t="shared" si="0"/>
        <v>96.666666666666671</v>
      </c>
      <c r="N9" s="39">
        <v>46</v>
      </c>
      <c r="O9" s="27">
        <f t="shared" si="0"/>
        <v>100</v>
      </c>
      <c r="P9" s="28">
        <v>38</v>
      </c>
      <c r="Q9" s="27">
        <f t="shared" si="0"/>
        <v>102.70270270270269</v>
      </c>
      <c r="R9" s="28">
        <v>21</v>
      </c>
      <c r="S9" s="27">
        <f t="shared" si="0"/>
        <v>70</v>
      </c>
      <c r="T9" s="28">
        <v>18</v>
      </c>
      <c r="U9" s="27">
        <f t="shared" si="0"/>
        <v>138.46153846153845</v>
      </c>
      <c r="V9" s="28">
        <v>11</v>
      </c>
      <c r="W9" s="27">
        <f t="shared" si="0"/>
        <v>91.666666666666657</v>
      </c>
      <c r="X9" s="28">
        <v>2</v>
      </c>
      <c r="Y9" s="27">
        <f t="shared" si="0"/>
        <v>50</v>
      </c>
      <c r="Z9" s="28">
        <v>333</v>
      </c>
      <c r="AA9" s="27">
        <f t="shared" si="0"/>
        <v>96.242774566473983</v>
      </c>
      <c r="AB9" s="28">
        <v>96</v>
      </c>
      <c r="AC9" s="27">
        <f t="shared" si="0"/>
        <v>88.888888888888886</v>
      </c>
      <c r="AD9" s="28">
        <v>84</v>
      </c>
      <c r="AE9" s="27">
        <f t="shared" si="0"/>
        <v>95.454545454545453</v>
      </c>
      <c r="AF9" s="28">
        <v>1</v>
      </c>
      <c r="AG9" s="27">
        <f t="shared" si="0"/>
        <v>100</v>
      </c>
      <c r="AH9" s="28">
        <v>1024</v>
      </c>
      <c r="AI9" s="27">
        <f t="shared" si="0"/>
        <v>97.803247373447945</v>
      </c>
      <c r="AJ9" s="28">
        <v>35</v>
      </c>
      <c r="AK9" s="27">
        <f t="shared" si="0"/>
        <v>85.365853658536579</v>
      </c>
      <c r="AL9" s="28">
        <v>19</v>
      </c>
      <c r="AM9" s="27">
        <f t="shared" si="0"/>
        <v>100</v>
      </c>
      <c r="AN9" s="28">
        <v>160</v>
      </c>
      <c r="AO9" s="27">
        <f t="shared" ref="AO9:AO12" si="1">AN9/AN8*100</f>
        <v>92.48554913294798</v>
      </c>
      <c r="AP9" s="28">
        <v>46</v>
      </c>
      <c r="AQ9" s="27">
        <f t="shared" ref="AQ9:AQ12" si="2">AP9/AP8*100</f>
        <v>104.54545454545455</v>
      </c>
      <c r="AR9" s="28">
        <v>4</v>
      </c>
      <c r="AS9" s="27">
        <f t="shared" ref="AS9:AS12" si="3">AR9/AR8*100</f>
        <v>100</v>
      </c>
      <c r="AT9" s="28">
        <v>360</v>
      </c>
      <c r="AU9" s="27">
        <f t="shared" ref="AU9:AU12" si="4">AT9/AT8*100</f>
        <v>92.544987146529564</v>
      </c>
      <c r="AV9" s="28">
        <v>300</v>
      </c>
      <c r="AW9" s="27">
        <f t="shared" ref="AW9:AW12" si="5">AV9/AV8*100</f>
        <v>103.44827586206897</v>
      </c>
      <c r="AX9" s="28">
        <v>33</v>
      </c>
      <c r="AY9" s="53">
        <f t="shared" ref="AY9:AY12" si="6">AX9/AX8*100</f>
        <v>78.571428571428569</v>
      </c>
    </row>
    <row r="10" spans="1:51" ht="12" customHeight="1" x14ac:dyDescent="0.15">
      <c r="A10" s="38"/>
      <c r="B10" s="36">
        <v>2010</v>
      </c>
      <c r="C10" s="37">
        <v>22</v>
      </c>
      <c r="D10" s="31">
        <v>1155</v>
      </c>
      <c r="E10" s="27">
        <f t="shared" si="0"/>
        <v>104.05405405405406</v>
      </c>
      <c r="F10" s="28">
        <v>420</v>
      </c>
      <c r="G10" s="27">
        <f t="shared" si="0"/>
        <v>99.762470308788593</v>
      </c>
      <c r="H10" s="28">
        <v>347</v>
      </c>
      <c r="I10" s="27">
        <f t="shared" si="0"/>
        <v>110.15873015873017</v>
      </c>
      <c r="J10" s="28">
        <v>101</v>
      </c>
      <c r="K10" s="27">
        <f t="shared" si="0"/>
        <v>97.115384615384613</v>
      </c>
      <c r="L10" s="28">
        <v>87</v>
      </c>
      <c r="M10" s="27">
        <f t="shared" si="0"/>
        <v>100</v>
      </c>
      <c r="N10" s="39">
        <v>46</v>
      </c>
      <c r="O10" s="27">
        <f t="shared" si="0"/>
        <v>100</v>
      </c>
      <c r="P10" s="28">
        <v>55</v>
      </c>
      <c r="Q10" s="27">
        <f t="shared" si="0"/>
        <v>144.73684210526315</v>
      </c>
      <c r="R10" s="28">
        <v>25</v>
      </c>
      <c r="S10" s="27">
        <f t="shared" si="0"/>
        <v>119.04761904761905</v>
      </c>
      <c r="T10" s="28">
        <v>15</v>
      </c>
      <c r="U10" s="27">
        <f t="shared" si="0"/>
        <v>83.333333333333343</v>
      </c>
      <c r="V10" s="28">
        <v>14</v>
      </c>
      <c r="W10" s="27">
        <f t="shared" si="0"/>
        <v>127.27272727272727</v>
      </c>
      <c r="X10" s="28">
        <v>1</v>
      </c>
      <c r="Y10" s="27">
        <f t="shared" si="0"/>
        <v>50</v>
      </c>
      <c r="Z10" s="28">
        <v>332</v>
      </c>
      <c r="AA10" s="27">
        <f t="shared" si="0"/>
        <v>99.699699699699693</v>
      </c>
      <c r="AB10" s="28">
        <v>73</v>
      </c>
      <c r="AC10" s="27">
        <f t="shared" si="0"/>
        <v>76.041666666666657</v>
      </c>
      <c r="AD10" s="28">
        <v>114</v>
      </c>
      <c r="AE10" s="27">
        <f t="shared" si="0"/>
        <v>135.71428571428572</v>
      </c>
      <c r="AF10" s="28">
        <v>1</v>
      </c>
      <c r="AG10" s="27">
        <f t="shared" si="0"/>
        <v>100</v>
      </c>
      <c r="AH10" s="28">
        <v>1037</v>
      </c>
      <c r="AI10" s="27">
        <f t="shared" si="0"/>
        <v>101.26953125</v>
      </c>
      <c r="AJ10" s="28">
        <v>33</v>
      </c>
      <c r="AK10" s="27">
        <f t="shared" si="0"/>
        <v>94.285714285714278</v>
      </c>
      <c r="AL10" s="28">
        <v>19</v>
      </c>
      <c r="AM10" s="27">
        <f t="shared" si="0"/>
        <v>100</v>
      </c>
      <c r="AN10" s="28">
        <v>165</v>
      </c>
      <c r="AO10" s="27">
        <f t="shared" si="1"/>
        <v>103.125</v>
      </c>
      <c r="AP10" s="28">
        <v>42</v>
      </c>
      <c r="AQ10" s="27">
        <f t="shared" si="2"/>
        <v>91.304347826086953</v>
      </c>
      <c r="AR10" s="28">
        <v>4</v>
      </c>
      <c r="AS10" s="27">
        <f t="shared" si="3"/>
        <v>100</v>
      </c>
      <c r="AT10" s="28">
        <v>410</v>
      </c>
      <c r="AU10" s="27">
        <f t="shared" si="4"/>
        <v>113.88888888888889</v>
      </c>
      <c r="AV10" s="28">
        <v>569</v>
      </c>
      <c r="AW10" s="27">
        <f t="shared" si="5"/>
        <v>189.66666666666669</v>
      </c>
      <c r="AX10" s="28">
        <v>37</v>
      </c>
      <c r="AY10" s="53">
        <f t="shared" si="6"/>
        <v>112.12121212121211</v>
      </c>
    </row>
    <row r="11" spans="1:51" ht="12" customHeight="1" x14ac:dyDescent="0.15">
      <c r="A11" s="38"/>
      <c r="B11" s="57">
        <v>2011</v>
      </c>
      <c r="C11" s="58">
        <v>23</v>
      </c>
      <c r="D11" s="59">
        <v>1109</v>
      </c>
      <c r="E11" s="60">
        <f t="shared" si="0"/>
        <v>96.017316017316006</v>
      </c>
      <c r="F11" s="61">
        <v>412</v>
      </c>
      <c r="G11" s="60">
        <f t="shared" si="0"/>
        <v>98.095238095238088</v>
      </c>
      <c r="H11" s="61">
        <v>354</v>
      </c>
      <c r="I11" s="60">
        <f t="shared" si="0"/>
        <v>102.01729106628241</v>
      </c>
      <c r="J11" s="61">
        <v>108</v>
      </c>
      <c r="K11" s="60">
        <f t="shared" si="0"/>
        <v>106.93069306930694</v>
      </c>
      <c r="L11" s="61">
        <v>54</v>
      </c>
      <c r="M11" s="60">
        <f t="shared" si="0"/>
        <v>62.068965517241381</v>
      </c>
      <c r="N11" s="62">
        <v>35</v>
      </c>
      <c r="O11" s="60">
        <f t="shared" si="0"/>
        <v>76.08695652173914</v>
      </c>
      <c r="P11" s="61">
        <v>52</v>
      </c>
      <c r="Q11" s="60">
        <f t="shared" si="0"/>
        <v>94.545454545454547</v>
      </c>
      <c r="R11" s="61">
        <v>22</v>
      </c>
      <c r="S11" s="60">
        <f t="shared" si="0"/>
        <v>88</v>
      </c>
      <c r="T11" s="61">
        <v>14</v>
      </c>
      <c r="U11" s="60">
        <f t="shared" si="0"/>
        <v>93.333333333333329</v>
      </c>
      <c r="V11" s="61">
        <v>11</v>
      </c>
      <c r="W11" s="60">
        <f t="shared" si="0"/>
        <v>78.571428571428569</v>
      </c>
      <c r="X11" s="61">
        <v>3</v>
      </c>
      <c r="Y11" s="60">
        <f t="shared" si="0"/>
        <v>300</v>
      </c>
      <c r="Z11" s="61">
        <v>341</v>
      </c>
      <c r="AA11" s="60">
        <f t="shared" si="0"/>
        <v>102.71084337349396</v>
      </c>
      <c r="AB11" s="61">
        <v>62</v>
      </c>
      <c r="AC11" s="60">
        <f t="shared" si="0"/>
        <v>84.93150684931507</v>
      </c>
      <c r="AD11" s="61">
        <v>124</v>
      </c>
      <c r="AE11" s="60">
        <f t="shared" si="0"/>
        <v>108.77192982456141</v>
      </c>
      <c r="AF11" s="61">
        <v>1</v>
      </c>
      <c r="AG11" s="60">
        <f t="shared" si="0"/>
        <v>100</v>
      </c>
      <c r="AH11" s="61">
        <v>1034</v>
      </c>
      <c r="AI11" s="60">
        <f t="shared" si="0"/>
        <v>99.710703953712638</v>
      </c>
      <c r="AJ11" s="61">
        <v>36</v>
      </c>
      <c r="AK11" s="60">
        <f t="shared" si="0"/>
        <v>109.09090909090908</v>
      </c>
      <c r="AL11" s="61">
        <v>19</v>
      </c>
      <c r="AM11" s="60">
        <f t="shared" si="0"/>
        <v>100</v>
      </c>
      <c r="AN11" s="61">
        <v>165</v>
      </c>
      <c r="AO11" s="60">
        <f t="shared" si="1"/>
        <v>100</v>
      </c>
      <c r="AP11" s="61">
        <v>42</v>
      </c>
      <c r="AQ11" s="60">
        <f t="shared" si="2"/>
        <v>100</v>
      </c>
      <c r="AR11" s="61">
        <v>3</v>
      </c>
      <c r="AS11" s="60">
        <f t="shared" si="3"/>
        <v>75</v>
      </c>
      <c r="AT11" s="61">
        <v>418</v>
      </c>
      <c r="AU11" s="60">
        <f t="shared" si="4"/>
        <v>101.95121951219512</v>
      </c>
      <c r="AV11" s="61">
        <v>325</v>
      </c>
      <c r="AW11" s="60">
        <f t="shared" si="5"/>
        <v>57.117750439367313</v>
      </c>
      <c r="AX11" s="61">
        <v>35</v>
      </c>
      <c r="AY11" s="63">
        <f t="shared" si="6"/>
        <v>94.594594594594597</v>
      </c>
    </row>
    <row r="12" spans="1:51" ht="12" customHeight="1" x14ac:dyDescent="0.15">
      <c r="A12" s="38"/>
      <c r="B12" s="36">
        <v>2012</v>
      </c>
      <c r="C12" s="37">
        <v>24</v>
      </c>
      <c r="D12" s="31">
        <v>1195</v>
      </c>
      <c r="E12" s="27">
        <f t="shared" si="0"/>
        <v>107.75473399458973</v>
      </c>
      <c r="F12" s="28">
        <v>444</v>
      </c>
      <c r="G12" s="27">
        <f t="shared" si="0"/>
        <v>107.76699029126213</v>
      </c>
      <c r="H12" s="28">
        <v>371</v>
      </c>
      <c r="I12" s="27">
        <f t="shared" si="0"/>
        <v>104.80225988700565</v>
      </c>
      <c r="J12" s="28">
        <v>104</v>
      </c>
      <c r="K12" s="27">
        <f t="shared" si="0"/>
        <v>96.296296296296291</v>
      </c>
      <c r="L12" s="28">
        <v>97</v>
      </c>
      <c r="M12" s="27">
        <f t="shared" si="0"/>
        <v>179.62962962962962</v>
      </c>
      <c r="N12" s="39">
        <v>34</v>
      </c>
      <c r="O12" s="27">
        <f t="shared" si="0"/>
        <v>97.142857142857139</v>
      </c>
      <c r="P12" s="28">
        <v>58</v>
      </c>
      <c r="Q12" s="27">
        <f t="shared" si="0"/>
        <v>111.53846153846155</v>
      </c>
      <c r="R12" s="28">
        <v>23</v>
      </c>
      <c r="S12" s="27">
        <f t="shared" si="0"/>
        <v>104.54545454545455</v>
      </c>
      <c r="T12" s="28">
        <v>14</v>
      </c>
      <c r="U12" s="27">
        <f t="shared" si="0"/>
        <v>100</v>
      </c>
      <c r="V12" s="28">
        <v>11</v>
      </c>
      <c r="W12" s="27">
        <f t="shared" si="0"/>
        <v>100</v>
      </c>
      <c r="X12" s="28">
        <v>1</v>
      </c>
      <c r="Y12" s="27">
        <f t="shared" si="0"/>
        <v>33.333333333333329</v>
      </c>
      <c r="Z12" s="28">
        <v>341</v>
      </c>
      <c r="AA12" s="27">
        <f t="shared" si="0"/>
        <v>100</v>
      </c>
      <c r="AB12" s="28">
        <v>65</v>
      </c>
      <c r="AC12" s="27">
        <f t="shared" si="0"/>
        <v>104.83870967741935</v>
      </c>
      <c r="AD12" s="28">
        <v>125</v>
      </c>
      <c r="AE12" s="27">
        <f t="shared" si="0"/>
        <v>100.80645161290323</v>
      </c>
      <c r="AF12" s="28">
        <v>1</v>
      </c>
      <c r="AG12" s="27">
        <f t="shared" si="0"/>
        <v>100</v>
      </c>
      <c r="AH12" s="28">
        <v>1058</v>
      </c>
      <c r="AI12" s="27">
        <f t="shared" si="0"/>
        <v>102.32108317214701</v>
      </c>
      <c r="AJ12" s="28">
        <v>30</v>
      </c>
      <c r="AK12" s="27">
        <f t="shared" si="0"/>
        <v>83.333333333333343</v>
      </c>
      <c r="AL12" s="46" t="s">
        <v>34</v>
      </c>
      <c r="AM12" s="45" t="s">
        <v>34</v>
      </c>
      <c r="AN12" s="28">
        <v>165</v>
      </c>
      <c r="AO12" s="27">
        <f t="shared" si="1"/>
        <v>100</v>
      </c>
      <c r="AP12" s="28">
        <v>43</v>
      </c>
      <c r="AQ12" s="27">
        <f t="shared" si="2"/>
        <v>102.38095238095238</v>
      </c>
      <c r="AR12" s="28">
        <v>4</v>
      </c>
      <c r="AS12" s="27">
        <f t="shared" si="3"/>
        <v>133.33333333333331</v>
      </c>
      <c r="AT12" s="28">
        <v>441</v>
      </c>
      <c r="AU12" s="27">
        <f t="shared" si="4"/>
        <v>105.50239234449761</v>
      </c>
      <c r="AV12" s="28">
        <v>325</v>
      </c>
      <c r="AW12" s="27">
        <f t="shared" si="5"/>
        <v>100</v>
      </c>
      <c r="AX12" s="28">
        <v>40</v>
      </c>
      <c r="AY12" s="53">
        <f t="shared" si="6"/>
        <v>114.28571428571428</v>
      </c>
    </row>
    <row r="13" spans="1:51" ht="12" customHeight="1" x14ac:dyDescent="0.15">
      <c r="A13" s="38"/>
      <c r="B13" s="36">
        <v>2013</v>
      </c>
      <c r="C13" s="37">
        <v>25</v>
      </c>
      <c r="D13" s="31">
        <v>1073</v>
      </c>
      <c r="E13" s="27">
        <f t="shared" ref="E13:E14" si="7">D13/D12*100</f>
        <v>89.790794979079507</v>
      </c>
      <c r="F13" s="28">
        <v>400</v>
      </c>
      <c r="G13" s="27">
        <f t="shared" ref="G13:G14" si="8">F13/F12*100</f>
        <v>90.090090090090087</v>
      </c>
      <c r="H13" s="28">
        <v>360</v>
      </c>
      <c r="I13" s="27">
        <f t="shared" ref="I13:I14" si="9">H13/H12*100</f>
        <v>97.03504043126685</v>
      </c>
      <c r="J13" s="28">
        <v>105</v>
      </c>
      <c r="K13" s="27">
        <f t="shared" ref="K13:K14" si="10">J13/J12*100</f>
        <v>100.96153846153845</v>
      </c>
      <c r="L13" s="28">
        <v>60</v>
      </c>
      <c r="M13" s="27">
        <f t="shared" ref="M13:M14" si="11">L13/L12*100</f>
        <v>61.855670103092784</v>
      </c>
      <c r="N13" s="39">
        <v>40</v>
      </c>
      <c r="O13" s="27">
        <f t="shared" ref="O13:O14" si="12">N13/N12*100</f>
        <v>117.64705882352942</v>
      </c>
      <c r="P13" s="28">
        <v>55</v>
      </c>
      <c r="Q13" s="27">
        <f t="shared" ref="Q13:Q14" si="13">P13/P12*100</f>
        <v>94.827586206896555</v>
      </c>
      <c r="R13" s="28">
        <v>13</v>
      </c>
      <c r="S13" s="27">
        <f t="shared" ref="S13:S14" si="14">R13/R12*100</f>
        <v>56.521739130434781</v>
      </c>
      <c r="T13" s="28">
        <v>11</v>
      </c>
      <c r="U13" s="27">
        <f t="shared" ref="U13:U14" si="15">T13/T12*100</f>
        <v>78.571428571428569</v>
      </c>
      <c r="V13" s="28">
        <v>11</v>
      </c>
      <c r="W13" s="27">
        <f t="shared" ref="W13:W14" si="16">V13/V12*100</f>
        <v>100</v>
      </c>
      <c r="X13" s="28">
        <v>1</v>
      </c>
      <c r="Y13" s="27">
        <f t="shared" ref="Y13:Y14" si="17">X13/X12*100</f>
        <v>100</v>
      </c>
      <c r="Z13" s="28">
        <v>341</v>
      </c>
      <c r="AA13" s="27">
        <f t="shared" ref="AA13:AA14" si="18">Z13/Z12*100</f>
        <v>100</v>
      </c>
      <c r="AB13" s="28">
        <v>57</v>
      </c>
      <c r="AC13" s="27">
        <f t="shared" ref="AC13:AC14" si="19">AB13/AB12*100</f>
        <v>87.692307692307693</v>
      </c>
      <c r="AD13" s="28">
        <v>110</v>
      </c>
      <c r="AE13" s="27">
        <f t="shared" ref="AE13:AE14" si="20">AD13/AD12*100</f>
        <v>88</v>
      </c>
      <c r="AF13" s="28">
        <v>1</v>
      </c>
      <c r="AG13" s="27">
        <f t="shared" ref="AG13:AG14" si="21">AF13/AF12*100</f>
        <v>100</v>
      </c>
      <c r="AH13" s="28">
        <v>1063</v>
      </c>
      <c r="AI13" s="27">
        <f t="shared" ref="AI13:AI14" si="22">AH13/AH12*100</f>
        <v>100.47258979206049</v>
      </c>
      <c r="AJ13" s="28">
        <v>27</v>
      </c>
      <c r="AK13" s="27">
        <f t="shared" ref="AK13:AK14" si="23">AJ13/AJ12*100</f>
        <v>90</v>
      </c>
      <c r="AL13" s="46" t="s">
        <v>34</v>
      </c>
      <c r="AM13" s="45" t="s">
        <v>34</v>
      </c>
      <c r="AN13" s="28">
        <v>165</v>
      </c>
      <c r="AO13" s="27">
        <f t="shared" ref="AO13:AO14" si="24">AN13/AN12*100</f>
        <v>100</v>
      </c>
      <c r="AP13" s="28">
        <v>39</v>
      </c>
      <c r="AQ13" s="27">
        <f t="shared" ref="AQ13:AQ14" si="25">AP13/AP12*100</f>
        <v>90.697674418604649</v>
      </c>
      <c r="AR13" s="28">
        <v>6</v>
      </c>
      <c r="AS13" s="27">
        <f t="shared" ref="AS13:AS14" si="26">AR13/AR12*100</f>
        <v>150</v>
      </c>
      <c r="AT13" s="28">
        <v>469</v>
      </c>
      <c r="AU13" s="27">
        <f t="shared" ref="AU13:AU14" si="27">AT13/AT12*100</f>
        <v>106.34920634920636</v>
      </c>
      <c r="AV13" s="28">
        <v>540</v>
      </c>
      <c r="AW13" s="27">
        <f t="shared" ref="AW13:AW14" si="28">AV13/AV12*100</f>
        <v>166.15384615384616</v>
      </c>
      <c r="AX13" s="28">
        <v>36</v>
      </c>
      <c r="AY13" s="53">
        <f t="shared" ref="AY13:AY14" si="29">AX13/AX12*100</f>
        <v>90</v>
      </c>
    </row>
    <row r="14" spans="1:51" ht="12" customHeight="1" x14ac:dyDescent="0.15">
      <c r="A14" s="38"/>
      <c r="B14" s="36">
        <v>2014</v>
      </c>
      <c r="C14" s="37">
        <v>26</v>
      </c>
      <c r="D14" s="31">
        <v>1150</v>
      </c>
      <c r="E14" s="27">
        <f t="shared" si="7"/>
        <v>107.17614165890028</v>
      </c>
      <c r="F14" s="28">
        <v>416</v>
      </c>
      <c r="G14" s="27">
        <f t="shared" si="8"/>
        <v>104</v>
      </c>
      <c r="H14" s="28">
        <v>382</v>
      </c>
      <c r="I14" s="27">
        <f t="shared" si="9"/>
        <v>106.11111111111111</v>
      </c>
      <c r="J14" s="28">
        <v>96</v>
      </c>
      <c r="K14" s="27">
        <f t="shared" si="10"/>
        <v>91.428571428571431</v>
      </c>
      <c r="L14" s="28">
        <v>81</v>
      </c>
      <c r="M14" s="27">
        <f t="shared" si="11"/>
        <v>135</v>
      </c>
      <c r="N14" s="39">
        <v>64</v>
      </c>
      <c r="O14" s="27">
        <f t="shared" si="12"/>
        <v>160</v>
      </c>
      <c r="P14" s="28">
        <v>57</v>
      </c>
      <c r="Q14" s="27">
        <f t="shared" si="13"/>
        <v>103.63636363636364</v>
      </c>
      <c r="R14" s="28">
        <v>15</v>
      </c>
      <c r="S14" s="27">
        <f t="shared" si="14"/>
        <v>115.38461538461537</v>
      </c>
      <c r="T14" s="28">
        <v>10</v>
      </c>
      <c r="U14" s="27">
        <f t="shared" si="15"/>
        <v>90.909090909090907</v>
      </c>
      <c r="V14" s="28">
        <v>10</v>
      </c>
      <c r="W14" s="27">
        <f t="shared" si="16"/>
        <v>90.909090909090907</v>
      </c>
      <c r="X14" s="28">
        <v>2</v>
      </c>
      <c r="Y14" s="27">
        <f t="shared" si="17"/>
        <v>200</v>
      </c>
      <c r="Z14" s="28">
        <v>441</v>
      </c>
      <c r="AA14" s="27">
        <f t="shared" si="18"/>
        <v>129.32551319648093</v>
      </c>
      <c r="AB14" s="28">
        <v>54</v>
      </c>
      <c r="AC14" s="27">
        <f t="shared" si="19"/>
        <v>94.73684210526315</v>
      </c>
      <c r="AD14" s="28">
        <v>100</v>
      </c>
      <c r="AE14" s="27">
        <f t="shared" si="20"/>
        <v>90.909090909090907</v>
      </c>
      <c r="AF14" s="28">
        <v>1</v>
      </c>
      <c r="AG14" s="27">
        <f t="shared" si="21"/>
        <v>100</v>
      </c>
      <c r="AH14" s="28">
        <v>999</v>
      </c>
      <c r="AI14" s="27">
        <f t="shared" si="22"/>
        <v>93.97930385700846</v>
      </c>
      <c r="AJ14" s="28">
        <v>27</v>
      </c>
      <c r="AK14" s="27">
        <f t="shared" si="23"/>
        <v>100</v>
      </c>
      <c r="AL14" s="46" t="s">
        <v>34</v>
      </c>
      <c r="AM14" s="45" t="s">
        <v>34</v>
      </c>
      <c r="AN14" s="28">
        <v>170</v>
      </c>
      <c r="AO14" s="27">
        <f t="shared" si="24"/>
        <v>103.03030303030303</v>
      </c>
      <c r="AP14" s="28">
        <v>39</v>
      </c>
      <c r="AQ14" s="27">
        <f t="shared" si="25"/>
        <v>100</v>
      </c>
      <c r="AR14" s="28">
        <v>9</v>
      </c>
      <c r="AS14" s="27">
        <f t="shared" si="26"/>
        <v>150</v>
      </c>
      <c r="AT14" s="28">
        <v>478</v>
      </c>
      <c r="AU14" s="27">
        <f t="shared" si="27"/>
        <v>101.91897654584221</v>
      </c>
      <c r="AV14" s="28">
        <v>607</v>
      </c>
      <c r="AW14" s="27">
        <f t="shared" si="28"/>
        <v>112.4074074074074</v>
      </c>
      <c r="AX14" s="28">
        <v>37</v>
      </c>
      <c r="AY14" s="53">
        <f t="shared" si="29"/>
        <v>102.77777777777777</v>
      </c>
    </row>
    <row r="15" spans="1:51" ht="12" customHeight="1" x14ac:dyDescent="0.15">
      <c r="A15" s="38"/>
      <c r="B15" s="65">
        <v>2015</v>
      </c>
      <c r="C15" s="66">
        <v>27</v>
      </c>
      <c r="D15" s="67">
        <v>1115</v>
      </c>
      <c r="E15" s="68">
        <f t="shared" ref="E15" si="30">D15/D14*100</f>
        <v>96.956521739130437</v>
      </c>
      <c r="F15" s="69">
        <v>411</v>
      </c>
      <c r="G15" s="68">
        <f t="shared" ref="G15" si="31">F15/F14*100</f>
        <v>98.798076923076934</v>
      </c>
      <c r="H15" s="69">
        <v>408</v>
      </c>
      <c r="I15" s="68">
        <f t="shared" ref="I15" si="32">H15/H14*100</f>
        <v>106.80628272251309</v>
      </c>
      <c r="J15" s="69">
        <v>98</v>
      </c>
      <c r="K15" s="68">
        <f t="shared" ref="K15" si="33">J15/J14*100</f>
        <v>102.08333333333333</v>
      </c>
      <c r="L15" s="69">
        <v>40</v>
      </c>
      <c r="M15" s="68">
        <f t="shared" ref="M15" si="34">L15/L14*100</f>
        <v>49.382716049382715</v>
      </c>
      <c r="N15" s="70">
        <v>44</v>
      </c>
      <c r="O15" s="68">
        <f t="shared" ref="O15" si="35">N15/N14*100</f>
        <v>68.75</v>
      </c>
      <c r="P15" s="69">
        <v>60</v>
      </c>
      <c r="Q15" s="68">
        <f t="shared" ref="Q15" si="36">P15/P14*100</f>
        <v>105.26315789473684</v>
      </c>
      <c r="R15" s="69">
        <v>14</v>
      </c>
      <c r="S15" s="68">
        <f t="shared" ref="S15" si="37">R15/R14*100</f>
        <v>93.333333333333329</v>
      </c>
      <c r="T15" s="69">
        <v>10</v>
      </c>
      <c r="U15" s="68">
        <f t="shared" ref="U15" si="38">T15/T14*100</f>
        <v>100</v>
      </c>
      <c r="V15" s="69">
        <v>10</v>
      </c>
      <c r="W15" s="68">
        <f t="shared" ref="W15" si="39">V15/V14*100</f>
        <v>100</v>
      </c>
      <c r="X15" s="69">
        <v>2</v>
      </c>
      <c r="Y15" s="68">
        <f t="shared" ref="Y15" si="40">X15/X14*100</f>
        <v>100</v>
      </c>
      <c r="Z15" s="69">
        <v>315</v>
      </c>
      <c r="AA15" s="68">
        <f t="shared" ref="AA15" si="41">Z15/Z14*100</f>
        <v>71.428571428571431</v>
      </c>
      <c r="AB15" s="69">
        <v>49</v>
      </c>
      <c r="AC15" s="68">
        <f t="shared" ref="AC15" si="42">AB15/AB14*100</f>
        <v>90.740740740740748</v>
      </c>
      <c r="AD15" s="69">
        <v>92</v>
      </c>
      <c r="AE15" s="68">
        <f t="shared" ref="AE15" si="43">AD15/AD14*100</f>
        <v>92</v>
      </c>
      <c r="AF15" s="69">
        <v>0</v>
      </c>
      <c r="AG15" s="68">
        <f t="shared" ref="AG15" si="44">AF15/AF14*100</f>
        <v>0</v>
      </c>
      <c r="AH15" s="69">
        <v>1132</v>
      </c>
      <c r="AI15" s="68">
        <f t="shared" ref="AI15" si="45">AH15/AH14*100</f>
        <v>113.31331331331332</v>
      </c>
      <c r="AJ15" s="69">
        <v>30</v>
      </c>
      <c r="AK15" s="68">
        <f t="shared" ref="AK15" si="46">AJ15/AJ14*100</f>
        <v>111.11111111111111</v>
      </c>
      <c r="AL15" s="71" t="s">
        <v>34</v>
      </c>
      <c r="AM15" s="72" t="s">
        <v>34</v>
      </c>
      <c r="AN15" s="69">
        <v>160</v>
      </c>
      <c r="AO15" s="68">
        <f t="shared" ref="AO15" si="47">AN15/AN14*100</f>
        <v>94.117647058823522</v>
      </c>
      <c r="AP15" s="69">
        <v>39</v>
      </c>
      <c r="AQ15" s="68">
        <f t="shared" ref="AQ15" si="48">AP15/AP14*100</f>
        <v>100</v>
      </c>
      <c r="AR15" s="69">
        <v>8</v>
      </c>
      <c r="AS15" s="68">
        <f t="shared" ref="AS15" si="49">AR15/AR14*100</f>
        <v>88.888888888888886</v>
      </c>
      <c r="AT15" s="69">
        <v>507</v>
      </c>
      <c r="AU15" s="68">
        <f t="shared" ref="AU15" si="50">AT15/AT14*100</f>
        <v>106.06694560669456</v>
      </c>
      <c r="AV15" s="69">
        <v>637</v>
      </c>
      <c r="AW15" s="68">
        <f t="shared" ref="AW15" si="51">AV15/AV14*100</f>
        <v>104.94233937397036</v>
      </c>
      <c r="AX15" s="69">
        <v>39</v>
      </c>
      <c r="AY15" s="73">
        <f t="shared" ref="AY15" si="52">AX15/AX14*100</f>
        <v>105.40540540540539</v>
      </c>
    </row>
    <row r="16" spans="1:51" ht="12" customHeight="1" x14ac:dyDescent="0.15">
      <c r="A16" s="38"/>
      <c r="B16" s="57">
        <v>2016</v>
      </c>
      <c r="C16" s="58">
        <v>28</v>
      </c>
      <c r="D16" s="59">
        <v>1035</v>
      </c>
      <c r="E16" s="60">
        <f t="shared" ref="E16" si="53">D16/D15*100</f>
        <v>92.825112107623326</v>
      </c>
      <c r="F16" s="61">
        <v>351</v>
      </c>
      <c r="G16" s="60">
        <f t="shared" ref="G16" si="54">F16/F15*100</f>
        <v>85.40145985401459</v>
      </c>
      <c r="H16" s="61">
        <v>372</v>
      </c>
      <c r="I16" s="60">
        <f t="shared" ref="I16" si="55">H16/H15*100</f>
        <v>91.17647058823529</v>
      </c>
      <c r="J16" s="61">
        <v>96</v>
      </c>
      <c r="K16" s="60">
        <f t="shared" ref="K16" si="56">J16/J15*100</f>
        <v>97.959183673469383</v>
      </c>
      <c r="L16" s="61">
        <v>51</v>
      </c>
      <c r="M16" s="60">
        <f t="shared" ref="M16" si="57">L16/L15*100</f>
        <v>127.49999999999999</v>
      </c>
      <c r="N16" s="62">
        <v>60</v>
      </c>
      <c r="O16" s="60">
        <f t="shared" ref="O16" si="58">N16/N15*100</f>
        <v>136.36363636363635</v>
      </c>
      <c r="P16" s="61">
        <v>49</v>
      </c>
      <c r="Q16" s="60">
        <f t="shared" ref="Q16" si="59">P16/P15*100</f>
        <v>81.666666666666671</v>
      </c>
      <c r="R16" s="61">
        <v>14</v>
      </c>
      <c r="S16" s="60">
        <f t="shared" ref="S16" si="60">R16/R15*100</f>
        <v>100</v>
      </c>
      <c r="T16" s="61">
        <v>12</v>
      </c>
      <c r="U16" s="60">
        <f t="shared" ref="U16" si="61">T16/T15*100</f>
        <v>120</v>
      </c>
      <c r="V16" s="61">
        <v>12</v>
      </c>
      <c r="W16" s="60">
        <f t="shared" ref="W16" si="62">V16/V15*100</f>
        <v>120</v>
      </c>
      <c r="X16" s="61">
        <v>3</v>
      </c>
      <c r="Y16" s="60">
        <f t="shared" ref="Y16" si="63">X16/X15*100</f>
        <v>150</v>
      </c>
      <c r="Z16" s="61">
        <v>322</v>
      </c>
      <c r="AA16" s="60">
        <f t="shared" ref="AA16" si="64">Z16/Z15*100</f>
        <v>102.22222222222221</v>
      </c>
      <c r="AB16" s="61">
        <v>41</v>
      </c>
      <c r="AC16" s="60">
        <f t="shared" ref="AC16" si="65">AB16/AB15*100</f>
        <v>83.673469387755105</v>
      </c>
      <c r="AD16" s="61">
        <v>93</v>
      </c>
      <c r="AE16" s="60">
        <f t="shared" ref="AE16" si="66">AD16/AD15*100</f>
        <v>101.08695652173914</v>
      </c>
      <c r="AF16" s="61">
        <v>0</v>
      </c>
      <c r="AG16" s="74">
        <v>0</v>
      </c>
      <c r="AH16" s="61">
        <v>1096</v>
      </c>
      <c r="AI16" s="60">
        <f t="shared" ref="AI16" si="67">AH16/AH15*100</f>
        <v>96.81978798586573</v>
      </c>
      <c r="AJ16" s="61">
        <v>30</v>
      </c>
      <c r="AK16" s="60">
        <f t="shared" ref="AK16" si="68">AJ16/AJ15*100</f>
        <v>100</v>
      </c>
      <c r="AL16" s="75" t="s">
        <v>34</v>
      </c>
      <c r="AM16" s="74" t="s">
        <v>34</v>
      </c>
      <c r="AN16" s="61">
        <v>160</v>
      </c>
      <c r="AO16" s="60">
        <f t="shared" ref="AO16" si="69">AN16/AN15*100</f>
        <v>100</v>
      </c>
      <c r="AP16" s="61">
        <v>39</v>
      </c>
      <c r="AQ16" s="60">
        <f t="shared" ref="AQ16" si="70">AP16/AP15*100</f>
        <v>100</v>
      </c>
      <c r="AR16" s="61">
        <v>10</v>
      </c>
      <c r="AS16" s="60">
        <f t="shared" ref="AS16" si="71">AR16/AR15*100</f>
        <v>125</v>
      </c>
      <c r="AT16" s="61">
        <v>478</v>
      </c>
      <c r="AU16" s="60">
        <f t="shared" ref="AU16" si="72">AT16/AT15*100</f>
        <v>94.280078895463518</v>
      </c>
      <c r="AV16" s="61">
        <v>641</v>
      </c>
      <c r="AW16" s="60">
        <f t="shared" ref="AW16" si="73">AV16/AV15*100</f>
        <v>100.62794348508635</v>
      </c>
      <c r="AX16" s="61">
        <v>41</v>
      </c>
      <c r="AY16" s="63">
        <f t="shared" ref="AY16" si="74">AX16/AX15*100</f>
        <v>105.12820512820514</v>
      </c>
    </row>
    <row r="17" spans="1:51" ht="12" customHeight="1" x14ac:dyDescent="0.15">
      <c r="A17" s="38"/>
      <c r="B17" s="36">
        <v>2017</v>
      </c>
      <c r="C17" s="37">
        <v>29</v>
      </c>
      <c r="D17" s="31">
        <v>1087</v>
      </c>
      <c r="E17" s="27">
        <f t="shared" ref="E17" si="75">D17/D16*100</f>
        <v>105.02415458937197</v>
      </c>
      <c r="F17" s="28">
        <v>373</v>
      </c>
      <c r="G17" s="27">
        <f t="shared" ref="G17" si="76">F17/F16*100</f>
        <v>106.26780626780628</v>
      </c>
      <c r="H17" s="28">
        <v>367</v>
      </c>
      <c r="I17" s="27">
        <f t="shared" ref="I17" si="77">H17/H16*100</f>
        <v>98.655913978494624</v>
      </c>
      <c r="J17" s="28">
        <v>100</v>
      </c>
      <c r="K17" s="27">
        <f t="shared" ref="K17" si="78">J17/J16*100</f>
        <v>104.16666666666667</v>
      </c>
      <c r="L17" s="28">
        <v>30</v>
      </c>
      <c r="M17" s="27">
        <f t="shared" ref="M17" si="79">L17/L16*100</f>
        <v>58.82352941176471</v>
      </c>
      <c r="N17" s="39">
        <v>29</v>
      </c>
      <c r="O17" s="27">
        <f t="shared" ref="O17" si="80">N17/N16*100</f>
        <v>48.333333333333336</v>
      </c>
      <c r="P17" s="28">
        <v>42</v>
      </c>
      <c r="Q17" s="27">
        <f t="shared" ref="Q17" si="81">P17/P16*100</f>
        <v>85.714285714285708</v>
      </c>
      <c r="R17" s="28">
        <v>24</v>
      </c>
      <c r="S17" s="27">
        <f t="shared" ref="S17" si="82">R17/R16*100</f>
        <v>171.42857142857142</v>
      </c>
      <c r="T17" s="28">
        <v>13</v>
      </c>
      <c r="U17" s="27">
        <f t="shared" ref="U17" si="83">T17/T16*100</f>
        <v>108.33333333333333</v>
      </c>
      <c r="V17" s="28">
        <v>11</v>
      </c>
      <c r="W17" s="27">
        <f t="shared" ref="W17" si="84">V17/V16*100</f>
        <v>91.666666666666657</v>
      </c>
      <c r="X17" s="28">
        <v>3</v>
      </c>
      <c r="Y17" s="27">
        <f t="shared" ref="Y17" si="85">X17/X16*100</f>
        <v>100</v>
      </c>
      <c r="Z17" s="28">
        <v>335</v>
      </c>
      <c r="AA17" s="27">
        <f t="shared" ref="AA17" si="86">Z17/Z16*100</f>
        <v>104.03726708074534</v>
      </c>
      <c r="AB17" s="28">
        <v>39</v>
      </c>
      <c r="AC17" s="27">
        <f t="shared" ref="AC17" si="87">AB17/AB16*100</f>
        <v>95.121951219512198</v>
      </c>
      <c r="AD17" s="28">
        <v>116</v>
      </c>
      <c r="AE17" s="27">
        <f t="shared" ref="AE17" si="88">AD17/AD16*100</f>
        <v>124.73118279569893</v>
      </c>
      <c r="AF17" s="28">
        <v>0</v>
      </c>
      <c r="AG17" s="45">
        <v>0</v>
      </c>
      <c r="AH17" s="28">
        <v>1018</v>
      </c>
      <c r="AI17" s="27">
        <f t="shared" ref="AI17" si="89">AH17/AH16*100</f>
        <v>92.883211678832112</v>
      </c>
      <c r="AJ17" s="28">
        <v>30</v>
      </c>
      <c r="AK17" s="27">
        <f t="shared" ref="AK17" si="90">AJ17/AJ16*100</f>
        <v>100</v>
      </c>
      <c r="AL17" s="46" t="s">
        <v>34</v>
      </c>
      <c r="AM17" s="45" t="s">
        <v>34</v>
      </c>
      <c r="AN17" s="28">
        <v>180</v>
      </c>
      <c r="AO17" s="27">
        <f t="shared" ref="AO17" si="91">AN17/AN16*100</f>
        <v>112.5</v>
      </c>
      <c r="AP17" s="28">
        <v>39</v>
      </c>
      <c r="AQ17" s="27">
        <f t="shared" ref="AQ17" si="92">AP17/AP16*100</f>
        <v>100</v>
      </c>
      <c r="AR17" s="28">
        <v>12</v>
      </c>
      <c r="AS17" s="27">
        <f t="shared" ref="AS17" si="93">AR17/AR16*100</f>
        <v>120</v>
      </c>
      <c r="AT17" s="28">
        <v>465</v>
      </c>
      <c r="AU17" s="27">
        <f t="shared" ref="AU17" si="94">AT17/AT16*100</f>
        <v>97.280334728033466</v>
      </c>
      <c r="AV17" s="28">
        <v>655</v>
      </c>
      <c r="AW17" s="27">
        <f t="shared" ref="AW17" si="95">AV17/AV16*100</f>
        <v>102.18408736349454</v>
      </c>
      <c r="AX17" s="28">
        <v>40</v>
      </c>
      <c r="AY17" s="53">
        <f t="shared" ref="AY17" si="96">AX17/AX16*100</f>
        <v>97.560975609756099</v>
      </c>
    </row>
    <row r="18" spans="1:51" ht="12" customHeight="1" x14ac:dyDescent="0.15">
      <c r="A18" s="38"/>
      <c r="B18" s="36">
        <v>2018</v>
      </c>
      <c r="C18" s="37">
        <v>30</v>
      </c>
      <c r="D18" s="31">
        <v>1083</v>
      </c>
      <c r="E18" s="27">
        <f t="shared" ref="E18" si="97">D18/D17*100</f>
        <v>99.632014719411217</v>
      </c>
      <c r="F18" s="28">
        <v>333</v>
      </c>
      <c r="G18" s="27">
        <f t="shared" ref="G18" si="98">F18/F17*100</f>
        <v>89.276139410187668</v>
      </c>
      <c r="H18" s="28">
        <v>344</v>
      </c>
      <c r="I18" s="27">
        <f t="shared" ref="I18" si="99">H18/H17*100</f>
        <v>93.732970027247958</v>
      </c>
      <c r="J18" s="28">
        <v>120</v>
      </c>
      <c r="K18" s="27">
        <f t="shared" ref="K18" si="100">J18/J17*100</f>
        <v>120</v>
      </c>
      <c r="L18" s="28">
        <v>26</v>
      </c>
      <c r="M18" s="27">
        <f t="shared" ref="M18" si="101">L18/L17*100</f>
        <v>86.666666666666671</v>
      </c>
      <c r="N18" s="39">
        <v>46</v>
      </c>
      <c r="O18" s="27">
        <f t="shared" ref="O18" si="102">N18/N17*100</f>
        <v>158.62068965517241</v>
      </c>
      <c r="P18" s="28">
        <v>43</v>
      </c>
      <c r="Q18" s="27">
        <f t="shared" ref="Q18" si="103">P18/P17*100</f>
        <v>102.38095238095238</v>
      </c>
      <c r="R18" s="28">
        <v>31</v>
      </c>
      <c r="S18" s="27">
        <f t="shared" ref="S18" si="104">R18/R17*100</f>
        <v>129.16666666666669</v>
      </c>
      <c r="T18" s="28">
        <v>9</v>
      </c>
      <c r="U18" s="27">
        <f t="shared" ref="U18" si="105">T18/T17*100</f>
        <v>69.230769230769226</v>
      </c>
      <c r="V18" s="28">
        <v>16</v>
      </c>
      <c r="W18" s="27">
        <f t="shared" ref="W18" si="106">V18/V17*100</f>
        <v>145.45454545454547</v>
      </c>
      <c r="X18" s="28">
        <v>3</v>
      </c>
      <c r="Y18" s="27">
        <f t="shared" ref="Y18" si="107">X18/X17*100</f>
        <v>100</v>
      </c>
      <c r="Z18" s="28">
        <v>322</v>
      </c>
      <c r="AA18" s="27">
        <f t="shared" ref="AA18" si="108">Z18/Z17*100</f>
        <v>96.119402985074629</v>
      </c>
      <c r="AB18" s="28">
        <v>33</v>
      </c>
      <c r="AC18" s="27">
        <f t="shared" ref="AC18" si="109">AB18/AB17*100</f>
        <v>84.615384615384613</v>
      </c>
      <c r="AD18" s="28">
        <v>79</v>
      </c>
      <c r="AE18" s="27">
        <f t="shared" ref="AE18" si="110">AD18/AD17*100</f>
        <v>68.103448275862064</v>
      </c>
      <c r="AF18" s="28">
        <v>0</v>
      </c>
      <c r="AG18" s="45">
        <v>0</v>
      </c>
      <c r="AH18" s="28">
        <v>1013</v>
      </c>
      <c r="AI18" s="27">
        <f t="shared" ref="AI18" si="111">AH18/AH17*100</f>
        <v>99.508840864440074</v>
      </c>
      <c r="AJ18" s="28">
        <v>30</v>
      </c>
      <c r="AK18" s="27">
        <f t="shared" ref="AK18" si="112">AJ18/AJ17*100</f>
        <v>100</v>
      </c>
      <c r="AL18" s="46" t="s">
        <v>34</v>
      </c>
      <c r="AM18" s="45" t="s">
        <v>34</v>
      </c>
      <c r="AN18" s="28">
        <v>175</v>
      </c>
      <c r="AO18" s="27">
        <f t="shared" ref="AO18" si="113">AN18/AN17*100</f>
        <v>97.222222222222214</v>
      </c>
      <c r="AP18" s="28">
        <v>37</v>
      </c>
      <c r="AQ18" s="27">
        <f t="shared" ref="AQ18" si="114">AP18/AP17*100</f>
        <v>94.871794871794862</v>
      </c>
      <c r="AR18" s="28">
        <v>11</v>
      </c>
      <c r="AS18" s="27">
        <f t="shared" ref="AS18" si="115">AR18/AR17*100</f>
        <v>91.666666666666657</v>
      </c>
      <c r="AT18" s="28">
        <v>483</v>
      </c>
      <c r="AU18" s="27">
        <f t="shared" ref="AU18" si="116">AT18/AT17*100</f>
        <v>103.87096774193549</v>
      </c>
      <c r="AV18" s="28">
        <v>710</v>
      </c>
      <c r="AW18" s="27">
        <f t="shared" ref="AW18" si="117">AV18/AV17*100</f>
        <v>108.3969465648855</v>
      </c>
      <c r="AX18" s="28">
        <v>40</v>
      </c>
      <c r="AY18" s="53">
        <f t="shared" ref="AY18" si="118">AX18/AX17*100</f>
        <v>100</v>
      </c>
    </row>
    <row r="19" spans="1:51" ht="12" customHeight="1" x14ac:dyDescent="0.15">
      <c r="A19" s="38"/>
      <c r="B19" s="76">
        <v>2019</v>
      </c>
      <c r="C19" s="77" t="s">
        <v>53</v>
      </c>
      <c r="D19" s="78">
        <v>1121</v>
      </c>
      <c r="E19" s="79">
        <f t="shared" ref="E19" si="119">D19/D18*100</f>
        <v>103.50877192982458</v>
      </c>
      <c r="F19" s="80">
        <v>325</v>
      </c>
      <c r="G19" s="79">
        <f t="shared" ref="G19" si="120">F19/F18*100</f>
        <v>97.597597597597598</v>
      </c>
      <c r="H19" s="80">
        <v>391</v>
      </c>
      <c r="I19" s="79">
        <f t="shared" ref="I19" si="121">H19/H18*100</f>
        <v>113.66279069767442</v>
      </c>
      <c r="J19" s="80">
        <v>131</v>
      </c>
      <c r="K19" s="79">
        <f t="shared" ref="K19" si="122">J19/J18*100</f>
        <v>109.16666666666666</v>
      </c>
      <c r="L19" s="80">
        <v>30</v>
      </c>
      <c r="M19" s="79">
        <f t="shared" ref="M19" si="123">L19/L18*100</f>
        <v>115.38461538461537</v>
      </c>
      <c r="N19" s="81">
        <v>48</v>
      </c>
      <c r="O19" s="79">
        <f t="shared" ref="O19" si="124">N19/N18*100</f>
        <v>104.34782608695652</v>
      </c>
      <c r="P19" s="80">
        <v>41</v>
      </c>
      <c r="Q19" s="79">
        <f t="shared" ref="Q19" si="125">P19/P18*100</f>
        <v>95.348837209302332</v>
      </c>
      <c r="R19" s="80">
        <v>16</v>
      </c>
      <c r="S19" s="79">
        <f t="shared" ref="S19" si="126">R19/R18*100</f>
        <v>51.612903225806448</v>
      </c>
      <c r="T19" s="80">
        <v>9</v>
      </c>
      <c r="U19" s="79">
        <f t="shared" ref="U19" si="127">T19/T18*100</f>
        <v>100</v>
      </c>
      <c r="V19" s="80">
        <v>18</v>
      </c>
      <c r="W19" s="79">
        <f t="shared" ref="W19" si="128">V19/V18*100</f>
        <v>112.5</v>
      </c>
      <c r="X19" s="80">
        <v>3</v>
      </c>
      <c r="Y19" s="79">
        <f t="shared" ref="Y19" si="129">X19/X18*100</f>
        <v>100</v>
      </c>
      <c r="Z19" s="80">
        <v>299</v>
      </c>
      <c r="AA19" s="79">
        <f t="shared" ref="AA19" si="130">Z19/Z18*100</f>
        <v>92.857142857142861</v>
      </c>
      <c r="AB19" s="80">
        <v>33</v>
      </c>
      <c r="AC19" s="79">
        <f t="shared" ref="AC19" si="131">AB19/AB18*100</f>
        <v>100</v>
      </c>
      <c r="AD19" s="80">
        <v>65</v>
      </c>
      <c r="AE19" s="79">
        <f t="shared" ref="AE19" si="132">AD19/AD18*100</f>
        <v>82.278481012658233</v>
      </c>
      <c r="AF19" s="80">
        <v>0</v>
      </c>
      <c r="AG19" s="82">
        <v>0</v>
      </c>
      <c r="AH19" s="80">
        <v>1006</v>
      </c>
      <c r="AI19" s="79">
        <f t="shared" ref="AI19" si="133">AH19/AH18*100</f>
        <v>99.308983218163874</v>
      </c>
      <c r="AJ19" s="83" t="s">
        <v>34</v>
      </c>
      <c r="AK19" s="82" t="s">
        <v>34</v>
      </c>
      <c r="AL19" s="83" t="s">
        <v>34</v>
      </c>
      <c r="AM19" s="82" t="s">
        <v>34</v>
      </c>
      <c r="AN19" s="80">
        <v>192</v>
      </c>
      <c r="AO19" s="79">
        <f t="shared" ref="AO19" si="134">AN19/AN18*100</f>
        <v>109.71428571428572</v>
      </c>
      <c r="AP19" s="80">
        <v>39</v>
      </c>
      <c r="AQ19" s="79">
        <f t="shared" ref="AQ19" si="135">AP19/AP18*100</f>
        <v>105.40540540540539</v>
      </c>
      <c r="AR19" s="80">
        <v>12</v>
      </c>
      <c r="AS19" s="79">
        <f t="shared" ref="AS19" si="136">AR19/AR18*100</f>
        <v>109.09090909090908</v>
      </c>
      <c r="AT19" s="80">
        <v>463</v>
      </c>
      <c r="AU19" s="79">
        <f t="shared" ref="AU19" si="137">AT19/AT18*100</f>
        <v>95.859213250517598</v>
      </c>
      <c r="AV19" s="80">
        <v>710</v>
      </c>
      <c r="AW19" s="79">
        <f t="shared" ref="AW19" si="138">AV19/AV18*100</f>
        <v>100</v>
      </c>
      <c r="AX19" s="80">
        <v>39</v>
      </c>
      <c r="AY19" s="84">
        <f t="shared" ref="AY19" si="139">AX19/AX18*100</f>
        <v>97.5</v>
      </c>
    </row>
    <row r="20" spans="1:51" s="38" customFormat="1" ht="12" customHeight="1" x14ac:dyDescent="0.15">
      <c r="B20" s="64" t="s">
        <v>49</v>
      </c>
      <c r="C20" s="29"/>
    </row>
    <row r="21" spans="1:51" s="38" customFormat="1" ht="12" customHeight="1" x14ac:dyDescent="0.15">
      <c r="B21" s="29" t="s">
        <v>51</v>
      </c>
      <c r="C21" s="29"/>
    </row>
    <row r="22" spans="1:51" s="38" customFormat="1" ht="12" customHeight="1" x14ac:dyDescent="0.15">
      <c r="B22" s="52" t="s">
        <v>47</v>
      </c>
      <c r="C22" s="30"/>
      <c r="AY22" s="55" t="s">
        <v>52</v>
      </c>
    </row>
    <row r="23" spans="1:51" x14ac:dyDescent="0.15">
      <c r="A23" s="38"/>
      <c r="B23" s="30"/>
      <c r="C23" s="38"/>
      <c r="D23" s="38"/>
      <c r="E23" s="38"/>
      <c r="F23" s="38"/>
      <c r="G23" s="38"/>
    </row>
    <row r="24" spans="1:51" ht="12" customHeight="1" x14ac:dyDescent="0.15">
      <c r="A24" s="38"/>
      <c r="B24" s="43"/>
      <c r="C24" s="51"/>
      <c r="D24" s="51"/>
      <c r="E24" s="51"/>
      <c r="F24" s="51"/>
      <c r="G24" s="51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R24" s="40"/>
    </row>
    <row r="25" spans="1:51" x14ac:dyDescent="0.15">
      <c r="A25" s="38"/>
      <c r="B25" s="51"/>
      <c r="C25" s="51"/>
      <c r="D25" s="38"/>
      <c r="E25" s="38"/>
      <c r="F25" s="38"/>
      <c r="G25" s="38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</row>
    <row r="26" spans="1:51" x14ac:dyDescent="0.15">
      <c r="A26" s="38"/>
      <c r="B26" s="51"/>
      <c r="C26" s="51"/>
      <c r="D26" s="51"/>
      <c r="E26" s="51"/>
      <c r="F26" s="51"/>
      <c r="G26" s="51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</row>
    <row r="27" spans="1:51" x14ac:dyDescent="0.15">
      <c r="A27" s="38"/>
      <c r="B27" s="47"/>
      <c r="C27" s="47"/>
      <c r="D27" s="38"/>
      <c r="E27" s="38"/>
      <c r="F27" s="38"/>
      <c r="G27" s="38"/>
      <c r="AB27" s="44"/>
      <c r="AC27" s="42"/>
      <c r="AD27" s="42"/>
      <c r="AE27" s="42"/>
      <c r="AF27" s="44"/>
      <c r="AG27" s="42"/>
      <c r="AH27" s="41"/>
      <c r="AI27" s="42"/>
      <c r="AJ27" s="42"/>
      <c r="AK27" s="40"/>
      <c r="AL27" s="40"/>
      <c r="AM27" s="40"/>
      <c r="AN27" s="40"/>
      <c r="AO27" s="40"/>
      <c r="AP27" s="40"/>
      <c r="AQ27" s="40"/>
      <c r="AR27" s="41"/>
      <c r="AS27" s="42"/>
      <c r="AT27" s="42"/>
      <c r="AU27" s="40"/>
      <c r="AV27" s="40"/>
      <c r="AW27" s="40"/>
      <c r="AX27" s="41"/>
      <c r="AY27" s="42"/>
    </row>
    <row r="28" spans="1:51" x14ac:dyDescent="0.15">
      <c r="A28" s="38"/>
      <c r="B28" s="38"/>
      <c r="C28" s="38"/>
      <c r="D28" s="38"/>
      <c r="E28" s="38"/>
      <c r="F28" s="38"/>
      <c r="G28" s="38"/>
      <c r="AQ28" s="40"/>
      <c r="AR28" s="40"/>
      <c r="AS28" s="40"/>
      <c r="AT28" s="40"/>
      <c r="AU28" s="40"/>
      <c r="AV28" s="40"/>
      <c r="AW28" s="40"/>
      <c r="AX28" s="40"/>
      <c r="AY28" s="40"/>
    </row>
    <row r="29" spans="1:51" x14ac:dyDescent="0.15">
      <c r="AQ29" s="40"/>
      <c r="AR29" s="40"/>
      <c r="AS29" s="40"/>
      <c r="AT29" s="40"/>
      <c r="AU29" s="40"/>
      <c r="AV29" s="40"/>
      <c r="AW29" s="40"/>
      <c r="AX29" s="40"/>
      <c r="AY29" s="40"/>
    </row>
    <row r="30" spans="1:51" x14ac:dyDescent="0.15">
      <c r="B30" s="50"/>
      <c r="AQ30" s="40"/>
      <c r="AR30" s="40"/>
      <c r="AS30" s="40"/>
      <c r="AT30" s="40"/>
      <c r="AU30" s="40"/>
      <c r="AV30" s="40"/>
      <c r="AW30" s="40"/>
      <c r="AX30" s="40"/>
      <c r="AY30" s="40"/>
    </row>
    <row r="31" spans="1:51" x14ac:dyDescent="0.15">
      <c r="B31" s="29"/>
    </row>
    <row r="32" spans="1:51" x14ac:dyDescent="0.15">
      <c r="B32" s="29"/>
    </row>
    <row r="33" spans="2:3" ht="14.25" x14ac:dyDescent="0.15">
      <c r="B33" s="29"/>
      <c r="C33" s="25"/>
    </row>
    <row r="34" spans="2:3" x14ac:dyDescent="0.15">
      <c r="B34" s="29"/>
    </row>
  </sheetData>
  <mergeCells count="25">
    <mergeCell ref="B5:C7"/>
    <mergeCell ref="V5:W6"/>
    <mergeCell ref="T5:U6"/>
    <mergeCell ref="R5:S6"/>
    <mergeCell ref="P5:Q6"/>
    <mergeCell ref="N5:O6"/>
    <mergeCell ref="L5:M6"/>
    <mergeCell ref="J5:K6"/>
    <mergeCell ref="H5:I6"/>
    <mergeCell ref="F5:G6"/>
    <mergeCell ref="D5:E6"/>
    <mergeCell ref="AD5:AE6"/>
    <mergeCell ref="AB5:AC6"/>
    <mergeCell ref="Z5:AA6"/>
    <mergeCell ref="X5:Y6"/>
    <mergeCell ref="AP5:AQ6"/>
    <mergeCell ref="AN5:AO6"/>
    <mergeCell ref="AL5:AM6"/>
    <mergeCell ref="AJ5:AK6"/>
    <mergeCell ref="AH5:AI6"/>
    <mergeCell ref="AX5:AY6"/>
    <mergeCell ref="AV5:AW6"/>
    <mergeCell ref="AT5:AU6"/>
    <mergeCell ref="AR5:AS6"/>
    <mergeCell ref="AF5:AG6"/>
  </mergeCells>
  <phoneticPr fontId="13"/>
  <pageMargins left="0.70866141732283472" right="0.70866141732283472" top="0.74803149606299213" bottom="0.74803149606299213" header="0.31496062992125984" footer="0.31496062992125984"/>
  <pageSetup paperSize="9" scale="94" orientation="landscape" horizontalDpi="4294967294" verticalDpi="0" r:id="rId1"/>
  <colBreaks count="1" manualBreakCount="1">
    <brk id="21" min="1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F25" sqref="F25"/>
    </sheetView>
  </sheetViews>
  <sheetFormatPr defaultRowHeight="12" x14ac:dyDescent="0.15"/>
  <cols>
    <col min="1" max="1" width="29.140625" style="1" customWidth="1"/>
    <col min="2" max="6" width="13" style="1" customWidth="1"/>
    <col min="7" max="16384" width="9.140625" style="1"/>
  </cols>
  <sheetData>
    <row r="1" spans="1:8" x14ac:dyDescent="0.15">
      <c r="A1" s="1" t="s">
        <v>9</v>
      </c>
    </row>
    <row r="2" spans="1:8" x14ac:dyDescent="0.15">
      <c r="E2" s="2"/>
    </row>
    <row r="3" spans="1:8" x14ac:dyDescent="0.15">
      <c r="A3" s="103"/>
      <c r="B3" s="104" t="s">
        <v>10</v>
      </c>
      <c r="C3" s="104" t="s">
        <v>11</v>
      </c>
      <c r="D3" s="104" t="s">
        <v>16</v>
      </c>
      <c r="E3" s="105" t="s">
        <v>17</v>
      </c>
      <c r="F3" s="104" t="s">
        <v>0</v>
      </c>
    </row>
    <row r="4" spans="1:8" x14ac:dyDescent="0.15">
      <c r="A4" s="103"/>
      <c r="B4" s="104"/>
      <c r="C4" s="104"/>
      <c r="D4" s="104"/>
      <c r="E4" s="106"/>
      <c r="F4" s="104"/>
    </row>
    <row r="5" spans="1:8" x14ac:dyDescent="0.15">
      <c r="A5" s="10" t="s">
        <v>14</v>
      </c>
      <c r="B5" s="8">
        <v>76049</v>
      </c>
      <c r="C5" s="8">
        <v>108479</v>
      </c>
      <c r="D5" s="8">
        <v>11172</v>
      </c>
      <c r="E5" s="8">
        <v>12835</v>
      </c>
      <c r="F5" s="8">
        <v>8499</v>
      </c>
    </row>
    <row r="6" spans="1:8" x14ac:dyDescent="0.15">
      <c r="A6" s="10" t="s">
        <v>7</v>
      </c>
      <c r="B6" s="8">
        <v>26975</v>
      </c>
      <c r="C6" s="8">
        <v>27426</v>
      </c>
      <c r="D6" s="8">
        <v>1987</v>
      </c>
      <c r="E6" s="8">
        <v>400</v>
      </c>
      <c r="F6" s="8">
        <v>4972</v>
      </c>
    </row>
    <row r="7" spans="1:8" x14ac:dyDescent="0.15">
      <c r="A7" s="10" t="s">
        <v>8</v>
      </c>
      <c r="B7" s="8">
        <f>B5-B6</f>
        <v>49074</v>
      </c>
      <c r="C7" s="8">
        <f>C5-C6</f>
        <v>81053</v>
      </c>
      <c r="D7" s="8">
        <f>D5-D6</f>
        <v>9185</v>
      </c>
      <c r="E7" s="8">
        <f>E5-E6</f>
        <v>12435</v>
      </c>
      <c r="F7" s="8">
        <f>F5-F6</f>
        <v>3527</v>
      </c>
    </row>
    <row r="8" spans="1:8" x14ac:dyDescent="0.15">
      <c r="A8" s="11" t="s">
        <v>15</v>
      </c>
      <c r="B8" s="9">
        <v>98.7</v>
      </c>
      <c r="C8" s="9"/>
      <c r="D8" s="9">
        <v>101.09</v>
      </c>
      <c r="E8" s="9">
        <v>115.82</v>
      </c>
      <c r="F8" s="9">
        <v>39.78</v>
      </c>
      <c r="H8" s="7"/>
    </row>
    <row r="9" spans="1:8" x14ac:dyDescent="0.15">
      <c r="A9" s="12" t="s">
        <v>3</v>
      </c>
      <c r="B9" s="3"/>
      <c r="C9" s="3"/>
      <c r="D9" s="3"/>
      <c r="E9" s="3"/>
      <c r="F9" s="3"/>
    </row>
    <row r="10" spans="1:8" x14ac:dyDescent="0.15">
      <c r="A10" s="12" t="s">
        <v>4</v>
      </c>
      <c r="B10" s="18"/>
      <c r="C10" s="18"/>
      <c r="D10" s="18"/>
      <c r="E10" s="18"/>
      <c r="F10" s="3"/>
    </row>
    <row r="11" spans="1:8" x14ac:dyDescent="0.15">
      <c r="A11" s="12" t="s">
        <v>5</v>
      </c>
      <c r="B11" s="19"/>
      <c r="C11" s="19"/>
      <c r="D11" s="19"/>
      <c r="E11" s="19"/>
      <c r="F11" s="3"/>
    </row>
    <row r="12" spans="1:8" x14ac:dyDescent="0.15">
      <c r="A12" s="12" t="s">
        <v>6</v>
      </c>
      <c r="B12" s="19"/>
      <c r="C12" s="19"/>
      <c r="D12" s="19"/>
      <c r="E12" s="19"/>
      <c r="F12" s="3"/>
    </row>
    <row r="13" spans="1:8" x14ac:dyDescent="0.15">
      <c r="B13" s="20"/>
      <c r="C13" s="20"/>
      <c r="D13" s="20"/>
      <c r="E13" s="20"/>
    </row>
    <row r="14" spans="1:8" x14ac:dyDescent="0.15">
      <c r="A14" s="4"/>
      <c r="B14" s="4"/>
      <c r="C14" s="4"/>
      <c r="D14" s="4"/>
      <c r="E14" s="4"/>
      <c r="F14" s="4"/>
      <c r="G14" s="4"/>
    </row>
    <row r="15" spans="1:8" x14ac:dyDescent="0.15">
      <c r="A15" s="4"/>
      <c r="B15" s="4"/>
      <c r="C15" s="4"/>
      <c r="D15" s="4"/>
      <c r="E15" s="4"/>
      <c r="F15" s="4"/>
      <c r="G15" s="4"/>
    </row>
    <row r="16" spans="1:8" x14ac:dyDescent="0.15">
      <c r="A16" s="5"/>
      <c r="B16" s="6"/>
      <c r="C16" s="6"/>
      <c r="D16" s="6"/>
      <c r="E16" s="6"/>
      <c r="F16" s="6"/>
      <c r="G16" s="4"/>
    </row>
    <row r="17" spans="1:7" x14ac:dyDescent="0.15">
      <c r="A17" s="5"/>
      <c r="B17" s="6"/>
      <c r="C17" s="6"/>
      <c r="D17" s="6"/>
      <c r="E17" s="6"/>
      <c r="F17" s="6"/>
      <c r="G17" s="4"/>
    </row>
    <row r="18" spans="1:7" x14ac:dyDescent="0.15">
      <c r="A18" s="4"/>
      <c r="B18" s="4"/>
      <c r="C18" s="4"/>
      <c r="D18" s="4"/>
      <c r="E18" s="4"/>
      <c r="F18" s="4"/>
      <c r="G18" s="4"/>
    </row>
  </sheetData>
  <mergeCells count="6">
    <mergeCell ref="A3:A4"/>
    <mergeCell ref="B3:B4"/>
    <mergeCell ref="F3:F4"/>
    <mergeCell ref="D3:D4"/>
    <mergeCell ref="C3:C4"/>
    <mergeCell ref="E3:E4"/>
  </mergeCells>
  <phoneticPr fontId="3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F25" sqref="F25"/>
    </sheetView>
  </sheetViews>
  <sheetFormatPr defaultRowHeight="12" x14ac:dyDescent="0.15"/>
  <cols>
    <col min="1" max="1" width="29.140625" style="1" customWidth="1"/>
    <col min="2" max="6" width="13" style="1" customWidth="1"/>
    <col min="7" max="16384" width="9.140625" style="1"/>
  </cols>
  <sheetData>
    <row r="1" spans="1:8" x14ac:dyDescent="0.15">
      <c r="A1" s="1" t="s">
        <v>9</v>
      </c>
    </row>
    <row r="2" spans="1:8" x14ac:dyDescent="0.15">
      <c r="E2" s="2"/>
    </row>
    <row r="3" spans="1:8" x14ac:dyDescent="0.15">
      <c r="A3" s="107"/>
      <c r="B3" s="108" t="s">
        <v>10</v>
      </c>
      <c r="C3" s="108" t="s">
        <v>11</v>
      </c>
      <c r="D3" s="108" t="s">
        <v>12</v>
      </c>
      <c r="E3" s="109" t="s">
        <v>13</v>
      </c>
      <c r="F3" s="108" t="s">
        <v>0</v>
      </c>
      <c r="G3" s="21"/>
    </row>
    <row r="4" spans="1:8" x14ac:dyDescent="0.15">
      <c r="A4" s="107"/>
      <c r="B4" s="108"/>
      <c r="C4" s="108"/>
      <c r="D4" s="108"/>
      <c r="E4" s="109"/>
      <c r="F4" s="108"/>
      <c r="G4" s="21"/>
    </row>
    <row r="5" spans="1:8" x14ac:dyDescent="0.15">
      <c r="A5" s="13" t="s">
        <v>14</v>
      </c>
      <c r="B5" s="14">
        <v>76049</v>
      </c>
      <c r="C5" s="14">
        <v>108479</v>
      </c>
      <c r="D5" s="14">
        <v>11172</v>
      </c>
      <c r="E5" s="14">
        <v>12835</v>
      </c>
      <c r="F5" s="14">
        <v>8499</v>
      </c>
      <c r="G5" s="21"/>
    </row>
    <row r="6" spans="1:8" x14ac:dyDescent="0.15">
      <c r="A6" s="13" t="s">
        <v>7</v>
      </c>
      <c r="B6" s="14">
        <v>26975</v>
      </c>
      <c r="C6" s="14">
        <v>27426</v>
      </c>
      <c r="D6" s="14">
        <v>1987</v>
      </c>
      <c r="E6" s="14">
        <v>400</v>
      </c>
      <c r="F6" s="14">
        <v>4972</v>
      </c>
      <c r="G6" s="21"/>
    </row>
    <row r="7" spans="1:8" x14ac:dyDescent="0.15">
      <c r="A7" s="13" t="s">
        <v>8</v>
      </c>
      <c r="B7" s="14">
        <f>B5-B6</f>
        <v>49074</v>
      </c>
      <c r="C7" s="14">
        <f>C5-C6</f>
        <v>81053</v>
      </c>
      <c r="D7" s="14">
        <f>D5-D6</f>
        <v>9185</v>
      </c>
      <c r="E7" s="14">
        <f>E5-E6</f>
        <v>12435</v>
      </c>
      <c r="F7" s="14">
        <f>F5-F6</f>
        <v>3527</v>
      </c>
      <c r="G7" s="21"/>
    </row>
    <row r="8" spans="1:8" x14ac:dyDescent="0.15">
      <c r="A8" s="13" t="s">
        <v>15</v>
      </c>
      <c r="B8" s="15">
        <v>98.7</v>
      </c>
      <c r="C8" s="15"/>
      <c r="D8" s="15">
        <v>101.09</v>
      </c>
      <c r="E8" s="15">
        <v>115.82</v>
      </c>
      <c r="F8" s="15">
        <v>39.78</v>
      </c>
      <c r="G8" s="21"/>
      <c r="H8" s="7"/>
    </row>
    <row r="9" spans="1:8" x14ac:dyDescent="0.15">
      <c r="A9" s="16"/>
      <c r="B9" s="17"/>
      <c r="C9" s="17"/>
      <c r="D9" s="17"/>
      <c r="E9" s="17"/>
      <c r="F9" s="17"/>
      <c r="G9" s="21"/>
    </row>
    <row r="10" spans="1:8" x14ac:dyDescent="0.15">
      <c r="A10" s="22"/>
      <c r="B10" s="23"/>
      <c r="C10" s="23"/>
      <c r="D10" s="23"/>
      <c r="E10" s="23"/>
      <c r="F10" s="24"/>
      <c r="G10" s="21"/>
    </row>
    <row r="11" spans="1:8" x14ac:dyDescent="0.15">
      <c r="A11" s="12"/>
      <c r="B11" s="19"/>
      <c r="C11" s="19"/>
      <c r="D11" s="19"/>
      <c r="E11" s="19"/>
      <c r="F11" s="3"/>
    </row>
    <row r="12" spans="1:8" x14ac:dyDescent="0.15">
      <c r="A12" s="12"/>
      <c r="B12" s="19"/>
      <c r="C12" s="19"/>
      <c r="D12" s="19"/>
      <c r="E12" s="19"/>
      <c r="F12" s="3"/>
    </row>
    <row r="13" spans="1:8" x14ac:dyDescent="0.15">
      <c r="B13" s="20"/>
      <c r="C13" s="20"/>
      <c r="D13" s="20"/>
      <c r="E13" s="20"/>
    </row>
    <row r="14" spans="1:8" x14ac:dyDescent="0.15">
      <c r="A14" s="4"/>
      <c r="B14" s="4"/>
      <c r="C14" s="4"/>
      <c r="D14" s="4"/>
      <c r="E14" s="4"/>
      <c r="F14" s="4"/>
      <c r="G14" s="4"/>
    </row>
    <row r="15" spans="1:8" x14ac:dyDescent="0.15">
      <c r="A15" s="4"/>
      <c r="B15" s="4"/>
      <c r="C15" s="4"/>
      <c r="D15" s="4"/>
      <c r="E15" s="4"/>
      <c r="F15" s="4"/>
      <c r="G15" s="4"/>
    </row>
    <row r="16" spans="1:8" x14ac:dyDescent="0.15">
      <c r="A16" s="5" t="s">
        <v>1</v>
      </c>
      <c r="B16" s="6">
        <f>B6/(B6+B7)*100</f>
        <v>35.470551881024079</v>
      </c>
      <c r="C16" s="6">
        <f>C6/(C6+C7)*100</f>
        <v>25.282312705684973</v>
      </c>
      <c r="D16" s="6">
        <f>D6/(D6+D7)*100</f>
        <v>17.785535266738275</v>
      </c>
      <c r="E16" s="6">
        <f>E6/(E6+E7)*100</f>
        <v>3.1164783794312427</v>
      </c>
      <c r="F16" s="6">
        <f>F6/(F6+F7)*100</f>
        <v>58.501000117660908</v>
      </c>
      <c r="G16" s="4"/>
    </row>
    <row r="17" spans="1:7" x14ac:dyDescent="0.15">
      <c r="A17" s="5" t="s">
        <v>2</v>
      </c>
      <c r="B17" s="6">
        <f>B7/(B7+B6)*100</f>
        <v>64.529448118975921</v>
      </c>
      <c r="C17" s="6">
        <f>C7/(C7+C6)*100</f>
        <v>74.717687294315027</v>
      </c>
      <c r="D17" s="6">
        <f>D7/(D7+D6)*100</f>
        <v>82.214464733261721</v>
      </c>
      <c r="E17" s="6">
        <f>E7/(E7+E6)*100</f>
        <v>96.883521620568757</v>
      </c>
      <c r="F17" s="6">
        <f>F7/(F7+F6)*100</f>
        <v>41.498999882339099</v>
      </c>
      <c r="G17" s="4"/>
    </row>
    <row r="18" spans="1:7" x14ac:dyDescent="0.15">
      <c r="A18" s="4"/>
      <c r="B18" s="4"/>
      <c r="C18" s="4"/>
      <c r="D18" s="4"/>
      <c r="E18" s="4"/>
      <c r="F18" s="4"/>
      <c r="G18" s="4"/>
    </row>
  </sheetData>
  <mergeCells count="6">
    <mergeCell ref="A3:A4"/>
    <mergeCell ref="B3:B4"/>
    <mergeCell ref="F3:F4"/>
    <mergeCell ref="D3:D4"/>
    <mergeCell ref="C3:C4"/>
    <mergeCell ref="E3:E4"/>
  </mergeCells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年</vt:lpstr>
      <vt:lpstr>表（2000）</vt:lpstr>
      <vt:lpstr>グラフ（2000)</vt:lpstr>
      <vt:lpstr>'グラフ（2000)'!Print_Area</vt:lpstr>
      <vt:lpstr>年!Print_Area</vt:lpstr>
      <vt:lpstr>'表（2000）'!Print_Area</vt:lpstr>
    </vt:vector>
  </TitlesOfParts>
  <Company>MD souken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 User</cp:lastModifiedBy>
  <cp:lastPrinted>2019-07-10T06:03:49Z</cp:lastPrinted>
  <dcterms:created xsi:type="dcterms:W3CDTF">2003-01-21T02:18:28Z</dcterms:created>
  <dcterms:modified xsi:type="dcterms:W3CDTF">2021-06-09T01:44:37Z</dcterms:modified>
</cp:coreProperties>
</file>