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985" yWindow="3120" windowWidth="25140" windowHeight="8805" tabRatio="638"/>
  </bookViews>
  <sheets>
    <sheet name="年" sheetId="75" r:id="rId1"/>
    <sheet name="表（2000）" sheetId="17" state="hidden" r:id="rId2"/>
    <sheet name="グラフ（2000)" sheetId="21" state="hidden" r:id="rId3"/>
  </sheets>
  <externalReferences>
    <externalReference r:id="rId4"/>
  </externalReferences>
  <definedNames>
    <definedName name="_xlnm.Print_Area" localSheetId="2">'グラフ（2000)'!$A$1:$F$47</definedName>
    <definedName name="_xlnm.Print_Area" localSheetId="0">年!$B$2:$BK$27</definedName>
    <definedName name="_xlnm.Print_Area" localSheetId="1">'表（2000）'!$A$1:$F$47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K21" i="75" l="1"/>
  <c r="BI21" i="75"/>
  <c r="BG21" i="75"/>
  <c r="BE21" i="75"/>
  <c r="BC21" i="75"/>
  <c r="BA21" i="75"/>
  <c r="AY21" i="75"/>
  <c r="AW21" i="75"/>
  <c r="AU21" i="75"/>
  <c r="AS21" i="75"/>
  <c r="AQ21" i="75"/>
  <c r="AO21" i="75"/>
  <c r="AK21" i="75"/>
  <c r="AI21" i="75"/>
  <c r="AG21" i="75"/>
  <c r="AE21" i="75"/>
  <c r="AC21" i="75"/>
  <c r="AA21" i="75"/>
  <c r="Y21" i="75"/>
  <c r="W21" i="75"/>
  <c r="U21" i="75"/>
  <c r="S21" i="75"/>
  <c r="Q21" i="75"/>
  <c r="O21" i="75"/>
  <c r="M21" i="75"/>
  <c r="K21" i="75"/>
  <c r="I21" i="75"/>
  <c r="G21" i="75"/>
  <c r="E21" i="75"/>
  <c r="BI10" i="75" l="1"/>
  <c r="BK20" i="75" l="1"/>
  <c r="BI20" i="75"/>
  <c r="BG20" i="75"/>
  <c r="BE20" i="75"/>
  <c r="BC20" i="75"/>
  <c r="BA20" i="75"/>
  <c r="AY20" i="75"/>
  <c r="AW20" i="75"/>
  <c r="AU20" i="75"/>
  <c r="AS20" i="75"/>
  <c r="AQ20" i="75"/>
  <c r="AO20" i="75"/>
  <c r="AK20" i="75"/>
  <c r="AI20" i="75"/>
  <c r="AG20" i="75"/>
  <c r="AE20" i="75"/>
  <c r="AC20" i="75"/>
  <c r="AA20" i="75"/>
  <c r="Y20" i="75"/>
  <c r="W20" i="75"/>
  <c r="U20" i="75"/>
  <c r="S20" i="75"/>
  <c r="Q20" i="75"/>
  <c r="O20" i="75"/>
  <c r="M20" i="75"/>
  <c r="K20" i="75"/>
  <c r="I20" i="75"/>
  <c r="G20" i="75"/>
  <c r="E20" i="75"/>
  <c r="E19" i="75" l="1"/>
  <c r="G19" i="75"/>
  <c r="I19" i="75"/>
  <c r="K19" i="75"/>
  <c r="M19" i="75"/>
  <c r="O19" i="75"/>
  <c r="Q19" i="75"/>
  <c r="S19" i="75"/>
  <c r="U19" i="75"/>
  <c r="W19" i="75"/>
  <c r="Y19" i="75"/>
  <c r="AA19" i="75"/>
  <c r="AC19" i="75"/>
  <c r="AE19" i="75"/>
  <c r="AG19" i="75"/>
  <c r="AI19" i="75"/>
  <c r="AK19" i="75"/>
  <c r="AM19" i="75"/>
  <c r="AO19" i="75"/>
  <c r="AQ19" i="75"/>
  <c r="AS19" i="75"/>
  <c r="AU19" i="75"/>
  <c r="AW19" i="75"/>
  <c r="AY19" i="75"/>
  <c r="BA19" i="75"/>
  <c r="BC19" i="75"/>
  <c r="BE19" i="75"/>
  <c r="BG19" i="75"/>
  <c r="BI19" i="75"/>
  <c r="BK19" i="75"/>
  <c r="BK18" i="75" l="1"/>
  <c r="BI18" i="75"/>
  <c r="BG18" i="75"/>
  <c r="BE18" i="75"/>
  <c r="BC18" i="75"/>
  <c r="BA18" i="75"/>
  <c r="AY18" i="75"/>
  <c r="AW18" i="75"/>
  <c r="AU18" i="75"/>
  <c r="AS18" i="75"/>
  <c r="AQ18" i="75"/>
  <c r="AO18" i="75"/>
  <c r="AM18" i="75"/>
  <c r="AK18" i="75"/>
  <c r="AI18" i="75"/>
  <c r="AG18" i="75"/>
  <c r="AE18" i="75"/>
  <c r="AC18" i="75"/>
  <c r="AA18" i="75"/>
  <c r="Y18" i="75"/>
  <c r="W18" i="75"/>
  <c r="U18" i="75"/>
  <c r="S18" i="75"/>
  <c r="Q18" i="75"/>
  <c r="O18" i="75"/>
  <c r="M18" i="75"/>
  <c r="K18" i="75"/>
  <c r="I18" i="75"/>
  <c r="G18" i="75"/>
  <c r="E18" i="75"/>
  <c r="E17" i="75" l="1"/>
  <c r="G17" i="75"/>
  <c r="I17" i="75"/>
  <c r="K17" i="75"/>
  <c r="M17" i="75"/>
  <c r="O17" i="75"/>
  <c r="Q17" i="75"/>
  <c r="S17" i="75"/>
  <c r="U17" i="75"/>
  <c r="W17" i="75"/>
  <c r="Y17" i="75"/>
  <c r="AA17" i="75"/>
  <c r="AC17" i="75"/>
  <c r="AE17" i="75"/>
  <c r="AG17" i="75"/>
  <c r="AI17" i="75"/>
  <c r="AK17" i="75"/>
  <c r="AM17" i="75"/>
  <c r="AO17" i="75"/>
  <c r="AQ17" i="75"/>
  <c r="AS17" i="75"/>
  <c r="AU17" i="75"/>
  <c r="AW17" i="75"/>
  <c r="AY17" i="75"/>
  <c r="BA17" i="75"/>
  <c r="BC17" i="75"/>
  <c r="BE17" i="75"/>
  <c r="BG17" i="75"/>
  <c r="BI17" i="75"/>
  <c r="BK17" i="75"/>
  <c r="BK11" i="75" l="1"/>
  <c r="BK14" i="75"/>
  <c r="BK15" i="75"/>
  <c r="BK16" i="75"/>
  <c r="AI9" i="75"/>
  <c r="AO9" i="75"/>
  <c r="AI10" i="75"/>
  <c r="AM10" i="75"/>
  <c r="AO10" i="75"/>
  <c r="AI11" i="75"/>
  <c r="AM11" i="75"/>
  <c r="AO11" i="75"/>
  <c r="AI12" i="75"/>
  <c r="AK12" i="75"/>
  <c r="AM12" i="75"/>
  <c r="AO12" i="75"/>
  <c r="AI13" i="75"/>
  <c r="AK13" i="75"/>
  <c r="AM13" i="75"/>
  <c r="AO13" i="75"/>
  <c r="AI14" i="75"/>
  <c r="AK14" i="75"/>
  <c r="AM14" i="75"/>
  <c r="AO14" i="75"/>
  <c r="AI15" i="75"/>
  <c r="AK15" i="75"/>
  <c r="AM15" i="75"/>
  <c r="AO15" i="75"/>
  <c r="AI16" i="75"/>
  <c r="AK16" i="75"/>
  <c r="AM16" i="75"/>
  <c r="AO16" i="75"/>
  <c r="BI16" i="75"/>
  <c r="BI15" i="75"/>
  <c r="BI14" i="75"/>
  <c r="BI13" i="75"/>
  <c r="BI12" i="75"/>
  <c r="BI11" i="75"/>
  <c r="BG16" i="75"/>
  <c r="BG15" i="75"/>
  <c r="BG14" i="75"/>
  <c r="BG13" i="75"/>
  <c r="BG12" i="75"/>
  <c r="BG11" i="75"/>
  <c r="BG10" i="75"/>
  <c r="BG9" i="75"/>
  <c r="BE16" i="75"/>
  <c r="BE15" i="75"/>
  <c r="BE14" i="75"/>
  <c r="BE13" i="75"/>
  <c r="BE12" i="75"/>
  <c r="BE11" i="75"/>
  <c r="BE10" i="75"/>
  <c r="BE9" i="75"/>
  <c r="BC16" i="75"/>
  <c r="BC15" i="75"/>
  <c r="BC14" i="75"/>
  <c r="BC13" i="75"/>
  <c r="BC12" i="75"/>
  <c r="BC11" i="75"/>
  <c r="BC10" i="75"/>
  <c r="BC9" i="75"/>
  <c r="BA16" i="75"/>
  <c r="BA15" i="75"/>
  <c r="BA14" i="75"/>
  <c r="BA13" i="75"/>
  <c r="BA12" i="75"/>
  <c r="BA11" i="75"/>
  <c r="BA10" i="75"/>
  <c r="BA9" i="75"/>
  <c r="AY16" i="75"/>
  <c r="AY15" i="75"/>
  <c r="AY14" i="75"/>
  <c r="AY13" i="75"/>
  <c r="AY12" i="75"/>
  <c r="AY11" i="75"/>
  <c r="AY10" i="75"/>
  <c r="AY9" i="75"/>
  <c r="AW16" i="75"/>
  <c r="AW15" i="75"/>
  <c r="AW14" i="75"/>
  <c r="AW13" i="75"/>
  <c r="AW12" i="75"/>
  <c r="AW11" i="75"/>
  <c r="AW10" i="75"/>
  <c r="AW9" i="75"/>
  <c r="AU16" i="75"/>
  <c r="AU15" i="75"/>
  <c r="AU14" i="75"/>
  <c r="AU13" i="75"/>
  <c r="AU12" i="75"/>
  <c r="AU11" i="75"/>
  <c r="AU10" i="75"/>
  <c r="AU9" i="75"/>
  <c r="AS16" i="75"/>
  <c r="AS15" i="75"/>
  <c r="AS14" i="75"/>
  <c r="AS13" i="75"/>
  <c r="AS12" i="75"/>
  <c r="AS11" i="75"/>
  <c r="AS10" i="75"/>
  <c r="AQ16" i="75"/>
  <c r="AQ15" i="75"/>
  <c r="AQ14" i="75"/>
  <c r="AQ13" i="75"/>
  <c r="AQ12" i="75"/>
  <c r="AQ11" i="75"/>
  <c r="AQ10" i="75"/>
  <c r="AQ9" i="75"/>
  <c r="AG16" i="75"/>
  <c r="AG15" i="75"/>
  <c r="AG14" i="75"/>
  <c r="AG13" i="75"/>
  <c r="AG12" i="75"/>
  <c r="AG11" i="75"/>
  <c r="AG10" i="75"/>
  <c r="AG9" i="75"/>
  <c r="AE16" i="75"/>
  <c r="AE15" i="75"/>
  <c r="AE14" i="75"/>
  <c r="AE13" i="75"/>
  <c r="AE12" i="75"/>
  <c r="AE11" i="75"/>
  <c r="AE10" i="75"/>
  <c r="AE9" i="75"/>
  <c r="AC16" i="75"/>
  <c r="AC15" i="75"/>
  <c r="AC14" i="75"/>
  <c r="AC13" i="75"/>
  <c r="AC12" i="75"/>
  <c r="AC11" i="75"/>
  <c r="AC10" i="75"/>
  <c r="AC9" i="75"/>
  <c r="AA16" i="75"/>
  <c r="AA15" i="75"/>
  <c r="AA14" i="75"/>
  <c r="AA13" i="75"/>
  <c r="AA12" i="75"/>
  <c r="AA11" i="75"/>
  <c r="AA10" i="75"/>
  <c r="AA9" i="75"/>
  <c r="Y16" i="75"/>
  <c r="Y15" i="75"/>
  <c r="Y14" i="75"/>
  <c r="Y13" i="75"/>
  <c r="Y12" i="75"/>
  <c r="Y11" i="75"/>
  <c r="Y10" i="75"/>
  <c r="Y9" i="75"/>
  <c r="W16" i="75"/>
  <c r="W15" i="75"/>
  <c r="W14" i="75"/>
  <c r="W13" i="75"/>
  <c r="W12" i="75"/>
  <c r="W11" i="75"/>
  <c r="W10" i="75"/>
  <c r="W9" i="75"/>
  <c r="U16" i="75"/>
  <c r="U15" i="75"/>
  <c r="U14" i="75"/>
  <c r="U13" i="75"/>
  <c r="U12" i="75"/>
  <c r="U11" i="75"/>
  <c r="U10" i="75"/>
  <c r="U9" i="75"/>
  <c r="S16" i="75"/>
  <c r="S15" i="75"/>
  <c r="S14" i="75"/>
  <c r="S13" i="75"/>
  <c r="S12" i="75"/>
  <c r="S11" i="75"/>
  <c r="S10" i="75"/>
  <c r="S9" i="75"/>
  <c r="Q16" i="75"/>
  <c r="Q15" i="75"/>
  <c r="Q14" i="75"/>
  <c r="Q13" i="75"/>
  <c r="Q12" i="75"/>
  <c r="Q11" i="75"/>
  <c r="Q10" i="75"/>
  <c r="Q9" i="75"/>
  <c r="O16" i="75"/>
  <c r="O15" i="75"/>
  <c r="O14" i="75"/>
  <c r="O13" i="75"/>
  <c r="O12" i="75"/>
  <c r="O11" i="75"/>
  <c r="O10" i="75"/>
  <c r="O9" i="75"/>
  <c r="M16" i="75"/>
  <c r="M15" i="75"/>
  <c r="M14" i="75"/>
  <c r="M13" i="75"/>
  <c r="M12" i="75"/>
  <c r="M11" i="75"/>
  <c r="M10" i="75"/>
  <c r="M9" i="75"/>
  <c r="K16" i="75"/>
  <c r="K15" i="75"/>
  <c r="K14" i="75"/>
  <c r="K13" i="75"/>
  <c r="K12" i="75"/>
  <c r="K11" i="75"/>
  <c r="K10" i="75"/>
  <c r="K9" i="75"/>
  <c r="I16" i="75"/>
  <c r="I15" i="75"/>
  <c r="I14" i="75"/>
  <c r="I13" i="75"/>
  <c r="I12" i="75"/>
  <c r="I11" i="75"/>
  <c r="I10" i="75"/>
  <c r="I9" i="75"/>
  <c r="G16" i="75"/>
  <c r="G15" i="75"/>
  <c r="G14" i="75"/>
  <c r="G13" i="75"/>
  <c r="G12" i="75"/>
  <c r="G11" i="75"/>
  <c r="G10" i="75"/>
  <c r="G9" i="75"/>
  <c r="E10" i="75"/>
  <c r="E11" i="75"/>
  <c r="E12" i="75"/>
  <c r="E13" i="75"/>
  <c r="E14" i="75"/>
  <c r="E15" i="75"/>
  <c r="E16" i="75"/>
  <c r="B17" i="21" l="1"/>
  <c r="F7" i="21"/>
  <c r="F17" i="21" s="1"/>
  <c r="E7" i="21"/>
  <c r="E16" i="21" s="1"/>
  <c r="D7" i="21"/>
  <c r="D17" i="21" s="1"/>
  <c r="C7" i="21"/>
  <c r="C17" i="21" s="1"/>
  <c r="B7" i="21"/>
  <c r="B16" i="21" s="1"/>
  <c r="F7" i="17"/>
  <c r="E7" i="17"/>
  <c r="D7" i="17"/>
  <c r="C7" i="17"/>
  <c r="B7" i="17"/>
  <c r="E9" i="75"/>
  <c r="F16" i="21" l="1"/>
  <c r="E17" i="21"/>
  <c r="C16" i="21"/>
  <c r="D16" i="21"/>
</calcChain>
</file>

<file path=xl/sharedStrings.xml><?xml version="1.0" encoding="utf-8"?>
<sst xmlns="http://schemas.openxmlformats.org/spreadsheetml/2006/main" count="153" uniqueCount="64">
  <si>
    <t>日本</t>
    <rPh sb="0" eb="2">
      <t>ニホン</t>
    </rPh>
    <phoneticPr fontId="3"/>
  </si>
  <si>
    <t>飲用乳消費量　　　</t>
    <rPh sb="0" eb="2">
      <t>インヨウ</t>
    </rPh>
    <rPh sb="2" eb="3">
      <t>ニュウ</t>
    </rPh>
    <rPh sb="3" eb="5">
      <t>ショウヒ</t>
    </rPh>
    <rPh sb="5" eb="6">
      <t>リョウ</t>
    </rPh>
    <phoneticPr fontId="3"/>
  </si>
  <si>
    <t>乳製品向け消費量</t>
    <rPh sb="0" eb="3">
      <t>ニュウセイヒン</t>
    </rPh>
    <rPh sb="3" eb="4">
      <t>ム</t>
    </rPh>
    <rPh sb="5" eb="7">
      <t>ショウヒ</t>
    </rPh>
    <rPh sb="7" eb="8">
      <t>リョウ</t>
    </rPh>
    <phoneticPr fontId="3"/>
  </si>
  <si>
    <t>資料：USDA「World Market and Trade」</t>
    <rPh sb="0" eb="2">
      <t>シリョウ</t>
    </rPh>
    <phoneticPr fontId="3"/>
  </si>
  <si>
    <t>注意：1. 数値 は、いずれも速報値</t>
    <rPh sb="0" eb="2">
      <t>チュウイ</t>
    </rPh>
    <rPh sb="6" eb="8">
      <t>スウチ</t>
    </rPh>
    <rPh sb="15" eb="17">
      <t>ソクホウ</t>
    </rPh>
    <rPh sb="17" eb="18">
      <t>チ</t>
    </rPh>
    <phoneticPr fontId="3"/>
  </si>
  <si>
    <t>　　　2. 1人当たり消費量は1998年の数値</t>
    <rPh sb="7" eb="8">
      <t>ヒト</t>
    </rPh>
    <rPh sb="8" eb="9">
      <t>ア</t>
    </rPh>
    <rPh sb="11" eb="13">
      <t>ショウヒ</t>
    </rPh>
    <rPh sb="13" eb="14">
      <t>リョウ</t>
    </rPh>
    <rPh sb="19" eb="20">
      <t>ネン</t>
    </rPh>
    <rPh sb="21" eb="23">
      <t>スウチ</t>
    </rPh>
    <phoneticPr fontId="3"/>
  </si>
  <si>
    <t>　　　3. EU は、デンマーク、フランス、ドイツ、アイルランド、イタリア、オランダ、スペイン、スウェーデン、イギリスの合計値</t>
    <phoneticPr fontId="3"/>
  </si>
  <si>
    <t>飲用乳処理量　　　</t>
    <rPh sb="0" eb="2">
      <t>インヨウ</t>
    </rPh>
    <rPh sb="2" eb="3">
      <t>ニュウ</t>
    </rPh>
    <rPh sb="3" eb="5">
      <t>ショリ</t>
    </rPh>
    <rPh sb="5" eb="6">
      <t>リョウ</t>
    </rPh>
    <phoneticPr fontId="3"/>
  </si>
  <si>
    <t>乳製品向け処理量　　</t>
    <rPh sb="0" eb="3">
      <t>ニュウセイヒン</t>
    </rPh>
    <rPh sb="3" eb="4">
      <t>ム</t>
    </rPh>
    <phoneticPr fontId="3"/>
  </si>
  <si>
    <t>主要諸国の生乳生産量・飲用乳消費量（2000年）</t>
  </si>
  <si>
    <t>米国</t>
    <phoneticPr fontId="3"/>
  </si>
  <si>
    <t>EU</t>
    <phoneticPr fontId="3"/>
  </si>
  <si>
    <t>オーストラリア</t>
    <phoneticPr fontId="3"/>
  </si>
  <si>
    <t>ニュージーランド</t>
    <phoneticPr fontId="3"/>
  </si>
  <si>
    <t>生乳生産量（千トン）</t>
    <rPh sb="0" eb="2">
      <t>セイニュウ</t>
    </rPh>
    <rPh sb="2" eb="4">
      <t>セイサン</t>
    </rPh>
    <rPh sb="4" eb="5">
      <t>リョウ</t>
    </rPh>
    <rPh sb="6" eb="7">
      <t>セン</t>
    </rPh>
    <phoneticPr fontId="3"/>
  </si>
  <si>
    <t>飲用乳1人当たり消費量（kg）</t>
    <rPh sb="0" eb="2">
      <t>インヨウ</t>
    </rPh>
    <rPh sb="2" eb="3">
      <t>ニュウ</t>
    </rPh>
    <rPh sb="4" eb="5">
      <t>ヒト</t>
    </rPh>
    <rPh sb="5" eb="6">
      <t>ア</t>
    </rPh>
    <rPh sb="8" eb="10">
      <t>ショウヒ</t>
    </rPh>
    <rPh sb="10" eb="11">
      <t>リョウ</t>
    </rPh>
    <phoneticPr fontId="3"/>
  </si>
  <si>
    <t>オースト
ラリア</t>
    <phoneticPr fontId="3"/>
  </si>
  <si>
    <t>ニュージー
ランド</t>
    <phoneticPr fontId="3"/>
  </si>
  <si>
    <t>前年比</t>
    <rPh sb="0" eb="3">
      <t>ゼンネンヒ</t>
    </rPh>
    <phoneticPr fontId="13"/>
  </si>
  <si>
    <t>年</t>
    <rPh sb="0" eb="1">
      <t>ネン</t>
    </rPh>
    <phoneticPr fontId="13"/>
  </si>
  <si>
    <t>EU-28</t>
    <phoneticPr fontId="13"/>
  </si>
  <si>
    <t>ロシア</t>
  </si>
  <si>
    <t>ウクライナ</t>
  </si>
  <si>
    <t>チリ</t>
  </si>
  <si>
    <t>韓国</t>
  </si>
  <si>
    <t>ポーランド</t>
  </si>
  <si>
    <t>ベルギー</t>
  </si>
  <si>
    <t>スペイン</t>
  </si>
  <si>
    <t>スウェーデン</t>
  </si>
  <si>
    <t>チェコ</t>
  </si>
  <si>
    <t>-</t>
  </si>
  <si>
    <t>中国</t>
  </si>
  <si>
    <t>-</t>
    <phoneticPr fontId="13"/>
  </si>
  <si>
    <t>イギリス</t>
  </si>
  <si>
    <t>オーストリア</t>
  </si>
  <si>
    <t>イタリア</t>
  </si>
  <si>
    <t>ハンガリー</t>
  </si>
  <si>
    <t>デンマーク</t>
  </si>
  <si>
    <t>イラン</t>
  </si>
  <si>
    <t>日本</t>
  </si>
  <si>
    <t>スイス</t>
  </si>
  <si>
    <t>メキシコ</t>
  </si>
  <si>
    <t>カナダ</t>
  </si>
  <si>
    <t>アルゼンチン</t>
  </si>
  <si>
    <t>南アフリカe)</t>
  </si>
  <si>
    <t>フランス</t>
    <phoneticPr fontId="13"/>
  </si>
  <si>
    <t>主要国のはっ酵乳等生産量</t>
    <rPh sb="0" eb="2">
      <t>シュヨウ</t>
    </rPh>
    <rPh sb="2" eb="3">
      <t>コク</t>
    </rPh>
    <rPh sb="6" eb="7">
      <t>コウ</t>
    </rPh>
    <rPh sb="7" eb="8">
      <t>ニュウ</t>
    </rPh>
    <rPh sb="8" eb="9">
      <t>ナド</t>
    </rPh>
    <rPh sb="9" eb="11">
      <t>セイサン</t>
    </rPh>
    <rPh sb="11" eb="12">
      <t>リョウ</t>
    </rPh>
    <phoneticPr fontId="13"/>
  </si>
  <si>
    <t>ノルウエー</t>
  </si>
  <si>
    <t>平成 12</t>
    <phoneticPr fontId="13"/>
  </si>
  <si>
    <t>（単位：千トン）</t>
  </si>
  <si>
    <t>　　 2.  「前年比」はJミルクによる算出。</t>
    <rPh sb="8" eb="11">
      <t>ゼンネンヒ</t>
    </rPh>
    <rPh sb="20" eb="22">
      <t>サンシュツ</t>
    </rPh>
    <phoneticPr fontId="13"/>
  </si>
  <si>
    <t>トルコ a)</t>
    <phoneticPr fontId="13"/>
  </si>
  <si>
    <t>データ元：JIDF 「世界の酪農情況」</t>
    <rPh sb="3" eb="4">
      <t>モト</t>
    </rPh>
    <rPh sb="11" eb="13">
      <t>セカイ</t>
    </rPh>
    <rPh sb="14" eb="16">
      <t>ラクノウ</t>
    </rPh>
    <rPh sb="16" eb="18">
      <t>ジョウキョウ</t>
    </rPh>
    <phoneticPr fontId="13"/>
  </si>
  <si>
    <t>注：1.　a) ケフィアを除く　c) デーリーデザートを含む  ｄ) デーリーデザート、ミックスドリンクを含む　e）添加原料を除外した生産量  f) クレームフレーシュ、スメタナ、サワーミルク、サワークリーム、ビィーリ、プディングを含む　g） ヨーグルトの生産量のみ</t>
    <rPh sb="0" eb="1">
      <t>チュウ</t>
    </rPh>
    <rPh sb="13" eb="14">
      <t>ノゾ</t>
    </rPh>
    <rPh sb="28" eb="29">
      <t>フク</t>
    </rPh>
    <rPh sb="58" eb="60">
      <t>テンカ</t>
    </rPh>
    <rPh sb="60" eb="62">
      <t>ゲンリョウ</t>
    </rPh>
    <rPh sb="63" eb="65">
      <t>ジョガイ</t>
    </rPh>
    <rPh sb="67" eb="69">
      <t>セイサン</t>
    </rPh>
    <rPh sb="69" eb="70">
      <t>リョウ</t>
    </rPh>
    <rPh sb="116" eb="117">
      <t>フク</t>
    </rPh>
    <rPh sb="128" eb="130">
      <t>セイサン</t>
    </rPh>
    <rPh sb="130" eb="131">
      <t>リョウ</t>
    </rPh>
    <phoneticPr fontId="13"/>
  </si>
  <si>
    <t>ドイツ d)</t>
    <phoneticPr fontId="13"/>
  </si>
  <si>
    <t>オランダ e)</t>
    <phoneticPr fontId="13"/>
  </si>
  <si>
    <t xml:space="preserve">フィンランド f) </t>
    <phoneticPr fontId="13"/>
  </si>
  <si>
    <t>アメリカ g)</t>
    <phoneticPr fontId="13"/>
  </si>
  <si>
    <t xml:space="preserve">アルゼンチン g) </t>
    <phoneticPr fontId="13"/>
  </si>
  <si>
    <t>南アフリカ g)</t>
    <phoneticPr fontId="13"/>
  </si>
  <si>
    <t>-</t>
    <phoneticPr fontId="13"/>
  </si>
  <si>
    <t>-</t>
    <phoneticPr fontId="13"/>
  </si>
  <si>
    <t>毎年1回更新、最終更新日2021/6/10</t>
    <phoneticPr fontId="13"/>
  </si>
  <si>
    <t>令和元</t>
    <rPh sb="0" eb="3">
      <t>レイワガン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</si>
</sst>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#,##0.00_);[Red]\(#,##0.00\)"/>
    <numFmt numFmtId="179" formatCode="#,##0.0_);[Red]\(#,##0.0\)"/>
    <numFmt numFmtId="180" formatCode="#,##0;\-#,##0;&quot;-&quot;"/>
    <numFmt numFmtId="181" formatCode="0.0_ "/>
    <numFmt numFmtId="182" formatCode="#,##0_ ;[Red]\-#,##0\ "/>
  </numFmts>
  <fonts count="2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indexed="9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80" fontId="15" fillId="0" borderId="0" applyFill="0" applyBorder="0" applyAlignment="0"/>
    <xf numFmtId="0" fontId="16" fillId="0" borderId="7" applyNumberFormat="0" applyAlignment="0" applyProtection="0">
      <alignment horizontal="left" vertical="center"/>
    </xf>
    <xf numFmtId="0" fontId="16" fillId="0" borderId="8">
      <alignment horizontal="left" vertical="center"/>
    </xf>
    <xf numFmtId="0" fontId="17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20" fillId="0" borderId="0"/>
  </cellStyleXfs>
  <cellXfs count="1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horizontal="right" vertical="center"/>
    </xf>
    <xf numFmtId="177" fontId="4" fillId="0" borderId="0" xfId="0" applyNumberFormat="1" applyFont="1"/>
    <xf numFmtId="177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6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7" fillId="0" borderId="0" xfId="0" applyFont="1"/>
    <xf numFmtId="181" fontId="11" fillId="0" borderId="4" xfId="0" applyNumberFormat="1" applyFont="1" applyBorder="1"/>
    <xf numFmtId="176" fontId="11" fillId="0" borderId="4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76" fontId="11" fillId="0" borderId="11" xfId="0" applyNumberFormat="1" applyFont="1" applyBorder="1"/>
    <xf numFmtId="0" fontId="18" fillId="2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right"/>
    </xf>
    <xf numFmtId="0" fontId="0" fillId="0" borderId="0" xfId="0" applyFont="1"/>
    <xf numFmtId="176" fontId="11" fillId="5" borderId="4" xfId="0" applyNumberFormat="1" applyFont="1" applyFill="1" applyBorder="1"/>
    <xf numFmtId="0" fontId="0" fillId="0" borderId="0" xfId="0" applyFill="1" applyBorder="1"/>
    <xf numFmtId="0" fontId="1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181" fontId="11" fillId="0" borderId="4" xfId="0" applyNumberFormat="1" applyFont="1" applyBorder="1" applyAlignment="1">
      <alignment horizontal="right"/>
    </xf>
    <xf numFmtId="176" fontId="11" fillId="0" borderId="4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0" fontId="10" fillId="0" borderId="0" xfId="0" applyFont="1" applyAlignment="1"/>
    <xf numFmtId="0" fontId="0" fillId="0" borderId="0" xfId="0" applyFont="1" applyFill="1" applyBorder="1"/>
    <xf numFmtId="0" fontId="19" fillId="4" borderId="22" xfId="0" applyFont="1" applyFill="1" applyBorder="1" applyAlignment="1">
      <alignment horizontal="center" vertical="center"/>
    </xf>
    <xf numFmtId="181" fontId="11" fillId="0" borderId="5" xfId="0" applyNumberFormat="1" applyFont="1" applyBorder="1" applyAlignment="1">
      <alignment horizontal="right"/>
    </xf>
    <xf numFmtId="181" fontId="11" fillId="0" borderId="5" xfId="0" applyNumberFormat="1" applyFont="1" applyBorder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 vertical="center"/>
    </xf>
    <xf numFmtId="0" fontId="10" fillId="5" borderId="0" xfId="8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181" fontId="11" fillId="0" borderId="23" xfId="0" applyNumberFormat="1" applyFont="1" applyBorder="1" applyAlignment="1">
      <alignment horizontal="right"/>
    </xf>
    <xf numFmtId="0" fontId="0" fillId="3" borderId="25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right"/>
    </xf>
    <xf numFmtId="176" fontId="11" fillId="0" borderId="27" xfId="0" applyNumberFormat="1" applyFont="1" applyBorder="1"/>
    <xf numFmtId="181" fontId="11" fillId="0" borderId="28" xfId="0" applyNumberFormat="1" applyFont="1" applyBorder="1"/>
    <xf numFmtId="176" fontId="11" fillId="0" borderId="28" xfId="0" applyNumberFormat="1" applyFont="1" applyBorder="1"/>
    <xf numFmtId="176" fontId="11" fillId="5" borderId="28" xfId="0" applyNumberFormat="1" applyFont="1" applyFill="1" applyBorder="1"/>
    <xf numFmtId="181" fontId="11" fillId="0" borderId="26" xfId="0" applyNumberFormat="1" applyFont="1" applyBorder="1" applyAlignment="1">
      <alignment horizontal="right"/>
    </xf>
    <xf numFmtId="176" fontId="21" fillId="0" borderId="23" xfId="0" applyNumberFormat="1" applyFont="1" applyBorder="1" applyAlignment="1">
      <alignment horizontal="right" vertical="center" wrapText="1"/>
    </xf>
    <xf numFmtId="176" fontId="21" fillId="0" borderId="4" xfId="0" applyNumberFormat="1" applyFont="1" applyBorder="1" applyAlignment="1">
      <alignment horizontal="right" vertical="center" wrapText="1"/>
    </xf>
    <xf numFmtId="176" fontId="21" fillId="0" borderId="28" xfId="0" applyNumberFormat="1" applyFont="1" applyBorder="1" applyAlignment="1">
      <alignment horizontal="right" vertical="center" wrapText="1"/>
    </xf>
    <xf numFmtId="0" fontId="21" fillId="0" borderId="23" xfId="0" applyFont="1" applyBorder="1" applyAlignment="1">
      <alignment horizontal="right" vertical="center" wrapText="1"/>
    </xf>
    <xf numFmtId="0" fontId="21" fillId="0" borderId="4" xfId="0" applyFont="1" applyBorder="1" applyAlignment="1">
      <alignment horizontal="right" vertical="center" wrapText="1"/>
    </xf>
    <xf numFmtId="0" fontId="21" fillId="0" borderId="28" xfId="0" applyFont="1" applyBorder="1" applyAlignment="1">
      <alignment horizontal="right" vertical="center" wrapText="1"/>
    </xf>
    <xf numFmtId="182" fontId="22" fillId="0" borderId="0" xfId="9" applyNumberFormat="1" applyFont="1" applyFill="1" applyBorder="1" applyAlignment="1">
      <alignment horizontal="left" vertical="center"/>
    </xf>
    <xf numFmtId="176" fontId="11" fillId="0" borderId="29" xfId="0" applyNumberFormat="1" applyFont="1" applyFill="1" applyBorder="1"/>
    <xf numFmtId="0" fontId="0" fillId="0" borderId="29" xfId="0" applyFont="1" applyBorder="1"/>
    <xf numFmtId="0" fontId="0" fillId="3" borderId="30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right"/>
    </xf>
    <xf numFmtId="176" fontId="11" fillId="0" borderId="32" xfId="0" applyNumberFormat="1" applyFont="1" applyBorder="1"/>
    <xf numFmtId="181" fontId="11" fillId="0" borderId="33" xfId="0" applyNumberFormat="1" applyFont="1" applyBorder="1"/>
    <xf numFmtId="176" fontId="11" fillId="0" borderId="33" xfId="0" applyNumberFormat="1" applyFont="1" applyBorder="1"/>
    <xf numFmtId="176" fontId="11" fillId="5" borderId="33" xfId="0" applyNumberFormat="1" applyFont="1" applyFill="1" applyBorder="1"/>
    <xf numFmtId="176" fontId="11" fillId="0" borderId="33" xfId="0" applyNumberFormat="1" applyFont="1" applyBorder="1" applyAlignment="1">
      <alignment horizontal="right"/>
    </xf>
    <xf numFmtId="176" fontId="21" fillId="0" borderId="33" xfId="0" applyNumberFormat="1" applyFont="1" applyBorder="1" applyAlignment="1">
      <alignment horizontal="right" vertical="center" wrapText="1"/>
    </xf>
    <xf numFmtId="0" fontId="21" fillId="0" borderId="33" xfId="0" applyFont="1" applyBorder="1" applyAlignment="1">
      <alignment horizontal="right" vertical="center" wrapText="1"/>
    </xf>
    <xf numFmtId="181" fontId="11" fillId="0" borderId="31" xfId="0" applyNumberFormat="1" applyFont="1" applyBorder="1"/>
    <xf numFmtId="0" fontId="0" fillId="3" borderId="34" xfId="0" applyFont="1" applyFill="1" applyBorder="1" applyAlignment="1">
      <alignment horizontal="center"/>
    </xf>
    <xf numFmtId="0" fontId="0" fillId="3" borderId="35" xfId="0" applyFont="1" applyFill="1" applyBorder="1" applyAlignment="1">
      <alignment horizontal="right"/>
    </xf>
    <xf numFmtId="176" fontId="11" fillId="0" borderId="36" xfId="0" applyNumberFormat="1" applyFont="1" applyBorder="1"/>
    <xf numFmtId="181" fontId="11" fillId="0" borderId="37" xfId="0" applyNumberFormat="1" applyFont="1" applyBorder="1"/>
    <xf numFmtId="176" fontId="11" fillId="0" borderId="37" xfId="0" applyNumberFormat="1" applyFont="1" applyBorder="1"/>
    <xf numFmtId="176" fontId="11" fillId="5" borderId="37" xfId="0" applyNumberFormat="1" applyFont="1" applyFill="1" applyBorder="1"/>
    <xf numFmtId="176" fontId="11" fillId="0" borderId="37" xfId="0" applyNumberFormat="1" applyFont="1" applyBorder="1" applyAlignment="1">
      <alignment horizontal="right"/>
    </xf>
    <xf numFmtId="176" fontId="21" fillId="0" borderId="37" xfId="0" applyNumberFormat="1" applyFont="1" applyBorder="1" applyAlignment="1">
      <alignment horizontal="right" vertical="center" wrapText="1"/>
    </xf>
    <xf numFmtId="0" fontId="21" fillId="0" borderId="37" xfId="0" applyFont="1" applyBorder="1" applyAlignment="1">
      <alignment horizontal="right" vertical="center" wrapText="1"/>
    </xf>
    <xf numFmtId="181" fontId="11" fillId="0" borderId="35" xfId="0" applyNumberFormat="1" applyFont="1" applyBorder="1"/>
    <xf numFmtId="0" fontId="0" fillId="3" borderId="10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right"/>
    </xf>
    <xf numFmtId="176" fontId="11" fillId="0" borderId="39" xfId="0" applyNumberFormat="1" applyFont="1" applyBorder="1"/>
    <xf numFmtId="181" fontId="11" fillId="0" borderId="40" xfId="0" applyNumberFormat="1" applyFont="1" applyBorder="1"/>
    <xf numFmtId="176" fontId="11" fillId="0" borderId="40" xfId="0" applyNumberFormat="1" applyFont="1" applyBorder="1"/>
    <xf numFmtId="176" fontId="11" fillId="5" borderId="40" xfId="0" applyNumberFormat="1" applyFont="1" applyFill="1" applyBorder="1"/>
    <xf numFmtId="176" fontId="11" fillId="0" borderId="40" xfId="0" applyNumberFormat="1" applyFont="1" applyBorder="1" applyAlignment="1">
      <alignment horizontal="right"/>
    </xf>
    <xf numFmtId="176" fontId="21" fillId="0" borderId="40" xfId="0" applyNumberFormat="1" applyFont="1" applyBorder="1" applyAlignment="1">
      <alignment horizontal="right" vertical="center" wrapText="1"/>
    </xf>
    <xf numFmtId="0" fontId="21" fillId="0" borderId="40" xfId="0" applyFont="1" applyBorder="1" applyAlignment="1">
      <alignment horizontal="right" vertical="center" wrapText="1"/>
    </xf>
    <xf numFmtId="181" fontId="11" fillId="0" borderId="38" xfId="0" applyNumberFormat="1" applyFont="1" applyBorder="1"/>
    <xf numFmtId="181" fontId="11" fillId="0" borderId="40" xfId="0" applyNumberFormat="1" applyFont="1" applyBorder="1" applyAlignment="1">
      <alignment horizontal="right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</cellXfs>
  <cellStyles count="11">
    <cellStyle name="Calc Currency (0)" xfId="2"/>
    <cellStyle name="Header1" xfId="3"/>
    <cellStyle name="Header2" xfId="4"/>
    <cellStyle name="Normal_#18-Internet" xfId="5"/>
    <cellStyle name="桁区切り 2" xfId="6"/>
    <cellStyle name="桁区切り 2 2" xfId="9"/>
    <cellStyle name="標準" xfId="0" builtinId="0"/>
    <cellStyle name="標準 2" xfId="1"/>
    <cellStyle name="標準 3" xfId="7"/>
    <cellStyle name="標準 6" xfId="10"/>
    <cellStyle name="標準_ハンドブック用個別データ　安井担当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9839606757766E-2"/>
          <c:y val="6.0402783535391434E-2"/>
          <c:w val="0.87878924751614762"/>
          <c:h val="0.65100777810366328"/>
        </c:manualLayout>
      </c:layout>
      <c:barChart>
        <c:barDir val="col"/>
        <c:grouping val="percentStacked"/>
        <c:varyColors val="0"/>
        <c:ser>
          <c:idx val="1"/>
          <c:order val="0"/>
          <c:tx>
            <c:v>飲用乳処理量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6.4274388885719472E-2"/>
                  <c:y val="-1.02136466806360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'グラフ（2000)'!$B$3:$F$4</c:f>
              <c:strCache>
                <c:ptCount val="5"/>
                <c:pt idx="0">
                  <c:v>米国</c:v>
                </c:pt>
                <c:pt idx="1">
                  <c:v>EU</c:v>
                </c:pt>
                <c:pt idx="2">
                  <c:v>オーストラリア</c:v>
                </c:pt>
                <c:pt idx="3">
                  <c:v>ニュージーランド</c:v>
                </c:pt>
                <c:pt idx="4">
                  <c:v>日本</c:v>
                </c:pt>
              </c:strCache>
            </c:strRef>
          </c:cat>
          <c:val>
            <c:numRef>
              <c:f>'グラフ（2000)'!$B$16:$F$16</c:f>
              <c:numCache>
                <c:formatCode>#,##0.0_);[Red]\(#,##0.0\)</c:formatCode>
                <c:ptCount val="5"/>
                <c:pt idx="0">
                  <c:v>35.470551881024079</c:v>
                </c:pt>
                <c:pt idx="1">
                  <c:v>25.282312705684973</c:v>
                </c:pt>
                <c:pt idx="2">
                  <c:v>17.785535266738275</c:v>
                </c:pt>
                <c:pt idx="3">
                  <c:v>3.1164783794312427</c:v>
                </c:pt>
                <c:pt idx="4">
                  <c:v>58.501000117660908</c:v>
                </c:pt>
              </c:numCache>
            </c:numRef>
          </c:val>
        </c:ser>
        <c:ser>
          <c:idx val="0"/>
          <c:order val="1"/>
          <c:tx>
            <c:v>乳製品向け処理量</c:v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'グラフ（2000)'!$B$3:$F$4</c:f>
              <c:strCache>
                <c:ptCount val="5"/>
                <c:pt idx="0">
                  <c:v>米国</c:v>
                </c:pt>
                <c:pt idx="1">
                  <c:v>EU</c:v>
                </c:pt>
                <c:pt idx="2">
                  <c:v>オーストラリア</c:v>
                </c:pt>
                <c:pt idx="3">
                  <c:v>ニュージーランド</c:v>
                </c:pt>
                <c:pt idx="4">
                  <c:v>日本</c:v>
                </c:pt>
              </c:strCache>
            </c:strRef>
          </c:cat>
          <c:val>
            <c:numRef>
              <c:f>'グラフ（2000)'!$B$17:$F$17</c:f>
              <c:numCache>
                <c:formatCode>#,##0.0_);[Red]\(#,##0.0\)</c:formatCode>
                <c:ptCount val="5"/>
                <c:pt idx="0">
                  <c:v>64.529448118975921</c:v>
                </c:pt>
                <c:pt idx="1">
                  <c:v>74.717687294315027</c:v>
                </c:pt>
                <c:pt idx="2">
                  <c:v>82.214464733261721</c:v>
                </c:pt>
                <c:pt idx="3">
                  <c:v>96.883521620568757</c:v>
                </c:pt>
                <c:pt idx="4">
                  <c:v>41.498999882339099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689600"/>
        <c:axId val="138697472"/>
      </c:barChart>
      <c:catAx>
        <c:axId val="169689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86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69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968960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4657097288676235E-2"/>
          <c:y val="0.83557187901847829"/>
          <c:w val="0.90749735230464612"/>
          <c:h val="0.9161087917701561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5</xdr:col>
      <xdr:colOff>561975</xdr:colOff>
      <xdr:row>21</xdr:row>
      <xdr:rowOff>19050</xdr:rowOff>
    </xdr:to>
    <xdr:graphicFrame macro="">
      <xdr:nvGraphicFramePr>
        <xdr:cNvPr id="4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36"/>
  <sheetViews>
    <sheetView showGridLines="0" tabSelected="1" zoomScaleNormal="100" workbookViewId="0">
      <pane xSplit="3" ySplit="7" topLeftCell="AI8" activePane="bottomRight" state="frozen"/>
      <selection pane="topRight" activeCell="D1" sqref="D1"/>
      <selection pane="bottomLeft" activeCell="A8" sqref="A8"/>
      <selection pane="bottomRight" activeCell="BI27" sqref="BI27"/>
    </sheetView>
  </sheetViews>
  <sheetFormatPr defaultRowHeight="12" x14ac:dyDescent="0.15"/>
  <cols>
    <col min="1" max="1" width="5.7109375" customWidth="1"/>
    <col min="2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3" width="6.7109375" customWidth="1"/>
    <col min="24" max="24" width="7.7109375" customWidth="1"/>
    <col min="25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  <col min="30" max="30" width="7.7109375" customWidth="1"/>
    <col min="31" max="31" width="6.7109375" customWidth="1"/>
    <col min="32" max="32" width="7.7109375" customWidth="1"/>
    <col min="33" max="33" width="6.7109375" customWidth="1"/>
    <col min="34" max="34" width="7.7109375" customWidth="1"/>
    <col min="35" max="35" width="6.7109375" customWidth="1"/>
    <col min="36" max="36" width="7.7109375" customWidth="1"/>
    <col min="37" max="37" width="6.7109375" customWidth="1"/>
    <col min="38" max="38" width="7.7109375" customWidth="1"/>
    <col min="39" max="39" width="6.7109375" customWidth="1"/>
    <col min="40" max="40" width="7.7109375" customWidth="1"/>
    <col min="41" max="41" width="6.7109375" customWidth="1"/>
    <col min="42" max="42" width="7.7109375" customWidth="1"/>
    <col min="43" max="43" width="6.7109375" customWidth="1"/>
    <col min="44" max="44" width="7.7109375" customWidth="1"/>
    <col min="45" max="45" width="6.7109375" customWidth="1"/>
    <col min="46" max="46" width="7.7109375" customWidth="1"/>
    <col min="47" max="47" width="6.7109375" customWidth="1"/>
    <col min="48" max="48" width="7.7109375" customWidth="1"/>
    <col min="49" max="49" width="6.7109375" customWidth="1"/>
    <col min="50" max="50" width="7.7109375" customWidth="1"/>
    <col min="51" max="51" width="6.7109375" customWidth="1"/>
    <col min="52" max="52" width="7.7109375" customWidth="1"/>
    <col min="53" max="53" width="6.7109375" customWidth="1"/>
    <col min="54" max="54" width="7.7109375" customWidth="1"/>
    <col min="55" max="55" width="6.7109375" customWidth="1"/>
    <col min="56" max="56" width="7.7109375" customWidth="1"/>
    <col min="57" max="57" width="6.7109375" customWidth="1"/>
    <col min="58" max="58" width="7.7109375" customWidth="1"/>
    <col min="59" max="59" width="6.7109375" customWidth="1"/>
    <col min="60" max="60" width="7.7109375" customWidth="1"/>
    <col min="61" max="61" width="6.7109375" customWidth="1"/>
    <col min="62" max="62" width="7.7109375" customWidth="1"/>
    <col min="63" max="63" width="6.7109375" customWidth="1"/>
  </cols>
  <sheetData>
    <row r="2" spans="1:63" ht="14.25" x14ac:dyDescent="0.15">
      <c r="B2" s="25" t="s">
        <v>46</v>
      </c>
      <c r="C2" s="25"/>
    </row>
    <row r="3" spans="1:63" x14ac:dyDescent="0.15">
      <c r="D3" s="51"/>
      <c r="E3" s="51"/>
      <c r="F3" s="51"/>
      <c r="G3" s="5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63" ht="12" customHeight="1" x14ac:dyDescent="0.15">
      <c r="B4" s="26"/>
      <c r="C4" s="26"/>
      <c r="D4" s="39"/>
      <c r="E4" s="39"/>
      <c r="F4" s="39"/>
      <c r="G4" s="39"/>
      <c r="BK4" s="56" t="s">
        <v>49</v>
      </c>
    </row>
    <row r="5" spans="1:63" ht="12" customHeight="1" x14ac:dyDescent="0.15">
      <c r="B5" s="108" t="s">
        <v>19</v>
      </c>
      <c r="C5" s="109"/>
      <c r="D5" s="122" t="s">
        <v>20</v>
      </c>
      <c r="E5" s="115"/>
      <c r="F5" s="114" t="s">
        <v>54</v>
      </c>
      <c r="G5" s="115"/>
      <c r="H5" s="114" t="s">
        <v>45</v>
      </c>
      <c r="I5" s="115"/>
      <c r="J5" s="114" t="s">
        <v>27</v>
      </c>
      <c r="K5" s="115"/>
      <c r="L5" s="114" t="s">
        <v>25</v>
      </c>
      <c r="M5" s="115"/>
      <c r="N5" s="114" t="s">
        <v>33</v>
      </c>
      <c r="O5" s="115"/>
      <c r="P5" s="114" t="s">
        <v>55</v>
      </c>
      <c r="Q5" s="115"/>
      <c r="R5" s="114" t="s">
        <v>26</v>
      </c>
      <c r="S5" s="115"/>
      <c r="T5" s="114" t="s">
        <v>34</v>
      </c>
      <c r="U5" s="115"/>
      <c r="V5" s="114" t="s">
        <v>28</v>
      </c>
      <c r="W5" s="115"/>
      <c r="X5" s="114" t="s">
        <v>35</v>
      </c>
      <c r="Y5" s="115"/>
      <c r="Z5" s="114" t="s">
        <v>56</v>
      </c>
      <c r="AA5" s="115"/>
      <c r="AB5" s="114" t="s">
        <v>29</v>
      </c>
      <c r="AC5" s="115"/>
      <c r="AD5" s="114" t="s">
        <v>36</v>
      </c>
      <c r="AE5" s="115"/>
      <c r="AF5" s="114" t="s">
        <v>37</v>
      </c>
      <c r="AG5" s="115"/>
      <c r="AH5" s="114" t="s">
        <v>31</v>
      </c>
      <c r="AI5" s="115"/>
      <c r="AJ5" s="118" t="s">
        <v>51</v>
      </c>
      <c r="AK5" s="119"/>
      <c r="AL5" s="114" t="s">
        <v>38</v>
      </c>
      <c r="AM5" s="115"/>
      <c r="AN5" s="114" t="s">
        <v>39</v>
      </c>
      <c r="AO5" s="115"/>
      <c r="AP5" s="114" t="s">
        <v>24</v>
      </c>
      <c r="AQ5" s="115"/>
      <c r="AR5" s="114" t="s">
        <v>21</v>
      </c>
      <c r="AS5" s="115"/>
      <c r="AT5" s="118" t="s">
        <v>22</v>
      </c>
      <c r="AU5" s="119"/>
      <c r="AV5" s="114" t="s">
        <v>40</v>
      </c>
      <c r="AW5" s="115"/>
      <c r="AX5" s="114" t="s">
        <v>47</v>
      </c>
      <c r="AY5" s="115"/>
      <c r="AZ5" s="114" t="s">
        <v>57</v>
      </c>
      <c r="BA5" s="115"/>
      <c r="BB5" s="114" t="s">
        <v>41</v>
      </c>
      <c r="BC5" s="115"/>
      <c r="BD5" s="114" t="s">
        <v>42</v>
      </c>
      <c r="BE5" s="115"/>
      <c r="BF5" s="114" t="s">
        <v>58</v>
      </c>
      <c r="BG5" s="115"/>
      <c r="BH5" s="114" t="s">
        <v>23</v>
      </c>
      <c r="BI5" s="115"/>
      <c r="BJ5" s="114" t="s">
        <v>59</v>
      </c>
      <c r="BK5" s="124"/>
    </row>
    <row r="6" spans="1:63" ht="12" customHeight="1" x14ac:dyDescent="0.15">
      <c r="B6" s="110"/>
      <c r="C6" s="111"/>
      <c r="D6" s="123"/>
      <c r="E6" s="117"/>
      <c r="F6" s="116"/>
      <c r="G6" s="117"/>
      <c r="H6" s="116"/>
      <c r="I6" s="117"/>
      <c r="J6" s="116"/>
      <c r="K6" s="117"/>
      <c r="L6" s="116"/>
      <c r="M6" s="117"/>
      <c r="N6" s="116"/>
      <c r="O6" s="117"/>
      <c r="P6" s="116"/>
      <c r="Q6" s="117"/>
      <c r="R6" s="116"/>
      <c r="S6" s="117"/>
      <c r="T6" s="116"/>
      <c r="U6" s="117"/>
      <c r="V6" s="116"/>
      <c r="W6" s="117"/>
      <c r="X6" s="116"/>
      <c r="Y6" s="117"/>
      <c r="Z6" s="116"/>
      <c r="AA6" s="117"/>
      <c r="AB6" s="116"/>
      <c r="AC6" s="117"/>
      <c r="AD6" s="116"/>
      <c r="AE6" s="117"/>
      <c r="AF6" s="116"/>
      <c r="AG6" s="117"/>
      <c r="AH6" s="116"/>
      <c r="AI6" s="117"/>
      <c r="AJ6" s="120"/>
      <c r="AK6" s="121"/>
      <c r="AL6" s="116"/>
      <c r="AM6" s="117"/>
      <c r="AN6" s="116"/>
      <c r="AO6" s="117"/>
      <c r="AP6" s="116"/>
      <c r="AQ6" s="117"/>
      <c r="AR6" s="116"/>
      <c r="AS6" s="117"/>
      <c r="AT6" s="120"/>
      <c r="AU6" s="121"/>
      <c r="AV6" s="116"/>
      <c r="AW6" s="117"/>
      <c r="AX6" s="116"/>
      <c r="AY6" s="117"/>
      <c r="AZ6" s="116"/>
      <c r="BA6" s="117"/>
      <c r="BB6" s="116"/>
      <c r="BC6" s="117"/>
      <c r="BD6" s="116"/>
      <c r="BE6" s="117"/>
      <c r="BF6" s="116"/>
      <c r="BG6" s="117"/>
      <c r="BH6" s="116"/>
      <c r="BI6" s="117"/>
      <c r="BJ6" s="116"/>
      <c r="BK6" s="125"/>
    </row>
    <row r="7" spans="1:63" ht="12" customHeight="1" x14ac:dyDescent="0.15">
      <c r="B7" s="112"/>
      <c r="C7" s="113"/>
      <c r="D7" s="32"/>
      <c r="E7" s="33" t="s">
        <v>18</v>
      </c>
      <c r="F7" s="32"/>
      <c r="G7" s="34" t="s">
        <v>18</v>
      </c>
      <c r="H7" s="35"/>
      <c r="I7" s="34" t="s">
        <v>18</v>
      </c>
      <c r="J7" s="32"/>
      <c r="K7" s="34" t="s">
        <v>18</v>
      </c>
      <c r="L7" s="32"/>
      <c r="M7" s="34" t="s">
        <v>18</v>
      </c>
      <c r="N7" s="32"/>
      <c r="O7" s="33" t="s">
        <v>18</v>
      </c>
      <c r="P7" s="32"/>
      <c r="Q7" s="34" t="s">
        <v>18</v>
      </c>
      <c r="R7" s="32"/>
      <c r="S7" s="34" t="s">
        <v>18</v>
      </c>
      <c r="T7" s="32"/>
      <c r="U7" s="34" t="s">
        <v>18</v>
      </c>
      <c r="V7" s="32"/>
      <c r="W7" s="33" t="s">
        <v>18</v>
      </c>
      <c r="X7" s="32"/>
      <c r="Y7" s="34" t="s">
        <v>18</v>
      </c>
      <c r="Z7" s="32"/>
      <c r="AA7" s="34" t="s">
        <v>18</v>
      </c>
      <c r="AB7" s="32"/>
      <c r="AC7" s="33" t="s">
        <v>18</v>
      </c>
      <c r="AD7" s="32"/>
      <c r="AE7" s="34" t="s">
        <v>18</v>
      </c>
      <c r="AF7" s="32"/>
      <c r="AG7" s="34" t="s">
        <v>18</v>
      </c>
      <c r="AH7" s="32"/>
      <c r="AI7" s="33" t="s">
        <v>18</v>
      </c>
      <c r="AJ7" s="32"/>
      <c r="AK7" s="34" t="s">
        <v>18</v>
      </c>
      <c r="AL7" s="32"/>
      <c r="AM7" s="34" t="s">
        <v>18</v>
      </c>
      <c r="AN7" s="32"/>
      <c r="AO7" s="34" t="s">
        <v>18</v>
      </c>
      <c r="AP7" s="32"/>
      <c r="AQ7" s="34" t="s">
        <v>18</v>
      </c>
      <c r="AR7" s="32"/>
      <c r="AS7" s="33" t="s">
        <v>18</v>
      </c>
      <c r="AT7" s="32"/>
      <c r="AU7" s="34" t="s">
        <v>18</v>
      </c>
      <c r="AV7" s="32"/>
      <c r="AW7" s="34" t="s">
        <v>18</v>
      </c>
      <c r="AX7" s="32"/>
      <c r="AY7" s="33" t="s">
        <v>18</v>
      </c>
      <c r="AZ7" s="32"/>
      <c r="BA7" s="33" t="s">
        <v>18</v>
      </c>
      <c r="BB7" s="32"/>
      <c r="BC7" s="33" t="s">
        <v>18</v>
      </c>
      <c r="BD7" s="32"/>
      <c r="BE7" s="33" t="s">
        <v>18</v>
      </c>
      <c r="BF7" s="32"/>
      <c r="BG7" s="33" t="s">
        <v>18</v>
      </c>
      <c r="BH7" s="32"/>
      <c r="BI7" s="33" t="s">
        <v>18</v>
      </c>
      <c r="BJ7" s="32"/>
      <c r="BK7" s="52" t="s">
        <v>18</v>
      </c>
    </row>
    <row r="8" spans="1:63" ht="12" customHeight="1" x14ac:dyDescent="0.15">
      <c r="B8" s="36">
        <v>2000</v>
      </c>
      <c r="C8" s="38" t="s">
        <v>48</v>
      </c>
      <c r="D8" s="31">
        <v>7042</v>
      </c>
      <c r="E8" s="47" t="s">
        <v>32</v>
      </c>
      <c r="F8" s="28">
        <v>1688</v>
      </c>
      <c r="G8" s="47" t="s">
        <v>32</v>
      </c>
      <c r="H8" s="28">
        <v>1389</v>
      </c>
      <c r="I8" s="47" t="s">
        <v>32</v>
      </c>
      <c r="J8" s="28">
        <v>744</v>
      </c>
      <c r="K8" s="47" t="s">
        <v>32</v>
      </c>
      <c r="L8" s="28">
        <v>375</v>
      </c>
      <c r="M8" s="47" t="s">
        <v>32</v>
      </c>
      <c r="N8" s="28">
        <v>336</v>
      </c>
      <c r="O8" s="47" t="s">
        <v>32</v>
      </c>
      <c r="P8" s="28">
        <v>444</v>
      </c>
      <c r="Q8" s="47" t="s">
        <v>32</v>
      </c>
      <c r="R8" s="28">
        <v>251</v>
      </c>
      <c r="S8" s="47" t="s">
        <v>32</v>
      </c>
      <c r="T8" s="28">
        <v>140</v>
      </c>
      <c r="U8" s="47" t="s">
        <v>32</v>
      </c>
      <c r="V8" s="28">
        <v>265</v>
      </c>
      <c r="W8" s="47" t="s">
        <v>32</v>
      </c>
      <c r="X8" s="28">
        <v>190</v>
      </c>
      <c r="Y8" s="47" t="s">
        <v>32</v>
      </c>
      <c r="Z8" s="28">
        <v>207</v>
      </c>
      <c r="AA8" s="47" t="s">
        <v>32</v>
      </c>
      <c r="AB8" s="28">
        <v>128</v>
      </c>
      <c r="AC8" s="47" t="s">
        <v>32</v>
      </c>
      <c r="AD8" s="28">
        <v>123</v>
      </c>
      <c r="AE8" s="47" t="s">
        <v>32</v>
      </c>
      <c r="AF8" s="28">
        <v>87</v>
      </c>
      <c r="AG8" s="47" t="s">
        <v>32</v>
      </c>
      <c r="AH8" s="48">
        <v>270</v>
      </c>
      <c r="AI8" s="47" t="s">
        <v>30</v>
      </c>
      <c r="AJ8" s="47" t="s">
        <v>30</v>
      </c>
      <c r="AK8" s="47" t="s">
        <v>30</v>
      </c>
      <c r="AL8" s="47" t="s">
        <v>30</v>
      </c>
      <c r="AM8" s="60" t="s">
        <v>30</v>
      </c>
      <c r="AN8" s="68">
        <v>695</v>
      </c>
      <c r="AO8" s="60" t="s">
        <v>30</v>
      </c>
      <c r="AP8" s="28">
        <v>530</v>
      </c>
      <c r="AQ8" s="47" t="s">
        <v>30</v>
      </c>
      <c r="AR8" s="47" t="s">
        <v>30</v>
      </c>
      <c r="AS8" s="47" t="s">
        <v>30</v>
      </c>
      <c r="AT8" s="28">
        <v>158</v>
      </c>
      <c r="AU8" s="47" t="s">
        <v>30</v>
      </c>
      <c r="AV8" s="28">
        <v>99</v>
      </c>
      <c r="AW8" s="47" t="s">
        <v>30</v>
      </c>
      <c r="AX8" s="28">
        <v>75</v>
      </c>
      <c r="AY8" s="47" t="s">
        <v>30</v>
      </c>
      <c r="AZ8" s="28">
        <v>833</v>
      </c>
      <c r="BA8" s="60" t="s">
        <v>30</v>
      </c>
      <c r="BB8" s="71">
        <v>370</v>
      </c>
      <c r="BC8" s="60" t="s">
        <v>30</v>
      </c>
      <c r="BD8" s="28">
        <v>162</v>
      </c>
      <c r="BE8" s="47" t="s">
        <v>30</v>
      </c>
      <c r="BF8" s="28">
        <v>243</v>
      </c>
      <c r="BG8" s="47" t="s">
        <v>30</v>
      </c>
      <c r="BH8" s="47" t="s">
        <v>30</v>
      </c>
      <c r="BI8" s="47" t="s">
        <v>30</v>
      </c>
      <c r="BJ8" s="47" t="s">
        <v>30</v>
      </c>
      <c r="BK8" s="53" t="s">
        <v>30</v>
      </c>
    </row>
    <row r="9" spans="1:63" s="39" customFormat="1" ht="12" customHeight="1" x14ac:dyDescent="0.15">
      <c r="B9" s="37">
        <v>2005</v>
      </c>
      <c r="C9" s="38">
        <v>17</v>
      </c>
      <c r="D9" s="31">
        <v>8902</v>
      </c>
      <c r="E9" s="27">
        <f t="shared" ref="E9:AU16" si="0">D9/D8*100</f>
        <v>126.41295086623118</v>
      </c>
      <c r="F9" s="28">
        <v>2956</v>
      </c>
      <c r="G9" s="27">
        <f t="shared" si="0"/>
        <v>175.11848341232229</v>
      </c>
      <c r="H9" s="28">
        <v>1564</v>
      </c>
      <c r="I9" s="27">
        <f t="shared" si="0"/>
        <v>112.59899208063355</v>
      </c>
      <c r="J9" s="28">
        <v>775</v>
      </c>
      <c r="K9" s="27">
        <f t="shared" si="0"/>
        <v>104.16666666666667</v>
      </c>
      <c r="L9" s="28">
        <v>475</v>
      </c>
      <c r="M9" s="27">
        <f t="shared" si="0"/>
        <v>126.66666666666666</v>
      </c>
      <c r="N9" s="40">
        <v>368</v>
      </c>
      <c r="O9" s="27">
        <f t="shared" si="0"/>
        <v>109.52380952380953</v>
      </c>
      <c r="P9" s="28">
        <v>341</v>
      </c>
      <c r="Q9" s="27">
        <f t="shared" si="0"/>
        <v>76.801801801801801</v>
      </c>
      <c r="R9" s="28">
        <v>326</v>
      </c>
      <c r="S9" s="27">
        <f t="shared" si="0"/>
        <v>129.88047808764941</v>
      </c>
      <c r="T9" s="28">
        <v>252</v>
      </c>
      <c r="U9" s="27">
        <f t="shared" si="0"/>
        <v>180</v>
      </c>
      <c r="V9" s="28">
        <v>270</v>
      </c>
      <c r="W9" s="27">
        <f t="shared" si="0"/>
        <v>101.88679245283019</v>
      </c>
      <c r="X9" s="28">
        <v>170</v>
      </c>
      <c r="Y9" s="27">
        <f t="shared" si="0"/>
        <v>89.473684210526315</v>
      </c>
      <c r="Z9" s="28">
        <v>203</v>
      </c>
      <c r="AA9" s="27">
        <f t="shared" si="0"/>
        <v>98.067632850241552</v>
      </c>
      <c r="AB9" s="28">
        <v>129</v>
      </c>
      <c r="AC9" s="27">
        <f t="shared" si="0"/>
        <v>100.78125</v>
      </c>
      <c r="AD9" s="28">
        <v>152</v>
      </c>
      <c r="AE9" s="27">
        <f t="shared" si="0"/>
        <v>123.57723577235772</v>
      </c>
      <c r="AF9" s="28">
        <v>104</v>
      </c>
      <c r="AG9" s="27">
        <f t="shared" si="0"/>
        <v>119.54022988505749</v>
      </c>
      <c r="AH9" s="28">
        <v>1702</v>
      </c>
      <c r="AI9" s="27">
        <f t="shared" si="0"/>
        <v>630.37037037037044</v>
      </c>
      <c r="AJ9" s="47" t="s">
        <v>30</v>
      </c>
      <c r="AK9" s="47" t="s">
        <v>30</v>
      </c>
      <c r="AL9" s="28">
        <v>623</v>
      </c>
      <c r="AM9" s="47" t="s">
        <v>30</v>
      </c>
      <c r="AN9" s="69">
        <v>824</v>
      </c>
      <c r="AO9" s="27">
        <f t="shared" si="0"/>
        <v>118.56115107913669</v>
      </c>
      <c r="AP9" s="28">
        <v>482</v>
      </c>
      <c r="AQ9" s="27">
        <f t="shared" si="0"/>
        <v>90.943396226415103</v>
      </c>
      <c r="AR9" s="28">
        <v>1856</v>
      </c>
      <c r="AS9" s="47" t="s">
        <v>30</v>
      </c>
      <c r="AT9" s="28">
        <v>499</v>
      </c>
      <c r="AU9" s="27">
        <f t="shared" si="0"/>
        <v>315.82278481012656</v>
      </c>
      <c r="AV9" s="28">
        <v>229</v>
      </c>
      <c r="AW9" s="27">
        <f t="shared" ref="AW9:AW16" si="1">AV9/AV8*100</f>
        <v>231.31313131313132</v>
      </c>
      <c r="AX9" s="28">
        <v>67</v>
      </c>
      <c r="AY9" s="27">
        <f t="shared" ref="AY9:AY16" si="2">AX9/AX8*100</f>
        <v>89.333333333333329</v>
      </c>
      <c r="AZ9" s="28">
        <v>1387</v>
      </c>
      <c r="BA9" s="27">
        <f t="shared" ref="BA9:BA16" si="3">AZ9/AZ8*100</f>
        <v>166.50660264105642</v>
      </c>
      <c r="BB9" s="72">
        <v>463</v>
      </c>
      <c r="BC9" s="27">
        <f t="shared" ref="BC9:BC16" si="4">BB9/BB8*100</f>
        <v>125.13513513513514</v>
      </c>
      <c r="BD9" s="28">
        <v>247</v>
      </c>
      <c r="BE9" s="27">
        <f t="shared" ref="BE9:BE16" si="5">BD9/BD8*100</f>
        <v>152.46913580246914</v>
      </c>
      <c r="BF9" s="28">
        <v>405</v>
      </c>
      <c r="BG9" s="27">
        <f t="shared" ref="BG9:BG16" si="6">BF9/BF8*100</f>
        <v>166.66666666666669</v>
      </c>
      <c r="BH9" s="28">
        <v>195</v>
      </c>
      <c r="BI9" s="47" t="s">
        <v>30</v>
      </c>
      <c r="BJ9" s="47" t="s">
        <v>30</v>
      </c>
      <c r="BK9" s="53" t="s">
        <v>30</v>
      </c>
    </row>
    <row r="10" spans="1:63" ht="12" customHeight="1" x14ac:dyDescent="0.15">
      <c r="A10" s="39"/>
      <c r="B10" s="37">
        <v>2008</v>
      </c>
      <c r="C10" s="38">
        <v>20</v>
      </c>
      <c r="D10" s="31">
        <v>8099</v>
      </c>
      <c r="E10" s="27">
        <f t="shared" si="0"/>
        <v>90.979555156144684</v>
      </c>
      <c r="F10" s="28">
        <v>1887</v>
      </c>
      <c r="G10" s="27">
        <f t="shared" si="0"/>
        <v>63.836265223274694</v>
      </c>
      <c r="H10" s="28">
        <v>1632</v>
      </c>
      <c r="I10" s="27">
        <f t="shared" si="0"/>
        <v>104.34782608695652</v>
      </c>
      <c r="J10" s="28">
        <v>803</v>
      </c>
      <c r="K10" s="27">
        <f t="shared" si="0"/>
        <v>103.61290322580645</v>
      </c>
      <c r="L10" s="28">
        <v>450</v>
      </c>
      <c r="M10" s="27">
        <f t="shared" si="0"/>
        <v>94.73684210526315</v>
      </c>
      <c r="N10" s="40">
        <v>311</v>
      </c>
      <c r="O10" s="27">
        <f t="shared" si="0"/>
        <v>84.510869565217391</v>
      </c>
      <c r="P10" s="28">
        <v>472</v>
      </c>
      <c r="Q10" s="27">
        <f t="shared" si="0"/>
        <v>138.41642228739005</v>
      </c>
      <c r="R10" s="28">
        <v>321</v>
      </c>
      <c r="S10" s="27">
        <f t="shared" si="0"/>
        <v>98.466257668711648</v>
      </c>
      <c r="T10" s="28">
        <v>289</v>
      </c>
      <c r="U10" s="27">
        <f t="shared" si="0"/>
        <v>114.68253968253967</v>
      </c>
      <c r="V10" s="28">
        <v>272</v>
      </c>
      <c r="W10" s="27">
        <f t="shared" si="0"/>
        <v>100.74074074074073</v>
      </c>
      <c r="X10" s="28">
        <v>200</v>
      </c>
      <c r="Y10" s="27">
        <f t="shared" si="0"/>
        <v>117.64705882352942</v>
      </c>
      <c r="Z10" s="28">
        <v>204</v>
      </c>
      <c r="AA10" s="27">
        <f t="shared" si="0"/>
        <v>100.49261083743843</v>
      </c>
      <c r="AB10" s="28">
        <v>177</v>
      </c>
      <c r="AC10" s="27">
        <f t="shared" si="0"/>
        <v>137.2093023255814</v>
      </c>
      <c r="AD10" s="28">
        <v>153</v>
      </c>
      <c r="AE10" s="27">
        <f t="shared" si="0"/>
        <v>100.6578947368421</v>
      </c>
      <c r="AF10" s="28">
        <v>111</v>
      </c>
      <c r="AG10" s="27">
        <f t="shared" si="0"/>
        <v>106.73076923076923</v>
      </c>
      <c r="AH10" s="28">
        <v>2593</v>
      </c>
      <c r="AI10" s="27">
        <f t="shared" si="0"/>
        <v>152.35017626321974</v>
      </c>
      <c r="AJ10" s="47" t="s">
        <v>30</v>
      </c>
      <c r="AK10" s="47" t="s">
        <v>30</v>
      </c>
      <c r="AL10" s="28">
        <v>870</v>
      </c>
      <c r="AM10" s="27">
        <f t="shared" si="0"/>
        <v>139.64686998394865</v>
      </c>
      <c r="AN10" s="69">
        <v>813</v>
      </c>
      <c r="AO10" s="27">
        <f t="shared" si="0"/>
        <v>98.665048543689309</v>
      </c>
      <c r="AP10" s="28">
        <v>455</v>
      </c>
      <c r="AQ10" s="27">
        <f t="shared" si="0"/>
        <v>94.398340248962654</v>
      </c>
      <c r="AR10" s="28">
        <v>2159</v>
      </c>
      <c r="AS10" s="27">
        <f t="shared" si="0"/>
        <v>116.32543103448276</v>
      </c>
      <c r="AT10" s="28">
        <v>531</v>
      </c>
      <c r="AU10" s="27">
        <f t="shared" ref="AU10:AU16" si="7">AT10/AT9*100</f>
        <v>106.41282565130261</v>
      </c>
      <c r="AV10" s="28">
        <v>275</v>
      </c>
      <c r="AW10" s="27">
        <f t="shared" si="1"/>
        <v>120.08733624454149</v>
      </c>
      <c r="AX10" s="28">
        <v>126</v>
      </c>
      <c r="AY10" s="27">
        <f t="shared" si="2"/>
        <v>188.05970149253733</v>
      </c>
      <c r="AZ10" s="28">
        <v>1619</v>
      </c>
      <c r="BA10" s="27">
        <f t="shared" si="3"/>
        <v>116.7267483777938</v>
      </c>
      <c r="BB10" s="72">
        <v>631</v>
      </c>
      <c r="BC10" s="27">
        <f t="shared" si="4"/>
        <v>136.28509719222461</v>
      </c>
      <c r="BD10" s="28">
        <v>289</v>
      </c>
      <c r="BE10" s="27">
        <f t="shared" si="5"/>
        <v>117.00404858299595</v>
      </c>
      <c r="BF10" s="28">
        <v>583</v>
      </c>
      <c r="BG10" s="27">
        <f t="shared" si="6"/>
        <v>143.95061728395063</v>
      </c>
      <c r="BH10" s="28">
        <v>197</v>
      </c>
      <c r="BI10" s="27">
        <f t="shared" ref="BI10:BI16" si="8">BH10/BH9*100</f>
        <v>101.02564102564102</v>
      </c>
      <c r="BJ10" s="28">
        <v>279</v>
      </c>
      <c r="BK10" s="53" t="s">
        <v>30</v>
      </c>
    </row>
    <row r="11" spans="1:63" ht="12" customHeight="1" x14ac:dyDescent="0.15">
      <c r="A11" s="39"/>
      <c r="B11" s="37">
        <v>2009</v>
      </c>
      <c r="C11" s="38">
        <v>21</v>
      </c>
      <c r="D11" s="31">
        <v>8145</v>
      </c>
      <c r="E11" s="27">
        <f t="shared" si="0"/>
        <v>100.56797135448821</v>
      </c>
      <c r="F11" s="28">
        <v>1856</v>
      </c>
      <c r="G11" s="27">
        <f t="shared" si="0"/>
        <v>98.357180710121881</v>
      </c>
      <c r="H11" s="28">
        <v>1616</v>
      </c>
      <c r="I11" s="27">
        <f t="shared" si="0"/>
        <v>99.019607843137265</v>
      </c>
      <c r="J11" s="28">
        <v>794</v>
      </c>
      <c r="K11" s="27">
        <f t="shared" si="0"/>
        <v>98.879202988792031</v>
      </c>
      <c r="L11" s="28">
        <v>561</v>
      </c>
      <c r="M11" s="27">
        <f t="shared" si="0"/>
        <v>124.66666666666666</v>
      </c>
      <c r="N11" s="40">
        <v>370</v>
      </c>
      <c r="O11" s="27">
        <f t="shared" si="0"/>
        <v>118.9710610932476</v>
      </c>
      <c r="P11" s="28">
        <v>417</v>
      </c>
      <c r="Q11" s="27">
        <f t="shared" si="0"/>
        <v>88.347457627118644</v>
      </c>
      <c r="R11" s="28">
        <v>321</v>
      </c>
      <c r="S11" s="27">
        <f t="shared" si="0"/>
        <v>100</v>
      </c>
      <c r="T11" s="28">
        <v>286</v>
      </c>
      <c r="U11" s="27">
        <f t="shared" si="0"/>
        <v>98.961937716262966</v>
      </c>
      <c r="V11" s="28">
        <v>267</v>
      </c>
      <c r="W11" s="27">
        <f t="shared" si="0"/>
        <v>98.161764705882348</v>
      </c>
      <c r="X11" s="28">
        <v>190</v>
      </c>
      <c r="Y11" s="27">
        <f t="shared" si="0"/>
        <v>95</v>
      </c>
      <c r="Z11" s="28">
        <v>203</v>
      </c>
      <c r="AA11" s="27">
        <f t="shared" si="0"/>
        <v>99.509803921568633</v>
      </c>
      <c r="AB11" s="28">
        <v>196</v>
      </c>
      <c r="AC11" s="27">
        <f t="shared" si="0"/>
        <v>110.73446327683615</v>
      </c>
      <c r="AD11" s="28">
        <v>169</v>
      </c>
      <c r="AE11" s="27">
        <f t="shared" si="0"/>
        <v>110.45751633986929</v>
      </c>
      <c r="AF11" s="28">
        <v>109</v>
      </c>
      <c r="AG11" s="27">
        <f t="shared" si="0"/>
        <v>98.198198198198199</v>
      </c>
      <c r="AH11" s="28">
        <v>3176</v>
      </c>
      <c r="AI11" s="27">
        <f t="shared" si="0"/>
        <v>122.48360971847281</v>
      </c>
      <c r="AJ11" s="28">
        <v>1060</v>
      </c>
      <c r="AK11" s="47" t="s">
        <v>30</v>
      </c>
      <c r="AL11" s="28">
        <v>905</v>
      </c>
      <c r="AM11" s="27">
        <f t="shared" si="0"/>
        <v>104.02298850574712</v>
      </c>
      <c r="AN11" s="69">
        <v>845</v>
      </c>
      <c r="AO11" s="27">
        <f t="shared" si="0"/>
        <v>103.93603936039359</v>
      </c>
      <c r="AP11" s="28">
        <v>446</v>
      </c>
      <c r="AQ11" s="27">
        <f t="shared" si="0"/>
        <v>98.021978021978015</v>
      </c>
      <c r="AR11" s="28">
        <v>2023</v>
      </c>
      <c r="AS11" s="27">
        <f t="shared" si="0"/>
        <v>93.7007874015748</v>
      </c>
      <c r="AT11" s="28">
        <v>492</v>
      </c>
      <c r="AU11" s="27">
        <f t="shared" si="7"/>
        <v>92.655367231638422</v>
      </c>
      <c r="AV11" s="28">
        <v>269</v>
      </c>
      <c r="AW11" s="27">
        <f t="shared" si="1"/>
        <v>97.818181818181813</v>
      </c>
      <c r="AX11" s="28">
        <v>130</v>
      </c>
      <c r="AY11" s="27">
        <f t="shared" si="2"/>
        <v>103.17460317460319</v>
      </c>
      <c r="AZ11" s="28">
        <v>1741</v>
      </c>
      <c r="BA11" s="27">
        <f t="shared" si="3"/>
        <v>107.53551575046325</v>
      </c>
      <c r="BB11" s="72">
        <v>489</v>
      </c>
      <c r="BC11" s="27">
        <f t="shared" si="4"/>
        <v>77.496038034865293</v>
      </c>
      <c r="BD11" s="28">
        <v>294</v>
      </c>
      <c r="BE11" s="27">
        <f t="shared" si="5"/>
        <v>101.73010380622839</v>
      </c>
      <c r="BF11" s="28">
        <v>515</v>
      </c>
      <c r="BG11" s="27">
        <f t="shared" si="6"/>
        <v>88.336192109777016</v>
      </c>
      <c r="BH11" s="28">
        <v>205</v>
      </c>
      <c r="BI11" s="27">
        <f t="shared" si="8"/>
        <v>104.06091370558374</v>
      </c>
      <c r="BJ11" s="28">
        <v>290</v>
      </c>
      <c r="BK11" s="54">
        <f t="shared" ref="BK11:BK16" si="9">BJ11/BJ10*100</f>
        <v>103.94265232974911</v>
      </c>
    </row>
    <row r="12" spans="1:63" ht="12" customHeight="1" x14ac:dyDescent="0.15">
      <c r="A12" s="39"/>
      <c r="B12" s="37">
        <v>2010</v>
      </c>
      <c r="C12" s="38">
        <v>22</v>
      </c>
      <c r="D12" s="31">
        <v>9489</v>
      </c>
      <c r="E12" s="27">
        <f t="shared" si="0"/>
        <v>116.50092081031306</v>
      </c>
      <c r="F12" s="28">
        <v>3005</v>
      </c>
      <c r="G12" s="27">
        <f t="shared" si="0"/>
        <v>161.90732758620689</v>
      </c>
      <c r="H12" s="28">
        <v>1656</v>
      </c>
      <c r="I12" s="27">
        <f t="shared" si="0"/>
        <v>102.47524752475248</v>
      </c>
      <c r="J12" s="28">
        <v>761</v>
      </c>
      <c r="K12" s="27">
        <f t="shared" si="0"/>
        <v>95.843828715365248</v>
      </c>
      <c r="L12" s="28">
        <v>623</v>
      </c>
      <c r="M12" s="27">
        <f t="shared" si="0"/>
        <v>111.05169340463459</v>
      </c>
      <c r="N12" s="40">
        <v>410</v>
      </c>
      <c r="O12" s="27">
        <f t="shared" si="0"/>
        <v>110.81081081081081</v>
      </c>
      <c r="P12" s="28">
        <v>406</v>
      </c>
      <c r="Q12" s="27">
        <f t="shared" si="0"/>
        <v>97.362110311750598</v>
      </c>
      <c r="R12" s="28">
        <v>319</v>
      </c>
      <c r="S12" s="27">
        <f t="shared" si="0"/>
        <v>99.376947040498436</v>
      </c>
      <c r="T12" s="28">
        <v>277</v>
      </c>
      <c r="U12" s="27">
        <f t="shared" si="0"/>
        <v>96.853146853146853</v>
      </c>
      <c r="V12" s="28">
        <v>263</v>
      </c>
      <c r="W12" s="27">
        <f t="shared" si="0"/>
        <v>98.50187265917603</v>
      </c>
      <c r="X12" s="28">
        <v>210</v>
      </c>
      <c r="Y12" s="27">
        <f t="shared" si="0"/>
        <v>110.5263157894737</v>
      </c>
      <c r="Z12" s="28">
        <v>203</v>
      </c>
      <c r="AA12" s="27">
        <f t="shared" si="0"/>
        <v>100</v>
      </c>
      <c r="AB12" s="28">
        <v>180</v>
      </c>
      <c r="AC12" s="27">
        <f t="shared" si="0"/>
        <v>91.83673469387756</v>
      </c>
      <c r="AD12" s="28">
        <v>161</v>
      </c>
      <c r="AE12" s="27">
        <f t="shared" si="0"/>
        <v>95.26627218934911</v>
      </c>
      <c r="AF12" s="28">
        <v>105</v>
      </c>
      <c r="AG12" s="27">
        <f t="shared" si="0"/>
        <v>96.330275229357795</v>
      </c>
      <c r="AH12" s="28">
        <v>3600</v>
      </c>
      <c r="AI12" s="27">
        <f t="shared" si="0"/>
        <v>113.35012594458438</v>
      </c>
      <c r="AJ12" s="28">
        <v>1306</v>
      </c>
      <c r="AK12" s="27">
        <f t="shared" si="0"/>
        <v>123.20754716981132</v>
      </c>
      <c r="AL12" s="48">
        <v>950</v>
      </c>
      <c r="AM12" s="27">
        <f t="shared" si="0"/>
        <v>104.97237569060773</v>
      </c>
      <c r="AN12" s="69">
        <v>866</v>
      </c>
      <c r="AO12" s="27">
        <f t="shared" si="0"/>
        <v>102.48520710059172</v>
      </c>
      <c r="AP12" s="28">
        <v>503</v>
      </c>
      <c r="AQ12" s="27">
        <f t="shared" si="0"/>
        <v>112.78026905829597</v>
      </c>
      <c r="AR12" s="28">
        <v>2258</v>
      </c>
      <c r="AS12" s="27">
        <f t="shared" si="0"/>
        <v>111.6164112703905</v>
      </c>
      <c r="AT12" s="28">
        <v>479</v>
      </c>
      <c r="AU12" s="27">
        <f t="shared" si="7"/>
        <v>97.357723577235774</v>
      </c>
      <c r="AV12" s="28">
        <v>262</v>
      </c>
      <c r="AW12" s="27">
        <f t="shared" si="1"/>
        <v>97.39776951672863</v>
      </c>
      <c r="AX12" s="28">
        <v>88</v>
      </c>
      <c r="AY12" s="27">
        <f t="shared" si="2"/>
        <v>67.692307692307693</v>
      </c>
      <c r="AZ12" s="28">
        <v>1896</v>
      </c>
      <c r="BA12" s="27">
        <f t="shared" si="3"/>
        <v>108.90292935094774</v>
      </c>
      <c r="BB12" s="72">
        <v>688</v>
      </c>
      <c r="BC12" s="27">
        <f t="shared" si="4"/>
        <v>140.69529652351738</v>
      </c>
      <c r="BD12" s="28">
        <v>312</v>
      </c>
      <c r="BE12" s="27">
        <f t="shared" si="5"/>
        <v>106.12244897959184</v>
      </c>
      <c r="BF12" s="28">
        <v>490</v>
      </c>
      <c r="BG12" s="27">
        <f t="shared" si="6"/>
        <v>95.145631067961162</v>
      </c>
      <c r="BH12" s="28">
        <v>215</v>
      </c>
      <c r="BI12" s="27">
        <f t="shared" si="8"/>
        <v>104.8780487804878</v>
      </c>
      <c r="BJ12" s="47" t="s">
        <v>30</v>
      </c>
      <c r="BK12" s="53" t="s">
        <v>30</v>
      </c>
    </row>
    <row r="13" spans="1:63" ht="12" customHeight="1" x14ac:dyDescent="0.15">
      <c r="A13" s="39"/>
      <c r="B13" s="61">
        <v>2011</v>
      </c>
      <c r="C13" s="62">
        <v>23</v>
      </c>
      <c r="D13" s="63">
        <v>9430</v>
      </c>
      <c r="E13" s="64">
        <f t="shared" si="0"/>
        <v>99.37822742122458</v>
      </c>
      <c r="F13" s="65">
        <v>3047</v>
      </c>
      <c r="G13" s="64">
        <f t="shared" si="0"/>
        <v>101.39767054908486</v>
      </c>
      <c r="H13" s="65">
        <v>1667</v>
      </c>
      <c r="I13" s="64">
        <f t="shared" si="0"/>
        <v>100.66425120772946</v>
      </c>
      <c r="J13" s="65">
        <v>788</v>
      </c>
      <c r="K13" s="64">
        <f t="shared" si="0"/>
        <v>103.54796320630749</v>
      </c>
      <c r="L13" s="65">
        <v>627</v>
      </c>
      <c r="M13" s="64">
        <f t="shared" si="0"/>
        <v>100.64205457463883</v>
      </c>
      <c r="N13" s="66">
        <v>380</v>
      </c>
      <c r="O13" s="64">
        <f t="shared" si="0"/>
        <v>92.682926829268297</v>
      </c>
      <c r="P13" s="65">
        <v>397</v>
      </c>
      <c r="Q13" s="64">
        <f t="shared" si="0"/>
        <v>97.783251231527089</v>
      </c>
      <c r="R13" s="65">
        <v>304</v>
      </c>
      <c r="S13" s="64">
        <f t="shared" si="0"/>
        <v>95.297805642633222</v>
      </c>
      <c r="T13" s="65">
        <v>273</v>
      </c>
      <c r="U13" s="64">
        <f t="shared" si="0"/>
        <v>98.555956678700369</v>
      </c>
      <c r="V13" s="65">
        <v>263</v>
      </c>
      <c r="W13" s="64">
        <f t="shared" si="0"/>
        <v>100</v>
      </c>
      <c r="X13" s="65">
        <v>215</v>
      </c>
      <c r="Y13" s="64">
        <f t="shared" si="0"/>
        <v>102.38095238095238</v>
      </c>
      <c r="Z13" s="65">
        <v>207</v>
      </c>
      <c r="AA13" s="64">
        <f t="shared" si="0"/>
        <v>101.97044334975369</v>
      </c>
      <c r="AB13" s="65">
        <v>173</v>
      </c>
      <c r="AC13" s="64">
        <f t="shared" si="0"/>
        <v>96.111111111111114</v>
      </c>
      <c r="AD13" s="65">
        <v>148</v>
      </c>
      <c r="AE13" s="64">
        <f t="shared" si="0"/>
        <v>91.925465838509311</v>
      </c>
      <c r="AF13" s="65">
        <v>109</v>
      </c>
      <c r="AG13" s="64">
        <f t="shared" si="0"/>
        <v>103.80952380952382</v>
      </c>
      <c r="AH13" s="65">
        <v>3924</v>
      </c>
      <c r="AI13" s="64">
        <f t="shared" si="0"/>
        <v>109.00000000000001</v>
      </c>
      <c r="AJ13" s="65">
        <v>1466</v>
      </c>
      <c r="AK13" s="64">
        <f t="shared" si="0"/>
        <v>112.25114854517611</v>
      </c>
      <c r="AL13" s="65">
        <v>2000</v>
      </c>
      <c r="AM13" s="64">
        <f t="shared" si="0"/>
        <v>210.52631578947367</v>
      </c>
      <c r="AN13" s="70">
        <v>923</v>
      </c>
      <c r="AO13" s="64">
        <f t="shared" si="0"/>
        <v>106.58198614318705</v>
      </c>
      <c r="AP13" s="65">
        <v>522</v>
      </c>
      <c r="AQ13" s="64">
        <f t="shared" si="0"/>
        <v>103.77733598409542</v>
      </c>
      <c r="AR13" s="65">
        <v>2481</v>
      </c>
      <c r="AS13" s="64">
        <f t="shared" si="0"/>
        <v>109.87599645704162</v>
      </c>
      <c r="AT13" s="65">
        <v>469</v>
      </c>
      <c r="AU13" s="64">
        <f t="shared" si="7"/>
        <v>97.912317327766175</v>
      </c>
      <c r="AV13" s="65">
        <v>258</v>
      </c>
      <c r="AW13" s="64">
        <f t="shared" si="1"/>
        <v>98.473282442748086</v>
      </c>
      <c r="AX13" s="65">
        <v>88</v>
      </c>
      <c r="AY13" s="64">
        <f t="shared" si="2"/>
        <v>100</v>
      </c>
      <c r="AZ13" s="65">
        <v>1938</v>
      </c>
      <c r="BA13" s="64">
        <f t="shared" si="3"/>
        <v>102.21518987341771</v>
      </c>
      <c r="BB13" s="73">
        <v>603</v>
      </c>
      <c r="BC13" s="64">
        <f t="shared" si="4"/>
        <v>87.645348837209298</v>
      </c>
      <c r="BD13" s="65">
        <v>327</v>
      </c>
      <c r="BE13" s="64">
        <f t="shared" si="5"/>
        <v>104.80769230769231</v>
      </c>
      <c r="BF13" s="65">
        <v>517</v>
      </c>
      <c r="BG13" s="64">
        <f t="shared" si="6"/>
        <v>105.51020408163265</v>
      </c>
      <c r="BH13" s="65">
        <v>236</v>
      </c>
      <c r="BI13" s="64">
        <f t="shared" si="8"/>
        <v>109.76744186046513</v>
      </c>
      <c r="BJ13" s="65">
        <v>324</v>
      </c>
      <c r="BK13" s="67" t="s">
        <v>30</v>
      </c>
    </row>
    <row r="14" spans="1:63" ht="12" customHeight="1" x14ac:dyDescent="0.15">
      <c r="A14" s="39"/>
      <c r="B14" s="37">
        <v>2012</v>
      </c>
      <c r="C14" s="38">
        <v>24</v>
      </c>
      <c r="D14" s="31">
        <v>9357</v>
      </c>
      <c r="E14" s="27">
        <f t="shared" si="0"/>
        <v>99.225874867444332</v>
      </c>
      <c r="F14" s="28">
        <v>2915</v>
      </c>
      <c r="G14" s="27">
        <f t="shared" si="0"/>
        <v>95.667870036101093</v>
      </c>
      <c r="H14" s="28">
        <v>1670</v>
      </c>
      <c r="I14" s="27">
        <f t="shared" si="0"/>
        <v>100.17996400719855</v>
      </c>
      <c r="J14" s="28">
        <v>820</v>
      </c>
      <c r="K14" s="27">
        <f t="shared" si="0"/>
        <v>104.06091370558374</v>
      </c>
      <c r="L14" s="28">
        <v>614</v>
      </c>
      <c r="M14" s="27">
        <f t="shared" si="0"/>
        <v>97.92663476874003</v>
      </c>
      <c r="N14" s="40">
        <v>370</v>
      </c>
      <c r="O14" s="27">
        <f t="shared" si="0"/>
        <v>97.368421052631575</v>
      </c>
      <c r="P14" s="28">
        <v>394</v>
      </c>
      <c r="Q14" s="27">
        <f t="shared" si="0"/>
        <v>99.244332493702771</v>
      </c>
      <c r="R14" s="28">
        <v>283</v>
      </c>
      <c r="S14" s="27">
        <f t="shared" si="0"/>
        <v>93.092105263157904</v>
      </c>
      <c r="T14" s="28">
        <v>269</v>
      </c>
      <c r="U14" s="27">
        <f t="shared" si="0"/>
        <v>98.53479853479854</v>
      </c>
      <c r="V14" s="28">
        <v>254</v>
      </c>
      <c r="W14" s="27">
        <f t="shared" si="0"/>
        <v>96.577946768060841</v>
      </c>
      <c r="X14" s="28">
        <v>210</v>
      </c>
      <c r="Y14" s="27">
        <f t="shared" si="0"/>
        <v>97.674418604651152</v>
      </c>
      <c r="Z14" s="28">
        <v>226</v>
      </c>
      <c r="AA14" s="27">
        <f t="shared" si="0"/>
        <v>109.17874396135265</v>
      </c>
      <c r="AB14" s="28">
        <v>168</v>
      </c>
      <c r="AC14" s="27">
        <f t="shared" si="0"/>
        <v>97.109826589595372</v>
      </c>
      <c r="AD14" s="28">
        <v>141</v>
      </c>
      <c r="AE14" s="27">
        <f t="shared" si="0"/>
        <v>95.270270270270274</v>
      </c>
      <c r="AF14" s="28">
        <v>111</v>
      </c>
      <c r="AG14" s="27">
        <f t="shared" si="0"/>
        <v>101.83486238532109</v>
      </c>
      <c r="AH14" s="28">
        <v>4076</v>
      </c>
      <c r="AI14" s="27">
        <f t="shared" si="0"/>
        <v>103.87359836901122</v>
      </c>
      <c r="AJ14" s="28">
        <v>1561</v>
      </c>
      <c r="AK14" s="27">
        <f t="shared" si="0"/>
        <v>106.48021828103684</v>
      </c>
      <c r="AL14" s="48">
        <v>2250</v>
      </c>
      <c r="AM14" s="27">
        <f t="shared" si="0"/>
        <v>112.5</v>
      </c>
      <c r="AN14" s="69">
        <v>1017</v>
      </c>
      <c r="AO14" s="27">
        <f t="shared" si="0"/>
        <v>110.18418201516793</v>
      </c>
      <c r="AP14" s="28">
        <v>558</v>
      </c>
      <c r="AQ14" s="27">
        <f t="shared" si="0"/>
        <v>106.89655172413792</v>
      </c>
      <c r="AR14" s="28">
        <v>2481</v>
      </c>
      <c r="AS14" s="27">
        <f t="shared" si="0"/>
        <v>100</v>
      </c>
      <c r="AT14" s="28">
        <v>489</v>
      </c>
      <c r="AU14" s="27">
        <f t="shared" si="7"/>
        <v>104.26439232409382</v>
      </c>
      <c r="AV14" s="28">
        <v>262</v>
      </c>
      <c r="AW14" s="27">
        <f t="shared" si="1"/>
        <v>101.55038759689923</v>
      </c>
      <c r="AX14" s="28">
        <v>89</v>
      </c>
      <c r="AY14" s="27">
        <f t="shared" si="2"/>
        <v>101.13636363636364</v>
      </c>
      <c r="AZ14" s="28">
        <v>2003</v>
      </c>
      <c r="BA14" s="27">
        <f t="shared" si="3"/>
        <v>103.35397316821467</v>
      </c>
      <c r="BB14" s="72">
        <v>711</v>
      </c>
      <c r="BC14" s="27">
        <f t="shared" si="4"/>
        <v>117.91044776119404</v>
      </c>
      <c r="BD14" s="28">
        <v>325</v>
      </c>
      <c r="BE14" s="27">
        <f t="shared" si="5"/>
        <v>99.388379204892956</v>
      </c>
      <c r="BF14" s="28">
        <v>514</v>
      </c>
      <c r="BG14" s="27">
        <f t="shared" si="6"/>
        <v>99.419729206963254</v>
      </c>
      <c r="BH14" s="28">
        <v>244</v>
      </c>
      <c r="BI14" s="27">
        <f t="shared" si="8"/>
        <v>103.38983050847457</v>
      </c>
      <c r="BJ14" s="28">
        <v>315</v>
      </c>
      <c r="BK14" s="54">
        <f t="shared" si="9"/>
        <v>97.222222222222214</v>
      </c>
    </row>
    <row r="15" spans="1:63" ht="12" customHeight="1" x14ac:dyDescent="0.15">
      <c r="A15" s="39"/>
      <c r="B15" s="37">
        <v>2013</v>
      </c>
      <c r="C15" s="38">
        <v>25</v>
      </c>
      <c r="D15" s="31">
        <v>9581</v>
      </c>
      <c r="E15" s="27">
        <f t="shared" si="0"/>
        <v>102.39392967831571</v>
      </c>
      <c r="F15" s="28">
        <v>2960</v>
      </c>
      <c r="G15" s="27">
        <f t="shared" si="0"/>
        <v>101.54373927958832</v>
      </c>
      <c r="H15" s="28">
        <v>1667</v>
      </c>
      <c r="I15" s="27">
        <f t="shared" si="0"/>
        <v>99.820359281437121</v>
      </c>
      <c r="J15" s="28">
        <v>897</v>
      </c>
      <c r="K15" s="27">
        <f t="shared" si="0"/>
        <v>109.39024390243904</v>
      </c>
      <c r="L15" s="28">
        <v>726</v>
      </c>
      <c r="M15" s="27">
        <f t="shared" si="0"/>
        <v>118.24104234527688</v>
      </c>
      <c r="N15" s="40">
        <v>380</v>
      </c>
      <c r="O15" s="27">
        <f t="shared" si="0"/>
        <v>102.70270270270269</v>
      </c>
      <c r="P15" s="28">
        <v>396</v>
      </c>
      <c r="Q15" s="27">
        <f t="shared" si="0"/>
        <v>100.50761421319795</v>
      </c>
      <c r="R15" s="28">
        <v>248</v>
      </c>
      <c r="S15" s="27">
        <f t="shared" si="0"/>
        <v>87.632508833922259</v>
      </c>
      <c r="T15" s="28">
        <v>268</v>
      </c>
      <c r="U15" s="27">
        <f t="shared" si="0"/>
        <v>99.628252788104092</v>
      </c>
      <c r="V15" s="28">
        <v>248</v>
      </c>
      <c r="W15" s="27">
        <f t="shared" si="0"/>
        <v>97.637795275590548</v>
      </c>
      <c r="X15" s="28">
        <v>214</v>
      </c>
      <c r="Y15" s="27">
        <f t="shared" si="0"/>
        <v>101.9047619047619</v>
      </c>
      <c r="Z15" s="28">
        <v>227</v>
      </c>
      <c r="AA15" s="27">
        <f t="shared" si="0"/>
        <v>100.44247787610618</v>
      </c>
      <c r="AB15" s="28">
        <v>176</v>
      </c>
      <c r="AC15" s="27">
        <f t="shared" si="0"/>
        <v>104.76190476190477</v>
      </c>
      <c r="AD15" s="28">
        <v>140</v>
      </c>
      <c r="AE15" s="27">
        <f t="shared" si="0"/>
        <v>99.290780141843967</v>
      </c>
      <c r="AF15" s="28">
        <v>104</v>
      </c>
      <c r="AG15" s="27">
        <f t="shared" si="0"/>
        <v>93.693693693693689</v>
      </c>
      <c r="AH15" s="28">
        <v>4413</v>
      </c>
      <c r="AI15" s="27">
        <f t="shared" si="0"/>
        <v>108.26790971540726</v>
      </c>
      <c r="AJ15" s="28">
        <v>1641</v>
      </c>
      <c r="AK15" s="27">
        <f t="shared" si="0"/>
        <v>105.1249199231262</v>
      </c>
      <c r="AL15" s="48">
        <v>2300</v>
      </c>
      <c r="AM15" s="27">
        <f t="shared" si="0"/>
        <v>102.22222222222221</v>
      </c>
      <c r="AN15" s="69">
        <v>1033</v>
      </c>
      <c r="AO15" s="27">
        <f t="shared" si="0"/>
        <v>101.57325467059981</v>
      </c>
      <c r="AP15" s="28">
        <v>574</v>
      </c>
      <c r="AQ15" s="27">
        <f t="shared" si="0"/>
        <v>102.86738351254481</v>
      </c>
      <c r="AR15" s="28">
        <v>2481</v>
      </c>
      <c r="AS15" s="27">
        <f t="shared" si="0"/>
        <v>100</v>
      </c>
      <c r="AT15" s="28">
        <v>522</v>
      </c>
      <c r="AU15" s="27">
        <f t="shared" si="7"/>
        <v>106.74846625766872</v>
      </c>
      <c r="AV15" s="28">
        <v>263</v>
      </c>
      <c r="AW15" s="27">
        <f t="shared" si="1"/>
        <v>100.38167938931298</v>
      </c>
      <c r="AX15" s="28">
        <v>90</v>
      </c>
      <c r="AY15" s="27">
        <f t="shared" si="2"/>
        <v>101.12359550561798</v>
      </c>
      <c r="AZ15" s="28">
        <v>2139</v>
      </c>
      <c r="BA15" s="27">
        <f t="shared" si="3"/>
        <v>106.78981527708437</v>
      </c>
      <c r="BB15" s="72">
        <v>678</v>
      </c>
      <c r="BC15" s="27">
        <f t="shared" si="4"/>
        <v>95.358649789029542</v>
      </c>
      <c r="BD15" s="28">
        <v>365</v>
      </c>
      <c r="BE15" s="27">
        <f t="shared" si="5"/>
        <v>112.30769230769231</v>
      </c>
      <c r="BF15" s="28">
        <v>597</v>
      </c>
      <c r="BG15" s="27">
        <f t="shared" si="6"/>
        <v>116.14785992217899</v>
      </c>
      <c r="BH15" s="28">
        <v>241</v>
      </c>
      <c r="BI15" s="27">
        <f t="shared" si="8"/>
        <v>98.770491803278688</v>
      </c>
      <c r="BJ15" s="28">
        <v>213</v>
      </c>
      <c r="BK15" s="54">
        <f t="shared" si="9"/>
        <v>67.61904761904762</v>
      </c>
    </row>
    <row r="16" spans="1:63" ht="12" customHeight="1" x14ac:dyDescent="0.15">
      <c r="A16" s="39"/>
      <c r="B16" s="37">
        <v>2014</v>
      </c>
      <c r="C16" s="38">
        <v>26</v>
      </c>
      <c r="D16" s="31">
        <v>9388</v>
      </c>
      <c r="E16" s="27">
        <f t="shared" si="0"/>
        <v>97.985596493059177</v>
      </c>
      <c r="F16" s="28">
        <v>2994</v>
      </c>
      <c r="G16" s="27">
        <f t="shared" si="0"/>
        <v>101.14864864864866</v>
      </c>
      <c r="H16" s="28">
        <v>1617</v>
      </c>
      <c r="I16" s="27">
        <f t="shared" si="0"/>
        <v>97.000599880023998</v>
      </c>
      <c r="J16" s="28">
        <v>802</v>
      </c>
      <c r="K16" s="27">
        <f t="shared" si="0"/>
        <v>89.409141583054634</v>
      </c>
      <c r="L16" s="28">
        <v>714</v>
      </c>
      <c r="M16" s="27">
        <f t="shared" si="0"/>
        <v>98.347107438016536</v>
      </c>
      <c r="N16" s="40">
        <v>368</v>
      </c>
      <c r="O16" s="27">
        <f t="shared" si="0"/>
        <v>96.84210526315789</v>
      </c>
      <c r="P16" s="28">
        <v>386</v>
      </c>
      <c r="Q16" s="27">
        <f t="shared" si="0"/>
        <v>97.474747474747474</v>
      </c>
      <c r="R16" s="28">
        <v>229</v>
      </c>
      <c r="S16" s="27">
        <f t="shared" si="0"/>
        <v>92.338709677419345</v>
      </c>
      <c r="T16" s="28">
        <v>265</v>
      </c>
      <c r="U16" s="27">
        <f t="shared" si="0"/>
        <v>98.880597014925371</v>
      </c>
      <c r="V16" s="28">
        <v>247</v>
      </c>
      <c r="W16" s="27">
        <f t="shared" si="0"/>
        <v>99.596774193548384</v>
      </c>
      <c r="X16" s="28">
        <v>198</v>
      </c>
      <c r="Y16" s="27">
        <f t="shared" si="0"/>
        <v>92.523364485981304</v>
      </c>
      <c r="Z16" s="28">
        <v>212</v>
      </c>
      <c r="AA16" s="27">
        <f t="shared" si="0"/>
        <v>93.392070484581495</v>
      </c>
      <c r="AB16" s="28">
        <v>171</v>
      </c>
      <c r="AC16" s="27">
        <f t="shared" si="0"/>
        <v>97.159090909090907</v>
      </c>
      <c r="AD16" s="28">
        <v>146</v>
      </c>
      <c r="AE16" s="27">
        <f t="shared" si="0"/>
        <v>104.28571428571429</v>
      </c>
      <c r="AF16" s="28">
        <v>108</v>
      </c>
      <c r="AG16" s="27">
        <f t="shared" si="0"/>
        <v>103.84615384615385</v>
      </c>
      <c r="AH16" s="28">
        <v>5106</v>
      </c>
      <c r="AI16" s="27">
        <f t="shared" si="0"/>
        <v>115.70360299116247</v>
      </c>
      <c r="AJ16" s="28">
        <v>1705</v>
      </c>
      <c r="AK16" s="27">
        <f t="shared" si="0"/>
        <v>103.90006093845217</v>
      </c>
      <c r="AL16" s="48">
        <v>2180</v>
      </c>
      <c r="AM16" s="27">
        <f t="shared" si="0"/>
        <v>94.782608695652172</v>
      </c>
      <c r="AN16" s="69">
        <v>1147</v>
      </c>
      <c r="AO16" s="27">
        <f t="shared" si="0"/>
        <v>111.03581800580832</v>
      </c>
      <c r="AP16" s="28">
        <v>572</v>
      </c>
      <c r="AQ16" s="27">
        <f t="shared" si="0"/>
        <v>99.651567944250871</v>
      </c>
      <c r="AR16" s="28">
        <v>2232</v>
      </c>
      <c r="AS16" s="27">
        <f t="shared" si="0"/>
        <v>89.963724304715839</v>
      </c>
      <c r="AT16" s="28">
        <v>470</v>
      </c>
      <c r="AU16" s="27">
        <f t="shared" si="7"/>
        <v>90.038314176245223</v>
      </c>
      <c r="AV16" s="28">
        <v>268</v>
      </c>
      <c r="AW16" s="27">
        <f t="shared" si="1"/>
        <v>101.90114068441065</v>
      </c>
      <c r="AX16" s="28">
        <v>86</v>
      </c>
      <c r="AY16" s="27">
        <f t="shared" si="2"/>
        <v>95.555555555555557</v>
      </c>
      <c r="AZ16" s="28">
        <v>2158</v>
      </c>
      <c r="BA16" s="27">
        <f t="shared" si="3"/>
        <v>100.88826554464703</v>
      </c>
      <c r="BB16" s="72">
        <v>694</v>
      </c>
      <c r="BC16" s="27">
        <f t="shared" si="4"/>
        <v>102.35988200589972</v>
      </c>
      <c r="BD16" s="28">
        <v>372</v>
      </c>
      <c r="BE16" s="27">
        <f t="shared" si="5"/>
        <v>101.91780821917808</v>
      </c>
      <c r="BF16" s="28">
        <v>460</v>
      </c>
      <c r="BG16" s="27">
        <f t="shared" si="6"/>
        <v>77.051926298157454</v>
      </c>
      <c r="BH16" s="28">
        <v>248</v>
      </c>
      <c r="BI16" s="27">
        <f t="shared" si="8"/>
        <v>102.90456431535269</v>
      </c>
      <c r="BJ16" s="28">
        <v>227</v>
      </c>
      <c r="BK16" s="54">
        <f t="shared" si="9"/>
        <v>106.57276995305165</v>
      </c>
    </row>
    <row r="17" spans="1:63" ht="12" customHeight="1" x14ac:dyDescent="0.15">
      <c r="A17" s="39"/>
      <c r="B17" s="77">
        <v>2015</v>
      </c>
      <c r="C17" s="78">
        <v>27</v>
      </c>
      <c r="D17" s="79">
        <v>9439</v>
      </c>
      <c r="E17" s="80">
        <f t="shared" ref="E17" si="10">D17/D16*100</f>
        <v>100.54324669791224</v>
      </c>
      <c r="F17" s="81">
        <v>3066</v>
      </c>
      <c r="G17" s="80">
        <f t="shared" ref="G17" si="11">F17/F16*100</f>
        <v>102.40480961923848</v>
      </c>
      <c r="H17" s="81">
        <v>1550</v>
      </c>
      <c r="I17" s="80">
        <f t="shared" ref="I17" si="12">H17/H16*100</f>
        <v>95.856524427953005</v>
      </c>
      <c r="J17" s="81">
        <v>830</v>
      </c>
      <c r="K17" s="80">
        <f t="shared" ref="K17" si="13">J17/J16*100</f>
        <v>103.49127182044889</v>
      </c>
      <c r="L17" s="81">
        <v>717</v>
      </c>
      <c r="M17" s="80">
        <f t="shared" ref="M17" si="14">L17/L16*100</f>
        <v>100.42016806722688</v>
      </c>
      <c r="N17" s="82">
        <v>403</v>
      </c>
      <c r="O17" s="80">
        <f t="shared" ref="O17" si="15">N17/N16*100</f>
        <v>109.51086956521738</v>
      </c>
      <c r="P17" s="81">
        <v>309</v>
      </c>
      <c r="Q17" s="80">
        <f t="shared" ref="Q17" si="16">P17/P16*100</f>
        <v>80.051813471502584</v>
      </c>
      <c r="R17" s="81">
        <v>265</v>
      </c>
      <c r="S17" s="80">
        <f t="shared" ref="S17" si="17">R17/R16*100</f>
        <v>115.72052401746724</v>
      </c>
      <c r="T17" s="81">
        <v>254</v>
      </c>
      <c r="U17" s="80">
        <f t="shared" ref="U17" si="18">T17/T16*100</f>
        <v>95.84905660377359</v>
      </c>
      <c r="V17" s="81">
        <v>246</v>
      </c>
      <c r="W17" s="80">
        <f t="shared" ref="W17" si="19">V17/V16*100</f>
        <v>99.595141700404852</v>
      </c>
      <c r="X17" s="81">
        <v>215</v>
      </c>
      <c r="Y17" s="80">
        <f t="shared" ref="Y17" si="20">X17/X16*100</f>
        <v>108.58585858585859</v>
      </c>
      <c r="Z17" s="81">
        <v>215</v>
      </c>
      <c r="AA17" s="80">
        <f t="shared" ref="AA17" si="21">Z17/Z16*100</f>
        <v>101.41509433962264</v>
      </c>
      <c r="AB17" s="81">
        <v>174</v>
      </c>
      <c r="AC17" s="80">
        <f t="shared" ref="AC17" si="22">AB17/AB16*100</f>
        <v>101.75438596491229</v>
      </c>
      <c r="AD17" s="81">
        <v>125</v>
      </c>
      <c r="AE17" s="80">
        <f t="shared" ref="AE17" si="23">AD17/AD16*100</f>
        <v>85.61643835616438</v>
      </c>
      <c r="AF17" s="81">
        <v>112</v>
      </c>
      <c r="AG17" s="80">
        <f t="shared" ref="AG17" si="24">AF17/AF16*100</f>
        <v>103.7037037037037</v>
      </c>
      <c r="AH17" s="81">
        <v>5300</v>
      </c>
      <c r="AI17" s="80">
        <f t="shared" ref="AI17" si="25">AH17/AH16*100</f>
        <v>103.79945162553858</v>
      </c>
      <c r="AJ17" s="81">
        <v>1750</v>
      </c>
      <c r="AK17" s="80">
        <f t="shared" ref="AK17" si="26">AJ17/AJ16*100</f>
        <v>102.63929618768329</v>
      </c>
      <c r="AL17" s="83">
        <v>2250</v>
      </c>
      <c r="AM17" s="80">
        <f t="shared" ref="AM17" si="27">AL17/AL16*100</f>
        <v>103.21100917431193</v>
      </c>
      <c r="AN17" s="84">
        <v>1087</v>
      </c>
      <c r="AO17" s="80">
        <f t="shared" ref="AO17" si="28">AN17/AN16*100</f>
        <v>94.768962510897993</v>
      </c>
      <c r="AP17" s="81">
        <v>597</v>
      </c>
      <c r="AQ17" s="80">
        <f t="shared" ref="AQ17" si="29">AP17/AP16*100</f>
        <v>104.37062937062937</v>
      </c>
      <c r="AR17" s="81">
        <v>2636</v>
      </c>
      <c r="AS17" s="80">
        <f t="shared" ref="AS17" si="30">AR17/AR16*100</f>
        <v>118.10035842293907</v>
      </c>
      <c r="AT17" s="81">
        <v>426</v>
      </c>
      <c r="AU17" s="80">
        <f t="shared" ref="AU17" si="31">AT17/AT16*100</f>
        <v>90.638297872340416</v>
      </c>
      <c r="AV17" s="81">
        <v>266</v>
      </c>
      <c r="AW17" s="80">
        <f t="shared" ref="AW17" si="32">AV17/AV16*100</f>
        <v>99.253731343283576</v>
      </c>
      <c r="AX17" s="81">
        <v>88</v>
      </c>
      <c r="AY17" s="80">
        <f t="shared" ref="AY17" si="33">AX17/AX16*100</f>
        <v>102.32558139534885</v>
      </c>
      <c r="AZ17" s="81">
        <v>2105</v>
      </c>
      <c r="BA17" s="80">
        <f t="shared" ref="BA17" si="34">AZ17/AZ16*100</f>
        <v>97.54402224281742</v>
      </c>
      <c r="BB17" s="85">
        <v>728</v>
      </c>
      <c r="BC17" s="80">
        <f t="shared" ref="BC17" si="35">BB17/BB16*100</f>
        <v>104.89913544668588</v>
      </c>
      <c r="BD17" s="81">
        <v>421</v>
      </c>
      <c r="BE17" s="80">
        <f t="shared" ref="BE17" si="36">BD17/BD16*100</f>
        <v>113.1720430107527</v>
      </c>
      <c r="BF17" s="81">
        <v>459</v>
      </c>
      <c r="BG17" s="80">
        <f t="shared" ref="BG17" si="37">BF17/BF16*100</f>
        <v>99.782608695652172</v>
      </c>
      <c r="BH17" s="81">
        <v>250</v>
      </c>
      <c r="BI17" s="80">
        <f t="shared" ref="BI17" si="38">BH17/BH16*100</f>
        <v>100.80645161290323</v>
      </c>
      <c r="BJ17" s="81">
        <v>231</v>
      </c>
      <c r="BK17" s="86">
        <f t="shared" ref="BK17" si="39">BJ17/BJ16*100</f>
        <v>101.76211453744493</v>
      </c>
    </row>
    <row r="18" spans="1:63" ht="12" customHeight="1" x14ac:dyDescent="0.15">
      <c r="A18" s="39"/>
      <c r="B18" s="87">
        <v>2016</v>
      </c>
      <c r="C18" s="88">
        <v>28</v>
      </c>
      <c r="D18" s="89">
        <v>9533</v>
      </c>
      <c r="E18" s="90">
        <f t="shared" ref="E18" si="40">D18/D17*100</f>
        <v>100.99586820637781</v>
      </c>
      <c r="F18" s="91">
        <v>3124</v>
      </c>
      <c r="G18" s="90">
        <f t="shared" ref="G18" si="41">F18/F17*100</f>
        <v>101.89171559034574</v>
      </c>
      <c r="H18" s="91">
        <v>1441</v>
      </c>
      <c r="I18" s="90">
        <f t="shared" ref="I18" si="42">H18/H17*100</f>
        <v>92.967741935483872</v>
      </c>
      <c r="J18" s="91">
        <v>823</v>
      </c>
      <c r="K18" s="90">
        <f t="shared" ref="K18" si="43">J18/J17*100</f>
        <v>99.156626506024097</v>
      </c>
      <c r="L18" s="91">
        <v>702</v>
      </c>
      <c r="M18" s="90">
        <f t="shared" ref="M18" si="44">L18/L17*100</f>
        <v>97.907949790794973</v>
      </c>
      <c r="N18" s="92">
        <v>415</v>
      </c>
      <c r="O18" s="90">
        <f t="shared" ref="O18" si="45">N18/N17*100</f>
        <v>102.97766749379653</v>
      </c>
      <c r="P18" s="91">
        <v>336</v>
      </c>
      <c r="Q18" s="90">
        <f t="shared" ref="Q18" si="46">P18/P17*100</f>
        <v>108.7378640776699</v>
      </c>
      <c r="R18" s="91">
        <v>298</v>
      </c>
      <c r="S18" s="90">
        <f t="shared" ref="S18" si="47">R18/R17*100</f>
        <v>112.45283018867924</v>
      </c>
      <c r="T18" s="91">
        <v>249</v>
      </c>
      <c r="U18" s="90">
        <f t="shared" ref="U18" si="48">T18/T17*100</f>
        <v>98.031496062992133</v>
      </c>
      <c r="V18" s="91">
        <v>242</v>
      </c>
      <c r="W18" s="90">
        <f t="shared" ref="W18" si="49">V18/V17*100</f>
        <v>98.373983739837399</v>
      </c>
      <c r="X18" s="91">
        <v>271</v>
      </c>
      <c r="Y18" s="90">
        <f t="shared" ref="Y18" si="50">X18/X17*100</f>
        <v>126.04651162790699</v>
      </c>
      <c r="Z18" s="91">
        <v>205</v>
      </c>
      <c r="AA18" s="90">
        <f t="shared" ref="AA18" si="51">Z18/Z17*100</f>
        <v>95.348837209302332</v>
      </c>
      <c r="AB18" s="91">
        <v>183</v>
      </c>
      <c r="AC18" s="90">
        <f t="shared" ref="AC18" si="52">AB18/AB17*100</f>
        <v>105.17241379310344</v>
      </c>
      <c r="AD18" s="91">
        <v>122</v>
      </c>
      <c r="AE18" s="90">
        <f t="shared" ref="AE18" si="53">AD18/AD17*100</f>
        <v>97.6</v>
      </c>
      <c r="AF18" s="91">
        <v>114</v>
      </c>
      <c r="AG18" s="90">
        <f t="shared" ref="AG18" si="54">AF18/AF17*100</f>
        <v>101.78571428571428</v>
      </c>
      <c r="AH18" s="91">
        <v>6000</v>
      </c>
      <c r="AI18" s="90">
        <f t="shared" ref="AI18" si="55">AH18/AH17*100</f>
        <v>113.20754716981132</v>
      </c>
      <c r="AJ18" s="91">
        <v>1857</v>
      </c>
      <c r="AK18" s="90">
        <f t="shared" ref="AK18" si="56">AJ18/AJ17*100</f>
        <v>106.11428571428571</v>
      </c>
      <c r="AL18" s="93">
        <v>2250</v>
      </c>
      <c r="AM18" s="90">
        <f t="shared" ref="AM18" si="57">AL18/AL17*100</f>
        <v>100</v>
      </c>
      <c r="AN18" s="94">
        <v>1138</v>
      </c>
      <c r="AO18" s="90">
        <f t="shared" ref="AO18" si="58">AN18/AN17*100</f>
        <v>104.69181232750691</v>
      </c>
      <c r="AP18" s="91">
        <v>520</v>
      </c>
      <c r="AQ18" s="90">
        <f t="shared" ref="AQ18" si="59">AP18/AP17*100</f>
        <v>87.102177554438867</v>
      </c>
      <c r="AR18" s="91">
        <v>2699</v>
      </c>
      <c r="AS18" s="90">
        <f t="shared" ref="AS18" si="60">AR18/AR17*100</f>
        <v>102.38998482549317</v>
      </c>
      <c r="AT18" s="91">
        <v>420</v>
      </c>
      <c r="AU18" s="90">
        <f t="shared" ref="AU18" si="61">AT18/AT17*100</f>
        <v>98.591549295774655</v>
      </c>
      <c r="AV18" s="91">
        <v>260</v>
      </c>
      <c r="AW18" s="90">
        <f t="shared" ref="AW18" si="62">AV18/AV17*100</f>
        <v>97.744360902255636</v>
      </c>
      <c r="AX18" s="91">
        <v>88</v>
      </c>
      <c r="AY18" s="90">
        <f t="shared" ref="AY18" si="63">AX18/AX17*100</f>
        <v>100</v>
      </c>
      <c r="AZ18" s="91">
        <v>2022</v>
      </c>
      <c r="BA18" s="90">
        <f t="shared" ref="BA18" si="64">AZ18/AZ17*100</f>
        <v>96.057007125890735</v>
      </c>
      <c r="BB18" s="95">
        <v>734</v>
      </c>
      <c r="BC18" s="90">
        <f t="shared" ref="BC18" si="65">BB18/BB17*100</f>
        <v>100.82417582417582</v>
      </c>
      <c r="BD18" s="91">
        <v>418</v>
      </c>
      <c r="BE18" s="90">
        <f t="shared" ref="BE18" si="66">BD18/BD17*100</f>
        <v>99.287410926365794</v>
      </c>
      <c r="BF18" s="91">
        <v>433</v>
      </c>
      <c r="BG18" s="90">
        <f t="shared" ref="BG18" si="67">BF18/BF17*100</f>
        <v>94.335511982570807</v>
      </c>
      <c r="BH18" s="91">
        <v>265</v>
      </c>
      <c r="BI18" s="90">
        <f t="shared" ref="BI18" si="68">BH18/BH17*100</f>
        <v>106</v>
      </c>
      <c r="BJ18" s="91">
        <v>228</v>
      </c>
      <c r="BK18" s="96">
        <f t="shared" ref="BK18" si="69">BJ18/BJ17*100</f>
        <v>98.701298701298697</v>
      </c>
    </row>
    <row r="19" spans="1:63" ht="12" customHeight="1" x14ac:dyDescent="0.15">
      <c r="A19" s="39"/>
      <c r="B19" s="37">
        <v>2017</v>
      </c>
      <c r="C19" s="38">
        <v>29</v>
      </c>
      <c r="D19" s="31">
        <v>9878</v>
      </c>
      <c r="E19" s="27">
        <f t="shared" ref="E19" si="70">D19/D18*100</f>
        <v>103.61900765761041</v>
      </c>
      <c r="F19" s="28">
        <v>3119</v>
      </c>
      <c r="G19" s="27">
        <f t="shared" ref="G19" si="71">F19/F18*100</f>
        <v>99.839948783610751</v>
      </c>
      <c r="H19" s="28">
        <v>1430</v>
      </c>
      <c r="I19" s="27">
        <f t="shared" ref="I19" si="72">H19/H18*100</f>
        <v>99.236641221374043</v>
      </c>
      <c r="J19" s="28">
        <v>1022</v>
      </c>
      <c r="K19" s="27">
        <f t="shared" ref="K19" si="73">J19/J18*100</f>
        <v>124.17982989064397</v>
      </c>
      <c r="L19" s="28">
        <v>690</v>
      </c>
      <c r="M19" s="27">
        <f t="shared" ref="M19" si="74">L19/L18*100</f>
        <v>98.290598290598282</v>
      </c>
      <c r="N19" s="40">
        <v>448</v>
      </c>
      <c r="O19" s="27">
        <f t="shared" ref="O19" si="75">N19/N18*100</f>
        <v>107.95180722891567</v>
      </c>
      <c r="P19" s="28">
        <v>358</v>
      </c>
      <c r="Q19" s="27">
        <f t="shared" ref="Q19" si="76">P19/P18*100</f>
        <v>106.54761904761905</v>
      </c>
      <c r="R19" s="28">
        <v>288</v>
      </c>
      <c r="S19" s="27">
        <f t="shared" ref="S19" si="77">R19/R18*100</f>
        <v>96.644295302013433</v>
      </c>
      <c r="T19" s="28">
        <v>262</v>
      </c>
      <c r="U19" s="27">
        <f t="shared" ref="U19" si="78">T19/T18*100</f>
        <v>105.22088353413655</v>
      </c>
      <c r="V19" s="28">
        <v>237</v>
      </c>
      <c r="W19" s="27">
        <f t="shared" ref="W19" si="79">V19/V18*100</f>
        <v>97.933884297520663</v>
      </c>
      <c r="X19" s="28">
        <v>325</v>
      </c>
      <c r="Y19" s="27">
        <f t="shared" ref="Y19" si="80">X19/X18*100</f>
        <v>119.92619926199262</v>
      </c>
      <c r="Z19" s="28">
        <v>200</v>
      </c>
      <c r="AA19" s="27">
        <f t="shared" ref="AA19" si="81">Z19/Z18*100</f>
        <v>97.560975609756099</v>
      </c>
      <c r="AB19" s="28">
        <v>181</v>
      </c>
      <c r="AC19" s="27">
        <f t="shared" ref="AC19" si="82">AB19/AB18*100</f>
        <v>98.907103825136616</v>
      </c>
      <c r="AD19" s="28">
        <v>123</v>
      </c>
      <c r="AE19" s="27">
        <f t="shared" ref="AE19" si="83">AD19/AD18*100</f>
        <v>100.81967213114753</v>
      </c>
      <c r="AF19" s="28">
        <v>138</v>
      </c>
      <c r="AG19" s="27">
        <f t="shared" ref="AG19" si="84">AF19/AF18*100</f>
        <v>121.05263157894737</v>
      </c>
      <c r="AH19" s="28">
        <v>7200</v>
      </c>
      <c r="AI19" s="27">
        <f t="shared" ref="AI19" si="85">AH19/AH18*100</f>
        <v>120</v>
      </c>
      <c r="AJ19" s="28">
        <v>1890</v>
      </c>
      <c r="AK19" s="27">
        <f t="shared" ref="AK19" si="86">AJ19/AJ18*100</f>
        <v>101.77705977382875</v>
      </c>
      <c r="AL19" s="48">
        <v>2250</v>
      </c>
      <c r="AM19" s="27">
        <f t="shared" ref="AM19" si="87">AL19/AL18*100</f>
        <v>100</v>
      </c>
      <c r="AN19" s="69">
        <v>1107</v>
      </c>
      <c r="AO19" s="27">
        <f t="shared" ref="AO19" si="88">AN19/AN18*100</f>
        <v>97.275922671353257</v>
      </c>
      <c r="AP19" s="28">
        <v>561</v>
      </c>
      <c r="AQ19" s="27">
        <f t="shared" ref="AQ19" si="89">AP19/AP18*100</f>
        <v>107.88461538461537</v>
      </c>
      <c r="AR19" s="28">
        <v>2905</v>
      </c>
      <c r="AS19" s="27">
        <f t="shared" ref="AS19" si="90">AR19/AR18*100</f>
        <v>107.63245646535754</v>
      </c>
      <c r="AT19" s="28">
        <v>389</v>
      </c>
      <c r="AU19" s="27">
        <f t="shared" ref="AU19" si="91">AT19/AT18*100</f>
        <v>92.61904761904762</v>
      </c>
      <c r="AV19" s="28">
        <v>256</v>
      </c>
      <c r="AW19" s="27">
        <f t="shared" ref="AW19" si="92">AV19/AV18*100</f>
        <v>98.461538461538467</v>
      </c>
      <c r="AX19" s="28">
        <v>88</v>
      </c>
      <c r="AY19" s="27">
        <f t="shared" ref="AY19" si="93">AX19/AX18*100</f>
        <v>100</v>
      </c>
      <c r="AZ19" s="28">
        <v>2031</v>
      </c>
      <c r="BA19" s="27">
        <f t="shared" ref="BA19" si="94">AZ19/AZ18*100</f>
        <v>100.44510385756678</v>
      </c>
      <c r="BB19" s="72">
        <v>715</v>
      </c>
      <c r="BC19" s="27">
        <f t="shared" ref="BC19" si="95">BB19/BB18*100</f>
        <v>97.411444141689373</v>
      </c>
      <c r="BD19" s="28">
        <v>389</v>
      </c>
      <c r="BE19" s="27">
        <f t="shared" ref="BE19" si="96">BD19/BD18*100</f>
        <v>93.062200956937801</v>
      </c>
      <c r="BF19" s="28">
        <v>512</v>
      </c>
      <c r="BG19" s="27">
        <f t="shared" ref="BG19" si="97">BF19/BF18*100</f>
        <v>118.24480369515011</v>
      </c>
      <c r="BH19" s="28">
        <v>258</v>
      </c>
      <c r="BI19" s="27">
        <f t="shared" ref="BI19" si="98">BH19/BH18*100</f>
        <v>97.35849056603773</v>
      </c>
      <c r="BJ19" s="28">
        <v>438</v>
      </c>
      <c r="BK19" s="54">
        <f t="shared" ref="BK19" si="99">BJ19/BJ18*100</f>
        <v>192.10526315789474</v>
      </c>
    </row>
    <row r="20" spans="1:63" ht="12" customHeight="1" x14ac:dyDescent="0.15">
      <c r="A20" s="39"/>
      <c r="B20" s="37">
        <v>2018</v>
      </c>
      <c r="C20" s="38">
        <v>30</v>
      </c>
      <c r="D20" s="31">
        <v>9900</v>
      </c>
      <c r="E20" s="27">
        <f t="shared" ref="E20" si="100">D20/D19*100</f>
        <v>100.22271714922049</v>
      </c>
      <c r="F20" s="28">
        <v>3110</v>
      </c>
      <c r="G20" s="27">
        <f t="shared" ref="G20" si="101">F20/F19*100</f>
        <v>99.711445976274447</v>
      </c>
      <c r="H20" s="28">
        <v>1389</v>
      </c>
      <c r="I20" s="27">
        <f t="shared" ref="I20" si="102">H20/H19*100</f>
        <v>97.132867132867133</v>
      </c>
      <c r="J20" s="28">
        <v>1022</v>
      </c>
      <c r="K20" s="27">
        <f t="shared" ref="K20" si="103">J20/J19*100</f>
        <v>100</v>
      </c>
      <c r="L20" s="28">
        <v>725</v>
      </c>
      <c r="M20" s="27">
        <f t="shared" ref="M20" si="104">L20/L19*100</f>
        <v>105.07246376811594</v>
      </c>
      <c r="N20" s="40">
        <v>456</v>
      </c>
      <c r="O20" s="27">
        <f t="shared" ref="O20" si="105">N20/N19*100</f>
        <v>101.78571428571428</v>
      </c>
      <c r="P20" s="28">
        <v>388</v>
      </c>
      <c r="Q20" s="27">
        <f t="shared" ref="Q20" si="106">P20/P19*100</f>
        <v>108.37988826815644</v>
      </c>
      <c r="R20" s="28">
        <v>326</v>
      </c>
      <c r="S20" s="27">
        <f t="shared" ref="S20" si="107">R20/R19*100</f>
        <v>113.19444444444444</v>
      </c>
      <c r="T20" s="28">
        <v>262</v>
      </c>
      <c r="U20" s="27">
        <f t="shared" ref="U20" si="108">T20/T19*100</f>
        <v>100</v>
      </c>
      <c r="V20" s="28">
        <v>229</v>
      </c>
      <c r="W20" s="27">
        <f t="shared" ref="W20" si="109">V20/V19*100</f>
        <v>96.624472573839654</v>
      </c>
      <c r="X20" s="28">
        <v>279</v>
      </c>
      <c r="Y20" s="27">
        <f t="shared" ref="Y20" si="110">X20/X19*100</f>
        <v>85.846153846153854</v>
      </c>
      <c r="Z20" s="28">
        <v>204</v>
      </c>
      <c r="AA20" s="27">
        <f t="shared" ref="AA20" si="111">Z20/Z19*100</f>
        <v>102</v>
      </c>
      <c r="AB20" s="28">
        <v>176</v>
      </c>
      <c r="AC20" s="27">
        <f t="shared" ref="AC20" si="112">AB20/AB19*100</f>
        <v>97.237569060773481</v>
      </c>
      <c r="AD20" s="28">
        <v>122</v>
      </c>
      <c r="AE20" s="27">
        <f t="shared" ref="AE20" si="113">AD20/AD19*100</f>
        <v>99.1869918699187</v>
      </c>
      <c r="AF20" s="28">
        <v>133</v>
      </c>
      <c r="AG20" s="27">
        <f t="shared" ref="AG20" si="114">AF20/AF19*100</f>
        <v>96.376811594202891</v>
      </c>
      <c r="AH20" s="28">
        <v>8406</v>
      </c>
      <c r="AI20" s="27">
        <f t="shared" ref="AI20" si="115">AH20/AH19*100</f>
        <v>116.75</v>
      </c>
      <c r="AJ20" s="28">
        <v>1930</v>
      </c>
      <c r="AK20" s="27">
        <f t="shared" ref="AK20" si="116">AJ20/AJ19*100</f>
        <v>102.11640211640211</v>
      </c>
      <c r="AL20" s="48" t="s">
        <v>60</v>
      </c>
      <c r="AM20" s="47" t="s">
        <v>61</v>
      </c>
      <c r="AN20" s="69">
        <v>1095</v>
      </c>
      <c r="AO20" s="27">
        <f t="shared" ref="AO20" si="117">AN20/AN19*100</f>
        <v>98.915989159891609</v>
      </c>
      <c r="AP20" s="28">
        <v>556</v>
      </c>
      <c r="AQ20" s="27">
        <f t="shared" ref="AQ20" si="118">AP20/AP19*100</f>
        <v>99.10873440285205</v>
      </c>
      <c r="AR20" s="28">
        <v>2820</v>
      </c>
      <c r="AS20" s="27">
        <f t="shared" ref="AS20" si="119">AR20/AR19*100</f>
        <v>97.074010327022378</v>
      </c>
      <c r="AT20" s="28">
        <v>401</v>
      </c>
      <c r="AU20" s="27">
        <f t="shared" ref="AU20" si="120">AT20/AT19*100</f>
        <v>103.08483290488432</v>
      </c>
      <c r="AV20" s="28">
        <v>263</v>
      </c>
      <c r="AW20" s="27">
        <f t="shared" ref="AW20" si="121">AV20/AV19*100</f>
        <v>102.734375</v>
      </c>
      <c r="AX20" s="28">
        <v>87</v>
      </c>
      <c r="AY20" s="27">
        <f t="shared" ref="AY20" si="122">AX20/AX19*100</f>
        <v>98.86363636363636</v>
      </c>
      <c r="AZ20" s="28">
        <v>2020</v>
      </c>
      <c r="BA20" s="27">
        <f t="shared" ref="BA20" si="123">AZ20/AZ19*100</f>
        <v>99.458394879369777</v>
      </c>
      <c r="BB20" s="72">
        <v>734</v>
      </c>
      <c r="BC20" s="27">
        <f t="shared" ref="BC20" si="124">BB20/BB19*100</f>
        <v>102.65734265734265</v>
      </c>
      <c r="BD20" s="28">
        <v>389</v>
      </c>
      <c r="BE20" s="27">
        <f t="shared" ref="BE20" si="125">BD20/BD19*100</f>
        <v>100</v>
      </c>
      <c r="BF20" s="28">
        <v>484</v>
      </c>
      <c r="BG20" s="27">
        <f t="shared" ref="BG20" si="126">BF20/BF19*100</f>
        <v>94.53125</v>
      </c>
      <c r="BH20" s="28">
        <v>254</v>
      </c>
      <c r="BI20" s="27">
        <f t="shared" ref="BI20" si="127">BH20/BH19*100</f>
        <v>98.449612403100772</v>
      </c>
      <c r="BJ20" s="28">
        <v>450</v>
      </c>
      <c r="BK20" s="54">
        <f t="shared" ref="BK20" si="128">BJ20/BJ19*100</f>
        <v>102.73972602739727</v>
      </c>
    </row>
    <row r="21" spans="1:63" ht="12" customHeight="1" x14ac:dyDescent="0.15">
      <c r="A21" s="39"/>
      <c r="B21" s="97">
        <v>2019</v>
      </c>
      <c r="C21" s="98" t="s">
        <v>63</v>
      </c>
      <c r="D21" s="99">
        <v>9858</v>
      </c>
      <c r="E21" s="100">
        <f t="shared" ref="E21" si="129">D21/D20*100</f>
        <v>99.575757575757578</v>
      </c>
      <c r="F21" s="101">
        <v>3099</v>
      </c>
      <c r="G21" s="100">
        <f t="shared" ref="G21" si="130">F21/F20*100</f>
        <v>99.646302250803856</v>
      </c>
      <c r="H21" s="101">
        <v>1344</v>
      </c>
      <c r="I21" s="100">
        <f t="shared" ref="I21" si="131">H21/H20*100</f>
        <v>96.76025917926566</v>
      </c>
      <c r="J21" s="101">
        <v>957</v>
      </c>
      <c r="K21" s="100">
        <f t="shared" ref="K21" si="132">J21/J20*100</f>
        <v>93.639921722113513</v>
      </c>
      <c r="L21" s="101">
        <v>735</v>
      </c>
      <c r="M21" s="100">
        <f t="shared" ref="M21" si="133">L21/L20*100</f>
        <v>101.37931034482759</v>
      </c>
      <c r="N21" s="102">
        <v>557</v>
      </c>
      <c r="O21" s="100">
        <f t="shared" ref="O21" si="134">N21/N20*100</f>
        <v>122.14912280701755</v>
      </c>
      <c r="P21" s="101">
        <v>369</v>
      </c>
      <c r="Q21" s="100">
        <f t="shared" ref="Q21" si="135">P21/P20*100</f>
        <v>95.103092783505147</v>
      </c>
      <c r="R21" s="101">
        <v>321</v>
      </c>
      <c r="S21" s="100">
        <f t="shared" ref="S21" si="136">R21/R20*100</f>
        <v>98.466257668711648</v>
      </c>
      <c r="T21" s="101">
        <v>256</v>
      </c>
      <c r="U21" s="100">
        <f t="shared" ref="U21" si="137">T21/T20*100</f>
        <v>97.70992366412213</v>
      </c>
      <c r="V21" s="101">
        <v>224</v>
      </c>
      <c r="W21" s="100">
        <f t="shared" ref="W21" si="138">V21/V20*100</f>
        <v>97.816593886462883</v>
      </c>
      <c r="X21" s="101">
        <v>268</v>
      </c>
      <c r="Y21" s="100">
        <f t="shared" ref="Y21" si="139">X21/X20*100</f>
        <v>96.057347670250891</v>
      </c>
      <c r="Z21" s="101">
        <v>204</v>
      </c>
      <c r="AA21" s="100">
        <f t="shared" ref="AA21" si="140">Z21/Z20*100</f>
        <v>100</v>
      </c>
      <c r="AB21" s="101">
        <v>181</v>
      </c>
      <c r="AC21" s="100">
        <f t="shared" ref="AC21" si="141">AB21/AB20*100</f>
        <v>102.84090909090908</v>
      </c>
      <c r="AD21" s="101">
        <v>119</v>
      </c>
      <c r="AE21" s="100">
        <f t="shared" ref="AE21" si="142">AD21/AD20*100</f>
        <v>97.540983606557376</v>
      </c>
      <c r="AF21" s="101">
        <v>114</v>
      </c>
      <c r="AG21" s="100">
        <f t="shared" ref="AG21" si="143">AF21/AF20*100</f>
        <v>85.714285714285708</v>
      </c>
      <c r="AH21" s="101">
        <v>8585</v>
      </c>
      <c r="AI21" s="100">
        <f t="shared" ref="AI21" si="144">AH21/AH20*100</f>
        <v>102.12943135855342</v>
      </c>
      <c r="AJ21" s="101">
        <v>1901</v>
      </c>
      <c r="AK21" s="100">
        <f t="shared" ref="AK21" si="145">AJ21/AJ20*100</f>
        <v>98.497409326424872</v>
      </c>
      <c r="AL21" s="103" t="s">
        <v>60</v>
      </c>
      <c r="AM21" s="107" t="s">
        <v>61</v>
      </c>
      <c r="AN21" s="104">
        <v>1064</v>
      </c>
      <c r="AO21" s="100">
        <f t="shared" ref="AO21" si="146">AN21/AN20*100</f>
        <v>97.168949771689498</v>
      </c>
      <c r="AP21" s="101">
        <v>584</v>
      </c>
      <c r="AQ21" s="100">
        <f t="shared" ref="AQ21" si="147">AP21/AP20*100</f>
        <v>105.03597122302158</v>
      </c>
      <c r="AR21" s="101">
        <v>2765</v>
      </c>
      <c r="AS21" s="100">
        <f t="shared" ref="AS21" si="148">AR21/AR20*100</f>
        <v>98.049645390070921</v>
      </c>
      <c r="AT21" s="101">
        <v>415</v>
      </c>
      <c r="AU21" s="100">
        <f t="shared" ref="AU21" si="149">AT21/AT20*100</f>
        <v>103.49127182044889</v>
      </c>
      <c r="AV21" s="101">
        <v>263</v>
      </c>
      <c r="AW21" s="100">
        <f t="shared" ref="AW21" si="150">AV21/AV20*100</f>
        <v>100</v>
      </c>
      <c r="AX21" s="101">
        <v>86</v>
      </c>
      <c r="AY21" s="100">
        <f t="shared" ref="AY21" si="151">AX21/AX20*100</f>
        <v>98.850574712643677</v>
      </c>
      <c r="AZ21" s="101">
        <v>1985</v>
      </c>
      <c r="BA21" s="100">
        <f t="shared" ref="BA21" si="152">AZ21/AZ20*100</f>
        <v>98.267326732673268</v>
      </c>
      <c r="BB21" s="105">
        <v>678</v>
      </c>
      <c r="BC21" s="100">
        <f t="shared" ref="BC21" si="153">BB21/BB20*100</f>
        <v>92.370572207084464</v>
      </c>
      <c r="BD21" s="101">
        <v>380</v>
      </c>
      <c r="BE21" s="100">
        <f t="shared" ref="BE21" si="154">BD21/BD20*100</f>
        <v>97.686375321336754</v>
      </c>
      <c r="BF21" s="101">
        <v>425</v>
      </c>
      <c r="BG21" s="100">
        <f t="shared" ref="BG21" si="155">BF21/BF20*100</f>
        <v>87.809917355371908</v>
      </c>
      <c r="BH21" s="101">
        <v>244</v>
      </c>
      <c r="BI21" s="100">
        <f t="shared" ref="BI21" si="156">BH21/BH20*100</f>
        <v>96.062992125984252</v>
      </c>
      <c r="BJ21" s="101">
        <v>511</v>
      </c>
      <c r="BK21" s="106">
        <f t="shared" ref="BK21" si="157">BJ21/BJ20*100</f>
        <v>113.55555555555557</v>
      </c>
    </row>
    <row r="22" spans="1:63" s="39" customFormat="1" ht="12" customHeight="1" x14ac:dyDescent="0.15">
      <c r="B22" s="74" t="s">
        <v>52</v>
      </c>
      <c r="C22" s="29"/>
      <c r="AF22" s="75"/>
      <c r="AG22" s="76"/>
    </row>
    <row r="23" spans="1:63" s="39" customFormat="1" ht="12" customHeight="1" x14ac:dyDescent="0.15">
      <c r="B23" s="59" t="s">
        <v>53</v>
      </c>
      <c r="C23" s="29"/>
    </row>
    <row r="24" spans="1:63" s="39" customFormat="1" ht="12" customHeight="1" x14ac:dyDescent="0.15">
      <c r="B24" s="58" t="s">
        <v>50</v>
      </c>
      <c r="C24" s="30"/>
      <c r="BK24" s="57" t="s">
        <v>62</v>
      </c>
    </row>
    <row r="25" spans="1:63" x14ac:dyDescent="0.15">
      <c r="A25" s="39"/>
      <c r="B25" s="30"/>
      <c r="C25" s="39"/>
      <c r="D25" s="39"/>
      <c r="E25" s="39"/>
      <c r="F25" s="39"/>
      <c r="G25" s="39"/>
    </row>
    <row r="26" spans="1:63" ht="12" customHeight="1" x14ac:dyDescent="0.15">
      <c r="A26" s="39"/>
      <c r="B26" s="45"/>
      <c r="C26" s="51"/>
      <c r="D26" s="51"/>
      <c r="E26" s="51"/>
      <c r="F26" s="51"/>
      <c r="G26" s="5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</row>
    <row r="27" spans="1:63" x14ac:dyDescent="0.15">
      <c r="A27" s="39"/>
      <c r="B27" s="51"/>
      <c r="C27" s="51"/>
      <c r="D27" s="39"/>
      <c r="E27" s="39"/>
      <c r="F27" s="39"/>
      <c r="G27" s="39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</row>
    <row r="28" spans="1:63" x14ac:dyDescent="0.15">
      <c r="A28" s="39"/>
      <c r="B28" s="55"/>
      <c r="C28" s="51"/>
      <c r="D28" s="51"/>
      <c r="E28" s="51"/>
      <c r="F28" s="51"/>
      <c r="G28" s="5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</row>
    <row r="29" spans="1:63" x14ac:dyDescent="0.15">
      <c r="A29" s="39"/>
      <c r="B29" s="55"/>
      <c r="C29" s="49"/>
      <c r="D29" s="39"/>
      <c r="E29" s="39"/>
      <c r="F29" s="39"/>
      <c r="G29" s="39"/>
      <c r="AB29" s="46"/>
      <c r="AC29" s="43"/>
      <c r="AD29" s="43" t="s">
        <v>41</v>
      </c>
      <c r="AE29" s="43" t="s">
        <v>42</v>
      </c>
      <c r="AF29" s="46" t="s">
        <v>43</v>
      </c>
      <c r="AG29" s="43" t="s">
        <v>23</v>
      </c>
      <c r="AH29" s="42" t="s">
        <v>44</v>
      </c>
      <c r="AI29" s="43"/>
      <c r="AJ29" s="43"/>
      <c r="AK29" s="41"/>
      <c r="AL29" s="41"/>
      <c r="AM29" s="41"/>
      <c r="AN29" s="41"/>
      <c r="AO29" s="41"/>
      <c r="AP29" s="41"/>
      <c r="AQ29" s="41"/>
      <c r="AR29" s="42"/>
      <c r="AS29" s="43"/>
      <c r="AT29" s="43"/>
      <c r="AU29" s="41"/>
      <c r="AV29" s="41"/>
      <c r="AW29" s="41"/>
      <c r="AX29" s="42"/>
      <c r="AY29" s="43"/>
      <c r="AZ29" s="42"/>
      <c r="BA29" s="43"/>
      <c r="BB29" s="42"/>
      <c r="BC29" s="43"/>
      <c r="BD29" s="42"/>
      <c r="BE29" s="43"/>
      <c r="BF29" s="42"/>
      <c r="BG29" s="43"/>
      <c r="BH29" s="42"/>
      <c r="BI29" s="43"/>
      <c r="BJ29" s="42"/>
      <c r="BK29" s="43"/>
    </row>
    <row r="30" spans="1:63" x14ac:dyDescent="0.15">
      <c r="A30" s="39"/>
      <c r="B30" s="44"/>
      <c r="C30" s="39"/>
      <c r="D30" s="39"/>
      <c r="E30" s="39"/>
      <c r="F30" s="39"/>
      <c r="G30" s="39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</row>
    <row r="31" spans="1:63" x14ac:dyDescent="0.15"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</row>
    <row r="32" spans="1:63" x14ac:dyDescent="0.15">
      <c r="B32" s="50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</row>
    <row r="33" spans="2:3" x14ac:dyDescent="0.15">
      <c r="B33" s="29"/>
    </row>
    <row r="34" spans="2:3" x14ac:dyDescent="0.15">
      <c r="B34" s="29"/>
    </row>
    <row r="35" spans="2:3" ht="14.25" x14ac:dyDescent="0.15">
      <c r="B35" s="29"/>
      <c r="C35" s="25"/>
    </row>
    <row r="36" spans="2:3" x14ac:dyDescent="0.15">
      <c r="B36" s="29"/>
    </row>
  </sheetData>
  <mergeCells count="31">
    <mergeCell ref="BH5:BI6"/>
    <mergeCell ref="BJ5:BK6"/>
    <mergeCell ref="X5:Y6"/>
    <mergeCell ref="Z5:AA6"/>
    <mergeCell ref="AB5:AC6"/>
    <mergeCell ref="AD5:AE6"/>
    <mergeCell ref="AF5:AG6"/>
    <mergeCell ref="AH5:AI6"/>
    <mergeCell ref="AJ5:AK6"/>
    <mergeCell ref="AL5:AM6"/>
    <mergeCell ref="AN5:AO6"/>
    <mergeCell ref="AX5:AY6"/>
    <mergeCell ref="AZ5:BA6"/>
    <mergeCell ref="BB5:BC6"/>
    <mergeCell ref="BD5:BE6"/>
    <mergeCell ref="BF5:BG6"/>
    <mergeCell ref="B5:C7"/>
    <mergeCell ref="AP5:AQ6"/>
    <mergeCell ref="AR5:AS6"/>
    <mergeCell ref="AT5:AU6"/>
    <mergeCell ref="AV5:AW6"/>
    <mergeCell ref="J5:K6"/>
    <mergeCell ref="L5:M6"/>
    <mergeCell ref="N5:O6"/>
    <mergeCell ref="P5:Q6"/>
    <mergeCell ref="R5:S6"/>
    <mergeCell ref="T5:U6"/>
    <mergeCell ref="V5:W6"/>
    <mergeCell ref="D5:E6"/>
    <mergeCell ref="F5:G6"/>
    <mergeCell ref="H5:I6"/>
  </mergeCells>
  <phoneticPr fontId="13"/>
  <pageMargins left="0.70866141732283472" right="0.70866141732283472" top="0.74803149606299213" bottom="0.74803149606299213" header="0.31496062992125984" footer="0.31496062992125984"/>
  <pageSetup paperSize="9" scale="9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F25" sqref="F25"/>
    </sheetView>
  </sheetViews>
  <sheetFormatPr defaultRowHeight="12" x14ac:dyDescent="0.15"/>
  <cols>
    <col min="1" max="1" width="29.140625" style="1" customWidth="1"/>
    <col min="2" max="6" width="13" style="1" customWidth="1"/>
    <col min="7" max="16384" width="9.140625" style="1"/>
  </cols>
  <sheetData>
    <row r="1" spans="1:8" x14ac:dyDescent="0.15">
      <c r="A1" s="1" t="s">
        <v>9</v>
      </c>
    </row>
    <row r="2" spans="1:8" x14ac:dyDescent="0.15">
      <c r="E2" s="2"/>
    </row>
    <row r="3" spans="1:8" x14ac:dyDescent="0.15">
      <c r="A3" s="126"/>
      <c r="B3" s="127" t="s">
        <v>10</v>
      </c>
      <c r="C3" s="127" t="s">
        <v>11</v>
      </c>
      <c r="D3" s="127" t="s">
        <v>16</v>
      </c>
      <c r="E3" s="128" t="s">
        <v>17</v>
      </c>
      <c r="F3" s="127" t="s">
        <v>0</v>
      </c>
    </row>
    <row r="4" spans="1:8" x14ac:dyDescent="0.15">
      <c r="A4" s="126"/>
      <c r="B4" s="127"/>
      <c r="C4" s="127"/>
      <c r="D4" s="127"/>
      <c r="E4" s="129"/>
      <c r="F4" s="127"/>
    </row>
    <row r="5" spans="1:8" x14ac:dyDescent="0.15">
      <c r="A5" s="10" t="s">
        <v>14</v>
      </c>
      <c r="B5" s="8">
        <v>76049</v>
      </c>
      <c r="C5" s="8">
        <v>108479</v>
      </c>
      <c r="D5" s="8">
        <v>11172</v>
      </c>
      <c r="E5" s="8">
        <v>12835</v>
      </c>
      <c r="F5" s="8">
        <v>8499</v>
      </c>
    </row>
    <row r="6" spans="1:8" x14ac:dyDescent="0.15">
      <c r="A6" s="10" t="s">
        <v>7</v>
      </c>
      <c r="B6" s="8">
        <v>26975</v>
      </c>
      <c r="C6" s="8">
        <v>27426</v>
      </c>
      <c r="D6" s="8">
        <v>1987</v>
      </c>
      <c r="E6" s="8">
        <v>400</v>
      </c>
      <c r="F6" s="8">
        <v>4972</v>
      </c>
    </row>
    <row r="7" spans="1:8" x14ac:dyDescent="0.15">
      <c r="A7" s="10" t="s">
        <v>8</v>
      </c>
      <c r="B7" s="8">
        <f>B5-B6</f>
        <v>49074</v>
      </c>
      <c r="C7" s="8">
        <f>C5-C6</f>
        <v>81053</v>
      </c>
      <c r="D7" s="8">
        <f>D5-D6</f>
        <v>9185</v>
      </c>
      <c r="E7" s="8">
        <f>E5-E6</f>
        <v>12435</v>
      </c>
      <c r="F7" s="8">
        <f>F5-F6</f>
        <v>3527</v>
      </c>
    </row>
    <row r="8" spans="1:8" x14ac:dyDescent="0.15">
      <c r="A8" s="11" t="s">
        <v>15</v>
      </c>
      <c r="B8" s="9">
        <v>98.7</v>
      </c>
      <c r="C8" s="9"/>
      <c r="D8" s="9">
        <v>101.09</v>
      </c>
      <c r="E8" s="9">
        <v>115.82</v>
      </c>
      <c r="F8" s="9">
        <v>39.78</v>
      </c>
      <c r="H8" s="7"/>
    </row>
    <row r="9" spans="1:8" x14ac:dyDescent="0.15">
      <c r="A9" s="12" t="s">
        <v>3</v>
      </c>
      <c r="B9" s="3"/>
      <c r="C9" s="3"/>
      <c r="D9" s="3"/>
      <c r="E9" s="3"/>
      <c r="F9" s="3"/>
    </row>
    <row r="10" spans="1:8" x14ac:dyDescent="0.15">
      <c r="A10" s="12" t="s">
        <v>4</v>
      </c>
      <c r="B10" s="18"/>
      <c r="C10" s="18"/>
      <c r="D10" s="18"/>
      <c r="E10" s="18"/>
      <c r="F10" s="3"/>
    </row>
    <row r="11" spans="1:8" x14ac:dyDescent="0.15">
      <c r="A11" s="12" t="s">
        <v>5</v>
      </c>
      <c r="B11" s="19"/>
      <c r="C11" s="19"/>
      <c r="D11" s="19"/>
      <c r="E11" s="19"/>
      <c r="F11" s="3"/>
    </row>
    <row r="12" spans="1:8" x14ac:dyDescent="0.15">
      <c r="A12" s="12" t="s">
        <v>6</v>
      </c>
      <c r="B12" s="19"/>
      <c r="C12" s="19"/>
      <c r="D12" s="19"/>
      <c r="E12" s="19"/>
      <c r="F12" s="3"/>
    </row>
    <row r="13" spans="1:8" x14ac:dyDescent="0.15">
      <c r="B13" s="20"/>
      <c r="C13" s="20"/>
      <c r="D13" s="20"/>
      <c r="E13" s="20"/>
    </row>
    <row r="14" spans="1:8" x14ac:dyDescent="0.15">
      <c r="A14" s="4"/>
      <c r="B14" s="4"/>
      <c r="C14" s="4"/>
      <c r="D14" s="4"/>
      <c r="E14" s="4"/>
      <c r="F14" s="4"/>
      <c r="G14" s="4"/>
    </row>
    <row r="15" spans="1:8" x14ac:dyDescent="0.15">
      <c r="A15" s="4"/>
      <c r="B15" s="4"/>
      <c r="C15" s="4"/>
      <c r="D15" s="4"/>
      <c r="E15" s="4"/>
      <c r="F15" s="4"/>
      <c r="G15" s="4"/>
    </row>
    <row r="16" spans="1:8" x14ac:dyDescent="0.15">
      <c r="A16" s="5"/>
      <c r="B16" s="6"/>
      <c r="C16" s="6"/>
      <c r="D16" s="6"/>
      <c r="E16" s="6"/>
      <c r="F16" s="6"/>
      <c r="G16" s="4"/>
    </row>
    <row r="17" spans="1:7" x14ac:dyDescent="0.15">
      <c r="A17" s="5"/>
      <c r="B17" s="6"/>
      <c r="C17" s="6"/>
      <c r="D17" s="6"/>
      <c r="E17" s="6"/>
      <c r="F17" s="6"/>
      <c r="G17" s="4"/>
    </row>
    <row r="18" spans="1:7" x14ac:dyDescent="0.15">
      <c r="A18" s="4"/>
      <c r="B18" s="4"/>
      <c r="C18" s="4"/>
      <c r="D18" s="4"/>
      <c r="E18" s="4"/>
      <c r="F18" s="4"/>
      <c r="G18" s="4"/>
    </row>
  </sheetData>
  <mergeCells count="6">
    <mergeCell ref="A3:A4"/>
    <mergeCell ref="B3:B4"/>
    <mergeCell ref="F3:F4"/>
    <mergeCell ref="D3:D4"/>
    <mergeCell ref="C3:C4"/>
    <mergeCell ref="E3:E4"/>
  </mergeCells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F25" sqref="F25"/>
    </sheetView>
  </sheetViews>
  <sheetFormatPr defaultRowHeight="12" x14ac:dyDescent="0.15"/>
  <cols>
    <col min="1" max="1" width="29.140625" style="1" customWidth="1"/>
    <col min="2" max="6" width="13" style="1" customWidth="1"/>
    <col min="7" max="16384" width="9.140625" style="1"/>
  </cols>
  <sheetData>
    <row r="1" spans="1:8" x14ac:dyDescent="0.15">
      <c r="A1" s="1" t="s">
        <v>9</v>
      </c>
    </row>
    <row r="2" spans="1:8" x14ac:dyDescent="0.15">
      <c r="E2" s="2"/>
    </row>
    <row r="3" spans="1:8" x14ac:dyDescent="0.15">
      <c r="A3" s="130"/>
      <c r="B3" s="131" t="s">
        <v>10</v>
      </c>
      <c r="C3" s="131" t="s">
        <v>11</v>
      </c>
      <c r="D3" s="131" t="s">
        <v>12</v>
      </c>
      <c r="E3" s="132" t="s">
        <v>13</v>
      </c>
      <c r="F3" s="131" t="s">
        <v>0</v>
      </c>
      <c r="G3" s="21"/>
    </row>
    <row r="4" spans="1:8" x14ac:dyDescent="0.15">
      <c r="A4" s="130"/>
      <c r="B4" s="131"/>
      <c r="C4" s="131"/>
      <c r="D4" s="131"/>
      <c r="E4" s="132"/>
      <c r="F4" s="131"/>
      <c r="G4" s="21"/>
    </row>
    <row r="5" spans="1:8" x14ac:dyDescent="0.15">
      <c r="A5" s="13" t="s">
        <v>14</v>
      </c>
      <c r="B5" s="14">
        <v>76049</v>
      </c>
      <c r="C5" s="14">
        <v>108479</v>
      </c>
      <c r="D5" s="14">
        <v>11172</v>
      </c>
      <c r="E5" s="14">
        <v>12835</v>
      </c>
      <c r="F5" s="14">
        <v>8499</v>
      </c>
      <c r="G5" s="21"/>
    </row>
    <row r="6" spans="1:8" x14ac:dyDescent="0.15">
      <c r="A6" s="13" t="s">
        <v>7</v>
      </c>
      <c r="B6" s="14">
        <v>26975</v>
      </c>
      <c r="C6" s="14">
        <v>27426</v>
      </c>
      <c r="D6" s="14">
        <v>1987</v>
      </c>
      <c r="E6" s="14">
        <v>400</v>
      </c>
      <c r="F6" s="14">
        <v>4972</v>
      </c>
      <c r="G6" s="21"/>
    </row>
    <row r="7" spans="1:8" x14ac:dyDescent="0.15">
      <c r="A7" s="13" t="s">
        <v>8</v>
      </c>
      <c r="B7" s="14">
        <f>B5-B6</f>
        <v>49074</v>
      </c>
      <c r="C7" s="14">
        <f>C5-C6</f>
        <v>81053</v>
      </c>
      <c r="D7" s="14">
        <f>D5-D6</f>
        <v>9185</v>
      </c>
      <c r="E7" s="14">
        <f>E5-E6</f>
        <v>12435</v>
      </c>
      <c r="F7" s="14">
        <f>F5-F6</f>
        <v>3527</v>
      </c>
      <c r="G7" s="21"/>
    </row>
    <row r="8" spans="1:8" x14ac:dyDescent="0.15">
      <c r="A8" s="13" t="s">
        <v>15</v>
      </c>
      <c r="B8" s="15">
        <v>98.7</v>
      </c>
      <c r="C8" s="15"/>
      <c r="D8" s="15">
        <v>101.09</v>
      </c>
      <c r="E8" s="15">
        <v>115.82</v>
      </c>
      <c r="F8" s="15">
        <v>39.78</v>
      </c>
      <c r="G8" s="21"/>
      <c r="H8" s="7"/>
    </row>
    <row r="9" spans="1:8" x14ac:dyDescent="0.15">
      <c r="A9" s="16"/>
      <c r="B9" s="17"/>
      <c r="C9" s="17"/>
      <c r="D9" s="17"/>
      <c r="E9" s="17"/>
      <c r="F9" s="17"/>
      <c r="G9" s="21"/>
    </row>
    <row r="10" spans="1:8" x14ac:dyDescent="0.15">
      <c r="A10" s="22"/>
      <c r="B10" s="23"/>
      <c r="C10" s="23"/>
      <c r="D10" s="23"/>
      <c r="E10" s="23"/>
      <c r="F10" s="24"/>
      <c r="G10" s="21"/>
    </row>
    <row r="11" spans="1:8" x14ac:dyDescent="0.15">
      <c r="A11" s="12"/>
      <c r="B11" s="19"/>
      <c r="C11" s="19"/>
      <c r="D11" s="19"/>
      <c r="E11" s="19"/>
      <c r="F11" s="3"/>
    </row>
    <row r="12" spans="1:8" x14ac:dyDescent="0.15">
      <c r="A12" s="12"/>
      <c r="B12" s="19"/>
      <c r="C12" s="19"/>
      <c r="D12" s="19"/>
      <c r="E12" s="19"/>
      <c r="F12" s="3"/>
    </row>
    <row r="13" spans="1:8" x14ac:dyDescent="0.15">
      <c r="B13" s="20"/>
      <c r="C13" s="20"/>
      <c r="D13" s="20"/>
      <c r="E13" s="20"/>
    </row>
    <row r="14" spans="1:8" x14ac:dyDescent="0.15">
      <c r="A14" s="4"/>
      <c r="B14" s="4"/>
      <c r="C14" s="4"/>
      <c r="D14" s="4"/>
      <c r="E14" s="4"/>
      <c r="F14" s="4"/>
      <c r="G14" s="4"/>
    </row>
    <row r="15" spans="1:8" x14ac:dyDescent="0.15">
      <c r="A15" s="4"/>
      <c r="B15" s="4"/>
      <c r="C15" s="4"/>
      <c r="D15" s="4"/>
      <c r="E15" s="4"/>
      <c r="F15" s="4"/>
      <c r="G15" s="4"/>
    </row>
    <row r="16" spans="1:8" x14ac:dyDescent="0.15">
      <c r="A16" s="5" t="s">
        <v>1</v>
      </c>
      <c r="B16" s="6">
        <f>B6/(B6+B7)*100</f>
        <v>35.470551881024079</v>
      </c>
      <c r="C16" s="6">
        <f>C6/(C6+C7)*100</f>
        <v>25.282312705684973</v>
      </c>
      <c r="D16" s="6">
        <f>D6/(D6+D7)*100</f>
        <v>17.785535266738275</v>
      </c>
      <c r="E16" s="6">
        <f>E6/(E6+E7)*100</f>
        <v>3.1164783794312427</v>
      </c>
      <c r="F16" s="6">
        <f>F6/(F6+F7)*100</f>
        <v>58.501000117660908</v>
      </c>
      <c r="G16" s="4"/>
    </row>
    <row r="17" spans="1:7" x14ac:dyDescent="0.15">
      <c r="A17" s="5" t="s">
        <v>2</v>
      </c>
      <c r="B17" s="6">
        <f>B7/(B7+B6)*100</f>
        <v>64.529448118975921</v>
      </c>
      <c r="C17" s="6">
        <f>C7/(C7+C6)*100</f>
        <v>74.717687294315027</v>
      </c>
      <c r="D17" s="6">
        <f>D7/(D7+D6)*100</f>
        <v>82.214464733261721</v>
      </c>
      <c r="E17" s="6">
        <f>E7/(E7+E6)*100</f>
        <v>96.883521620568757</v>
      </c>
      <c r="F17" s="6">
        <f>F7/(F7+F6)*100</f>
        <v>41.498999882339099</v>
      </c>
      <c r="G17" s="4"/>
    </row>
    <row r="18" spans="1:7" x14ac:dyDescent="0.15">
      <c r="A18" s="4"/>
      <c r="B18" s="4"/>
      <c r="C18" s="4"/>
      <c r="D18" s="4"/>
      <c r="E18" s="4"/>
      <c r="F18" s="4"/>
      <c r="G18" s="4"/>
    </row>
  </sheetData>
  <mergeCells count="6">
    <mergeCell ref="A3:A4"/>
    <mergeCell ref="B3:B4"/>
    <mergeCell ref="F3:F4"/>
    <mergeCell ref="D3:D4"/>
    <mergeCell ref="C3:C4"/>
    <mergeCell ref="E3:E4"/>
  </mergeCells>
  <phoneticPr fontId="3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年</vt:lpstr>
      <vt:lpstr>表（2000）</vt:lpstr>
      <vt:lpstr>グラフ（2000)</vt:lpstr>
      <vt:lpstr>'グラフ（2000)'!Print_Area</vt:lpstr>
      <vt:lpstr>年!Print_Area</vt:lpstr>
      <vt:lpstr>'表（2000）'!Print_Area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2019-07-10T06:12:03Z</cp:lastPrinted>
  <dcterms:created xsi:type="dcterms:W3CDTF">2003-01-21T02:18:28Z</dcterms:created>
  <dcterms:modified xsi:type="dcterms:W3CDTF">2021-06-09T01:52:01Z</dcterms:modified>
</cp:coreProperties>
</file>