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220" yWindow="1830" windowWidth="18615" windowHeight="10425" tabRatio="838"/>
  </bookViews>
  <sheets>
    <sheet name="データ表" sheetId="17" r:id="rId1"/>
  </sheets>
  <externalReferences>
    <externalReference r:id="rId2"/>
  </externalReferences>
  <definedNames>
    <definedName name="_xlnm.Print_Area" localSheetId="0">データ表!$B$2:$O$42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J33" i="17" l="1"/>
  <c r="K32" i="17"/>
  <c r="K31" i="17"/>
  <c r="N33" i="17"/>
  <c r="L33" i="17"/>
  <c r="H33" i="17"/>
  <c r="D33" i="17"/>
  <c r="O32" i="17"/>
  <c r="M32" i="17"/>
  <c r="I32" i="17"/>
  <c r="E32" i="17"/>
  <c r="K30" i="17" l="1"/>
  <c r="O31" i="17"/>
  <c r="M31" i="17"/>
  <c r="I31" i="17"/>
  <c r="E31" i="17"/>
  <c r="K29" i="17" l="1"/>
  <c r="E30" i="17"/>
  <c r="I30" i="17"/>
  <c r="M30" i="17"/>
  <c r="O30" i="17"/>
  <c r="O29" i="17" l="1"/>
  <c r="M29" i="17"/>
  <c r="I29" i="17"/>
  <c r="E29" i="17"/>
  <c r="O28" i="17"/>
  <c r="M28" i="17"/>
  <c r="K28" i="17"/>
  <c r="I28" i="17"/>
  <c r="E28" i="17"/>
  <c r="O27" i="17"/>
  <c r="M27" i="17"/>
  <c r="K27" i="17"/>
  <c r="I27" i="17"/>
  <c r="E27" i="17"/>
  <c r="O26" i="17"/>
  <c r="M26" i="17"/>
  <c r="K26" i="17"/>
  <c r="I26" i="17"/>
  <c r="E26" i="17"/>
  <c r="O25" i="17"/>
  <c r="M25" i="17"/>
  <c r="K25" i="17"/>
  <c r="I25" i="17"/>
  <c r="E25" i="17"/>
  <c r="O24" i="17"/>
  <c r="M24" i="17"/>
  <c r="K24" i="17"/>
  <c r="I24" i="17"/>
  <c r="E24" i="17"/>
  <c r="O23" i="17"/>
  <c r="M23" i="17"/>
  <c r="K23" i="17"/>
  <c r="I23" i="17"/>
  <c r="E23" i="17"/>
  <c r="O22" i="17"/>
  <c r="M22" i="17"/>
  <c r="K22" i="17"/>
  <c r="I22" i="17"/>
  <c r="E22" i="17"/>
  <c r="O21" i="17"/>
  <c r="M21" i="17"/>
  <c r="K21" i="17"/>
  <c r="I21" i="17"/>
  <c r="E21" i="17"/>
  <c r="O20" i="17"/>
  <c r="M20" i="17"/>
  <c r="K20" i="17"/>
  <c r="G20" i="17"/>
  <c r="E20" i="17"/>
  <c r="O19" i="17"/>
  <c r="M19" i="17"/>
  <c r="K19" i="17"/>
  <c r="G19" i="17"/>
  <c r="E19" i="17"/>
  <c r="O18" i="17"/>
  <c r="M18" i="17"/>
  <c r="K18" i="17"/>
  <c r="G18" i="17"/>
  <c r="E18" i="17"/>
  <c r="O17" i="17"/>
  <c r="M17" i="17"/>
  <c r="K17" i="17"/>
  <c r="G17" i="17"/>
  <c r="E17" i="17"/>
  <c r="O16" i="17"/>
  <c r="M16" i="17"/>
  <c r="K16" i="17"/>
  <c r="G16" i="17"/>
  <c r="E16" i="17"/>
  <c r="O15" i="17"/>
  <c r="M15" i="17"/>
  <c r="K15" i="17"/>
  <c r="G15" i="17"/>
  <c r="E15" i="17"/>
  <c r="O14" i="17"/>
  <c r="M14" i="17"/>
  <c r="K14" i="17"/>
  <c r="G14" i="17"/>
  <c r="E14" i="17"/>
  <c r="O13" i="17"/>
  <c r="M13" i="17"/>
  <c r="K13" i="17"/>
  <c r="G13" i="17"/>
  <c r="E13" i="17"/>
  <c r="O12" i="17"/>
  <c r="M12" i="17"/>
  <c r="K12" i="17"/>
  <c r="G12" i="17"/>
  <c r="E12" i="17"/>
  <c r="O11" i="17"/>
  <c r="M11" i="17"/>
  <c r="K11" i="17"/>
  <c r="G11" i="17"/>
  <c r="E11" i="17"/>
  <c r="O10" i="17"/>
  <c r="M10" i="17"/>
  <c r="K10" i="17"/>
  <c r="G10" i="17"/>
  <c r="E10" i="17"/>
  <c r="O9" i="17"/>
  <c r="M9" i="17"/>
  <c r="K9" i="17"/>
  <c r="G9" i="17"/>
  <c r="E9" i="17"/>
</calcChain>
</file>

<file path=xl/sharedStrings.xml><?xml version="1.0" encoding="utf-8"?>
<sst xmlns="http://schemas.openxmlformats.org/spreadsheetml/2006/main" count="62" uniqueCount="52">
  <si>
    <t>年</t>
    <rPh sb="0" eb="1">
      <t>ネン</t>
    </rPh>
    <phoneticPr fontId="2"/>
  </si>
  <si>
    <t>オーストラリア
（豪ドル／100kg）</t>
    <rPh sb="9" eb="10">
      <t>ゴウ</t>
    </rPh>
    <phoneticPr fontId="2"/>
  </si>
  <si>
    <t>日本
（円／100kg）</t>
    <rPh sb="0" eb="2">
      <t>ニホン</t>
    </rPh>
    <rPh sb="4" eb="5">
      <t>エン</t>
    </rPh>
    <phoneticPr fontId="2"/>
  </si>
  <si>
    <t>EU15
（加重平均）
（ユーロ／100kg）</t>
    <rPh sb="6" eb="8">
      <t>カジュウ</t>
    </rPh>
    <rPh sb="8" eb="10">
      <t>ヘイキン</t>
    </rPh>
    <phoneticPr fontId="2"/>
  </si>
  <si>
    <t>前年比</t>
    <rPh sb="0" eb="3">
      <t>ゼンネンヒ</t>
    </rPh>
    <phoneticPr fontId="2"/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</si>
  <si>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</si>
  <si>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</si>
  <si>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</si>
  <si>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</si>
  <si>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</si>
  <si>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</si>
  <si>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</si>
  <si>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</si>
  <si>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</si>
  <si>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</si>
  <si>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</si>
  <si>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</si>
  <si>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</si>
  <si>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</si>
  <si>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</si>
  <si>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</si>
  <si>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注：1　アメリカの乳脂肪は3.67％。</t>
    <rPh sb="0" eb="1">
      <t>チュウイ</t>
    </rPh>
    <rPh sb="9" eb="10">
      <t>ニュウ</t>
    </rPh>
    <rPh sb="10" eb="12">
      <t>シボウ</t>
    </rPh>
    <phoneticPr fontId="2"/>
  </si>
  <si>
    <t>　　 2　日本は消費税込みの価格。</t>
    <rPh sb="5" eb="7">
      <t>ニホン</t>
    </rPh>
    <rPh sb="8" eb="11">
      <t>ショウヒゼイ</t>
    </rPh>
    <rPh sb="11" eb="12">
      <t>コ</t>
    </rPh>
    <rPh sb="14" eb="16">
      <t>カカク</t>
    </rPh>
    <phoneticPr fontId="2"/>
  </si>
  <si>
    <t>平成 7</t>
    <rPh sb="0" eb="2">
      <t>ヘイセイ</t>
    </rPh>
    <phoneticPr fontId="2"/>
  </si>
  <si>
    <t>24</t>
  </si>
  <si>
    <t>25</t>
  </si>
  <si>
    <t>EU28
（加重平均）
（ユーロ／100kg）</t>
    <rPh sb="6" eb="8">
      <t>カジュウ</t>
    </rPh>
    <rPh sb="8" eb="10">
      <t>ヘイキン</t>
    </rPh>
    <phoneticPr fontId="2"/>
  </si>
  <si>
    <t>　　 4　EUは2013年からEU28カ国。</t>
    <rPh sb="12" eb="13">
      <t>ネン</t>
    </rPh>
    <rPh sb="20" eb="21">
      <t>コク</t>
    </rPh>
    <phoneticPr fontId="2"/>
  </si>
  <si>
    <t>27</t>
  </si>
  <si>
    <t>データ元：JIDF「世界の酪農状況」</t>
    <rPh sb="3" eb="4">
      <t>モト</t>
    </rPh>
    <rPh sb="10" eb="12">
      <t>セカイ</t>
    </rPh>
    <rPh sb="13" eb="15">
      <t>ラクノウ</t>
    </rPh>
    <rPh sb="15" eb="17">
      <t>ジョウキョウ</t>
    </rPh>
    <phoneticPr fontId="2"/>
  </si>
  <si>
    <t>28</t>
  </si>
  <si>
    <t>主要諸国の生産者平均生乳価格</t>
    <phoneticPr fontId="2"/>
  </si>
  <si>
    <t>米国
（ドル／100kg）</t>
    <phoneticPr fontId="2"/>
  </si>
  <si>
    <t>ニュージーランド
（NZドル／100kg）</t>
    <phoneticPr fontId="2"/>
  </si>
  <si>
    <t>1995</t>
    <phoneticPr fontId="2"/>
  </si>
  <si>
    <t>－</t>
    <phoneticPr fontId="2"/>
  </si>
  <si>
    <t>－</t>
    <phoneticPr fontId="2"/>
  </si>
  <si>
    <t>1996</t>
    <phoneticPr fontId="2"/>
  </si>
  <si>
    <t>1997</t>
    <phoneticPr fontId="2"/>
  </si>
  <si>
    <t>1998</t>
    <phoneticPr fontId="2"/>
  </si>
  <si>
    <t>1999</t>
    <phoneticPr fontId="2"/>
  </si>
  <si>
    <t>26</t>
    <phoneticPr fontId="2"/>
  </si>
  <si>
    <t>-</t>
    <phoneticPr fontId="2"/>
  </si>
  <si>
    <t>　　 5　オーストラリアは酪農年度（7月-翌6月）。</t>
    <rPh sb="13" eb="15">
      <t>ラクノウ</t>
    </rPh>
    <rPh sb="15" eb="16">
      <t>ネン</t>
    </rPh>
    <rPh sb="16" eb="17">
      <t>ド</t>
    </rPh>
    <rPh sb="19" eb="20">
      <t>ガツ</t>
    </rPh>
    <rPh sb="21" eb="22">
      <t>ヨク</t>
    </rPh>
    <rPh sb="23" eb="24">
      <t>ガツ</t>
    </rPh>
    <phoneticPr fontId="2"/>
  </si>
  <si>
    <t>　　 6　「前年比」、「円換算」はJミルクによる算出。</t>
    <rPh sb="6" eb="9">
      <t>ゼンネンヒ</t>
    </rPh>
    <rPh sb="24" eb="26">
      <t>サンシュツ</t>
    </rPh>
    <phoneticPr fontId="2"/>
  </si>
  <si>
    <t>29</t>
  </si>
  <si>
    <t>30</t>
    <phoneticPr fontId="2"/>
  </si>
  <si>
    <t>毎年1回更新、最終更新日2021/6/10</t>
    <phoneticPr fontId="4"/>
  </si>
  <si>
    <t>令和元</t>
    <rPh sb="0" eb="3">
      <t>レイワガン</t>
    </rPh>
    <phoneticPr fontId="2"/>
  </si>
  <si>
    <t>2019
(円換算)
（円／100kg）</t>
    <rPh sb="6" eb="7">
      <t>エン</t>
    </rPh>
    <rPh sb="7" eb="9">
      <t>カンサン</t>
    </rPh>
    <rPh sb="12" eb="13">
      <t>エン</t>
    </rPh>
    <phoneticPr fontId="2"/>
  </si>
  <si>
    <t>　　 3　2019年の円換算は、三菱東京UFJ銀行調べ（TTS相場）相場年平均を採用。</t>
    <rPh sb="9" eb="10">
      <t>ネン</t>
    </rPh>
    <rPh sb="11" eb="14">
      <t>エンカンサン</t>
    </rPh>
    <rPh sb="16" eb="18">
      <t>ミツビシ</t>
    </rPh>
    <rPh sb="18" eb="20">
      <t>トウキョウ</t>
    </rPh>
    <rPh sb="23" eb="25">
      <t>ギンコウ</t>
    </rPh>
    <rPh sb="25" eb="26">
      <t>シラ</t>
    </rPh>
    <rPh sb="31" eb="33">
      <t>ソウバ</t>
    </rPh>
    <rPh sb="34" eb="36">
      <t>ソウバ</t>
    </rPh>
    <rPh sb="36" eb="39">
      <t>ネンヘイキン</t>
    </rPh>
    <rPh sb="40" eb="42">
      <t>サイヨウ</t>
    </rPh>
    <phoneticPr fontId="2"/>
  </si>
  <si>
    <t>　　　　(米ドル= 107.82円、ユーロ=123.31円、豪ドル=  75.67円、NZドル=  71.40円)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</si>
</sst>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0_ "/>
    <numFmt numFmtId="178" formatCode="#,##0;\-#,##0;&quot;-&quot;"/>
    <numFmt numFmtId="179" formatCode="#,##0_);[Red]\(#,##0\)"/>
    <numFmt numFmtId="180" formatCode="#,##0.0_ "/>
  </numFmts>
  <fonts count="33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Arial"/>
      <family val="2"/>
    </font>
    <font>
      <b/>
      <sz val="9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4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/>
    <xf numFmtId="178" fontId="6" fillId="0" borderId="0" applyFill="0" applyBorder="0" applyAlignment="0"/>
    <xf numFmtId="0" fontId="30" fillId="0" borderId="17" applyNumberFormat="0" applyAlignment="0" applyProtection="0">
      <alignment horizontal="left" vertical="center"/>
    </xf>
    <xf numFmtId="0" fontId="30" fillId="0" borderId="18">
      <alignment horizontal="left" vertical="center"/>
    </xf>
    <xf numFmtId="0" fontId="5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" fillId="26" borderId="0" xfId="0" applyFont="1" applyFill="1"/>
    <xf numFmtId="0" fontId="26" fillId="26" borderId="0" xfId="0" applyFont="1" applyFill="1"/>
    <xf numFmtId="0" fontId="27" fillId="26" borderId="0" xfId="0" applyFont="1" applyFill="1" applyAlignment="1">
      <alignment horizontal="left" vertical="center"/>
    </xf>
    <xf numFmtId="0" fontId="3" fillId="26" borderId="0" xfId="0" applyFont="1" applyFill="1" applyAlignment="1">
      <alignment vertical="center"/>
    </xf>
    <xf numFmtId="0" fontId="27" fillId="26" borderId="0" xfId="0" applyFont="1" applyFill="1" applyAlignment="1">
      <alignment vertical="center"/>
    </xf>
    <xf numFmtId="0" fontId="3" fillId="26" borderId="0" xfId="0" applyFont="1" applyFill="1" applyBorder="1"/>
    <xf numFmtId="0" fontId="27" fillId="26" borderId="0" xfId="0" applyFont="1" applyFill="1" applyBorder="1" applyAlignment="1">
      <alignment horizontal="right"/>
    </xf>
    <xf numFmtId="0" fontId="3" fillId="26" borderId="0" xfId="0" applyFont="1" applyFill="1" applyBorder="1" applyAlignment="1">
      <alignment vertical="center" wrapText="1"/>
    </xf>
    <xf numFmtId="0" fontId="27" fillId="26" borderId="0" xfId="0" applyFont="1" applyFill="1" applyAlignment="1">
      <alignment horizontal="right" vertical="center"/>
    </xf>
    <xf numFmtId="0" fontId="28" fillId="24" borderId="16" xfId="0" applyFont="1" applyFill="1" applyBorder="1" applyAlignment="1">
      <alignment vertical="center" wrapText="1" shrinkToFit="1"/>
    </xf>
    <xf numFmtId="0" fontId="31" fillId="27" borderId="44" xfId="0" applyFont="1" applyFill="1" applyBorder="1" applyAlignment="1">
      <alignment horizontal="center" vertical="center" wrapText="1" shrinkToFit="1"/>
    </xf>
    <xf numFmtId="0" fontId="31" fillId="27" borderId="43" xfId="0" applyFont="1" applyFill="1" applyBorder="1" applyAlignment="1">
      <alignment horizontal="center" vertical="center" wrapText="1" shrinkToFit="1"/>
    </xf>
    <xf numFmtId="0" fontId="28" fillId="24" borderId="11" xfId="0" applyFont="1" applyFill="1" applyBorder="1" applyAlignment="1">
      <alignment vertical="center" wrapText="1" shrinkToFit="1"/>
    </xf>
    <xf numFmtId="0" fontId="28" fillId="24" borderId="47" xfId="0" applyFont="1" applyFill="1" applyBorder="1" applyAlignment="1">
      <alignment vertical="center" wrapText="1"/>
    </xf>
    <xf numFmtId="0" fontId="31" fillId="27" borderId="48" xfId="0" applyFont="1" applyFill="1" applyBorder="1" applyAlignment="1">
      <alignment horizontal="center" vertical="center" wrapText="1" shrinkToFit="1"/>
    </xf>
    <xf numFmtId="0" fontId="0" fillId="25" borderId="35" xfId="0" quotePrefix="1" applyFont="1" applyFill="1" applyBorder="1" applyAlignment="1">
      <alignment horizontal="center" vertical="center"/>
    </xf>
    <xf numFmtId="49" fontId="32" fillId="25" borderId="22" xfId="0" applyNumberFormat="1" applyFont="1" applyFill="1" applyBorder="1" applyAlignment="1">
      <alignment horizontal="right" vertical="center"/>
    </xf>
    <xf numFmtId="0" fontId="0" fillId="25" borderId="41" xfId="0" quotePrefix="1" applyFont="1" applyFill="1" applyBorder="1" applyAlignment="1">
      <alignment horizontal="center" vertical="center"/>
    </xf>
    <xf numFmtId="49" fontId="32" fillId="25" borderId="37" xfId="0" applyNumberFormat="1" applyFont="1" applyFill="1" applyBorder="1" applyAlignment="1">
      <alignment horizontal="right" vertical="center"/>
    </xf>
    <xf numFmtId="0" fontId="0" fillId="25" borderId="38" xfId="0" quotePrefix="1" applyFont="1" applyFill="1" applyBorder="1" applyAlignment="1">
      <alignment horizontal="center" vertical="center"/>
    </xf>
    <xf numFmtId="49" fontId="32" fillId="25" borderId="27" xfId="0" applyNumberFormat="1" applyFont="1" applyFill="1" applyBorder="1" applyAlignment="1">
      <alignment horizontal="right" vertical="center"/>
    </xf>
    <xf numFmtId="0" fontId="0" fillId="25" borderId="42" xfId="0" quotePrefix="1" applyFont="1" applyFill="1" applyBorder="1" applyAlignment="1">
      <alignment horizontal="center" vertical="center"/>
    </xf>
    <xf numFmtId="49" fontId="32" fillId="25" borderId="30" xfId="0" applyNumberFormat="1" applyFont="1" applyFill="1" applyBorder="1" applyAlignment="1">
      <alignment horizontal="right" vertical="center"/>
    </xf>
    <xf numFmtId="0" fontId="0" fillId="25" borderId="36" xfId="0" quotePrefix="1" applyFont="1" applyFill="1" applyBorder="1" applyAlignment="1">
      <alignment horizontal="center" vertical="center"/>
    </xf>
    <xf numFmtId="177" fontId="25" fillId="26" borderId="15" xfId="0" applyNumberFormat="1" applyFont="1" applyFill="1" applyBorder="1" applyAlignment="1">
      <alignment horizontal="right" vertical="center"/>
    </xf>
    <xf numFmtId="177" fontId="25" fillId="26" borderId="21" xfId="0" applyNumberFormat="1" applyFont="1" applyFill="1" applyBorder="1" applyAlignment="1">
      <alignment horizontal="right" vertical="center"/>
    </xf>
    <xf numFmtId="176" fontId="25" fillId="26" borderId="21" xfId="0" applyNumberFormat="1" applyFont="1" applyFill="1" applyBorder="1" applyAlignment="1">
      <alignment horizontal="right" vertical="center"/>
    </xf>
    <xf numFmtId="177" fontId="25" fillId="26" borderId="22" xfId="0" applyNumberFormat="1" applyFont="1" applyFill="1" applyBorder="1" applyAlignment="1">
      <alignment horizontal="right" vertical="center"/>
    </xf>
    <xf numFmtId="177" fontId="25" fillId="26" borderId="19" xfId="0" applyNumberFormat="1" applyFont="1" applyFill="1" applyBorder="1" applyAlignment="1">
      <alignment horizontal="right" vertical="center"/>
    </xf>
    <xf numFmtId="180" fontId="25" fillId="26" borderId="23" xfId="0" applyNumberFormat="1" applyFont="1" applyFill="1" applyBorder="1" applyAlignment="1">
      <alignment horizontal="right" vertical="center"/>
    </xf>
    <xf numFmtId="177" fontId="25" fillId="26" borderId="23" xfId="0" applyNumberFormat="1" applyFont="1" applyFill="1" applyBorder="1" applyAlignment="1">
      <alignment horizontal="right" vertical="center"/>
    </xf>
    <xf numFmtId="176" fontId="25" fillId="26" borderId="23" xfId="0" applyNumberFormat="1" applyFont="1" applyFill="1" applyBorder="1" applyAlignment="1">
      <alignment horizontal="right" vertical="center"/>
    </xf>
    <xf numFmtId="180" fontId="25" fillId="26" borderId="24" xfId="0" applyNumberFormat="1" applyFont="1" applyFill="1" applyBorder="1" applyAlignment="1">
      <alignment horizontal="right" vertical="center"/>
    </xf>
    <xf numFmtId="180" fontId="25" fillId="26" borderId="25" xfId="0" applyNumberFormat="1" applyFont="1" applyFill="1" applyBorder="1" applyAlignment="1">
      <alignment horizontal="right" vertical="center"/>
    </xf>
    <xf numFmtId="177" fontId="25" fillId="26" borderId="25" xfId="0" applyNumberFormat="1" applyFont="1" applyFill="1" applyBorder="1" applyAlignment="1">
      <alignment horizontal="right" vertical="center"/>
    </xf>
    <xf numFmtId="176" fontId="25" fillId="26" borderId="25" xfId="0" applyNumberFormat="1" applyFont="1" applyFill="1" applyBorder="1" applyAlignment="1">
      <alignment horizontal="right" vertical="center"/>
    </xf>
    <xf numFmtId="180" fontId="25" fillId="26" borderId="27" xfId="0" applyNumberFormat="1" applyFont="1" applyFill="1" applyBorder="1" applyAlignment="1">
      <alignment horizontal="right" vertical="center"/>
    </xf>
    <xf numFmtId="177" fontId="25" fillId="26" borderId="20" xfId="0" applyNumberFormat="1" applyFont="1" applyFill="1" applyBorder="1" applyAlignment="1">
      <alignment horizontal="right" vertical="center"/>
    </xf>
    <xf numFmtId="180" fontId="25" fillId="26" borderId="26" xfId="0" applyNumberFormat="1" applyFont="1" applyFill="1" applyBorder="1" applyAlignment="1">
      <alignment horizontal="right" vertical="center"/>
    </xf>
    <xf numFmtId="177" fontId="25" fillId="26" borderId="26" xfId="0" applyNumberFormat="1" applyFont="1" applyFill="1" applyBorder="1" applyAlignment="1">
      <alignment horizontal="right" vertical="center"/>
    </xf>
    <xf numFmtId="176" fontId="25" fillId="26" borderId="26" xfId="0" applyNumberFormat="1" applyFont="1" applyFill="1" applyBorder="1" applyAlignment="1">
      <alignment horizontal="right" vertical="center"/>
    </xf>
    <xf numFmtId="180" fontId="25" fillId="26" borderId="31" xfId="0" applyNumberFormat="1" applyFont="1" applyFill="1" applyBorder="1" applyAlignment="1">
      <alignment horizontal="right" vertical="center"/>
    </xf>
    <xf numFmtId="177" fontId="25" fillId="26" borderId="28" xfId="0" applyNumberFormat="1" applyFont="1" applyFill="1" applyBorder="1" applyAlignment="1">
      <alignment horizontal="right" vertical="center"/>
    </xf>
    <xf numFmtId="180" fontId="25" fillId="26" borderId="29" xfId="0" applyNumberFormat="1" applyFont="1" applyFill="1" applyBorder="1" applyAlignment="1">
      <alignment horizontal="right" vertical="center"/>
    </xf>
    <xf numFmtId="177" fontId="25" fillId="26" borderId="29" xfId="0" applyNumberFormat="1" applyFont="1" applyFill="1" applyBorder="1" applyAlignment="1">
      <alignment horizontal="right" vertical="center"/>
    </xf>
    <xf numFmtId="176" fontId="25" fillId="26" borderId="29" xfId="0" applyNumberFormat="1" applyFont="1" applyFill="1" applyBorder="1" applyAlignment="1">
      <alignment horizontal="right" vertical="center"/>
    </xf>
    <xf numFmtId="180" fontId="25" fillId="26" borderId="30" xfId="0" applyNumberFormat="1" applyFont="1" applyFill="1" applyBorder="1" applyAlignment="1">
      <alignment horizontal="right" vertical="center"/>
    </xf>
    <xf numFmtId="177" fontId="25" fillId="26" borderId="49" xfId="0" applyNumberFormat="1" applyFont="1" applyFill="1" applyBorder="1" applyAlignment="1">
      <alignment horizontal="right" vertical="center"/>
    </xf>
    <xf numFmtId="180" fontId="25" fillId="26" borderId="34" xfId="0" applyNumberFormat="1" applyFont="1" applyFill="1" applyBorder="1" applyAlignment="1">
      <alignment horizontal="right" vertical="center"/>
    </xf>
    <xf numFmtId="177" fontId="25" fillId="26" borderId="34" xfId="0" applyNumberFormat="1" applyFont="1" applyFill="1" applyBorder="1" applyAlignment="1">
      <alignment horizontal="right" vertical="center"/>
    </xf>
    <xf numFmtId="176" fontId="25" fillId="26" borderId="34" xfId="0" applyNumberFormat="1" applyFont="1" applyFill="1" applyBorder="1" applyAlignment="1">
      <alignment horizontal="right" vertical="center"/>
    </xf>
    <xf numFmtId="180" fontId="25" fillId="26" borderId="37" xfId="0" applyNumberFormat="1" applyFont="1" applyFill="1" applyBorder="1" applyAlignment="1">
      <alignment horizontal="right" vertical="center"/>
    </xf>
    <xf numFmtId="0" fontId="29" fillId="26" borderId="0" xfId="0" applyFont="1" applyFill="1" applyBorder="1" applyAlignment="1">
      <alignment horizontal="center" vertical="center" shrinkToFit="1"/>
    </xf>
    <xf numFmtId="0" fontId="29" fillId="26" borderId="0" xfId="0" applyFont="1" applyFill="1" applyBorder="1" applyAlignment="1">
      <alignment horizontal="center" vertical="center" wrapText="1"/>
    </xf>
    <xf numFmtId="49" fontId="32" fillId="25" borderId="31" xfId="0" applyNumberFormat="1" applyFont="1" applyFill="1" applyBorder="1" applyAlignment="1">
      <alignment horizontal="right" vertical="center"/>
    </xf>
    <xf numFmtId="177" fontId="25" fillId="26" borderId="56" xfId="0" applyNumberFormat="1" applyFont="1" applyFill="1" applyBorder="1" applyAlignment="1">
      <alignment horizontal="right" vertical="center"/>
    </xf>
    <xf numFmtId="180" fontId="25" fillId="26" borderId="57" xfId="0" applyNumberFormat="1" applyFont="1" applyFill="1" applyBorder="1" applyAlignment="1">
      <alignment horizontal="right" vertical="center"/>
    </xf>
    <xf numFmtId="177" fontId="25" fillId="26" borderId="57" xfId="0" applyNumberFormat="1" applyFont="1" applyFill="1" applyBorder="1" applyAlignment="1">
      <alignment horizontal="right" vertical="center"/>
    </xf>
    <xf numFmtId="49" fontId="32" fillId="25" borderId="59" xfId="0" applyNumberFormat="1" applyFont="1" applyFill="1" applyBorder="1" applyAlignment="1">
      <alignment horizontal="right" vertical="center"/>
    </xf>
    <xf numFmtId="177" fontId="25" fillId="26" borderId="41" xfId="0" applyNumberFormat="1" applyFont="1" applyFill="1" applyBorder="1" applyAlignment="1">
      <alignment horizontal="right" vertical="center"/>
    </xf>
    <xf numFmtId="0" fontId="0" fillId="25" borderId="56" xfId="0" quotePrefix="1" applyFont="1" applyFill="1" applyBorder="1" applyAlignment="1">
      <alignment horizontal="center" vertical="center"/>
    </xf>
    <xf numFmtId="49" fontId="32" fillId="25" borderId="58" xfId="0" applyNumberFormat="1" applyFont="1" applyFill="1" applyBorder="1" applyAlignment="1">
      <alignment horizontal="right" vertical="center"/>
    </xf>
    <xf numFmtId="176" fontId="25" fillId="26" borderId="57" xfId="0" applyNumberFormat="1" applyFont="1" applyFill="1" applyBorder="1" applyAlignment="1">
      <alignment horizontal="right" vertical="center"/>
    </xf>
    <xf numFmtId="180" fontId="25" fillId="26" borderId="60" xfId="0" applyNumberFormat="1" applyFont="1" applyFill="1" applyBorder="1" applyAlignment="1">
      <alignment horizontal="right" vertical="center"/>
    </xf>
    <xf numFmtId="49" fontId="32" fillId="25" borderId="61" xfId="0" applyNumberFormat="1" applyFont="1" applyFill="1" applyBorder="1" applyAlignment="1">
      <alignment horizontal="right" vertical="center"/>
    </xf>
    <xf numFmtId="177" fontId="25" fillId="26" borderId="38" xfId="0" applyNumberFormat="1" applyFont="1" applyFill="1" applyBorder="1" applyAlignment="1">
      <alignment horizontal="right" vertical="center"/>
    </xf>
    <xf numFmtId="0" fontId="29" fillId="26" borderId="0" xfId="0" applyFont="1" applyFill="1" applyBorder="1" applyAlignment="1">
      <alignment horizontal="center" vertical="center" shrinkToFit="1"/>
    </xf>
    <xf numFmtId="0" fontId="29" fillId="26" borderId="0" xfId="0" applyFont="1" applyFill="1" applyBorder="1" applyAlignment="1">
      <alignment horizontal="center" vertical="center" wrapText="1"/>
    </xf>
    <xf numFmtId="0" fontId="28" fillId="24" borderId="50" xfId="0" applyFont="1" applyFill="1" applyBorder="1" applyAlignment="1">
      <alignment horizontal="center" vertical="center" wrapText="1" shrinkToFit="1"/>
    </xf>
    <xf numFmtId="0" fontId="28" fillId="24" borderId="45" xfId="0" applyFont="1" applyFill="1" applyBorder="1" applyAlignment="1">
      <alignment horizontal="center" vertical="center" wrapText="1" shrinkToFit="1"/>
    </xf>
    <xf numFmtId="0" fontId="28" fillId="24" borderId="52" xfId="0" applyFont="1" applyFill="1" applyBorder="1" applyAlignment="1">
      <alignment horizontal="center" vertical="center" wrapText="1" shrinkToFit="1"/>
    </xf>
    <xf numFmtId="0" fontId="28" fillId="24" borderId="46" xfId="0" applyFont="1" applyFill="1" applyBorder="1" applyAlignment="1">
      <alignment horizontal="center" vertical="center" wrapText="1" shrinkToFit="1"/>
    </xf>
    <xf numFmtId="179" fontId="25" fillId="26" borderId="33" xfId="0" applyNumberFormat="1" applyFont="1" applyFill="1" applyBorder="1" applyAlignment="1">
      <alignment horizontal="center" vertical="center"/>
    </xf>
    <xf numFmtId="179" fontId="25" fillId="26" borderId="32" xfId="0" applyNumberFormat="1" applyFont="1" applyFill="1" applyBorder="1" applyAlignment="1">
      <alignment horizontal="center" vertical="center"/>
    </xf>
    <xf numFmtId="0" fontId="0" fillId="25" borderId="13" xfId="0" applyFont="1" applyFill="1" applyBorder="1" applyAlignment="1">
      <alignment horizontal="center" vertical="center" wrapText="1"/>
    </xf>
    <xf numFmtId="0" fontId="0" fillId="25" borderId="14" xfId="0" applyFont="1" applyFill="1" applyBorder="1" applyAlignment="1">
      <alignment horizontal="center" vertical="center" wrapText="1"/>
    </xf>
    <xf numFmtId="0" fontId="0" fillId="25" borderId="15" xfId="0" applyFont="1" applyFill="1" applyBorder="1" applyAlignment="1">
      <alignment horizontal="center" vertical="center" wrapText="1"/>
    </xf>
    <xf numFmtId="0" fontId="0" fillId="25" borderId="10" xfId="0" applyFont="1" applyFill="1" applyBorder="1" applyAlignment="1">
      <alignment horizontal="center" vertical="center" wrapText="1"/>
    </xf>
    <xf numFmtId="0" fontId="0" fillId="25" borderId="16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horizontal="center" vertical="center" wrapText="1"/>
    </xf>
    <xf numFmtId="0" fontId="28" fillId="27" borderId="39" xfId="0" quotePrefix="1" applyFont="1" applyFill="1" applyBorder="1" applyAlignment="1">
      <alignment horizontal="center" vertical="center" wrapText="1"/>
    </xf>
    <xf numFmtId="0" fontId="28" fillId="27" borderId="40" xfId="0" quotePrefix="1" applyFont="1" applyFill="1" applyBorder="1" applyAlignment="1">
      <alignment horizontal="center" vertical="center" wrapText="1"/>
    </xf>
    <xf numFmtId="0" fontId="28" fillId="24" borderId="45" xfId="0" applyFont="1" applyFill="1" applyBorder="1" applyAlignment="1">
      <alignment horizontal="center" vertical="center" wrapText="1"/>
    </xf>
    <xf numFmtId="0" fontId="28" fillId="24" borderId="46" xfId="0" applyFont="1" applyFill="1" applyBorder="1" applyAlignment="1">
      <alignment horizontal="center" vertical="center" wrapText="1"/>
    </xf>
    <xf numFmtId="0" fontId="28" fillId="24" borderId="51" xfId="0" applyFont="1" applyFill="1" applyBorder="1" applyAlignment="1">
      <alignment horizontal="center" vertical="center" wrapText="1" shrinkToFit="1"/>
    </xf>
    <xf numFmtId="0" fontId="28" fillId="24" borderId="53" xfId="0" applyFont="1" applyFill="1" applyBorder="1" applyAlignment="1">
      <alignment horizontal="center" vertical="center" wrapText="1" shrinkToFit="1"/>
    </xf>
    <xf numFmtId="176" fontId="25" fillId="26" borderId="54" xfId="0" applyNumberFormat="1" applyFont="1" applyFill="1" applyBorder="1" applyAlignment="1">
      <alignment horizontal="center" vertical="center"/>
    </xf>
    <xf numFmtId="176" fontId="25" fillId="26" borderId="40" xfId="0" applyNumberFormat="1" applyFont="1" applyFill="1" applyBorder="1" applyAlignment="1">
      <alignment horizontal="center" vertical="center"/>
    </xf>
    <xf numFmtId="179" fontId="25" fillId="26" borderId="54" xfId="0" applyNumberFormat="1" applyFont="1" applyFill="1" applyBorder="1" applyAlignment="1">
      <alignment horizontal="center" vertical="center"/>
    </xf>
    <xf numFmtId="179" fontId="25" fillId="26" borderId="55" xfId="0" applyNumberFormat="1" applyFont="1" applyFill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43"/>
    <cellStyle name="Header1" xfId="44"/>
    <cellStyle name="Header2" xfId="45"/>
    <cellStyle name="Normal_#18-Internet" xfId="46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7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tabSelected="1" topLeftCell="A2" zoomScale="110" zoomScaleNormal="110" workbookViewId="0">
      <pane xSplit="3" ySplit="6" topLeftCell="D20" activePane="bottomRight" state="frozen"/>
      <selection activeCell="A2" sqref="A2"/>
      <selection pane="topRight" activeCell="D2" sqref="D2"/>
      <selection pane="bottomLeft" activeCell="A8" sqref="A8"/>
      <selection pane="bottomRight" activeCell="D32" sqref="D32"/>
    </sheetView>
  </sheetViews>
  <sheetFormatPr defaultRowHeight="12" x14ac:dyDescent="0.15"/>
  <cols>
    <col min="1" max="1" width="5.7109375" style="3" customWidth="1"/>
    <col min="2" max="15" width="7.7109375" style="3" customWidth="1"/>
    <col min="16" max="16384" width="9.140625" style="3"/>
  </cols>
  <sheetData>
    <row r="1" spans="2:15" ht="12" customHeight="1" x14ac:dyDescent="0.15"/>
    <row r="2" spans="2:15" ht="15" customHeight="1" x14ac:dyDescent="0.15">
      <c r="B2" s="4" t="s">
        <v>31</v>
      </c>
      <c r="C2" s="4"/>
    </row>
    <row r="3" spans="2:15" ht="12" customHeight="1" x14ac:dyDescent="0.15"/>
    <row r="4" spans="2:15" ht="12" customHeight="1" x14ac:dyDescent="0.15">
      <c r="B4" s="77" t="s">
        <v>0</v>
      </c>
      <c r="C4" s="78"/>
      <c r="D4" s="71" t="s">
        <v>32</v>
      </c>
      <c r="E4" s="72"/>
      <c r="F4" s="85" t="s">
        <v>3</v>
      </c>
      <c r="G4" s="85"/>
      <c r="H4" s="85" t="s">
        <v>26</v>
      </c>
      <c r="I4" s="85"/>
      <c r="J4" s="85" t="s">
        <v>1</v>
      </c>
      <c r="K4" s="85"/>
      <c r="L4" s="85" t="s">
        <v>33</v>
      </c>
      <c r="M4" s="85"/>
      <c r="N4" s="72" t="s">
        <v>2</v>
      </c>
      <c r="O4" s="87"/>
    </row>
    <row r="5" spans="2:15" ht="12" customHeight="1" x14ac:dyDescent="0.15">
      <c r="B5" s="79"/>
      <c r="C5" s="80"/>
      <c r="D5" s="73"/>
      <c r="E5" s="74"/>
      <c r="F5" s="86"/>
      <c r="G5" s="86"/>
      <c r="H5" s="86"/>
      <c r="I5" s="86"/>
      <c r="J5" s="86"/>
      <c r="K5" s="86"/>
      <c r="L5" s="86"/>
      <c r="M5" s="86"/>
      <c r="N5" s="74"/>
      <c r="O5" s="88"/>
    </row>
    <row r="6" spans="2:15" ht="12" customHeight="1" x14ac:dyDescent="0.15">
      <c r="B6" s="79"/>
      <c r="C6" s="80"/>
      <c r="D6" s="73"/>
      <c r="E6" s="74"/>
      <c r="F6" s="86"/>
      <c r="G6" s="86"/>
      <c r="H6" s="86"/>
      <c r="I6" s="86"/>
      <c r="J6" s="86"/>
      <c r="K6" s="86"/>
      <c r="L6" s="86"/>
      <c r="M6" s="86"/>
      <c r="N6" s="74"/>
      <c r="O6" s="88"/>
    </row>
    <row r="7" spans="2:15" ht="12" customHeight="1" x14ac:dyDescent="0.15">
      <c r="B7" s="81"/>
      <c r="C7" s="82"/>
      <c r="D7" s="12"/>
      <c r="E7" s="14" t="s">
        <v>4</v>
      </c>
      <c r="F7" s="16"/>
      <c r="G7" s="17" t="s">
        <v>4</v>
      </c>
      <c r="H7" s="16"/>
      <c r="I7" s="17" t="s">
        <v>4</v>
      </c>
      <c r="J7" s="16"/>
      <c r="K7" s="17" t="s">
        <v>4</v>
      </c>
      <c r="L7" s="16"/>
      <c r="M7" s="17" t="s">
        <v>4</v>
      </c>
      <c r="N7" s="15"/>
      <c r="O7" s="13" t="s">
        <v>4</v>
      </c>
    </row>
    <row r="8" spans="2:15" ht="12" customHeight="1" x14ac:dyDescent="0.15">
      <c r="B8" s="18" t="s">
        <v>34</v>
      </c>
      <c r="C8" s="19" t="s">
        <v>23</v>
      </c>
      <c r="D8" s="27">
        <v>28.17</v>
      </c>
      <c r="E8" s="28" t="s">
        <v>35</v>
      </c>
      <c r="F8" s="28">
        <v>28.58</v>
      </c>
      <c r="G8" s="28" t="s">
        <v>35</v>
      </c>
      <c r="H8" s="28"/>
      <c r="I8" s="28" t="s">
        <v>35</v>
      </c>
      <c r="J8" s="28">
        <v>31.93</v>
      </c>
      <c r="K8" s="28" t="s">
        <v>35</v>
      </c>
      <c r="L8" s="28">
        <v>26.81</v>
      </c>
      <c r="M8" s="28" t="s">
        <v>36</v>
      </c>
      <c r="N8" s="29">
        <v>8450</v>
      </c>
      <c r="O8" s="30" t="s">
        <v>35</v>
      </c>
    </row>
    <row r="9" spans="2:15" ht="12" customHeight="1" x14ac:dyDescent="0.15">
      <c r="B9" s="20" t="s">
        <v>37</v>
      </c>
      <c r="C9" s="21" t="s">
        <v>5</v>
      </c>
      <c r="D9" s="31">
        <v>32.1</v>
      </c>
      <c r="E9" s="32">
        <f>D9/D8*100</f>
        <v>113.95101171459</v>
      </c>
      <c r="F9" s="33">
        <v>29.25</v>
      </c>
      <c r="G9" s="32">
        <f>F9/F8*100</f>
        <v>102.3442967109867</v>
      </c>
      <c r="H9" s="33"/>
      <c r="I9" s="32"/>
      <c r="J9" s="33">
        <v>30.28</v>
      </c>
      <c r="K9" s="32">
        <f>J9/J8*100</f>
        <v>94.832445975571574</v>
      </c>
      <c r="L9" s="33">
        <v>29.9</v>
      </c>
      <c r="M9" s="32">
        <f>L9/L8*100</f>
        <v>111.52555016784783</v>
      </c>
      <c r="N9" s="34">
        <v>8300</v>
      </c>
      <c r="O9" s="35">
        <f>N9/N8*100</f>
        <v>98.224852071005913</v>
      </c>
    </row>
    <row r="10" spans="2:15" ht="12" customHeight="1" x14ac:dyDescent="0.15">
      <c r="B10" s="22" t="s">
        <v>38</v>
      </c>
      <c r="C10" s="23" t="s">
        <v>6</v>
      </c>
      <c r="D10" s="27">
        <v>29.41</v>
      </c>
      <c r="E10" s="36">
        <f t="shared" ref="E10:G22" si="0">D10/D9*100</f>
        <v>91.619937694704049</v>
      </c>
      <c r="F10" s="37">
        <v>29.94</v>
      </c>
      <c r="G10" s="36">
        <f t="shared" si="0"/>
        <v>102.35897435897436</v>
      </c>
      <c r="H10" s="37"/>
      <c r="I10" s="36"/>
      <c r="J10" s="37">
        <v>28.54</v>
      </c>
      <c r="K10" s="36">
        <f t="shared" ref="K10:M25" si="1">J10/J9*100</f>
        <v>94.25363276089827</v>
      </c>
      <c r="L10" s="37">
        <v>30.79</v>
      </c>
      <c r="M10" s="36">
        <f t="shared" si="1"/>
        <v>102.97658862876253</v>
      </c>
      <c r="N10" s="38">
        <v>8230</v>
      </c>
      <c r="O10" s="39">
        <f t="shared" ref="O10:O23" si="2">N10/N9*100</f>
        <v>99.156626506024097</v>
      </c>
    </row>
    <row r="11" spans="2:15" ht="12" customHeight="1" x14ac:dyDescent="0.15">
      <c r="B11" s="22" t="s">
        <v>39</v>
      </c>
      <c r="C11" s="23" t="s">
        <v>7</v>
      </c>
      <c r="D11" s="27">
        <v>34</v>
      </c>
      <c r="E11" s="36">
        <f t="shared" si="0"/>
        <v>115.60693641618498</v>
      </c>
      <c r="F11" s="37">
        <v>30.53</v>
      </c>
      <c r="G11" s="36">
        <f t="shared" si="0"/>
        <v>101.97060788243152</v>
      </c>
      <c r="H11" s="37"/>
      <c r="I11" s="36"/>
      <c r="J11" s="37">
        <v>26.21</v>
      </c>
      <c r="K11" s="36">
        <f t="shared" si="1"/>
        <v>91.836019621583759</v>
      </c>
      <c r="L11" s="37">
        <v>29.13</v>
      </c>
      <c r="M11" s="36">
        <f t="shared" si="1"/>
        <v>94.608639168561226</v>
      </c>
      <c r="N11" s="38">
        <v>8260</v>
      </c>
      <c r="O11" s="39">
        <f t="shared" si="2"/>
        <v>100.36452004860269</v>
      </c>
    </row>
    <row r="12" spans="2:15" ht="12" customHeight="1" x14ac:dyDescent="0.15">
      <c r="B12" s="22" t="s">
        <v>40</v>
      </c>
      <c r="C12" s="23" t="s">
        <v>8</v>
      </c>
      <c r="D12" s="27">
        <v>31.7</v>
      </c>
      <c r="E12" s="36">
        <f t="shared" si="0"/>
        <v>93.235294117647058</v>
      </c>
      <c r="F12" s="37">
        <v>28.83</v>
      </c>
      <c r="G12" s="36">
        <f t="shared" si="0"/>
        <v>94.431706518178828</v>
      </c>
      <c r="H12" s="37"/>
      <c r="I12" s="36"/>
      <c r="J12" s="37">
        <v>24.66</v>
      </c>
      <c r="K12" s="36">
        <f t="shared" si="1"/>
        <v>94.086226631056846</v>
      </c>
      <c r="L12" s="37">
        <v>31.07</v>
      </c>
      <c r="M12" s="36">
        <f t="shared" si="1"/>
        <v>106.65980089255065</v>
      </c>
      <c r="N12" s="38">
        <v>8210</v>
      </c>
      <c r="O12" s="39">
        <f t="shared" si="2"/>
        <v>99.394673123486683</v>
      </c>
    </row>
    <row r="13" spans="2:15" ht="12" customHeight="1" x14ac:dyDescent="0.15">
      <c r="B13" s="24">
        <v>2000</v>
      </c>
      <c r="C13" s="25" t="s">
        <v>9</v>
      </c>
      <c r="D13" s="40">
        <v>27.33</v>
      </c>
      <c r="E13" s="41">
        <f t="shared" si="0"/>
        <v>86.214511041009459</v>
      </c>
      <c r="F13" s="42">
        <v>29.18</v>
      </c>
      <c r="G13" s="41">
        <f t="shared" si="0"/>
        <v>101.21401318071455</v>
      </c>
      <c r="H13" s="42"/>
      <c r="I13" s="41"/>
      <c r="J13" s="42">
        <v>28.16</v>
      </c>
      <c r="K13" s="41">
        <f t="shared" si="1"/>
        <v>114.19302514193026</v>
      </c>
      <c r="L13" s="42">
        <v>39.799999999999997</v>
      </c>
      <c r="M13" s="41">
        <f t="shared" si="1"/>
        <v>128.09784357901512</v>
      </c>
      <c r="N13" s="43">
        <v>8150</v>
      </c>
      <c r="O13" s="44">
        <f t="shared" si="2"/>
        <v>99.269183922046295</v>
      </c>
    </row>
    <row r="14" spans="2:15" ht="12" customHeight="1" x14ac:dyDescent="0.15">
      <c r="B14" s="22">
        <v>2001</v>
      </c>
      <c r="C14" s="23" t="s">
        <v>10</v>
      </c>
      <c r="D14" s="31">
        <v>33.15</v>
      </c>
      <c r="E14" s="32">
        <f t="shared" si="0"/>
        <v>121.29527991218441</v>
      </c>
      <c r="F14" s="33">
        <v>31.4</v>
      </c>
      <c r="G14" s="32">
        <f t="shared" si="0"/>
        <v>107.60795065113091</v>
      </c>
      <c r="H14" s="33"/>
      <c r="I14" s="32"/>
      <c r="J14" s="33">
        <v>32.03</v>
      </c>
      <c r="K14" s="32">
        <f t="shared" si="1"/>
        <v>113.74289772727273</v>
      </c>
      <c r="L14" s="33">
        <v>42.7</v>
      </c>
      <c r="M14" s="32">
        <f t="shared" si="1"/>
        <v>107.28643216080403</v>
      </c>
      <c r="N14" s="34">
        <v>8220</v>
      </c>
      <c r="O14" s="35">
        <f t="shared" si="2"/>
        <v>100.85889570552146</v>
      </c>
    </row>
    <row r="15" spans="2:15" ht="12" customHeight="1" x14ac:dyDescent="0.15">
      <c r="B15" s="22">
        <v>2002</v>
      </c>
      <c r="C15" s="23" t="s">
        <v>11</v>
      </c>
      <c r="D15" s="27">
        <v>26.85</v>
      </c>
      <c r="E15" s="36">
        <f t="shared" si="0"/>
        <v>80.995475113122183</v>
      </c>
      <c r="F15" s="37">
        <v>29.65</v>
      </c>
      <c r="G15" s="36">
        <f t="shared" si="0"/>
        <v>94.42675159235668</v>
      </c>
      <c r="H15" s="37"/>
      <c r="I15" s="36"/>
      <c r="J15" s="37">
        <v>26.31</v>
      </c>
      <c r="K15" s="36">
        <f t="shared" si="1"/>
        <v>82.141742116765528</v>
      </c>
      <c r="L15" s="37">
        <v>29.1</v>
      </c>
      <c r="M15" s="36">
        <f t="shared" si="1"/>
        <v>68.149882903981265</v>
      </c>
      <c r="N15" s="38">
        <v>8220</v>
      </c>
      <c r="O15" s="39">
        <f t="shared" si="2"/>
        <v>100</v>
      </c>
    </row>
    <row r="16" spans="2:15" ht="12" customHeight="1" x14ac:dyDescent="0.15">
      <c r="B16" s="22">
        <v>2003</v>
      </c>
      <c r="C16" s="23" t="s">
        <v>12</v>
      </c>
      <c r="D16" s="27">
        <v>27.67</v>
      </c>
      <c r="E16" s="36">
        <f t="shared" si="0"/>
        <v>103.05400372439479</v>
      </c>
      <c r="F16" s="37">
        <v>28.9</v>
      </c>
      <c r="G16" s="36">
        <f t="shared" si="0"/>
        <v>97.470489038785828</v>
      </c>
      <c r="H16" s="37"/>
      <c r="I16" s="36"/>
      <c r="J16" s="37">
        <v>27.09</v>
      </c>
      <c r="K16" s="36">
        <f t="shared" si="1"/>
        <v>102.96465222348917</v>
      </c>
      <c r="L16" s="37">
        <v>35</v>
      </c>
      <c r="M16" s="36">
        <f t="shared" si="1"/>
        <v>120.27491408934708</v>
      </c>
      <c r="N16" s="38">
        <v>8320</v>
      </c>
      <c r="O16" s="39">
        <f t="shared" si="2"/>
        <v>101.21654501216545</v>
      </c>
    </row>
    <row r="17" spans="2:15" ht="12" customHeight="1" x14ac:dyDescent="0.15">
      <c r="B17" s="22">
        <v>2004</v>
      </c>
      <c r="C17" s="23" t="s">
        <v>13</v>
      </c>
      <c r="D17" s="27">
        <v>35.36</v>
      </c>
      <c r="E17" s="36">
        <f t="shared" si="0"/>
        <v>127.7918323093603</v>
      </c>
      <c r="F17" s="37">
        <v>28.7</v>
      </c>
      <c r="G17" s="36">
        <f t="shared" si="0"/>
        <v>99.307958477508649</v>
      </c>
      <c r="H17" s="37"/>
      <c r="I17" s="36"/>
      <c r="J17" s="37">
        <v>30.58</v>
      </c>
      <c r="K17" s="36">
        <f t="shared" si="1"/>
        <v>112.88298265042451</v>
      </c>
      <c r="L17" s="37">
        <v>39</v>
      </c>
      <c r="M17" s="36">
        <f t="shared" si="1"/>
        <v>111.42857142857143</v>
      </c>
      <c r="N17" s="38">
        <v>8270</v>
      </c>
      <c r="O17" s="39">
        <f t="shared" si="2"/>
        <v>99.399038461538453</v>
      </c>
    </row>
    <row r="18" spans="2:15" ht="12" customHeight="1" x14ac:dyDescent="0.15">
      <c r="B18" s="22">
        <v>2005</v>
      </c>
      <c r="C18" s="23" t="s">
        <v>14</v>
      </c>
      <c r="D18" s="40">
        <v>33.36</v>
      </c>
      <c r="E18" s="41">
        <f t="shared" si="0"/>
        <v>94.343891402714931</v>
      </c>
      <c r="F18" s="42">
        <v>28.2</v>
      </c>
      <c r="G18" s="41">
        <f t="shared" si="0"/>
        <v>98.257839721254356</v>
      </c>
      <c r="H18" s="42"/>
      <c r="I18" s="41"/>
      <c r="J18" s="42">
        <v>32.04</v>
      </c>
      <c r="K18" s="41">
        <f t="shared" si="1"/>
        <v>104.77436232831916</v>
      </c>
      <c r="L18" s="42">
        <v>33.5</v>
      </c>
      <c r="M18" s="41">
        <f t="shared" si="1"/>
        <v>85.897435897435898</v>
      </c>
      <c r="N18" s="43">
        <v>8190</v>
      </c>
      <c r="O18" s="44">
        <f t="shared" si="2"/>
        <v>99.032648125755742</v>
      </c>
    </row>
    <row r="19" spans="2:15" ht="12" customHeight="1" x14ac:dyDescent="0.15">
      <c r="B19" s="20">
        <v>2006</v>
      </c>
      <c r="C19" s="21" t="s">
        <v>15</v>
      </c>
      <c r="D19" s="31">
        <v>28.44</v>
      </c>
      <c r="E19" s="32">
        <f t="shared" si="0"/>
        <v>85.251798561151077</v>
      </c>
      <c r="F19" s="33">
        <v>27.6</v>
      </c>
      <c r="G19" s="32">
        <f t="shared" si="0"/>
        <v>97.872340425531917</v>
      </c>
      <c r="H19" s="33"/>
      <c r="I19" s="32"/>
      <c r="J19" s="33">
        <v>32.229999999999997</v>
      </c>
      <c r="K19" s="32">
        <f t="shared" si="1"/>
        <v>100.59300873907615</v>
      </c>
      <c r="L19" s="33">
        <v>36.799999999999997</v>
      </c>
      <c r="M19" s="32">
        <f t="shared" si="1"/>
        <v>109.85074626865672</v>
      </c>
      <c r="N19" s="34">
        <v>8000</v>
      </c>
      <c r="O19" s="35">
        <f t="shared" si="2"/>
        <v>97.680097680097674</v>
      </c>
    </row>
    <row r="20" spans="2:15" ht="12" customHeight="1" x14ac:dyDescent="0.15">
      <c r="B20" s="22">
        <v>2007</v>
      </c>
      <c r="C20" s="23" t="s">
        <v>16</v>
      </c>
      <c r="D20" s="27">
        <v>42.4</v>
      </c>
      <c r="E20" s="36">
        <f t="shared" si="0"/>
        <v>149.0857946554149</v>
      </c>
      <c r="F20" s="37">
        <v>31.8</v>
      </c>
      <c r="G20" s="36">
        <f t="shared" si="0"/>
        <v>115.21739130434783</v>
      </c>
      <c r="H20" s="37">
        <v>32</v>
      </c>
      <c r="I20" s="37" t="s">
        <v>35</v>
      </c>
      <c r="J20" s="37">
        <v>48.16</v>
      </c>
      <c r="K20" s="36">
        <f t="shared" si="1"/>
        <v>149.42600062053987</v>
      </c>
      <c r="L20" s="37">
        <v>53.99</v>
      </c>
      <c r="M20" s="36">
        <f t="shared" si="1"/>
        <v>146.71195652173913</v>
      </c>
      <c r="N20" s="38">
        <v>7890</v>
      </c>
      <c r="O20" s="39">
        <f t="shared" si="2"/>
        <v>98.625</v>
      </c>
    </row>
    <row r="21" spans="2:15" ht="12" customHeight="1" x14ac:dyDescent="0.15">
      <c r="B21" s="22">
        <v>2008</v>
      </c>
      <c r="C21" s="23" t="s">
        <v>17</v>
      </c>
      <c r="D21" s="27">
        <v>40.700000000000003</v>
      </c>
      <c r="E21" s="36">
        <f t="shared" si="0"/>
        <v>95.99056603773586</v>
      </c>
      <c r="F21" s="37"/>
      <c r="G21" s="36"/>
      <c r="H21" s="37">
        <v>34.67</v>
      </c>
      <c r="I21" s="36">
        <f t="shared" ref="I21:I27" si="3">H21/H20*100</f>
        <v>108.34375</v>
      </c>
      <c r="J21" s="37">
        <v>41.17</v>
      </c>
      <c r="K21" s="36">
        <f t="shared" si="1"/>
        <v>85.485880398671114</v>
      </c>
      <c r="L21" s="37">
        <v>86.74</v>
      </c>
      <c r="M21" s="36">
        <f t="shared" si="1"/>
        <v>160.6593813669198</v>
      </c>
      <c r="N21" s="38">
        <v>8300</v>
      </c>
      <c r="O21" s="39">
        <f t="shared" si="2"/>
        <v>105.19645120405576</v>
      </c>
    </row>
    <row r="22" spans="2:15" ht="12" customHeight="1" x14ac:dyDescent="0.15">
      <c r="B22" s="22">
        <v>2009</v>
      </c>
      <c r="C22" s="23" t="s">
        <v>18</v>
      </c>
      <c r="D22" s="27">
        <v>28.5</v>
      </c>
      <c r="E22" s="36">
        <f t="shared" si="0"/>
        <v>70.024570024570025</v>
      </c>
      <c r="F22" s="37"/>
      <c r="G22" s="36"/>
      <c r="H22" s="37">
        <v>26.43</v>
      </c>
      <c r="I22" s="36">
        <f t="shared" si="3"/>
        <v>76.233054513989046</v>
      </c>
      <c r="J22" s="37">
        <v>36.409999999999997</v>
      </c>
      <c r="K22" s="36">
        <f t="shared" si="1"/>
        <v>88.438183143065331</v>
      </c>
      <c r="L22" s="37">
        <v>57.31</v>
      </c>
      <c r="M22" s="36">
        <f t="shared" si="1"/>
        <v>66.071016831911464</v>
      </c>
      <c r="N22" s="38">
        <v>8960</v>
      </c>
      <c r="O22" s="39">
        <f t="shared" si="2"/>
        <v>107.95180722891567</v>
      </c>
    </row>
    <row r="23" spans="2:15" ht="12" customHeight="1" x14ac:dyDescent="0.15">
      <c r="B23" s="22">
        <v>2010</v>
      </c>
      <c r="C23" s="25" t="s">
        <v>19</v>
      </c>
      <c r="D23" s="45">
        <v>35.94</v>
      </c>
      <c r="E23" s="46">
        <f>D23/D22*100</f>
        <v>126.10526315789473</v>
      </c>
      <c r="F23" s="47"/>
      <c r="G23" s="46"/>
      <c r="H23" s="47">
        <v>30.58</v>
      </c>
      <c r="I23" s="46">
        <f t="shared" si="3"/>
        <v>115.70185395384031</v>
      </c>
      <c r="J23" s="47">
        <v>41.94</v>
      </c>
      <c r="K23" s="46">
        <f t="shared" si="1"/>
        <v>115.18813512771217</v>
      </c>
      <c r="L23" s="47">
        <v>70.739999999999995</v>
      </c>
      <c r="M23" s="46">
        <f t="shared" si="1"/>
        <v>123.43395567963704</v>
      </c>
      <c r="N23" s="48">
        <v>8820</v>
      </c>
      <c r="O23" s="49">
        <f t="shared" si="2"/>
        <v>98.4375</v>
      </c>
    </row>
    <row r="24" spans="2:15" ht="12" customHeight="1" x14ac:dyDescent="0.15">
      <c r="B24" s="26">
        <v>2011</v>
      </c>
      <c r="C24" s="21" t="s">
        <v>20</v>
      </c>
      <c r="D24" s="50">
        <v>44.31</v>
      </c>
      <c r="E24" s="51">
        <f>D24/D23*100</f>
        <v>123.28881469115194</v>
      </c>
      <c r="F24" s="52"/>
      <c r="G24" s="51"/>
      <c r="H24" s="52">
        <v>33.99</v>
      </c>
      <c r="I24" s="51">
        <f t="shared" si="3"/>
        <v>111.15107913669067</v>
      </c>
      <c r="J24" s="52">
        <v>40.78</v>
      </c>
      <c r="K24" s="51">
        <f>J24/J23*100</f>
        <v>97.234144015259901</v>
      </c>
      <c r="L24" s="52">
        <v>73</v>
      </c>
      <c r="M24" s="51">
        <f t="shared" si="1"/>
        <v>103.1947978512864</v>
      </c>
      <c r="N24" s="53">
        <v>8930</v>
      </c>
      <c r="O24" s="54">
        <f t="shared" ref="O24:O30" si="4">N24/N23*100</f>
        <v>101.24716553287982</v>
      </c>
    </row>
    <row r="25" spans="2:15" ht="12" customHeight="1" x14ac:dyDescent="0.15">
      <c r="B25" s="22">
        <v>2012</v>
      </c>
      <c r="C25" s="23" t="s">
        <v>24</v>
      </c>
      <c r="D25" s="27">
        <v>40.79</v>
      </c>
      <c r="E25" s="36">
        <f t="shared" ref="E25" si="5">D25/D24*100</f>
        <v>92.055969307154143</v>
      </c>
      <c r="F25" s="37"/>
      <c r="G25" s="36"/>
      <c r="H25" s="37">
        <v>32.67</v>
      </c>
      <c r="I25" s="36">
        <f t="shared" si="3"/>
        <v>96.116504854368941</v>
      </c>
      <c r="J25" s="37">
        <v>39.03</v>
      </c>
      <c r="K25" s="36">
        <f t="shared" ref="K25:K28" si="6">J25/J24*100</f>
        <v>95.708680725846008</v>
      </c>
      <c r="L25" s="37">
        <v>57.2</v>
      </c>
      <c r="M25" s="36">
        <f t="shared" si="1"/>
        <v>78.356164383561648</v>
      </c>
      <c r="N25" s="38">
        <v>9030</v>
      </c>
      <c r="O25" s="39">
        <f t="shared" si="4"/>
        <v>101.11982082866741</v>
      </c>
    </row>
    <row r="26" spans="2:15" ht="12" customHeight="1" x14ac:dyDescent="0.15">
      <c r="B26" s="22">
        <v>2013</v>
      </c>
      <c r="C26" s="23" t="s">
        <v>25</v>
      </c>
      <c r="D26" s="27">
        <v>44.31</v>
      </c>
      <c r="E26" s="36">
        <f t="shared" ref="E26:E31" si="7">D26/D25*100</f>
        <v>108.62956607011523</v>
      </c>
      <c r="F26" s="37"/>
      <c r="G26" s="36"/>
      <c r="H26" s="37">
        <v>36.51</v>
      </c>
      <c r="I26" s="36">
        <f t="shared" si="3"/>
        <v>111.75390266299357</v>
      </c>
      <c r="J26" s="37">
        <v>49.71</v>
      </c>
      <c r="K26" s="36">
        <f t="shared" si="6"/>
        <v>127.36356648731744</v>
      </c>
      <c r="L26" s="37">
        <v>73.7</v>
      </c>
      <c r="M26" s="36">
        <f t="shared" ref="M26:M28" si="8">L26/L25*100</f>
        <v>128.84615384615387</v>
      </c>
      <c r="N26" s="38">
        <v>9100</v>
      </c>
      <c r="O26" s="39">
        <f t="shared" si="4"/>
        <v>100.77519379844961</v>
      </c>
    </row>
    <row r="27" spans="2:15" ht="12" customHeight="1" x14ac:dyDescent="0.15">
      <c r="B27" s="22">
        <v>2014</v>
      </c>
      <c r="C27" s="23" t="s">
        <v>41</v>
      </c>
      <c r="D27" s="27">
        <v>52.91</v>
      </c>
      <c r="E27" s="36">
        <f t="shared" si="7"/>
        <v>119.4087113518393</v>
      </c>
      <c r="F27" s="37"/>
      <c r="G27" s="36"/>
      <c r="H27" s="37">
        <v>37.26</v>
      </c>
      <c r="I27" s="36">
        <f t="shared" si="3"/>
        <v>102.05423171733771</v>
      </c>
      <c r="J27" s="37">
        <v>47.09</v>
      </c>
      <c r="K27" s="36">
        <f t="shared" si="6"/>
        <v>94.729430698048688</v>
      </c>
      <c r="L27" s="37">
        <v>55.33</v>
      </c>
      <c r="M27" s="36">
        <f t="shared" si="8"/>
        <v>75.074626865671632</v>
      </c>
      <c r="N27" s="38">
        <v>9590</v>
      </c>
      <c r="O27" s="39">
        <f t="shared" si="4"/>
        <v>105.38461538461539</v>
      </c>
    </row>
    <row r="28" spans="2:15" ht="12" customHeight="1" x14ac:dyDescent="0.15">
      <c r="B28" s="24">
        <v>2015</v>
      </c>
      <c r="C28" s="57" t="s">
        <v>28</v>
      </c>
      <c r="D28" s="40">
        <v>37.700000000000003</v>
      </c>
      <c r="E28" s="41">
        <f t="shared" si="7"/>
        <v>71.253071253071269</v>
      </c>
      <c r="F28" s="42"/>
      <c r="G28" s="41"/>
      <c r="H28" s="42">
        <v>30.83</v>
      </c>
      <c r="I28" s="41">
        <f>H28/H27*100</f>
        <v>82.74288781535158</v>
      </c>
      <c r="J28" s="42">
        <v>43.59</v>
      </c>
      <c r="K28" s="41">
        <f t="shared" si="6"/>
        <v>92.56742408154598</v>
      </c>
      <c r="L28" s="42">
        <v>31.58</v>
      </c>
      <c r="M28" s="41">
        <f t="shared" si="8"/>
        <v>57.075727453461056</v>
      </c>
      <c r="N28" s="43">
        <v>9950</v>
      </c>
      <c r="O28" s="44">
        <f t="shared" si="4"/>
        <v>103.75391032325338</v>
      </c>
    </row>
    <row r="29" spans="2:15" ht="12" customHeight="1" x14ac:dyDescent="0.15">
      <c r="B29" s="20">
        <v>2016</v>
      </c>
      <c r="C29" s="61" t="s">
        <v>30</v>
      </c>
      <c r="D29" s="62">
        <v>35.94</v>
      </c>
      <c r="E29" s="32">
        <f t="shared" si="7"/>
        <v>95.331564986737376</v>
      </c>
      <c r="F29" s="33"/>
      <c r="G29" s="32"/>
      <c r="H29" s="33">
        <v>28.43</v>
      </c>
      <c r="I29" s="32">
        <f>H29/H28*100</f>
        <v>92.215374635095699</v>
      </c>
      <c r="J29" s="33">
        <v>39.68</v>
      </c>
      <c r="K29" s="32">
        <f>J29/J28*100</f>
        <v>91.030052764395492</v>
      </c>
      <c r="L29" s="33">
        <v>37.299999999999997</v>
      </c>
      <c r="M29" s="32">
        <f>L29/L28*100</f>
        <v>118.1127295756808</v>
      </c>
      <c r="N29" s="34">
        <v>10100</v>
      </c>
      <c r="O29" s="35">
        <f t="shared" si="4"/>
        <v>101.50753768844221</v>
      </c>
    </row>
    <row r="30" spans="2:15" ht="12" customHeight="1" x14ac:dyDescent="0.15">
      <c r="B30" s="22">
        <v>2017</v>
      </c>
      <c r="C30" s="67" t="s">
        <v>45</v>
      </c>
      <c r="D30" s="68">
        <v>39.020000000000003</v>
      </c>
      <c r="E30" s="36">
        <f t="shared" si="7"/>
        <v>108.56983861992211</v>
      </c>
      <c r="F30" s="37"/>
      <c r="G30" s="36"/>
      <c r="H30" s="37">
        <v>34.86</v>
      </c>
      <c r="I30" s="36">
        <f>H30/H29*100</f>
        <v>122.61695392191348</v>
      </c>
      <c r="J30" s="37">
        <v>44.62</v>
      </c>
      <c r="K30" s="36">
        <f>J30/J29*100</f>
        <v>112.44959677419355</v>
      </c>
      <c r="L30" s="37">
        <v>57.31</v>
      </c>
      <c r="M30" s="36">
        <f>L30/L29*100</f>
        <v>153.64611260053621</v>
      </c>
      <c r="N30" s="38">
        <v>10240</v>
      </c>
      <c r="O30" s="39">
        <f t="shared" si="4"/>
        <v>101.38613861386139</v>
      </c>
    </row>
    <row r="31" spans="2:15" ht="12" customHeight="1" x14ac:dyDescent="0.15">
      <c r="B31" s="22">
        <v>2018</v>
      </c>
      <c r="C31" s="67" t="s">
        <v>46</v>
      </c>
      <c r="D31" s="68">
        <v>35.94</v>
      </c>
      <c r="E31" s="36">
        <f t="shared" si="7"/>
        <v>92.106611993849299</v>
      </c>
      <c r="F31" s="37"/>
      <c r="G31" s="36"/>
      <c r="H31" s="37">
        <v>34.11</v>
      </c>
      <c r="I31" s="36">
        <f>H31/H30*100</f>
        <v>97.848537005163521</v>
      </c>
      <c r="J31" s="37">
        <v>48.22</v>
      </c>
      <c r="K31" s="36">
        <f>J31/J30*100</f>
        <v>108.0681308830121</v>
      </c>
      <c r="L31" s="37">
        <v>56.83</v>
      </c>
      <c r="M31" s="36">
        <f>L31/L30*100</f>
        <v>99.162449834234849</v>
      </c>
      <c r="N31" s="38">
        <v>10310</v>
      </c>
      <c r="O31" s="39">
        <f t="shared" ref="O31" si="9">N31/N30*100</f>
        <v>100.68359375</v>
      </c>
    </row>
    <row r="32" spans="2:15" ht="12" customHeight="1" x14ac:dyDescent="0.15">
      <c r="B32" s="63">
        <v>2019</v>
      </c>
      <c r="C32" s="64" t="s">
        <v>48</v>
      </c>
      <c r="D32" s="58">
        <v>41.01</v>
      </c>
      <c r="E32" s="59">
        <f t="shared" ref="E32" si="10">D32/D31*100</f>
        <v>114.10684474123541</v>
      </c>
      <c r="F32" s="60"/>
      <c r="G32" s="59"/>
      <c r="H32" s="60">
        <v>34.520000000000003</v>
      </c>
      <c r="I32" s="59">
        <f>H32/H31*100</f>
        <v>101.20199355027853</v>
      </c>
      <c r="J32" s="60">
        <v>50.38</v>
      </c>
      <c r="K32" s="59">
        <f>J32/J31*100</f>
        <v>104.47946909995854</v>
      </c>
      <c r="L32" s="60">
        <v>52.62</v>
      </c>
      <c r="M32" s="59">
        <f>L32/L31*100</f>
        <v>92.591940876297727</v>
      </c>
      <c r="N32" s="65">
        <v>10500</v>
      </c>
      <c r="O32" s="66">
        <f t="shared" ref="O32" si="11">N32/N31*100</f>
        <v>101.84287099903007</v>
      </c>
    </row>
    <row r="33" spans="1:15" ht="48" customHeight="1" x14ac:dyDescent="0.15">
      <c r="B33" s="83" t="s">
        <v>49</v>
      </c>
      <c r="C33" s="84"/>
      <c r="D33" s="75">
        <f>D32*107.82</f>
        <v>4421.6981999999998</v>
      </c>
      <c r="E33" s="76"/>
      <c r="F33" s="91" t="s">
        <v>42</v>
      </c>
      <c r="G33" s="92"/>
      <c r="H33" s="76">
        <f>H32*123.31</f>
        <v>4256.6612000000005</v>
      </c>
      <c r="I33" s="76"/>
      <c r="J33" s="91">
        <f>J32*75.67</f>
        <v>3812.2546000000002</v>
      </c>
      <c r="K33" s="92"/>
      <c r="L33" s="91">
        <f>L32*71.4</f>
        <v>3757.0680000000002</v>
      </c>
      <c r="M33" s="92"/>
      <c r="N33" s="89">
        <f>N32</f>
        <v>10500</v>
      </c>
      <c r="O33" s="90"/>
    </row>
    <row r="34" spans="1:15" ht="12" customHeight="1" x14ac:dyDescent="0.15">
      <c r="B34" s="2" t="s">
        <v>29</v>
      </c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2" customHeight="1" x14ac:dyDescent="0.15">
      <c r="B35" s="1" t="s">
        <v>21</v>
      </c>
      <c r="C35" s="7"/>
    </row>
    <row r="36" spans="1:15" ht="12" customHeight="1" x14ac:dyDescent="0.15">
      <c r="B36" s="1" t="s">
        <v>22</v>
      </c>
      <c r="C36" s="7"/>
    </row>
    <row r="37" spans="1:15" ht="12" customHeight="1" x14ac:dyDescent="0.15">
      <c r="B37" s="1" t="s">
        <v>50</v>
      </c>
      <c r="C37" s="7"/>
    </row>
    <row r="38" spans="1:15" ht="12" customHeight="1" x14ac:dyDescent="0.15">
      <c r="B38" s="1" t="s">
        <v>51</v>
      </c>
      <c r="C38" s="7"/>
    </row>
    <row r="39" spans="1:15" ht="12" customHeight="1" x14ac:dyDescent="0.15">
      <c r="B39" s="1" t="s">
        <v>27</v>
      </c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2" customHeight="1" x14ac:dyDescent="0.15">
      <c r="B40" s="1" t="s">
        <v>43</v>
      </c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15">
      <c r="A41" s="8"/>
      <c r="B41" s="1" t="s">
        <v>44</v>
      </c>
    </row>
    <row r="42" spans="1:15" x14ac:dyDescent="0.15">
      <c r="N42" s="9"/>
      <c r="O42" s="11" t="s">
        <v>47</v>
      </c>
    </row>
    <row r="43" spans="1:15" x14ac:dyDescent="0.15">
      <c r="A43" s="10"/>
    </row>
    <row r="44" spans="1:15" x14ac:dyDescent="0.15">
      <c r="B44" s="69"/>
      <c r="C44" s="55"/>
      <c r="D44" s="70"/>
      <c r="E44" s="56"/>
      <c r="F44" s="70"/>
      <c r="G44" s="56"/>
      <c r="H44" s="70"/>
      <c r="I44" s="56"/>
      <c r="J44" s="69"/>
      <c r="K44" s="56"/>
      <c r="M44" s="56"/>
      <c r="O44" s="56"/>
    </row>
    <row r="45" spans="1:15" x14ac:dyDescent="0.15">
      <c r="B45" s="69"/>
      <c r="C45" s="55"/>
      <c r="D45" s="70"/>
      <c r="E45" s="56"/>
      <c r="F45" s="70"/>
      <c r="G45" s="56"/>
      <c r="H45" s="70"/>
      <c r="I45" s="56"/>
      <c r="J45" s="69"/>
      <c r="K45" s="56"/>
      <c r="M45" s="56"/>
      <c r="O45" s="56"/>
    </row>
  </sheetData>
  <mergeCells count="19">
    <mergeCell ref="H33:I33"/>
    <mergeCell ref="J44:J45"/>
    <mergeCell ref="H44:H45"/>
    <mergeCell ref="F33:G33"/>
    <mergeCell ref="F4:G6"/>
    <mergeCell ref="H4:I6"/>
    <mergeCell ref="J4:K6"/>
    <mergeCell ref="L4:M6"/>
    <mergeCell ref="N4:O6"/>
    <mergeCell ref="N33:O33"/>
    <mergeCell ref="L33:M33"/>
    <mergeCell ref="J33:K33"/>
    <mergeCell ref="B44:B45"/>
    <mergeCell ref="D44:D45"/>
    <mergeCell ref="F44:F45"/>
    <mergeCell ref="D4:E6"/>
    <mergeCell ref="D33:E33"/>
    <mergeCell ref="B4:C7"/>
    <mergeCell ref="B33:C33"/>
  </mergeCells>
  <phoneticPr fontId="2"/>
  <pageMargins left="0.59055118110236227" right="0" top="0.59055118110236227" bottom="0" header="0.51181102362204722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2017-04-28T01:31:27Z</cp:lastPrinted>
  <dcterms:created xsi:type="dcterms:W3CDTF">2003-01-21T02:21:03Z</dcterms:created>
  <dcterms:modified xsi:type="dcterms:W3CDTF">2021-06-09T02:02:06Z</dcterms:modified>
</cp:coreProperties>
</file>