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610" yWindow="-195" windowWidth="20880" windowHeight="11700"/>
  </bookViews>
  <sheets>
    <sheet name="データ表" sheetId="1" r:id="rId1"/>
  </sheets>
  <externalReferences>
    <externalReference r:id="rId2"/>
  </externalReferences>
  <definedNames>
    <definedName name="_xlnm.Print_Area" localSheetId="0">データ表!$B$2:$Q$50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I42" i="1" l="1"/>
  <c r="F42" i="1" l="1"/>
  <c r="M42" i="1" l="1"/>
  <c r="L42" i="1"/>
  <c r="J42" i="1"/>
  <c r="K42" i="1" s="1"/>
  <c r="M41" i="1" l="1"/>
  <c r="I41" i="1"/>
  <c r="L41" i="1"/>
  <c r="J41" i="1"/>
  <c r="K41" i="1"/>
  <c r="F41" i="1"/>
  <c r="F40" i="1"/>
  <c r="I40" i="1"/>
  <c r="J37" i="1"/>
  <c r="J38" i="1"/>
  <c r="J39" i="1"/>
  <c r="J40" i="1"/>
  <c r="K40" i="1"/>
  <c r="M40" i="1"/>
  <c r="L40" i="1"/>
  <c r="I39" i="1"/>
  <c r="F39" i="1"/>
  <c r="M39" i="1"/>
  <c r="L39" i="1"/>
  <c r="K39" i="1"/>
  <c r="I37" i="1"/>
  <c r="I38" i="1"/>
  <c r="I36" i="1"/>
  <c r="M37" i="1"/>
  <c r="L37" i="1"/>
  <c r="K37" i="1"/>
  <c r="F37" i="1"/>
  <c r="M38" i="1"/>
  <c r="L38" i="1"/>
  <c r="K38" i="1"/>
  <c r="F34" i="1"/>
  <c r="F35" i="1"/>
  <c r="F36" i="1"/>
  <c r="F38" i="1"/>
  <c r="M36" i="1"/>
  <c r="L36" i="1"/>
  <c r="J36" i="1"/>
  <c r="K36" i="1"/>
  <c r="J35" i="1"/>
  <c r="K35" i="1"/>
  <c r="L35" i="1"/>
  <c r="M35" i="1"/>
  <c r="M34" i="1"/>
  <c r="J34" i="1"/>
  <c r="K34" i="1"/>
  <c r="L34" i="1"/>
  <c r="L30" i="1"/>
  <c r="J23" i="1"/>
  <c r="F33" i="1"/>
  <c r="I33" i="1"/>
  <c r="L33" i="1"/>
  <c r="J33" i="1"/>
  <c r="K33" i="1"/>
  <c r="M33" i="1"/>
  <c r="I32" i="1"/>
  <c r="M32" i="1"/>
  <c r="L32" i="1"/>
  <c r="J32" i="1"/>
  <c r="K32" i="1"/>
  <c r="J17" i="1"/>
  <c r="J15" i="1"/>
  <c r="J16" i="1"/>
  <c r="J18" i="1"/>
  <c r="K18" i="1"/>
  <c r="J19" i="1"/>
  <c r="J20" i="1"/>
  <c r="J21" i="1"/>
  <c r="J22" i="1"/>
  <c r="J24" i="1"/>
  <c r="J25" i="1"/>
  <c r="J26" i="1"/>
  <c r="J27" i="1"/>
  <c r="J28" i="1"/>
  <c r="J29" i="1"/>
  <c r="J30" i="1"/>
  <c r="J31" i="1"/>
  <c r="K31" i="1"/>
  <c r="F32" i="1"/>
  <c r="F31" i="1"/>
  <c r="L31" i="1"/>
  <c r="M31" i="1"/>
  <c r="M28" i="1"/>
  <c r="M29" i="1"/>
  <c r="M30" i="1"/>
  <c r="L28" i="1"/>
  <c r="L29" i="1"/>
  <c r="F28" i="1"/>
  <c r="F29" i="1"/>
  <c r="F30" i="1"/>
  <c r="F27" i="1"/>
  <c r="K30" i="1"/>
  <c r="K28" i="1"/>
  <c r="K26" i="1"/>
  <c r="K24" i="1"/>
  <c r="K22" i="1"/>
  <c r="K20" i="1"/>
  <c r="K16" i="1"/>
  <c r="K29" i="1"/>
  <c r="K27" i="1"/>
  <c r="K25" i="1"/>
  <c r="K23" i="1"/>
  <c r="K21" i="1"/>
  <c r="K19" i="1"/>
  <c r="K17" i="1"/>
  <c r="K15" i="1"/>
</calcChain>
</file>

<file path=xl/sharedStrings.xml><?xml version="1.0" encoding="utf-8"?>
<sst xmlns="http://schemas.openxmlformats.org/spreadsheetml/2006/main" count="122" uniqueCount="40">
  <si>
    <t>生乳生産量と学校給食牛乳供給量との比較</t>
    <rPh sb="0" eb="2">
      <t>セイニュウ</t>
    </rPh>
    <rPh sb="2" eb="4">
      <t>セイサン</t>
    </rPh>
    <rPh sb="4" eb="5">
      <t>リョウ</t>
    </rPh>
    <rPh sb="6" eb="8">
      <t>ガッコウ</t>
    </rPh>
    <rPh sb="8" eb="10">
      <t>キュウショク</t>
    </rPh>
    <rPh sb="10" eb="12">
      <t>ギュウニュウ</t>
    </rPh>
    <rPh sb="12" eb="14">
      <t>キョウキュウ</t>
    </rPh>
    <rPh sb="14" eb="15">
      <t>リョウ</t>
    </rPh>
    <rPh sb="17" eb="19">
      <t>ヒカク</t>
    </rPh>
    <phoneticPr fontId="3"/>
  </si>
  <si>
    <t>年度</t>
    <rPh sb="0" eb="2">
      <t>ネンド</t>
    </rPh>
    <phoneticPr fontId="3"/>
  </si>
  <si>
    <t>補助金額(G)</t>
    <rPh sb="0" eb="2">
      <t>ホジョ</t>
    </rPh>
    <rPh sb="2" eb="4">
      <t>キンガク</t>
    </rPh>
    <phoneticPr fontId="3"/>
  </si>
  <si>
    <t>千ﾄﾝ</t>
    <rPh sb="0" eb="1">
      <t>セン</t>
    </rPh>
    <phoneticPr fontId="3"/>
  </si>
  <si>
    <t>千kl</t>
    <rPh sb="0" eb="1">
      <t>セン</t>
    </rPh>
    <phoneticPr fontId="3"/>
  </si>
  <si>
    <t>円</t>
    <rPh sb="0" eb="1">
      <t>エン</t>
    </rPh>
    <phoneticPr fontId="3"/>
  </si>
  <si>
    <t>一般予算</t>
    <rPh sb="0" eb="2">
      <t>イッパン</t>
    </rPh>
    <rPh sb="2" eb="4">
      <t>ヨサン</t>
    </rPh>
    <phoneticPr fontId="3"/>
  </si>
  <si>
    <t>指定助成</t>
    <rPh sb="0" eb="2">
      <t>シテイ</t>
    </rPh>
    <rPh sb="2" eb="4">
      <t>ジョセイ</t>
    </rPh>
    <phoneticPr fontId="3"/>
  </si>
  <si>
    <t>容量（D）</t>
    <rPh sb="0" eb="2">
      <t>ヨウリョウ</t>
    </rPh>
    <phoneticPr fontId="3"/>
  </si>
  <si>
    <t>重量(E)</t>
    <rPh sb="0" eb="2">
      <t>ジュウリョウ</t>
    </rPh>
    <phoneticPr fontId="3"/>
  </si>
  <si>
    <t>E/A</t>
    <phoneticPr fontId="3"/>
  </si>
  <si>
    <t>D/C</t>
    <phoneticPr fontId="3"/>
  </si>
  <si>
    <t>(F)-(G)</t>
    <phoneticPr fontId="3"/>
  </si>
  <si>
    <t>％</t>
    <phoneticPr fontId="3"/>
  </si>
  <si>
    <t>kl</t>
    <phoneticPr fontId="3"/>
  </si>
  <si>
    <t>ﾄﾝ</t>
    <phoneticPr fontId="3"/>
  </si>
  <si>
    <t>生乳生産量(A)</t>
    <rPh sb="0" eb="2">
      <t>セイニュウ</t>
    </rPh>
    <rPh sb="2" eb="4">
      <t>セイサン</t>
    </rPh>
    <rPh sb="4" eb="5">
      <t>リョウ</t>
    </rPh>
    <phoneticPr fontId="3"/>
  </si>
  <si>
    <t>数量(B)</t>
    <rPh sb="0" eb="2">
      <t>スウリョウ</t>
    </rPh>
    <phoneticPr fontId="3"/>
  </si>
  <si>
    <t>前年比</t>
    <rPh sb="0" eb="3">
      <t>ゼンネンヒ</t>
    </rPh>
    <phoneticPr fontId="3"/>
  </si>
  <si>
    <t>牛乳生産量(C)</t>
    <rPh sb="0" eb="2">
      <t>ギュウニュウ</t>
    </rPh>
    <rPh sb="2" eb="4">
      <t>セイサン</t>
    </rPh>
    <rPh sb="4" eb="5">
      <t>リョウ</t>
    </rPh>
    <phoneticPr fontId="3"/>
  </si>
  <si>
    <t>(B)/(A)</t>
    <phoneticPr fontId="3"/>
  </si>
  <si>
    <t>保護者
負担</t>
    <rPh sb="0" eb="3">
      <t>ホゴシャ</t>
    </rPh>
    <rPh sb="4" eb="6">
      <t>フタン</t>
    </rPh>
    <phoneticPr fontId="3"/>
  </si>
  <si>
    <t>学校給食用
牛乳供給量</t>
    <rPh sb="0" eb="2">
      <t>ガッコウ</t>
    </rPh>
    <rPh sb="2" eb="5">
      <t>キュウショクヨウ</t>
    </rPh>
    <rPh sb="6" eb="8">
      <t>ギュウニュウ</t>
    </rPh>
    <rPh sb="8" eb="10">
      <t>キョウキュウ</t>
    </rPh>
    <rPh sb="10" eb="11">
      <t>リョウ</t>
    </rPh>
    <phoneticPr fontId="3"/>
  </si>
  <si>
    <t>供給
価格
(F)</t>
    <rPh sb="0" eb="2">
      <t>キョウキュウ</t>
    </rPh>
    <rPh sb="3" eb="5">
      <t>カカク</t>
    </rPh>
    <phoneticPr fontId="3"/>
  </si>
  <si>
    <t>-</t>
    <phoneticPr fontId="3"/>
  </si>
  <si>
    <t>-</t>
    <phoneticPr fontId="3"/>
  </si>
  <si>
    <t>注：1 1965年度は180CC当たりの数値。</t>
    <rPh sb="0" eb="1">
      <t>チュウ</t>
    </rPh>
    <rPh sb="8" eb="10">
      <t>ネンド</t>
    </rPh>
    <rPh sb="16" eb="17">
      <t>ア</t>
    </rPh>
    <rPh sb="20" eb="22">
      <t>スウチ</t>
    </rPh>
    <phoneticPr fontId="3"/>
  </si>
  <si>
    <t>飲用牛乳等
向け処理量</t>
    <rPh sb="0" eb="2">
      <t>インヨウ</t>
    </rPh>
    <rPh sb="2" eb="4">
      <t>ギュウニュウ</t>
    </rPh>
    <rPh sb="4" eb="5">
      <t>トウ</t>
    </rPh>
    <rPh sb="6" eb="7">
      <t>ム</t>
    </rPh>
    <rPh sb="8" eb="10">
      <t>ショリ</t>
    </rPh>
    <rPh sb="10" eb="11">
      <t>リョウ</t>
    </rPh>
    <phoneticPr fontId="3"/>
  </si>
  <si>
    <t>昭和 40</t>
    <rPh sb="0" eb="1">
      <t>アキラ</t>
    </rPh>
    <rPh sb="1" eb="2">
      <t>ワ</t>
    </rPh>
    <phoneticPr fontId="3"/>
  </si>
  <si>
    <t>平成 2</t>
    <rPh sb="0" eb="2">
      <t>ヘイセイ</t>
    </rPh>
    <phoneticPr fontId="3"/>
  </si>
  <si>
    <t>データ元：農林水産省「牛乳乳製品統計」、(独)農畜産業振興機構 畜産需給部「学校給食用牛乳供給事業概況」</t>
    <rPh sb="3" eb="4">
      <t>モト</t>
    </rPh>
    <rPh sb="21" eb="22">
      <t>ドク</t>
    </rPh>
    <rPh sb="23" eb="25">
      <t>ノウチク</t>
    </rPh>
    <rPh sb="25" eb="27">
      <t>サンギョウ</t>
    </rPh>
    <rPh sb="27" eb="29">
      <t>シンコウ</t>
    </rPh>
    <rPh sb="29" eb="31">
      <t>キコウ</t>
    </rPh>
    <rPh sb="32" eb="34">
      <t>チクサン</t>
    </rPh>
    <rPh sb="34" eb="36">
      <t>ジュキュウ</t>
    </rPh>
    <rPh sb="36" eb="37">
      <t>ブ</t>
    </rPh>
    <rPh sb="38" eb="40">
      <t>ガッコウ</t>
    </rPh>
    <rPh sb="40" eb="43">
      <t>キュウショクヨウ</t>
    </rPh>
    <rPh sb="43" eb="45">
      <t>ギュウニュウ</t>
    </rPh>
    <rPh sb="45" eb="47">
      <t>キョウキュウ</t>
    </rPh>
    <rPh sb="47" eb="49">
      <t>ジギョウ</t>
    </rPh>
    <rPh sb="49" eb="51">
      <t>ガイキョウ</t>
    </rPh>
    <phoneticPr fontId="3"/>
  </si>
  <si>
    <t xml:space="preserve">     3  2003年度以降の学校給食用牛乳供給量には、学乳制度から離脱し独自供給している市町村の供給量を含む。</t>
    <rPh sb="12" eb="16">
      <t>ネンドイコウ</t>
    </rPh>
    <rPh sb="17" eb="19">
      <t>ガッコウ</t>
    </rPh>
    <rPh sb="19" eb="22">
      <t>キュウショクヨウ</t>
    </rPh>
    <rPh sb="22" eb="24">
      <t>ギュウニュウ</t>
    </rPh>
    <rPh sb="24" eb="26">
      <t>キョウキュウ</t>
    </rPh>
    <rPh sb="26" eb="27">
      <t>リョウ</t>
    </rPh>
    <rPh sb="30" eb="31">
      <t>ガク</t>
    </rPh>
    <rPh sb="31" eb="32">
      <t>チチ</t>
    </rPh>
    <rPh sb="32" eb="34">
      <t>セイド</t>
    </rPh>
    <rPh sb="36" eb="38">
      <t>リダツ</t>
    </rPh>
    <rPh sb="39" eb="41">
      <t>ドクジ</t>
    </rPh>
    <rPh sb="41" eb="43">
      <t>キョウキュウ</t>
    </rPh>
    <rPh sb="47" eb="50">
      <t>シチョウソン</t>
    </rPh>
    <rPh sb="51" eb="53">
      <t>キョウキュウ</t>
    </rPh>
    <rPh sb="53" eb="54">
      <t>リョウ</t>
    </rPh>
    <rPh sb="55" eb="56">
      <t>フク</t>
    </rPh>
    <phoneticPr fontId="3"/>
  </si>
  <si>
    <t xml:space="preserve">     4  価格、金額は200CC当たり。</t>
    <rPh sb="8" eb="10">
      <t>カカク</t>
    </rPh>
    <rPh sb="11" eb="13">
      <t>キンガク</t>
    </rPh>
    <rPh sb="19" eb="20">
      <t>ア</t>
    </rPh>
    <phoneticPr fontId="3"/>
  </si>
  <si>
    <t xml:space="preserve">     5　「前年比」「増減率」の欄はJミルクによる算出。</t>
    <rPh sb="8" eb="11">
      <t>ゼンネンヒ</t>
    </rPh>
    <rPh sb="13" eb="15">
      <t>ゾウゲン</t>
    </rPh>
    <rPh sb="15" eb="16">
      <t>リツ</t>
    </rPh>
    <rPh sb="18" eb="19">
      <t>ラン</t>
    </rPh>
    <rPh sb="27" eb="29">
      <t>サンシュツ</t>
    </rPh>
    <phoneticPr fontId="3"/>
  </si>
  <si>
    <t>増減率</t>
    <phoneticPr fontId="3"/>
  </si>
  <si>
    <t xml:space="preserve">     6  色付セルについては確定値。</t>
    <rPh sb="8" eb="9">
      <t>イロ</t>
    </rPh>
    <rPh sb="9" eb="10">
      <t>ツキ</t>
    </rPh>
    <rPh sb="17" eb="19">
      <t>カクテイ</t>
    </rPh>
    <rPh sb="19" eb="20">
      <t>アタイ</t>
    </rPh>
    <phoneticPr fontId="3"/>
  </si>
  <si>
    <t xml:space="preserve">     2  1991年度～2000年度は、学乳1本当たりの助成に代え、学校単位の供給日数に応じた助成を実施。</t>
    <rPh sb="12" eb="14">
      <t>ネンド</t>
    </rPh>
    <rPh sb="19" eb="21">
      <t>ネンド</t>
    </rPh>
    <rPh sb="23" eb="24">
      <t>ガク</t>
    </rPh>
    <rPh sb="24" eb="25">
      <t>チチ</t>
    </rPh>
    <rPh sb="26" eb="27">
      <t>ホン</t>
    </rPh>
    <rPh sb="27" eb="28">
      <t>ア</t>
    </rPh>
    <rPh sb="31" eb="33">
      <t>ジョセイ</t>
    </rPh>
    <rPh sb="34" eb="35">
      <t>カ</t>
    </rPh>
    <rPh sb="37" eb="39">
      <t>ガッコウ</t>
    </rPh>
    <rPh sb="39" eb="41">
      <t>タンイ</t>
    </rPh>
    <rPh sb="42" eb="44">
      <t>キョウキュウ</t>
    </rPh>
    <rPh sb="44" eb="46">
      <t>ニッスウ</t>
    </rPh>
    <rPh sb="47" eb="48">
      <t>オウ</t>
    </rPh>
    <rPh sb="50" eb="52">
      <t>ジョセイ</t>
    </rPh>
    <rPh sb="53" eb="55">
      <t>ジッシ</t>
    </rPh>
    <phoneticPr fontId="3"/>
  </si>
  <si>
    <t>-</t>
    <phoneticPr fontId="3"/>
  </si>
  <si>
    <t>令和元</t>
    <rPh sb="0" eb="2">
      <t>レイワ</t>
    </rPh>
    <rPh sb="2" eb="3">
      <t>ガン</t>
    </rPh>
    <phoneticPr fontId="3"/>
  </si>
  <si>
    <t xml:space="preserve">毎年1回更新、最終更新日2023/12/18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</si>
</sst>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_);[Red]\(#,##0.0\)"/>
    <numFmt numFmtId="178" formatCode="0.0_);[Red]\(0.0\)"/>
    <numFmt numFmtId="179" formatCode="#,##0_);[Red]\(#,##0\)"/>
    <numFmt numFmtId="180" formatCode="0.00_);[Red]\(0.00\)"/>
    <numFmt numFmtId="181" formatCode="#,##0.0_ "/>
    <numFmt numFmtId="182" formatCode="0.0_ "/>
    <numFmt numFmtId="183" formatCode="#,##0;\-#,##0;&quot;-&quot;"/>
    <numFmt numFmtId="184" formatCode="0.0"/>
    <numFmt numFmtId="185" formatCode="0.00000_ "/>
    <numFmt numFmtId="186" formatCode="#,##0_ "/>
  </numFmts>
  <fonts count="1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" fillId="0" borderId="0"/>
    <xf numFmtId="183" fontId="5" fillId="0" borderId="0" applyFill="0" applyBorder="0" applyAlignment="0"/>
    <xf numFmtId="0" fontId="6" fillId="0" borderId="12" applyNumberFormat="0" applyAlignment="0" applyProtection="0">
      <alignment horizontal="left" vertical="center"/>
    </xf>
    <xf numFmtId="0" fontId="6" fillId="0" borderId="13">
      <alignment horizontal="left" vertical="center"/>
    </xf>
    <xf numFmtId="0" fontId="7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8" fillId="4" borderId="0" xfId="0" applyFont="1" applyFill="1"/>
    <xf numFmtId="0" fontId="9" fillId="4" borderId="0" xfId="0" applyFont="1" applyFill="1"/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0" fillId="4" borderId="1" xfId="0" applyFont="1" applyFill="1" applyBorder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quotePrefix="1" applyNumberFormat="1" applyFont="1" applyFill="1" applyBorder="1" applyAlignment="1">
      <alignment horizontal="center" vertical="center"/>
    </xf>
    <xf numFmtId="0" fontId="15" fillId="4" borderId="0" xfId="0" applyFont="1" applyFill="1" applyAlignment="1"/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5" fillId="4" borderId="0" xfId="0" applyFont="1" applyFill="1"/>
    <xf numFmtId="0" fontId="12" fillId="2" borderId="1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184" fontId="10" fillId="4" borderId="0" xfId="0" quotePrefix="1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76" fontId="14" fillId="6" borderId="14" xfId="1" applyNumberFormat="1" applyFont="1" applyFill="1" applyBorder="1" applyAlignment="1">
      <alignment vertical="center"/>
    </xf>
    <xf numFmtId="179" fontId="14" fillId="6" borderId="2" xfId="0" applyNumberFormat="1" applyFont="1" applyFill="1" applyBorder="1" applyAlignment="1">
      <alignment vertical="center"/>
    </xf>
    <xf numFmtId="178" fontId="14" fillId="6" borderId="2" xfId="0" applyNumberFormat="1" applyFont="1" applyFill="1" applyBorder="1" applyAlignment="1">
      <alignment vertical="center"/>
    </xf>
    <xf numFmtId="177" fontId="14" fillId="6" borderId="2" xfId="0" applyNumberFormat="1" applyFont="1" applyFill="1" applyBorder="1" applyAlignment="1">
      <alignment vertical="center"/>
    </xf>
    <xf numFmtId="179" fontId="14" fillId="6" borderId="2" xfId="0" applyNumberFormat="1" applyFont="1" applyFill="1" applyBorder="1" applyAlignment="1">
      <alignment horizontal="right" vertical="center"/>
    </xf>
    <xf numFmtId="180" fontId="14" fillId="6" borderId="2" xfId="0" applyNumberFormat="1" applyFont="1" applyFill="1" applyBorder="1" applyAlignment="1">
      <alignment vertical="center"/>
    </xf>
    <xf numFmtId="180" fontId="14" fillId="6" borderId="3" xfId="0" applyNumberFormat="1" applyFont="1" applyFill="1" applyBorder="1" applyAlignment="1">
      <alignment vertical="center"/>
    </xf>
    <xf numFmtId="176" fontId="14" fillId="6" borderId="18" xfId="1" applyNumberFormat="1" applyFont="1" applyFill="1" applyBorder="1" applyAlignment="1">
      <alignment vertical="center"/>
    </xf>
    <xf numFmtId="179" fontId="14" fillId="6" borderId="4" xfId="1" applyNumberFormat="1" applyFont="1" applyFill="1" applyBorder="1" applyAlignment="1">
      <alignment vertical="center"/>
    </xf>
    <xf numFmtId="178" fontId="14" fillId="6" borderId="4" xfId="1" applyNumberFormat="1" applyFont="1" applyFill="1" applyBorder="1" applyAlignment="1">
      <alignment vertical="center"/>
    </xf>
    <xf numFmtId="177" fontId="14" fillId="6" borderId="4" xfId="1" applyNumberFormat="1" applyFont="1" applyFill="1" applyBorder="1" applyAlignment="1">
      <alignment vertical="center"/>
    </xf>
    <xf numFmtId="179" fontId="14" fillId="6" borderId="4" xfId="1" applyNumberFormat="1" applyFont="1" applyFill="1" applyBorder="1" applyAlignment="1">
      <alignment horizontal="right" vertical="center"/>
    </xf>
    <xf numFmtId="180" fontId="14" fillId="6" borderId="4" xfId="1" applyNumberFormat="1" applyFont="1" applyFill="1" applyBorder="1" applyAlignment="1">
      <alignment vertical="center"/>
    </xf>
    <xf numFmtId="180" fontId="14" fillId="6" borderId="5" xfId="1" applyNumberFormat="1" applyFont="1" applyFill="1" applyBorder="1" applyAlignment="1">
      <alignment vertical="center"/>
    </xf>
    <xf numFmtId="176" fontId="14" fillId="6" borderId="15" xfId="1" applyNumberFormat="1" applyFont="1" applyFill="1" applyBorder="1" applyAlignment="1">
      <alignment vertical="center"/>
    </xf>
    <xf numFmtId="179" fontId="14" fillId="6" borderId="6" xfId="1" applyNumberFormat="1" applyFont="1" applyFill="1" applyBorder="1" applyAlignment="1">
      <alignment vertical="center"/>
    </xf>
    <xf numFmtId="178" fontId="14" fillId="6" borderId="6" xfId="1" applyNumberFormat="1" applyFont="1" applyFill="1" applyBorder="1" applyAlignment="1">
      <alignment vertical="center"/>
    </xf>
    <xf numFmtId="177" fontId="14" fillId="6" borderId="6" xfId="1" applyNumberFormat="1" applyFont="1" applyFill="1" applyBorder="1" applyAlignment="1">
      <alignment vertical="center"/>
    </xf>
    <xf numFmtId="179" fontId="14" fillId="6" borderId="6" xfId="1" applyNumberFormat="1" applyFont="1" applyFill="1" applyBorder="1" applyAlignment="1">
      <alignment horizontal="right" vertical="center"/>
    </xf>
    <xf numFmtId="180" fontId="14" fillId="6" borderId="6" xfId="1" applyNumberFormat="1" applyFont="1" applyFill="1" applyBorder="1" applyAlignment="1">
      <alignment vertical="center"/>
    </xf>
    <xf numFmtId="180" fontId="14" fillId="6" borderId="7" xfId="1" applyNumberFormat="1" applyFont="1" applyFill="1" applyBorder="1" applyAlignment="1">
      <alignment vertical="center"/>
    </xf>
    <xf numFmtId="176" fontId="14" fillId="6" borderId="19" xfId="1" applyNumberFormat="1" applyFont="1" applyFill="1" applyBorder="1" applyAlignment="1">
      <alignment vertical="center"/>
    </xf>
    <xf numFmtId="179" fontId="14" fillId="6" borderId="9" xfId="1" applyNumberFormat="1" applyFont="1" applyFill="1" applyBorder="1" applyAlignment="1">
      <alignment vertical="center"/>
    </xf>
    <xf numFmtId="178" fontId="14" fillId="6" borderId="9" xfId="1" applyNumberFormat="1" applyFont="1" applyFill="1" applyBorder="1" applyAlignment="1">
      <alignment vertical="center"/>
    </xf>
    <xf numFmtId="177" fontId="14" fillId="6" borderId="9" xfId="1" applyNumberFormat="1" applyFont="1" applyFill="1" applyBorder="1" applyAlignment="1">
      <alignment vertical="center"/>
    </xf>
    <xf numFmtId="179" fontId="14" fillId="6" borderId="9" xfId="1" applyNumberFormat="1" applyFont="1" applyFill="1" applyBorder="1" applyAlignment="1">
      <alignment horizontal="right" vertical="center"/>
    </xf>
    <xf numFmtId="180" fontId="14" fillId="6" borderId="9" xfId="1" applyNumberFormat="1" applyFont="1" applyFill="1" applyBorder="1" applyAlignment="1">
      <alignment vertical="center"/>
    </xf>
    <xf numFmtId="180" fontId="14" fillId="6" borderId="10" xfId="1" applyNumberFormat="1" applyFont="1" applyFill="1" applyBorder="1" applyAlignment="1">
      <alignment vertical="center"/>
    </xf>
    <xf numFmtId="179" fontId="14" fillId="6" borderId="5" xfId="1" applyNumberFormat="1" applyFont="1" applyFill="1" applyBorder="1" applyAlignment="1">
      <alignment horizontal="right" vertical="center"/>
    </xf>
    <xf numFmtId="181" fontId="14" fillId="6" borderId="6" xfId="1" applyNumberFormat="1" applyFont="1" applyFill="1" applyBorder="1" applyAlignment="1">
      <alignment vertical="center"/>
    </xf>
    <xf numFmtId="181" fontId="14" fillId="6" borderId="9" xfId="1" applyNumberFormat="1" applyFont="1" applyFill="1" applyBorder="1" applyAlignment="1">
      <alignment vertical="center"/>
    </xf>
    <xf numFmtId="180" fontId="14" fillId="6" borderId="9" xfId="1" applyNumberFormat="1" applyFont="1" applyFill="1" applyBorder="1" applyAlignment="1">
      <alignment horizontal="right" vertical="center"/>
    </xf>
    <xf numFmtId="180" fontId="14" fillId="6" borderId="10" xfId="1" applyNumberFormat="1" applyFont="1" applyFill="1" applyBorder="1" applyAlignment="1">
      <alignment horizontal="right" vertical="center"/>
    </xf>
    <xf numFmtId="181" fontId="14" fillId="6" borderId="4" xfId="1" applyNumberFormat="1" applyFont="1" applyFill="1" applyBorder="1" applyAlignment="1">
      <alignment vertical="center"/>
    </xf>
    <xf numFmtId="180" fontId="14" fillId="6" borderId="4" xfId="1" applyNumberFormat="1" applyFont="1" applyFill="1" applyBorder="1" applyAlignment="1">
      <alignment horizontal="right" vertical="center"/>
    </xf>
    <xf numFmtId="180" fontId="14" fillId="6" borderId="5" xfId="1" applyNumberFormat="1" applyFont="1" applyFill="1" applyBorder="1" applyAlignment="1">
      <alignment horizontal="right" vertical="center"/>
    </xf>
    <xf numFmtId="180" fontId="14" fillId="6" borderId="6" xfId="1" applyNumberFormat="1" applyFont="1" applyFill="1" applyBorder="1" applyAlignment="1">
      <alignment horizontal="right" vertical="center"/>
    </xf>
    <xf numFmtId="180" fontId="14" fillId="6" borderId="7" xfId="1" applyNumberFormat="1" applyFont="1" applyFill="1" applyBorder="1" applyAlignment="1">
      <alignment horizontal="right" vertical="center"/>
    </xf>
    <xf numFmtId="182" fontId="14" fillId="6" borderId="4" xfId="1" applyNumberFormat="1" applyFont="1" applyFill="1" applyBorder="1" applyAlignment="1">
      <alignment vertical="center"/>
    </xf>
    <xf numFmtId="182" fontId="14" fillId="6" borderId="6" xfId="1" applyNumberFormat="1" applyFont="1" applyFill="1" applyBorder="1" applyAlignment="1">
      <alignment vertical="center"/>
    </xf>
    <xf numFmtId="182" fontId="14" fillId="6" borderId="9" xfId="1" applyNumberFormat="1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/>
    </xf>
    <xf numFmtId="179" fontId="14" fillId="0" borderId="9" xfId="1" applyNumberFormat="1" applyFont="1" applyFill="1" applyBorder="1" applyAlignment="1">
      <alignment vertical="center"/>
    </xf>
    <xf numFmtId="182" fontId="14" fillId="4" borderId="9" xfId="1" applyNumberFormat="1" applyFont="1" applyFill="1" applyBorder="1" applyAlignment="1">
      <alignment vertical="center"/>
    </xf>
    <xf numFmtId="177" fontId="14" fillId="4" borderId="9" xfId="1" applyNumberFormat="1" applyFont="1" applyFill="1" applyBorder="1" applyAlignment="1">
      <alignment vertical="center"/>
    </xf>
    <xf numFmtId="181" fontId="14" fillId="4" borderId="9" xfId="1" applyNumberFormat="1" applyFont="1" applyFill="1" applyBorder="1" applyAlignment="1">
      <alignment vertical="center"/>
    </xf>
    <xf numFmtId="178" fontId="14" fillId="4" borderId="9" xfId="1" applyNumberFormat="1" applyFont="1" applyFill="1" applyBorder="1" applyAlignment="1">
      <alignment vertical="center"/>
    </xf>
    <xf numFmtId="180" fontId="14" fillId="4" borderId="9" xfId="1" applyNumberFormat="1" applyFont="1" applyFill="1" applyBorder="1" applyAlignment="1">
      <alignment vertical="center"/>
    </xf>
    <xf numFmtId="180" fontId="14" fillId="0" borderId="9" xfId="1" applyNumberFormat="1" applyFont="1" applyFill="1" applyBorder="1" applyAlignment="1">
      <alignment horizontal="right" vertical="center"/>
    </xf>
    <xf numFmtId="180" fontId="14" fillId="0" borderId="10" xfId="1" applyNumberFormat="1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center" vertical="center"/>
    </xf>
    <xf numFmtId="179" fontId="14" fillId="0" borderId="4" xfId="1" applyNumberFormat="1" applyFont="1" applyFill="1" applyBorder="1" applyAlignment="1">
      <alignment vertical="center"/>
    </xf>
    <xf numFmtId="182" fontId="14" fillId="4" borderId="4" xfId="1" applyNumberFormat="1" applyFont="1" applyFill="1" applyBorder="1" applyAlignment="1">
      <alignment vertical="center"/>
    </xf>
    <xf numFmtId="177" fontId="14" fillId="4" borderId="4" xfId="1" applyNumberFormat="1" applyFont="1" applyFill="1" applyBorder="1" applyAlignment="1">
      <alignment vertical="center"/>
    </xf>
    <xf numFmtId="181" fontId="14" fillId="4" borderId="4" xfId="1" applyNumberFormat="1" applyFont="1" applyFill="1" applyBorder="1" applyAlignment="1">
      <alignment vertical="center"/>
    </xf>
    <xf numFmtId="178" fontId="14" fillId="4" borderId="4" xfId="1" applyNumberFormat="1" applyFont="1" applyFill="1" applyBorder="1" applyAlignment="1">
      <alignment vertical="center"/>
    </xf>
    <xf numFmtId="180" fontId="14" fillId="4" borderId="4" xfId="1" applyNumberFormat="1" applyFont="1" applyFill="1" applyBorder="1" applyAlignment="1">
      <alignment vertical="center"/>
    </xf>
    <xf numFmtId="180" fontId="14" fillId="0" borderId="4" xfId="1" applyNumberFormat="1" applyFont="1" applyFill="1" applyBorder="1" applyAlignment="1">
      <alignment horizontal="right" vertical="center"/>
    </xf>
    <xf numFmtId="180" fontId="14" fillId="0" borderId="22" xfId="1" applyNumberFormat="1" applyFont="1" applyFill="1" applyBorder="1" applyAlignment="1">
      <alignment horizontal="right" vertical="center"/>
    </xf>
    <xf numFmtId="185" fontId="10" fillId="4" borderId="0" xfId="0" quotePrefix="1" applyNumberFormat="1" applyFont="1" applyFill="1" applyBorder="1" applyAlignment="1">
      <alignment horizontal="center" vertical="center"/>
    </xf>
    <xf numFmtId="186" fontId="10" fillId="4" borderId="0" xfId="0" quotePrefix="1" applyNumberFormat="1" applyFont="1" applyFill="1" applyBorder="1" applyAlignment="1">
      <alignment horizontal="center" vertical="center"/>
    </xf>
    <xf numFmtId="179" fontId="14" fillId="4" borderId="47" xfId="1" applyNumberFormat="1" applyFont="1" applyFill="1" applyBorder="1" applyAlignment="1">
      <alignment vertical="center"/>
    </xf>
    <xf numFmtId="179" fontId="14" fillId="4" borderId="48" xfId="1" applyNumberFormat="1" applyFont="1" applyFill="1" applyBorder="1" applyAlignment="1">
      <alignment vertical="center"/>
    </xf>
    <xf numFmtId="179" fontId="14" fillId="4" borderId="49" xfId="1" applyNumberFormat="1" applyFont="1" applyFill="1" applyBorder="1" applyAlignment="1">
      <alignment vertical="center"/>
    </xf>
    <xf numFmtId="179" fontId="14" fillId="4" borderId="50" xfId="1" applyNumberFormat="1" applyFont="1" applyFill="1" applyBorder="1" applyAlignment="1">
      <alignment vertical="center"/>
    </xf>
    <xf numFmtId="0" fontId="13" fillId="4" borderId="0" xfId="0" applyFont="1" applyFill="1" applyAlignment="1"/>
    <xf numFmtId="0" fontId="12" fillId="2" borderId="17" xfId="0" applyFont="1" applyFill="1" applyBorder="1" applyAlignment="1">
      <alignment horizontal="center" vertical="center"/>
    </xf>
    <xf numFmtId="176" fontId="14" fillId="0" borderId="19" xfId="1" applyNumberFormat="1" applyFont="1" applyFill="1" applyBorder="1" applyAlignment="1">
      <alignment vertical="center"/>
    </xf>
    <xf numFmtId="176" fontId="14" fillId="0" borderId="18" xfId="1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/>
    </xf>
    <xf numFmtId="180" fontId="14" fillId="0" borderId="52" xfId="1" applyNumberFormat="1" applyFont="1" applyFill="1" applyBorder="1" applyAlignment="1">
      <alignment horizontal="right" vertical="center"/>
    </xf>
    <xf numFmtId="0" fontId="12" fillId="2" borderId="53" xfId="0" applyFont="1" applyFill="1" applyBorder="1" applyAlignment="1">
      <alignment horizontal="right" vertical="center"/>
    </xf>
    <xf numFmtId="176" fontId="14" fillId="0" borderId="54" xfId="1" applyNumberFormat="1" applyFont="1" applyFill="1" applyBorder="1" applyAlignment="1">
      <alignment vertical="center"/>
    </xf>
    <xf numFmtId="179" fontId="14" fillId="0" borderId="55" xfId="1" applyNumberFormat="1" applyFont="1" applyFill="1" applyBorder="1" applyAlignment="1">
      <alignment vertical="center"/>
    </xf>
    <xf numFmtId="182" fontId="14" fillId="4" borderId="55" xfId="1" applyNumberFormat="1" applyFont="1" applyFill="1" applyBorder="1" applyAlignment="1">
      <alignment vertical="center"/>
    </xf>
    <xf numFmtId="177" fontId="14" fillId="4" borderId="55" xfId="1" applyNumberFormat="1" applyFont="1" applyFill="1" applyBorder="1" applyAlignment="1">
      <alignment vertical="center"/>
    </xf>
    <xf numFmtId="179" fontId="14" fillId="4" borderId="56" xfId="1" applyNumberFormat="1" applyFont="1" applyFill="1" applyBorder="1" applyAlignment="1">
      <alignment vertical="center"/>
    </xf>
    <xf numFmtId="179" fontId="14" fillId="4" borderId="57" xfId="1" applyNumberFormat="1" applyFont="1" applyFill="1" applyBorder="1" applyAlignment="1">
      <alignment vertical="center"/>
    </xf>
    <xf numFmtId="181" fontId="14" fillId="4" borderId="55" xfId="1" applyNumberFormat="1" applyFont="1" applyFill="1" applyBorder="1" applyAlignment="1">
      <alignment vertical="center"/>
    </xf>
    <xf numFmtId="178" fontId="14" fillId="4" borderId="55" xfId="1" applyNumberFormat="1" applyFont="1" applyFill="1" applyBorder="1" applyAlignment="1">
      <alignment vertical="center"/>
    </xf>
    <xf numFmtId="180" fontId="14" fillId="4" borderId="55" xfId="1" applyNumberFormat="1" applyFont="1" applyFill="1" applyBorder="1" applyAlignment="1">
      <alignment vertical="center"/>
    </xf>
    <xf numFmtId="180" fontId="14" fillId="0" borderId="55" xfId="1" applyNumberFormat="1" applyFont="1" applyFill="1" applyBorder="1" applyAlignment="1">
      <alignment horizontal="right" vertical="center"/>
    </xf>
    <xf numFmtId="180" fontId="14" fillId="0" borderId="24" xfId="1" applyNumberFormat="1" applyFont="1" applyFill="1" applyBorder="1" applyAlignment="1">
      <alignment horizontal="right" vertical="center"/>
    </xf>
  </cellXfs>
  <cellStyles count="8">
    <cellStyle name="Calc Currency (0)" xfId="3"/>
    <cellStyle name="Header1" xfId="4"/>
    <cellStyle name="Header2" xfId="5"/>
    <cellStyle name="Normal_#18-Internet" xfId="6"/>
    <cellStyle name="桁区切り" xfId="1" builtinId="6"/>
    <cellStyle name="桁区切り 2" xfId="7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6"/>
  <sheetViews>
    <sheetView showGridLines="0" tabSelected="1" zoomScaleNormal="10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S37" sqref="S37:S38"/>
    </sheetView>
  </sheetViews>
  <sheetFormatPr defaultRowHeight="12" customHeight="1"/>
  <cols>
    <col min="1" max="1" width="5.625" style="7" customWidth="1"/>
    <col min="2" max="9" width="7.625" style="7" customWidth="1"/>
    <col min="10" max="11" width="6.625" style="7" customWidth="1"/>
    <col min="12" max="17" width="7.625" style="7" customWidth="1"/>
    <col min="18" max="18" width="12.375" style="7" customWidth="1"/>
    <col min="19" max="16384" width="9" style="7"/>
  </cols>
  <sheetData>
    <row r="2" spans="2:19" s="1" customFormat="1" ht="15" customHeight="1">
      <c r="B2" s="1" t="s">
        <v>0</v>
      </c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9" ht="12" customHeight="1">
      <c r="B3" s="3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9" ht="12" customHeight="1">
      <c r="B4" s="113" t="s">
        <v>1</v>
      </c>
      <c r="C4" s="114"/>
      <c r="D4" s="104" t="s">
        <v>16</v>
      </c>
      <c r="E4" s="119" t="s">
        <v>27</v>
      </c>
      <c r="F4" s="120"/>
      <c r="G4" s="107" t="s">
        <v>19</v>
      </c>
      <c r="H4" s="119" t="s">
        <v>22</v>
      </c>
      <c r="I4" s="132"/>
      <c r="J4" s="132"/>
      <c r="K4" s="120"/>
      <c r="L4" s="110" t="s">
        <v>10</v>
      </c>
      <c r="M4" s="110" t="s">
        <v>11</v>
      </c>
      <c r="N4" s="107" t="s">
        <v>23</v>
      </c>
      <c r="O4" s="125" t="s">
        <v>2</v>
      </c>
      <c r="P4" s="126"/>
      <c r="Q4" s="129" t="s">
        <v>21</v>
      </c>
      <c r="R4" s="8"/>
    </row>
    <row r="5" spans="2:19" ht="12" customHeight="1">
      <c r="B5" s="115"/>
      <c r="C5" s="116"/>
      <c r="D5" s="105"/>
      <c r="E5" s="121"/>
      <c r="F5" s="122"/>
      <c r="G5" s="108"/>
      <c r="H5" s="121"/>
      <c r="I5" s="133"/>
      <c r="J5" s="133"/>
      <c r="K5" s="122"/>
      <c r="L5" s="111"/>
      <c r="M5" s="111"/>
      <c r="N5" s="108"/>
      <c r="O5" s="127"/>
      <c r="P5" s="128"/>
      <c r="Q5" s="130"/>
      <c r="R5" s="8"/>
    </row>
    <row r="6" spans="2:19" ht="12" customHeight="1">
      <c r="B6" s="115"/>
      <c r="C6" s="116"/>
      <c r="D6" s="106"/>
      <c r="E6" s="21" t="s">
        <v>17</v>
      </c>
      <c r="F6" s="21" t="s">
        <v>20</v>
      </c>
      <c r="G6" s="109"/>
      <c r="H6" s="22" t="s">
        <v>8</v>
      </c>
      <c r="I6" s="22" t="s">
        <v>9</v>
      </c>
      <c r="J6" s="134" t="s">
        <v>18</v>
      </c>
      <c r="K6" s="123" t="s">
        <v>34</v>
      </c>
      <c r="L6" s="112"/>
      <c r="M6" s="112"/>
      <c r="N6" s="131"/>
      <c r="O6" s="21" t="s">
        <v>6</v>
      </c>
      <c r="P6" s="21" t="s">
        <v>7</v>
      </c>
      <c r="Q6" s="13" t="s">
        <v>12</v>
      </c>
    </row>
    <row r="7" spans="2:19" ht="12" customHeight="1">
      <c r="B7" s="117"/>
      <c r="C7" s="118"/>
      <c r="D7" s="14" t="s">
        <v>3</v>
      </c>
      <c r="E7" s="15" t="s">
        <v>3</v>
      </c>
      <c r="F7" s="15" t="s">
        <v>13</v>
      </c>
      <c r="G7" s="15" t="s">
        <v>4</v>
      </c>
      <c r="H7" s="15" t="s">
        <v>14</v>
      </c>
      <c r="I7" s="15" t="s">
        <v>15</v>
      </c>
      <c r="J7" s="124"/>
      <c r="K7" s="124"/>
      <c r="L7" s="30" t="s">
        <v>13</v>
      </c>
      <c r="M7" s="30" t="s">
        <v>13</v>
      </c>
      <c r="N7" s="15" t="s">
        <v>5</v>
      </c>
      <c r="O7" s="15" t="s">
        <v>5</v>
      </c>
      <c r="P7" s="15" t="s">
        <v>5</v>
      </c>
      <c r="Q7" s="16" t="s">
        <v>5</v>
      </c>
    </row>
    <row r="8" spans="2:19" ht="12" customHeight="1">
      <c r="B8" s="23">
        <v>1965</v>
      </c>
      <c r="C8" s="24" t="s">
        <v>28</v>
      </c>
      <c r="D8" s="31">
        <v>3271</v>
      </c>
      <c r="E8" s="32">
        <v>1821</v>
      </c>
      <c r="F8" s="33">
        <v>55.7</v>
      </c>
      <c r="G8" s="34">
        <v>925.6</v>
      </c>
      <c r="H8" s="32">
        <v>125377</v>
      </c>
      <c r="I8" s="32">
        <v>130601</v>
      </c>
      <c r="J8" s="35" t="s">
        <v>24</v>
      </c>
      <c r="K8" s="35" t="s">
        <v>25</v>
      </c>
      <c r="L8" s="33">
        <v>4</v>
      </c>
      <c r="M8" s="33">
        <v>13.5</v>
      </c>
      <c r="N8" s="36">
        <v>10.8</v>
      </c>
      <c r="O8" s="36">
        <v>5</v>
      </c>
      <c r="P8" s="35" t="s">
        <v>25</v>
      </c>
      <c r="Q8" s="37">
        <v>5.8</v>
      </c>
      <c r="R8" s="29"/>
      <c r="S8" s="10"/>
    </row>
    <row r="9" spans="2:19" ht="12" customHeight="1">
      <c r="B9" s="25">
        <v>1970</v>
      </c>
      <c r="C9" s="19">
        <v>45</v>
      </c>
      <c r="D9" s="38">
        <v>4789</v>
      </c>
      <c r="E9" s="39">
        <v>2651</v>
      </c>
      <c r="F9" s="40">
        <v>55.4</v>
      </c>
      <c r="G9" s="41">
        <v>1503.1</v>
      </c>
      <c r="H9" s="39">
        <v>457865</v>
      </c>
      <c r="I9" s="39">
        <v>476943</v>
      </c>
      <c r="J9" s="42" t="s">
        <v>24</v>
      </c>
      <c r="K9" s="42" t="s">
        <v>25</v>
      </c>
      <c r="L9" s="40">
        <v>10</v>
      </c>
      <c r="M9" s="40">
        <v>30.5</v>
      </c>
      <c r="N9" s="43">
        <v>15.12</v>
      </c>
      <c r="O9" s="43">
        <v>5.8</v>
      </c>
      <c r="P9" s="42" t="s">
        <v>25</v>
      </c>
      <c r="Q9" s="44">
        <v>9.32</v>
      </c>
      <c r="R9" s="29"/>
      <c r="S9" s="10"/>
    </row>
    <row r="10" spans="2:19" ht="12" customHeight="1">
      <c r="B10" s="26">
        <v>1975</v>
      </c>
      <c r="C10" s="20">
        <v>50</v>
      </c>
      <c r="D10" s="45">
        <v>5006</v>
      </c>
      <c r="E10" s="46">
        <v>3179</v>
      </c>
      <c r="F10" s="47">
        <v>63.5</v>
      </c>
      <c r="G10" s="48">
        <v>2318.6999999999998</v>
      </c>
      <c r="H10" s="46">
        <v>518824</v>
      </c>
      <c r="I10" s="46">
        <v>540442</v>
      </c>
      <c r="J10" s="49" t="s">
        <v>24</v>
      </c>
      <c r="K10" s="49" t="s">
        <v>24</v>
      </c>
      <c r="L10" s="47">
        <v>10.8</v>
      </c>
      <c r="M10" s="47">
        <v>22.4</v>
      </c>
      <c r="N10" s="50">
        <v>30.92</v>
      </c>
      <c r="O10" s="50">
        <v>5.8</v>
      </c>
      <c r="P10" s="49" t="s">
        <v>24</v>
      </c>
      <c r="Q10" s="51">
        <v>25.12</v>
      </c>
      <c r="R10" s="29"/>
      <c r="S10" s="10"/>
    </row>
    <row r="11" spans="2:19" ht="12" customHeight="1">
      <c r="B11" s="27">
        <v>1980</v>
      </c>
      <c r="C11" s="18">
        <v>55</v>
      </c>
      <c r="D11" s="52">
        <v>6498</v>
      </c>
      <c r="E11" s="53">
        <v>4010</v>
      </c>
      <c r="F11" s="54">
        <v>61.7</v>
      </c>
      <c r="G11" s="55">
        <v>3232.8</v>
      </c>
      <c r="H11" s="53">
        <v>588542</v>
      </c>
      <c r="I11" s="53">
        <v>613065</v>
      </c>
      <c r="J11" s="56" t="s">
        <v>24</v>
      </c>
      <c r="K11" s="56" t="s">
        <v>24</v>
      </c>
      <c r="L11" s="54">
        <v>9.4</v>
      </c>
      <c r="M11" s="54">
        <v>18.2</v>
      </c>
      <c r="N11" s="57">
        <v>36.299999999999997</v>
      </c>
      <c r="O11" s="57">
        <v>5.8</v>
      </c>
      <c r="P11" s="56" t="s">
        <v>24</v>
      </c>
      <c r="Q11" s="58">
        <v>30.5</v>
      </c>
      <c r="R11" s="29"/>
      <c r="S11" s="10"/>
    </row>
    <row r="12" spans="2:19" ht="12" customHeight="1">
      <c r="B12" s="25">
        <v>1985</v>
      </c>
      <c r="C12" s="19">
        <v>60</v>
      </c>
      <c r="D12" s="38">
        <v>7436</v>
      </c>
      <c r="E12" s="39">
        <v>4307</v>
      </c>
      <c r="F12" s="40">
        <v>57.9</v>
      </c>
      <c r="G12" s="41">
        <v>3650.8</v>
      </c>
      <c r="H12" s="39">
        <v>609294</v>
      </c>
      <c r="I12" s="39">
        <v>634681</v>
      </c>
      <c r="J12" s="42" t="s">
        <v>24</v>
      </c>
      <c r="K12" s="42" t="s">
        <v>24</v>
      </c>
      <c r="L12" s="40">
        <v>8.5</v>
      </c>
      <c r="M12" s="40">
        <v>16.7</v>
      </c>
      <c r="N12" s="43">
        <v>35.659999999999997</v>
      </c>
      <c r="O12" s="43">
        <v>4</v>
      </c>
      <c r="P12" s="42" t="s">
        <v>24</v>
      </c>
      <c r="Q12" s="44">
        <v>31.66</v>
      </c>
      <c r="R12" s="29"/>
      <c r="S12" s="10"/>
    </row>
    <row r="13" spans="2:19" ht="12" customHeight="1">
      <c r="B13" s="25">
        <v>1990</v>
      </c>
      <c r="C13" s="28" t="s">
        <v>29</v>
      </c>
      <c r="D13" s="38">
        <v>8203</v>
      </c>
      <c r="E13" s="39">
        <v>5091</v>
      </c>
      <c r="F13" s="40">
        <v>62.1</v>
      </c>
      <c r="G13" s="41">
        <v>4274.6000000000004</v>
      </c>
      <c r="H13" s="39">
        <v>525520</v>
      </c>
      <c r="I13" s="39">
        <v>547417</v>
      </c>
      <c r="J13" s="42" t="s">
        <v>24</v>
      </c>
      <c r="K13" s="42" t="s">
        <v>24</v>
      </c>
      <c r="L13" s="40">
        <v>6.7</v>
      </c>
      <c r="M13" s="40">
        <v>12.3</v>
      </c>
      <c r="N13" s="43">
        <v>35.369999999999997</v>
      </c>
      <c r="O13" s="43">
        <v>2.2000000000000002</v>
      </c>
      <c r="P13" s="43">
        <v>0.9</v>
      </c>
      <c r="Q13" s="44">
        <v>32.270000000000003</v>
      </c>
      <c r="R13" s="29"/>
      <c r="S13" s="10"/>
    </row>
    <row r="14" spans="2:19" ht="12" customHeight="1">
      <c r="B14" s="25">
        <v>1994</v>
      </c>
      <c r="C14" s="19">
        <v>6</v>
      </c>
      <c r="D14" s="38">
        <v>8388</v>
      </c>
      <c r="E14" s="39">
        <v>5263</v>
      </c>
      <c r="F14" s="40">
        <v>62.7</v>
      </c>
      <c r="G14" s="41">
        <v>4351</v>
      </c>
      <c r="H14" s="39">
        <v>474504</v>
      </c>
      <c r="I14" s="39">
        <v>494275</v>
      </c>
      <c r="J14" s="42" t="s">
        <v>25</v>
      </c>
      <c r="K14" s="42" t="s">
        <v>25</v>
      </c>
      <c r="L14" s="40">
        <v>5.9</v>
      </c>
      <c r="M14" s="40">
        <v>10.9</v>
      </c>
      <c r="N14" s="43">
        <v>37.17</v>
      </c>
      <c r="O14" s="42" t="s">
        <v>24</v>
      </c>
      <c r="P14" s="43">
        <v>0.9</v>
      </c>
      <c r="Q14" s="59" t="s">
        <v>24</v>
      </c>
      <c r="R14" s="29"/>
      <c r="S14" s="10"/>
    </row>
    <row r="15" spans="2:19" ht="12" customHeight="1">
      <c r="B15" s="26">
        <v>1995</v>
      </c>
      <c r="C15" s="20">
        <v>7</v>
      </c>
      <c r="D15" s="45">
        <v>8467</v>
      </c>
      <c r="E15" s="46">
        <v>5152</v>
      </c>
      <c r="F15" s="47">
        <v>60.8</v>
      </c>
      <c r="G15" s="48">
        <v>4256.2</v>
      </c>
      <c r="H15" s="46">
        <v>466993</v>
      </c>
      <c r="I15" s="46">
        <v>486451</v>
      </c>
      <c r="J15" s="60">
        <f>H15/H14*100</f>
        <v>98.417083944497833</v>
      </c>
      <c r="K15" s="60">
        <f>J15-100</f>
        <v>-1.5829160555021673</v>
      </c>
      <c r="L15" s="47">
        <v>5.7</v>
      </c>
      <c r="M15" s="47">
        <v>11</v>
      </c>
      <c r="N15" s="50">
        <v>37.270000000000003</v>
      </c>
      <c r="O15" s="42" t="s">
        <v>24</v>
      </c>
      <c r="P15" s="50">
        <v>0.9</v>
      </c>
      <c r="Q15" s="59" t="s">
        <v>24</v>
      </c>
      <c r="R15" s="29"/>
      <c r="S15" s="10"/>
    </row>
    <row r="16" spans="2:19" ht="12" customHeight="1">
      <c r="B16" s="27">
        <v>1996</v>
      </c>
      <c r="C16" s="18">
        <v>8</v>
      </c>
      <c r="D16" s="52">
        <v>8659</v>
      </c>
      <c r="E16" s="53">
        <v>5188</v>
      </c>
      <c r="F16" s="54">
        <v>59.9</v>
      </c>
      <c r="G16" s="55">
        <v>4185.3</v>
      </c>
      <c r="H16" s="53">
        <v>453996</v>
      </c>
      <c r="I16" s="53">
        <v>472913</v>
      </c>
      <c r="J16" s="61">
        <f t="shared" ref="J16:J31" si="0">H16/H15*100</f>
        <v>97.216874771142187</v>
      </c>
      <c r="K16" s="61">
        <f t="shared" ref="K16:K30" si="1">J16-100</f>
        <v>-2.7831252288578128</v>
      </c>
      <c r="L16" s="54">
        <v>5.5</v>
      </c>
      <c r="M16" s="54">
        <v>10.8</v>
      </c>
      <c r="N16" s="57">
        <v>37.4</v>
      </c>
      <c r="O16" s="62" t="s">
        <v>24</v>
      </c>
      <c r="P16" s="62">
        <v>0.9</v>
      </c>
      <c r="Q16" s="63" t="s">
        <v>24</v>
      </c>
      <c r="R16" s="29"/>
      <c r="S16" s="10"/>
    </row>
    <row r="17" spans="2:20" ht="12" customHeight="1">
      <c r="B17" s="25">
        <v>1997</v>
      </c>
      <c r="C17" s="19">
        <v>9</v>
      </c>
      <c r="D17" s="38">
        <v>8629</v>
      </c>
      <c r="E17" s="39">
        <v>5122</v>
      </c>
      <c r="F17" s="40">
        <v>59.4</v>
      </c>
      <c r="G17" s="41">
        <v>4080.9</v>
      </c>
      <c r="H17" s="39">
        <v>444853</v>
      </c>
      <c r="I17" s="39">
        <v>463389</v>
      </c>
      <c r="J17" s="64">
        <f>H17/H16*100</f>
        <v>97.986105604454664</v>
      </c>
      <c r="K17" s="64">
        <f t="shared" si="1"/>
        <v>-2.0138943955453357</v>
      </c>
      <c r="L17" s="40">
        <v>5.4</v>
      </c>
      <c r="M17" s="40">
        <v>10.9</v>
      </c>
      <c r="N17" s="43">
        <v>37.4</v>
      </c>
      <c r="O17" s="65" t="s">
        <v>24</v>
      </c>
      <c r="P17" s="65">
        <v>0.9</v>
      </c>
      <c r="Q17" s="66" t="s">
        <v>24</v>
      </c>
      <c r="R17" s="29"/>
      <c r="S17" s="10"/>
    </row>
    <row r="18" spans="2:20" ht="12" customHeight="1">
      <c r="B18" s="25">
        <v>1998</v>
      </c>
      <c r="C18" s="19">
        <v>10</v>
      </c>
      <c r="D18" s="38">
        <v>8549</v>
      </c>
      <c r="E18" s="39">
        <v>5026</v>
      </c>
      <c r="F18" s="40">
        <v>58.8</v>
      </c>
      <c r="G18" s="41">
        <v>3970.8</v>
      </c>
      <c r="H18" s="39">
        <v>432848</v>
      </c>
      <c r="I18" s="39">
        <v>450883</v>
      </c>
      <c r="J18" s="64">
        <f t="shared" si="0"/>
        <v>97.301355728746358</v>
      </c>
      <c r="K18" s="64">
        <f>J18-100</f>
        <v>-2.6986442712536416</v>
      </c>
      <c r="L18" s="40">
        <v>5.3</v>
      </c>
      <c r="M18" s="40">
        <v>10.9</v>
      </c>
      <c r="N18" s="43">
        <v>37.54</v>
      </c>
      <c r="O18" s="65" t="s">
        <v>24</v>
      </c>
      <c r="P18" s="65">
        <v>0.9</v>
      </c>
      <c r="Q18" s="66" t="s">
        <v>24</v>
      </c>
      <c r="R18" s="29"/>
      <c r="S18" s="10"/>
    </row>
    <row r="19" spans="2:20" ht="12" customHeight="1">
      <c r="B19" s="25">
        <v>1999</v>
      </c>
      <c r="C19" s="19">
        <v>11</v>
      </c>
      <c r="D19" s="38">
        <v>8513</v>
      </c>
      <c r="E19" s="39">
        <v>4939</v>
      </c>
      <c r="F19" s="40">
        <v>58</v>
      </c>
      <c r="G19" s="41">
        <v>3883.4</v>
      </c>
      <c r="H19" s="39">
        <v>420271</v>
      </c>
      <c r="I19" s="39">
        <v>437782</v>
      </c>
      <c r="J19" s="64">
        <f t="shared" si="0"/>
        <v>97.094361069012677</v>
      </c>
      <c r="K19" s="64">
        <f t="shared" si="1"/>
        <v>-2.9056389309873225</v>
      </c>
      <c r="L19" s="40">
        <v>5.0999999999999996</v>
      </c>
      <c r="M19" s="40">
        <v>10.8</v>
      </c>
      <c r="N19" s="43">
        <v>37.54</v>
      </c>
      <c r="O19" s="65" t="s">
        <v>24</v>
      </c>
      <c r="P19" s="65">
        <v>0.9</v>
      </c>
      <c r="Q19" s="66" t="s">
        <v>24</v>
      </c>
      <c r="R19" s="29"/>
      <c r="S19" s="10"/>
    </row>
    <row r="20" spans="2:20" ht="12" customHeight="1">
      <c r="B20" s="26">
        <v>2000</v>
      </c>
      <c r="C20" s="20">
        <v>12</v>
      </c>
      <c r="D20" s="45">
        <v>8415</v>
      </c>
      <c r="E20" s="46">
        <v>5003</v>
      </c>
      <c r="F20" s="47">
        <v>59.5</v>
      </c>
      <c r="G20" s="48">
        <v>3923.5</v>
      </c>
      <c r="H20" s="46">
        <v>413285</v>
      </c>
      <c r="I20" s="46">
        <v>430505</v>
      </c>
      <c r="J20" s="60">
        <f t="shared" si="0"/>
        <v>98.33773922064573</v>
      </c>
      <c r="K20" s="60">
        <f t="shared" si="1"/>
        <v>-1.6622607793542699</v>
      </c>
      <c r="L20" s="47">
        <v>5.0999999999999996</v>
      </c>
      <c r="M20" s="47">
        <v>10.5</v>
      </c>
      <c r="N20" s="50">
        <v>37.21</v>
      </c>
      <c r="O20" s="67" t="s">
        <v>24</v>
      </c>
      <c r="P20" s="67">
        <v>0.45</v>
      </c>
      <c r="Q20" s="68" t="s">
        <v>24</v>
      </c>
      <c r="R20" s="29"/>
      <c r="S20" s="10"/>
    </row>
    <row r="21" spans="2:20" ht="12" customHeight="1">
      <c r="B21" s="27">
        <v>2001</v>
      </c>
      <c r="C21" s="18">
        <v>13</v>
      </c>
      <c r="D21" s="52">
        <v>8312</v>
      </c>
      <c r="E21" s="53">
        <v>4903</v>
      </c>
      <c r="F21" s="54">
        <v>59</v>
      </c>
      <c r="G21" s="55">
        <v>3840.1</v>
      </c>
      <c r="H21" s="53">
        <v>403177</v>
      </c>
      <c r="I21" s="53">
        <v>419976</v>
      </c>
      <c r="J21" s="61">
        <f t="shared" si="0"/>
        <v>97.554230131749279</v>
      </c>
      <c r="K21" s="61">
        <f t="shared" si="1"/>
        <v>-2.4457698682507214</v>
      </c>
      <c r="L21" s="54">
        <v>5.0999999999999996</v>
      </c>
      <c r="M21" s="54">
        <v>10.5</v>
      </c>
      <c r="N21" s="57">
        <v>37.1</v>
      </c>
      <c r="O21" s="62" t="s">
        <v>24</v>
      </c>
      <c r="P21" s="62">
        <v>0.45</v>
      </c>
      <c r="Q21" s="63" t="s">
        <v>24</v>
      </c>
      <c r="R21" s="29"/>
      <c r="S21" s="10"/>
    </row>
    <row r="22" spans="2:20" ht="12" customHeight="1">
      <c r="B22" s="25">
        <v>2002</v>
      </c>
      <c r="C22" s="19">
        <v>14</v>
      </c>
      <c r="D22" s="38">
        <v>8380</v>
      </c>
      <c r="E22" s="39">
        <v>5046</v>
      </c>
      <c r="F22" s="40">
        <v>60.2</v>
      </c>
      <c r="G22" s="41">
        <v>3976.6</v>
      </c>
      <c r="H22" s="39">
        <v>395690</v>
      </c>
      <c r="I22" s="39">
        <v>412177</v>
      </c>
      <c r="J22" s="64">
        <f t="shared" si="0"/>
        <v>98.142999228626635</v>
      </c>
      <c r="K22" s="64">
        <f t="shared" si="1"/>
        <v>-1.8570007713733645</v>
      </c>
      <c r="L22" s="40">
        <v>4.9000000000000004</v>
      </c>
      <c r="M22" s="40">
        <v>10</v>
      </c>
      <c r="N22" s="43">
        <v>37.17</v>
      </c>
      <c r="O22" s="65" t="s">
        <v>24</v>
      </c>
      <c r="P22" s="65">
        <v>0.45</v>
      </c>
      <c r="Q22" s="66" t="s">
        <v>24</v>
      </c>
      <c r="R22" s="29"/>
      <c r="S22" s="10"/>
    </row>
    <row r="23" spans="2:20" ht="12" customHeight="1">
      <c r="B23" s="25">
        <v>2003</v>
      </c>
      <c r="C23" s="19">
        <v>15</v>
      </c>
      <c r="D23" s="38">
        <v>8405</v>
      </c>
      <c r="E23" s="39">
        <v>5018</v>
      </c>
      <c r="F23" s="40">
        <v>59.7</v>
      </c>
      <c r="G23" s="41">
        <v>4020.9</v>
      </c>
      <c r="H23" s="39">
        <v>402814</v>
      </c>
      <c r="I23" s="39">
        <v>415704</v>
      </c>
      <c r="J23" s="64">
        <f>H23/H22*100</f>
        <v>101.80039930248428</v>
      </c>
      <c r="K23" s="64">
        <f t="shared" si="1"/>
        <v>1.8003993024842799</v>
      </c>
      <c r="L23" s="40">
        <v>4.9000000000000004</v>
      </c>
      <c r="M23" s="40">
        <v>10</v>
      </c>
      <c r="N23" s="43">
        <v>37.28</v>
      </c>
      <c r="O23" s="65" t="s">
        <v>24</v>
      </c>
      <c r="P23" s="65" t="s">
        <v>24</v>
      </c>
      <c r="Q23" s="66" t="s">
        <v>24</v>
      </c>
      <c r="R23" s="29"/>
      <c r="S23" s="10"/>
    </row>
    <row r="24" spans="2:20" ht="12" customHeight="1">
      <c r="B24" s="25">
        <v>2004</v>
      </c>
      <c r="C24" s="19">
        <v>16</v>
      </c>
      <c r="D24" s="38">
        <v>8285</v>
      </c>
      <c r="E24" s="39">
        <v>4902</v>
      </c>
      <c r="F24" s="40">
        <v>59.2</v>
      </c>
      <c r="G24" s="41">
        <v>3926.7</v>
      </c>
      <c r="H24" s="39">
        <v>392244</v>
      </c>
      <c r="I24" s="39">
        <v>404796</v>
      </c>
      <c r="J24" s="64">
        <f t="shared" si="0"/>
        <v>97.375960120551923</v>
      </c>
      <c r="K24" s="64">
        <f t="shared" si="1"/>
        <v>-2.6240398794480768</v>
      </c>
      <c r="L24" s="40">
        <v>4.9000000000000004</v>
      </c>
      <c r="M24" s="40">
        <v>10</v>
      </c>
      <c r="N24" s="43">
        <v>37.549999999999997</v>
      </c>
      <c r="O24" s="65" t="s">
        <v>24</v>
      </c>
      <c r="P24" s="65" t="s">
        <v>24</v>
      </c>
      <c r="Q24" s="66" t="s">
        <v>24</v>
      </c>
      <c r="R24" s="29"/>
      <c r="S24" s="10"/>
    </row>
    <row r="25" spans="2:20" ht="12" customHeight="1">
      <c r="B25" s="26">
        <v>2005</v>
      </c>
      <c r="C25" s="20">
        <v>17</v>
      </c>
      <c r="D25" s="45">
        <v>8293</v>
      </c>
      <c r="E25" s="46">
        <v>4739</v>
      </c>
      <c r="F25" s="47">
        <v>57.1</v>
      </c>
      <c r="G25" s="48">
        <v>3792.6</v>
      </c>
      <c r="H25" s="46">
        <v>393920</v>
      </c>
      <c r="I25" s="46">
        <v>406525</v>
      </c>
      <c r="J25" s="60">
        <f t="shared" si="0"/>
        <v>100.42728505726029</v>
      </c>
      <c r="K25" s="60">
        <f t="shared" si="1"/>
        <v>0.42728505726029198</v>
      </c>
      <c r="L25" s="47">
        <v>4.9000000000000004</v>
      </c>
      <c r="M25" s="47">
        <v>10.4</v>
      </c>
      <c r="N25" s="50">
        <v>38.31</v>
      </c>
      <c r="O25" s="67" t="s">
        <v>24</v>
      </c>
      <c r="P25" s="67" t="s">
        <v>24</v>
      </c>
      <c r="Q25" s="68" t="s">
        <v>24</v>
      </c>
      <c r="R25" s="29"/>
      <c r="S25" s="10"/>
    </row>
    <row r="26" spans="2:20" ht="12" customHeight="1">
      <c r="B26" s="27">
        <v>2006</v>
      </c>
      <c r="C26" s="18">
        <v>18</v>
      </c>
      <c r="D26" s="52">
        <v>8091</v>
      </c>
      <c r="E26" s="53">
        <v>4620</v>
      </c>
      <c r="F26" s="54">
        <v>57.1</v>
      </c>
      <c r="G26" s="55">
        <v>3679</v>
      </c>
      <c r="H26" s="53">
        <v>396381</v>
      </c>
      <c r="I26" s="53">
        <v>409065</v>
      </c>
      <c r="J26" s="61">
        <f t="shared" si="0"/>
        <v>100.62474614134848</v>
      </c>
      <c r="K26" s="61">
        <f t="shared" si="1"/>
        <v>0.62474614134848139</v>
      </c>
      <c r="L26" s="54">
        <v>5.0999999999999996</v>
      </c>
      <c r="M26" s="54">
        <v>10.8</v>
      </c>
      <c r="N26" s="57">
        <v>39.130000000000003</v>
      </c>
      <c r="O26" s="62" t="s">
        <v>24</v>
      </c>
      <c r="P26" s="62" t="s">
        <v>24</v>
      </c>
      <c r="Q26" s="63" t="s">
        <v>24</v>
      </c>
      <c r="R26" s="29"/>
      <c r="S26" s="10"/>
    </row>
    <row r="27" spans="2:20" ht="12" customHeight="1">
      <c r="B27" s="25">
        <v>2007</v>
      </c>
      <c r="C27" s="19">
        <v>19</v>
      </c>
      <c r="D27" s="38">
        <v>8024</v>
      </c>
      <c r="E27" s="39">
        <v>4509</v>
      </c>
      <c r="F27" s="69">
        <f t="shared" ref="F27:F32" si="2">E27/D27*100</f>
        <v>56.193918245264207</v>
      </c>
      <c r="G27" s="41">
        <v>3578.0079999999998</v>
      </c>
      <c r="H27" s="39">
        <v>384247</v>
      </c>
      <c r="I27" s="39">
        <v>396895</v>
      </c>
      <c r="J27" s="64">
        <f t="shared" si="0"/>
        <v>96.93880382763048</v>
      </c>
      <c r="K27" s="64">
        <f t="shared" si="1"/>
        <v>-3.0611961723695202</v>
      </c>
      <c r="L27" s="40">
        <v>5.0999999999999996</v>
      </c>
      <c r="M27" s="40">
        <v>11</v>
      </c>
      <c r="N27" s="43">
        <v>39.61</v>
      </c>
      <c r="O27" s="65" t="s">
        <v>24</v>
      </c>
      <c r="P27" s="65" t="s">
        <v>24</v>
      </c>
      <c r="Q27" s="66" t="s">
        <v>24</v>
      </c>
      <c r="R27" s="29"/>
      <c r="S27" s="10"/>
    </row>
    <row r="28" spans="2:20" ht="12" customHeight="1">
      <c r="B28" s="25">
        <v>2008</v>
      </c>
      <c r="C28" s="19">
        <v>20</v>
      </c>
      <c r="D28" s="38">
        <v>7945</v>
      </c>
      <c r="E28" s="39">
        <v>4415</v>
      </c>
      <c r="F28" s="69">
        <f t="shared" si="2"/>
        <v>55.569540591567026</v>
      </c>
      <c r="G28" s="41">
        <v>3462.4630000000002</v>
      </c>
      <c r="H28" s="39">
        <v>393115</v>
      </c>
      <c r="I28" s="39">
        <v>405695</v>
      </c>
      <c r="J28" s="64">
        <f t="shared" si="0"/>
        <v>102.30789049751851</v>
      </c>
      <c r="K28" s="64">
        <f t="shared" si="1"/>
        <v>2.3078904975185139</v>
      </c>
      <c r="L28" s="40">
        <f t="shared" ref="L28:L31" si="3">I28/D28/10</f>
        <v>5.106293266205161</v>
      </c>
      <c r="M28" s="40">
        <f t="shared" ref="M28:M31" si="4">H28/1000/G28*100</f>
        <v>11.353623128969176</v>
      </c>
      <c r="N28" s="43">
        <v>40.79</v>
      </c>
      <c r="O28" s="65" t="s">
        <v>24</v>
      </c>
      <c r="P28" s="65" t="s">
        <v>24</v>
      </c>
      <c r="Q28" s="66" t="s">
        <v>24</v>
      </c>
      <c r="R28" s="29"/>
      <c r="S28" s="10"/>
    </row>
    <row r="29" spans="2:20" ht="12" customHeight="1">
      <c r="B29" s="25">
        <v>2009</v>
      </c>
      <c r="C29" s="19">
        <v>21</v>
      </c>
      <c r="D29" s="38">
        <v>7881</v>
      </c>
      <c r="E29" s="39">
        <v>4219</v>
      </c>
      <c r="F29" s="69">
        <f t="shared" si="2"/>
        <v>53.533815505646487</v>
      </c>
      <c r="G29" s="41">
        <v>3116.85</v>
      </c>
      <c r="H29" s="39">
        <v>384232</v>
      </c>
      <c r="I29" s="39">
        <v>396527</v>
      </c>
      <c r="J29" s="64">
        <f t="shared" si="0"/>
        <v>97.740355875507163</v>
      </c>
      <c r="K29" s="64">
        <f t="shared" si="1"/>
        <v>-2.2596441244928371</v>
      </c>
      <c r="L29" s="40">
        <f t="shared" si="3"/>
        <v>5.0314300215708672</v>
      </c>
      <c r="M29" s="40">
        <f t="shared" si="4"/>
        <v>12.32757431381042</v>
      </c>
      <c r="N29" s="43">
        <v>43.42</v>
      </c>
      <c r="O29" s="65" t="s">
        <v>24</v>
      </c>
      <c r="P29" s="65" t="s">
        <v>24</v>
      </c>
      <c r="Q29" s="66" t="s">
        <v>24</v>
      </c>
      <c r="R29" s="29"/>
      <c r="S29" s="11"/>
      <c r="T29" s="10"/>
    </row>
    <row r="30" spans="2:20" ht="12" customHeight="1">
      <c r="B30" s="26">
        <v>2010</v>
      </c>
      <c r="C30" s="20">
        <v>22</v>
      </c>
      <c r="D30" s="45">
        <v>7631</v>
      </c>
      <c r="E30" s="46">
        <v>4110</v>
      </c>
      <c r="F30" s="70">
        <f t="shared" si="2"/>
        <v>53.859258288559822</v>
      </c>
      <c r="G30" s="48">
        <v>3048.0239999999999</v>
      </c>
      <c r="H30" s="46">
        <v>384189</v>
      </c>
      <c r="I30" s="46">
        <v>396483</v>
      </c>
      <c r="J30" s="60">
        <f t="shared" si="0"/>
        <v>99.988808844656347</v>
      </c>
      <c r="K30" s="60">
        <f t="shared" si="1"/>
        <v>-1.1191155343652781E-2</v>
      </c>
      <c r="L30" s="40">
        <f>I30/D30/10</f>
        <v>5.1956886384484342</v>
      </c>
      <c r="M30" s="47">
        <f t="shared" si="4"/>
        <v>12.604526736009955</v>
      </c>
      <c r="N30" s="50">
        <v>43.69</v>
      </c>
      <c r="O30" s="67" t="s">
        <v>24</v>
      </c>
      <c r="P30" s="67" t="s">
        <v>24</v>
      </c>
      <c r="Q30" s="68" t="s">
        <v>24</v>
      </c>
      <c r="R30" s="91"/>
      <c r="S30" s="11"/>
      <c r="T30" s="10"/>
    </row>
    <row r="31" spans="2:20" ht="12" customHeight="1">
      <c r="B31" s="27">
        <v>2011</v>
      </c>
      <c r="C31" s="18">
        <v>23</v>
      </c>
      <c r="D31" s="52">
        <v>7534</v>
      </c>
      <c r="E31" s="53">
        <v>4083</v>
      </c>
      <c r="F31" s="71">
        <f t="shared" si="2"/>
        <v>54.194319086806473</v>
      </c>
      <c r="G31" s="55">
        <v>3085.6410000000001</v>
      </c>
      <c r="H31" s="53">
        <v>383525</v>
      </c>
      <c r="I31" s="53">
        <v>395798</v>
      </c>
      <c r="J31" s="61">
        <f t="shared" si="0"/>
        <v>99.827168398886997</v>
      </c>
      <c r="K31" s="61">
        <f t="shared" ref="K31:K35" si="5">J31-100</f>
        <v>-0.17283160111300333</v>
      </c>
      <c r="L31" s="54">
        <f t="shared" si="3"/>
        <v>5.2534908415184498</v>
      </c>
      <c r="M31" s="54">
        <f t="shared" si="4"/>
        <v>12.429346122896344</v>
      </c>
      <c r="N31" s="57">
        <v>43.94</v>
      </c>
      <c r="O31" s="62" t="s">
        <v>24</v>
      </c>
      <c r="P31" s="62" t="s">
        <v>24</v>
      </c>
      <c r="Q31" s="63" t="s">
        <v>24</v>
      </c>
      <c r="R31" s="91"/>
      <c r="S31" s="11"/>
      <c r="T31" s="10"/>
    </row>
    <row r="32" spans="2:20" ht="12" customHeight="1">
      <c r="B32" s="25">
        <v>2012</v>
      </c>
      <c r="C32" s="19">
        <v>24</v>
      </c>
      <c r="D32" s="38">
        <v>7607.4269999999997</v>
      </c>
      <c r="E32" s="39">
        <v>4010.6840000000002</v>
      </c>
      <c r="F32" s="69">
        <f t="shared" si="2"/>
        <v>52.720637345583476</v>
      </c>
      <c r="G32" s="41">
        <v>3047.404</v>
      </c>
      <c r="H32" s="39">
        <v>380897</v>
      </c>
      <c r="I32" s="39">
        <f>H32*1.032</f>
        <v>393085.70400000003</v>
      </c>
      <c r="J32" s="64">
        <f t="shared" ref="J32:J40" si="6">H32/H31*100</f>
        <v>99.31477739391174</v>
      </c>
      <c r="K32" s="64">
        <f t="shared" si="5"/>
        <v>-0.68522260608826002</v>
      </c>
      <c r="L32" s="40">
        <f t="shared" ref="L32:L36" si="7">I32/D32/10</f>
        <v>5.1671308051986573</v>
      </c>
      <c r="M32" s="40">
        <f t="shared" ref="M32:M36" si="8">H32/1000/G32*100</f>
        <v>12.499064777758379</v>
      </c>
      <c r="N32" s="43">
        <v>44.16</v>
      </c>
      <c r="O32" s="65" t="s">
        <v>24</v>
      </c>
      <c r="P32" s="65" t="s">
        <v>24</v>
      </c>
      <c r="Q32" s="66" t="s">
        <v>24</v>
      </c>
      <c r="R32" s="92"/>
      <c r="S32" s="11"/>
      <c r="T32" s="10"/>
    </row>
    <row r="33" spans="2:20" ht="12" customHeight="1">
      <c r="B33" s="25">
        <v>2013</v>
      </c>
      <c r="C33" s="19">
        <v>25</v>
      </c>
      <c r="D33" s="38">
        <v>7447</v>
      </c>
      <c r="E33" s="39">
        <v>3965</v>
      </c>
      <c r="F33" s="69">
        <f t="shared" ref="F33:F40" si="9">E33/D33*100</f>
        <v>53.242916610715731</v>
      </c>
      <c r="G33" s="41">
        <v>3026.2</v>
      </c>
      <c r="H33" s="39">
        <v>375548</v>
      </c>
      <c r="I33" s="39">
        <f>H33*1.032</f>
        <v>387565.53600000002</v>
      </c>
      <c r="J33" s="64">
        <f t="shared" si="6"/>
        <v>98.595683347466633</v>
      </c>
      <c r="K33" s="64">
        <f t="shared" si="5"/>
        <v>-1.4043166525333675</v>
      </c>
      <c r="L33" s="40">
        <f t="shared" si="7"/>
        <v>5.2043176581173629</v>
      </c>
      <c r="M33" s="40">
        <f t="shared" si="8"/>
        <v>12.409886986980371</v>
      </c>
      <c r="N33" s="43">
        <v>44.52</v>
      </c>
      <c r="O33" s="65" t="s">
        <v>24</v>
      </c>
      <c r="P33" s="65" t="s">
        <v>24</v>
      </c>
      <c r="Q33" s="66" t="s">
        <v>24</v>
      </c>
      <c r="R33" s="92"/>
      <c r="S33" s="11"/>
      <c r="T33" s="10"/>
    </row>
    <row r="34" spans="2:20" ht="12" customHeight="1">
      <c r="B34" s="25">
        <v>2014</v>
      </c>
      <c r="C34" s="19">
        <v>26</v>
      </c>
      <c r="D34" s="38">
        <v>7331</v>
      </c>
      <c r="E34" s="39">
        <v>3910</v>
      </c>
      <c r="F34" s="69">
        <f t="shared" si="9"/>
        <v>53.335152093848038</v>
      </c>
      <c r="G34" s="41">
        <v>2994.5</v>
      </c>
      <c r="H34" s="39">
        <v>371376</v>
      </c>
      <c r="I34" s="39">
        <v>383260</v>
      </c>
      <c r="J34" s="64">
        <f t="shared" si="6"/>
        <v>98.889090076368404</v>
      </c>
      <c r="K34" s="64">
        <f t="shared" si="5"/>
        <v>-1.1109099236315956</v>
      </c>
      <c r="L34" s="40">
        <f t="shared" si="7"/>
        <v>5.2279361615059337</v>
      </c>
      <c r="M34" s="40">
        <f t="shared" si="8"/>
        <v>12.40193688428786</v>
      </c>
      <c r="N34" s="43">
        <v>46.06</v>
      </c>
      <c r="O34" s="65" t="s">
        <v>24</v>
      </c>
      <c r="P34" s="65" t="s">
        <v>24</v>
      </c>
      <c r="Q34" s="66" t="s">
        <v>24</v>
      </c>
      <c r="R34" s="92"/>
      <c r="S34" s="11"/>
      <c r="T34" s="10"/>
    </row>
    <row r="35" spans="2:20" ht="12" customHeight="1">
      <c r="B35" s="25">
        <v>2015</v>
      </c>
      <c r="C35" s="19">
        <v>27</v>
      </c>
      <c r="D35" s="38">
        <v>7407</v>
      </c>
      <c r="E35" s="39">
        <v>3953</v>
      </c>
      <c r="F35" s="69">
        <f t="shared" si="9"/>
        <v>53.368435263939517</v>
      </c>
      <c r="G35" s="41">
        <v>3013.9</v>
      </c>
      <c r="H35" s="39">
        <v>367640</v>
      </c>
      <c r="I35" s="39">
        <v>379404</v>
      </c>
      <c r="J35" s="64">
        <f t="shared" si="6"/>
        <v>98.994011460083584</v>
      </c>
      <c r="K35" s="64">
        <f t="shared" si="5"/>
        <v>-1.0059885399164159</v>
      </c>
      <c r="L35" s="40">
        <f t="shared" si="7"/>
        <v>5.1222357229647626</v>
      </c>
      <c r="M35" s="40">
        <f t="shared" si="8"/>
        <v>12.198148578254088</v>
      </c>
      <c r="N35" s="43">
        <v>47.38</v>
      </c>
      <c r="O35" s="65" t="s">
        <v>37</v>
      </c>
      <c r="P35" s="65" t="s">
        <v>37</v>
      </c>
      <c r="Q35" s="66" t="s">
        <v>37</v>
      </c>
      <c r="R35" s="92"/>
      <c r="S35" s="11"/>
      <c r="T35" s="10"/>
    </row>
    <row r="36" spans="2:20" ht="12" customHeight="1">
      <c r="B36" s="27">
        <v>2016</v>
      </c>
      <c r="C36" s="18">
        <v>28</v>
      </c>
      <c r="D36" s="99">
        <v>7342.4750000000004</v>
      </c>
      <c r="E36" s="74">
        <v>3989.4549999999999</v>
      </c>
      <c r="F36" s="75">
        <f t="shared" si="9"/>
        <v>54.333926911565925</v>
      </c>
      <c r="G36" s="76">
        <v>3059.7979999999998</v>
      </c>
      <c r="H36" s="93">
        <v>351218</v>
      </c>
      <c r="I36" s="95">
        <f>H36*1.032</f>
        <v>362456.97600000002</v>
      </c>
      <c r="J36" s="77">
        <f t="shared" si="6"/>
        <v>95.533130236100533</v>
      </c>
      <c r="K36" s="77">
        <f t="shared" ref="K36:K42" si="10">J36-100</f>
        <v>-4.4668697638994672</v>
      </c>
      <c r="L36" s="78">
        <f t="shared" si="7"/>
        <v>4.9364414042948734</v>
      </c>
      <c r="M36" s="78">
        <f t="shared" si="8"/>
        <v>11.478470147375743</v>
      </c>
      <c r="N36" s="79">
        <v>47.65</v>
      </c>
      <c r="O36" s="80" t="s">
        <v>37</v>
      </c>
      <c r="P36" s="80" t="s">
        <v>37</v>
      </c>
      <c r="Q36" s="81" t="s">
        <v>37</v>
      </c>
      <c r="R36" s="92"/>
      <c r="S36" s="11"/>
      <c r="T36" s="10"/>
    </row>
    <row r="37" spans="2:20" ht="12" customHeight="1">
      <c r="B37" s="82">
        <v>2017</v>
      </c>
      <c r="C37" s="19">
        <v>29</v>
      </c>
      <c r="D37" s="100">
        <v>7290.4579999999996</v>
      </c>
      <c r="E37" s="83">
        <v>3983.712</v>
      </c>
      <c r="F37" s="84">
        <f t="shared" ref="F37" si="11">E37/D37*100</f>
        <v>54.642822165630747</v>
      </c>
      <c r="G37" s="85">
        <v>3094.4789999999998</v>
      </c>
      <c r="H37" s="94">
        <v>352607</v>
      </c>
      <c r="I37" s="96">
        <f t="shared" ref="I37:I40" si="12">H37*1.032</f>
        <v>363890.424</v>
      </c>
      <c r="J37" s="86">
        <f t="shared" si="6"/>
        <v>100.39548086943154</v>
      </c>
      <c r="K37" s="86">
        <f t="shared" si="10"/>
        <v>0.39548086943153749</v>
      </c>
      <c r="L37" s="87">
        <f>I37/D37/10</f>
        <v>4.9913246053951621</v>
      </c>
      <c r="M37" s="87">
        <f>H37/1000/G37*100</f>
        <v>11.394712971068799</v>
      </c>
      <c r="N37" s="88">
        <v>48.04</v>
      </c>
      <c r="O37" s="89"/>
      <c r="P37" s="89"/>
      <c r="Q37" s="90"/>
      <c r="R37" s="92"/>
      <c r="S37" s="11"/>
      <c r="T37" s="10"/>
    </row>
    <row r="38" spans="2:20" ht="12" customHeight="1">
      <c r="B38" s="98">
        <v>2018</v>
      </c>
      <c r="C38" s="19">
        <v>30</v>
      </c>
      <c r="D38" s="100">
        <v>7282.2550000000001</v>
      </c>
      <c r="E38" s="83">
        <v>4006.0390000000002</v>
      </c>
      <c r="F38" s="84">
        <f t="shared" si="9"/>
        <v>55.010968443153942</v>
      </c>
      <c r="G38" s="85">
        <v>3154.1590000000001</v>
      </c>
      <c r="H38" s="94">
        <v>346559</v>
      </c>
      <c r="I38" s="96">
        <f t="shared" si="12"/>
        <v>357648.88800000004</v>
      </c>
      <c r="J38" s="86">
        <f t="shared" si="6"/>
        <v>98.284775968713049</v>
      </c>
      <c r="K38" s="86">
        <f t="shared" si="10"/>
        <v>-1.7152240312869509</v>
      </c>
      <c r="L38" s="87">
        <f>I38/D38/10</f>
        <v>4.9112381810304644</v>
      </c>
      <c r="M38" s="87">
        <f>H38/1000/G38*100</f>
        <v>10.987366204430405</v>
      </c>
      <c r="N38" s="88">
        <v>48.713000000000001</v>
      </c>
      <c r="O38" s="89"/>
      <c r="P38" s="89"/>
      <c r="Q38" s="90"/>
      <c r="R38" s="92"/>
      <c r="S38" s="11"/>
      <c r="T38" s="10"/>
    </row>
    <row r="39" spans="2:20" ht="12" customHeight="1">
      <c r="B39" s="101">
        <v>2019</v>
      </c>
      <c r="C39" s="28" t="s">
        <v>38</v>
      </c>
      <c r="D39" s="100">
        <v>7362.3869999999997</v>
      </c>
      <c r="E39" s="83">
        <v>3997.143</v>
      </c>
      <c r="F39" s="84">
        <f t="shared" si="9"/>
        <v>54.291400329811509</v>
      </c>
      <c r="G39" s="85">
        <v>3158.7420000000002</v>
      </c>
      <c r="H39" s="94">
        <v>319132</v>
      </c>
      <c r="I39" s="96">
        <f t="shared" si="12"/>
        <v>329344.22399999999</v>
      </c>
      <c r="J39" s="86">
        <f t="shared" si="6"/>
        <v>92.085907450102283</v>
      </c>
      <c r="K39" s="86">
        <f t="shared" si="10"/>
        <v>-7.9140925498977168</v>
      </c>
      <c r="L39" s="87">
        <f>I39/D39/10</f>
        <v>4.4733348572956029</v>
      </c>
      <c r="M39" s="87">
        <f>H39/1000/G39*100</f>
        <v>10.103135995279134</v>
      </c>
      <c r="N39" s="88">
        <v>50.06</v>
      </c>
      <c r="O39" s="89"/>
      <c r="P39" s="89"/>
      <c r="Q39" s="90"/>
      <c r="R39" s="92"/>
      <c r="S39" s="11"/>
      <c r="T39" s="10"/>
    </row>
    <row r="40" spans="2:20" ht="12" customHeight="1">
      <c r="B40" s="102">
        <v>2020</v>
      </c>
      <c r="C40" s="28">
        <v>2</v>
      </c>
      <c r="D40" s="100">
        <v>7433.335</v>
      </c>
      <c r="E40" s="83">
        <v>4034.2779999999998</v>
      </c>
      <c r="F40" s="84">
        <f t="shared" si="9"/>
        <v>54.272786037491919</v>
      </c>
      <c r="G40" s="85">
        <v>3195.09</v>
      </c>
      <c r="H40" s="94">
        <v>313939</v>
      </c>
      <c r="I40" s="96">
        <f t="shared" si="12"/>
        <v>323985.04800000001</v>
      </c>
      <c r="J40" s="86">
        <f t="shared" si="6"/>
        <v>98.372773648521616</v>
      </c>
      <c r="K40" s="86">
        <f t="shared" si="10"/>
        <v>-1.6272263514783845</v>
      </c>
      <c r="L40" s="87">
        <f>I40/D40/10</f>
        <v>4.3585422693851417</v>
      </c>
      <c r="M40" s="87">
        <f>H40/1000/G40*100</f>
        <v>9.8256700124253147</v>
      </c>
      <c r="N40" s="88">
        <v>50.93</v>
      </c>
      <c r="O40" s="89"/>
      <c r="P40" s="89"/>
      <c r="Q40" s="90"/>
      <c r="R40" s="92"/>
      <c r="S40" s="11"/>
      <c r="T40" s="10"/>
    </row>
    <row r="41" spans="2:20" ht="12" customHeight="1">
      <c r="B41" s="135">
        <v>2021</v>
      </c>
      <c r="C41" s="136">
        <v>3</v>
      </c>
      <c r="D41" s="99">
        <v>7646.52</v>
      </c>
      <c r="E41" s="74">
        <v>3997.8</v>
      </c>
      <c r="F41" s="75">
        <f t="shared" ref="F41:F42" si="13">E41/D41*100</f>
        <v>52.282606989846357</v>
      </c>
      <c r="G41" s="76">
        <v>3196.9789999999998</v>
      </c>
      <c r="H41" s="93">
        <v>333417</v>
      </c>
      <c r="I41" s="95">
        <f t="shared" ref="I41:I42" si="14">H41*1.032</f>
        <v>344086.34399999998</v>
      </c>
      <c r="J41" s="77">
        <f t="shared" ref="J41" si="15">H41/H40*100</f>
        <v>106.20439002481375</v>
      </c>
      <c r="K41" s="77">
        <f t="shared" si="10"/>
        <v>6.2043900248137476</v>
      </c>
      <c r="L41" s="78">
        <f>I41/D41/10</f>
        <v>4.4999077227287696</v>
      </c>
      <c r="M41" s="78">
        <f>H41/1000/G41*100</f>
        <v>10.429126997706271</v>
      </c>
      <c r="N41" s="79">
        <v>51.6</v>
      </c>
      <c r="O41" s="80"/>
      <c r="P41" s="80"/>
      <c r="Q41" s="137"/>
      <c r="R41" s="92"/>
      <c r="S41" s="11"/>
      <c r="T41" s="10"/>
    </row>
    <row r="42" spans="2:20" ht="12" customHeight="1">
      <c r="B42" s="103">
        <v>2022</v>
      </c>
      <c r="C42" s="138">
        <v>4</v>
      </c>
      <c r="D42" s="139">
        <v>7532.5129999999999</v>
      </c>
      <c r="E42" s="140">
        <v>3941.0830000000001</v>
      </c>
      <c r="F42" s="141">
        <f t="shared" si="13"/>
        <v>52.320958490214352</v>
      </c>
      <c r="G42" s="142">
        <v>3149.01</v>
      </c>
      <c r="H42" s="143">
        <v>332317</v>
      </c>
      <c r="I42" s="144">
        <f t="shared" si="14"/>
        <v>342951.14400000003</v>
      </c>
      <c r="J42" s="145">
        <f t="shared" ref="J42" si="16">H42/H41*100</f>
        <v>99.67008280921489</v>
      </c>
      <c r="K42" s="145">
        <f t="shared" si="10"/>
        <v>-0.32991719078511039</v>
      </c>
      <c r="L42" s="146">
        <f>I42/D42/10</f>
        <v>4.5529446016223272</v>
      </c>
      <c r="M42" s="146">
        <f>H42/1000/G42*100</f>
        <v>10.553062708597306</v>
      </c>
      <c r="N42" s="147">
        <v>53.18</v>
      </c>
      <c r="O42" s="148"/>
      <c r="P42" s="148"/>
      <c r="Q42" s="149"/>
      <c r="R42" s="92"/>
      <c r="S42" s="11"/>
      <c r="T42" s="10"/>
    </row>
    <row r="43" spans="2:20" ht="12" customHeight="1">
      <c r="B43" s="12" t="s">
        <v>30</v>
      </c>
      <c r="C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20" ht="12" customHeight="1">
      <c r="B44" s="12" t="s">
        <v>26</v>
      </c>
      <c r="C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20" ht="12" customHeight="1">
      <c r="B45" s="12" t="s">
        <v>36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20" ht="12" customHeight="1">
      <c r="B46" s="12" t="s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20" ht="12" customHeight="1">
      <c r="B47" s="12" t="s">
        <v>32</v>
      </c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20" ht="12" customHeight="1">
      <c r="B48" s="17" t="s">
        <v>33</v>
      </c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7" ht="12" customHeight="1">
      <c r="B49" s="72" t="s">
        <v>35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7" ht="12" customHeight="1"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3" t="s">
        <v>39</v>
      </c>
    </row>
    <row r="51" spans="2:17" ht="12" customHeight="1"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7"/>
    </row>
    <row r="52" spans="2:17" ht="12" customHeight="1"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 ht="12" customHeight="1"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ht="12" customHeight="1"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ht="12" customHeight="1"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ht="12" customHeight="1">
      <c r="C56" s="9"/>
    </row>
    <row r="57" spans="2:17" ht="12" customHeight="1">
      <c r="C57" s="9"/>
    </row>
    <row r="58" spans="2:17" ht="12" customHeight="1">
      <c r="C58" s="9"/>
    </row>
    <row r="59" spans="2:17" ht="12" customHeight="1">
      <c r="C59" s="9"/>
    </row>
    <row r="60" spans="2:17" ht="12" customHeight="1">
      <c r="C60" s="9"/>
    </row>
    <row r="61" spans="2:17" ht="12" customHeight="1">
      <c r="C61" s="9"/>
    </row>
    <row r="62" spans="2:17" ht="12" customHeight="1">
      <c r="C62" s="9"/>
    </row>
    <row r="63" spans="2:17" ht="12" customHeight="1">
      <c r="C63" s="9"/>
    </row>
    <row r="64" spans="2:17" ht="12" customHeight="1">
      <c r="C64" s="9"/>
    </row>
    <row r="65" spans="3:3" ht="12" customHeight="1">
      <c r="C65" s="9"/>
    </row>
    <row r="66" spans="3:3" ht="12" customHeight="1">
      <c r="C66" s="9"/>
    </row>
    <row r="67" spans="3:3" ht="12" customHeight="1">
      <c r="C67" s="9"/>
    </row>
    <row r="68" spans="3:3" ht="12" customHeight="1">
      <c r="C68" s="9"/>
    </row>
    <row r="69" spans="3:3" ht="12" customHeight="1">
      <c r="C69" s="9"/>
    </row>
    <row r="70" spans="3:3" ht="12" customHeight="1">
      <c r="C70" s="9"/>
    </row>
    <row r="71" spans="3:3" ht="12" customHeight="1">
      <c r="C71" s="9"/>
    </row>
    <row r="72" spans="3:3" ht="12" customHeight="1">
      <c r="C72" s="9"/>
    </row>
    <row r="73" spans="3:3" ht="12" customHeight="1">
      <c r="C73" s="9"/>
    </row>
    <row r="74" spans="3:3" ht="12" customHeight="1">
      <c r="C74" s="9"/>
    </row>
    <row r="75" spans="3:3" ht="12" customHeight="1">
      <c r="C75" s="9"/>
    </row>
    <row r="76" spans="3:3" ht="12" customHeight="1">
      <c r="C76" s="9"/>
    </row>
  </sheetData>
  <mergeCells count="12">
    <mergeCell ref="O4:P5"/>
    <mergeCell ref="Q4:Q5"/>
    <mergeCell ref="N4:N6"/>
    <mergeCell ref="H4:K5"/>
    <mergeCell ref="J6:J7"/>
    <mergeCell ref="D4:D6"/>
    <mergeCell ref="G4:G6"/>
    <mergeCell ref="L4:L6"/>
    <mergeCell ref="M4:M6"/>
    <mergeCell ref="B4:C7"/>
    <mergeCell ref="E4:F5"/>
    <mergeCell ref="K6:K7"/>
  </mergeCells>
  <phoneticPr fontId="3"/>
  <pageMargins left="0.59055118110236227" right="0" top="0.59055118110236227" bottom="0" header="0.51181102362204722" footer="0.51181102362204722"/>
  <pageSetup paperSize="9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2019-05-29T01:27:29Z</cp:lastPrinted>
  <dcterms:created xsi:type="dcterms:W3CDTF">2007-12-03T08:20:03Z</dcterms:created>
  <dcterms:modified xsi:type="dcterms:W3CDTF">2023-12-18T00:34:34Z</dcterms:modified>
</cp:coreProperties>
</file>