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irectCloud\一般社団法人Jミルク\共有\J-MILKSV\◇026販路拡大支援事業(2022-23ALIC事業)\④要望調査\2024年度\"/>
    </mc:Choice>
  </mc:AlternateContent>
  <xr:revisionPtr revIDLastSave="0" documentId="13_ncr:1_{68FB9F7F-3120-4ACF-851E-05B6211A193E}" xr6:coauthVersionLast="47" xr6:coauthVersionMax="47" xr10:uidLastSave="{00000000-0000-0000-0000-000000000000}"/>
  <bookViews>
    <workbookView xWindow="-110" yWindow="-110" windowWidth="19420" windowHeight="10420" activeTab="1" xr2:uid="{00000000-000D-0000-FFFF-FFFF00000000}"/>
  </bookViews>
  <sheets>
    <sheet name="要望調査票（税抜き）" sheetId="1" r:id="rId1"/>
    <sheet name="別紙　実施計画（税抜き）" sheetId="2" r:id="rId2"/>
  </sheets>
  <definedNames>
    <definedName name="_xlnm.Print_Area" localSheetId="1">'別紙　実施計画（税抜き）'!$A$1:$W$152</definedName>
    <definedName name="_xlnm.Print_Area" localSheetId="0">'要望調査票（税抜き）'!$B$2:$F$33</definedName>
    <definedName name="_xlnm.Print_Titles" localSheetId="1">'別紙　実施計画（税抜き）'!$1:$5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5" i="2" l="1"/>
  <c r="I145" i="2"/>
  <c r="I42" i="2"/>
  <c r="I43" i="2"/>
  <c r="I44" i="2"/>
  <c r="I45" i="2"/>
  <c r="I46" i="2"/>
  <c r="I47" i="2"/>
  <c r="I48" i="2"/>
  <c r="I49" i="2"/>
  <c r="I50" i="2"/>
  <c r="I51" i="2"/>
  <c r="I52" i="2"/>
  <c r="I53" i="2"/>
  <c r="I54" i="2"/>
  <c r="I55" i="2"/>
  <c r="I41" i="2"/>
  <c r="I56" i="2" s="1"/>
  <c r="V30" i="2"/>
  <c r="V29" i="2"/>
  <c r="V28" i="2"/>
  <c r="V27" i="2"/>
  <c r="V26" i="2"/>
  <c r="S64" i="2" l="1"/>
  <c r="G56" i="2"/>
  <c r="S88" i="2" l="1"/>
  <c r="S87" i="2"/>
  <c r="S86" i="2"/>
  <c r="S85" i="2"/>
  <c r="S84" i="2"/>
  <c r="S68" i="2"/>
  <c r="I64" i="2" s="1"/>
  <c r="S67" i="2"/>
  <c r="S66" i="2"/>
  <c r="S65" i="2"/>
  <c r="I84" i="2" l="1"/>
  <c r="I89" i="2"/>
  <c r="D19" i="1" s="1"/>
  <c r="I69" i="2"/>
  <c r="D16" i="1" s="1"/>
  <c r="H84" i="2"/>
  <c r="H64" i="2"/>
  <c r="O2" i="2"/>
  <c r="J64" i="2" l="1"/>
  <c r="J69" i="2" s="1"/>
  <c r="E16" i="1" s="1"/>
  <c r="H69" i="2"/>
  <c r="C16" i="1" s="1"/>
  <c r="J84" i="2"/>
  <c r="J89" i="2" s="1"/>
  <c r="E19" i="1" s="1"/>
  <c r="H89" i="2"/>
  <c r="C19" i="1" s="1"/>
  <c r="F26" i="2"/>
  <c r="S149" i="2" l="1"/>
  <c r="S148" i="2"/>
  <c r="S147" i="2"/>
  <c r="S146" i="2"/>
  <c r="S145" i="2"/>
  <c r="S135" i="2"/>
  <c r="S134" i="2"/>
  <c r="S133" i="2"/>
  <c r="S132" i="2"/>
  <c r="S131" i="2"/>
  <c r="I131" i="2" s="1"/>
  <c r="S103" i="2"/>
  <c r="S102" i="2"/>
  <c r="S101" i="2"/>
  <c r="S100" i="2"/>
  <c r="S99" i="2"/>
  <c r="S119" i="2"/>
  <c r="S118" i="2"/>
  <c r="S117" i="2"/>
  <c r="S116" i="2"/>
  <c r="S115" i="2"/>
  <c r="S30" i="2"/>
  <c r="S29" i="2"/>
  <c r="S28" i="2"/>
  <c r="S27" i="2"/>
  <c r="S26" i="2"/>
  <c r="S12" i="2"/>
  <c r="S13" i="2"/>
  <c r="S14" i="2"/>
  <c r="S15" i="2"/>
  <c r="S11" i="2"/>
  <c r="I11" i="2" s="1"/>
  <c r="I99" i="2" l="1"/>
  <c r="I26" i="2"/>
  <c r="H11" i="2"/>
  <c r="H131" i="2"/>
  <c r="H99" i="2"/>
  <c r="H145" i="2"/>
  <c r="H115" i="2"/>
  <c r="H26" i="2"/>
  <c r="H42" i="2"/>
  <c r="H43" i="2"/>
  <c r="H44" i="2"/>
  <c r="H45" i="2"/>
  <c r="H46" i="2"/>
  <c r="H47" i="2"/>
  <c r="H48" i="2"/>
  <c r="H49" i="2"/>
  <c r="H50" i="2"/>
  <c r="H51" i="2"/>
  <c r="H52" i="2"/>
  <c r="H53" i="2"/>
  <c r="H54" i="2"/>
  <c r="H55" i="2"/>
  <c r="H41" i="2"/>
  <c r="F31" i="2"/>
  <c r="H56" i="2" l="1"/>
  <c r="C15" i="1"/>
  <c r="D15" i="1"/>
  <c r="J49" i="2"/>
  <c r="J50" i="2"/>
  <c r="J43" i="2"/>
  <c r="J53" i="2"/>
  <c r="J46" i="2"/>
  <c r="J42" i="2"/>
  <c r="J99" i="2"/>
  <c r="H136" i="2"/>
  <c r="C24" i="1" s="1"/>
  <c r="J51" i="2"/>
  <c r="I31" i="2"/>
  <c r="D14" i="1" s="1"/>
  <c r="H104" i="2"/>
  <c r="C20" i="1" s="1"/>
  <c r="C18" i="1" s="1"/>
  <c r="J47" i="2"/>
  <c r="J54" i="2"/>
  <c r="J52" i="2"/>
  <c r="J45" i="2"/>
  <c r="J55" i="2"/>
  <c r="J48" i="2"/>
  <c r="J44" i="2"/>
  <c r="J41" i="2"/>
  <c r="J56" i="2" l="1"/>
  <c r="E15" i="1" s="1"/>
  <c r="H150" i="2"/>
  <c r="C26" i="1" s="1"/>
  <c r="H120" i="2"/>
  <c r="C23" i="1" s="1"/>
  <c r="C22" i="1" s="1"/>
  <c r="I150" i="2"/>
  <c r="D26" i="1" s="1"/>
  <c r="I120" i="2"/>
  <c r="D23" i="1" s="1"/>
  <c r="I136" i="2"/>
  <c r="D24" i="1" s="1"/>
  <c r="I104" i="2"/>
  <c r="D20" i="1" s="1"/>
  <c r="D18" i="1" s="1"/>
  <c r="J131" i="2"/>
  <c r="J145" i="2"/>
  <c r="J150" i="2" s="1"/>
  <c r="E26" i="1" s="1"/>
  <c r="J115" i="2"/>
  <c r="J104" i="2"/>
  <c r="E20" i="1" s="1"/>
  <c r="E18" i="1" s="1"/>
  <c r="H31" i="2"/>
  <c r="C14" i="1" s="1"/>
  <c r="J11" i="2"/>
  <c r="H16" i="2"/>
  <c r="C13" i="1" s="1"/>
  <c r="I16" i="2"/>
  <c r="D13" i="1" s="1"/>
  <c r="D12" i="1" s="1"/>
  <c r="J26" i="2"/>
  <c r="J31" i="2" s="1"/>
  <c r="E14" i="1" s="1"/>
  <c r="D22" i="1" l="1"/>
  <c r="D28" i="1" s="1"/>
  <c r="C12" i="1"/>
  <c r="C28" i="1" s="1"/>
  <c r="J120" i="2"/>
  <c r="E23" i="1" s="1"/>
  <c r="J136" i="2"/>
  <c r="E24" i="1" s="1"/>
  <c r="J16" i="2"/>
  <c r="E13" i="1" s="1"/>
  <c r="E12" i="1" s="1"/>
  <c r="E22" i="1" l="1"/>
  <c r="E28" i="1" s="1"/>
</calcChain>
</file>

<file path=xl/sharedStrings.xml><?xml version="1.0" encoding="utf-8"?>
<sst xmlns="http://schemas.openxmlformats.org/spreadsheetml/2006/main" count="441" uniqueCount="81">
  <si>
    <t>区分</t>
    <rPh sb="0" eb="2">
      <t>クブン</t>
    </rPh>
    <phoneticPr fontId="2"/>
  </si>
  <si>
    <t>事業費</t>
    <rPh sb="0" eb="3">
      <t>ジギョウヒ</t>
    </rPh>
    <phoneticPr fontId="2"/>
  </si>
  <si>
    <t>負担区分</t>
    <rPh sb="0" eb="4">
      <t>フタンクブン</t>
    </rPh>
    <phoneticPr fontId="2"/>
  </si>
  <si>
    <t>機構補助金</t>
    <rPh sb="0" eb="5">
      <t>キコウホジョキン</t>
    </rPh>
    <phoneticPr fontId="2"/>
  </si>
  <si>
    <t>その他</t>
    <rPh sb="2" eb="3">
      <t>タ</t>
    </rPh>
    <phoneticPr fontId="2"/>
  </si>
  <si>
    <t>備考</t>
    <rPh sb="0" eb="2">
      <t>ビコウ</t>
    </rPh>
    <phoneticPr fontId="2"/>
  </si>
  <si>
    <t>（３）ＥＣサイトを活用した牛乳乳製品等の増量販売の実施</t>
    <phoneticPr fontId="2"/>
  </si>
  <si>
    <t>（単位：円）</t>
  </si>
  <si>
    <t>（単位：円）</t>
    <rPh sb="1" eb="3">
      <t>タンイ</t>
    </rPh>
    <rPh sb="4" eb="5">
      <t>エン</t>
    </rPh>
    <phoneticPr fontId="2"/>
  </si>
  <si>
    <t>合計</t>
    <rPh sb="0" eb="2">
      <t>ゴウケイ</t>
    </rPh>
    <phoneticPr fontId="2"/>
  </si>
  <si>
    <t>事業内容</t>
    <rPh sb="0" eb="4">
      <t>ジギョウナイヨウ</t>
    </rPh>
    <phoneticPr fontId="2"/>
  </si>
  <si>
    <t>ＥＣサイト公開日</t>
    <rPh sb="5" eb="8">
      <t>コウカイビ</t>
    </rPh>
    <phoneticPr fontId="2"/>
  </si>
  <si>
    <t>円×</t>
    <rPh sb="0" eb="1">
      <t>エン</t>
    </rPh>
    <phoneticPr fontId="2"/>
  </si>
  <si>
    <t>回×</t>
    <rPh sb="0" eb="1">
      <t>カイ</t>
    </rPh>
    <phoneticPr fontId="2"/>
  </si>
  <si>
    <t>＝</t>
    <phoneticPr fontId="2"/>
  </si>
  <si>
    <t>円</t>
    <rPh sb="0" eb="1">
      <t>エン</t>
    </rPh>
    <phoneticPr fontId="2"/>
  </si>
  <si>
    <t>事業内容欄には、必要に応じて別紙を用いるなどして、ECサイトの名称、構築者、URL等の構築計画を記載すること。</t>
    <phoneticPr fontId="2"/>
  </si>
  <si>
    <t>備考欄には、積算基礎等を記載すること。</t>
  </si>
  <si>
    <t>※注：１</t>
    <rPh sb="1" eb="2">
      <t>チュウ</t>
    </rPh>
    <phoneticPr fontId="2"/>
  </si>
  <si>
    <t>２</t>
    <phoneticPr fontId="2"/>
  </si>
  <si>
    <t>○○費</t>
    <rPh sb="2" eb="3">
      <t>ヒ</t>
    </rPh>
    <phoneticPr fontId="2"/>
  </si>
  <si>
    <t>対象回数欄には、送料相当額の支援に係る実施回数を記載すること。</t>
    <phoneticPr fontId="2"/>
  </si>
  <si>
    <t>送料等相当額</t>
    <rPh sb="0" eb="6">
      <t>ソウリョウトウソウトウガク</t>
    </rPh>
    <phoneticPr fontId="2"/>
  </si>
  <si>
    <t>対象回数</t>
    <rPh sb="0" eb="4">
      <t>タイショウカイスウ</t>
    </rPh>
    <phoneticPr fontId="2"/>
  </si>
  <si>
    <t>商品名</t>
    <phoneticPr fontId="2"/>
  </si>
  <si>
    <t>対象期間</t>
    <rPh sb="0" eb="4">
      <t>タイショウキカン</t>
    </rPh>
    <phoneticPr fontId="2"/>
  </si>
  <si>
    <t xml:space="preserve">増量販売に要した牛乳乳製品の原材料費
①
</t>
    <phoneticPr fontId="2"/>
  </si>
  <si>
    <t xml:space="preserve">増量前製品中の牛乳乳製品の原材料費
②
</t>
    <phoneticPr fontId="2"/>
  </si>
  <si>
    <t>牛乳乳製品の含有割合
③</t>
    <phoneticPr fontId="2"/>
  </si>
  <si>
    <t>販売数量④</t>
    <rPh sb="0" eb="4">
      <t>ハンバイスウリョウ</t>
    </rPh>
    <phoneticPr fontId="2"/>
  </si>
  <si>
    <t>事業費
①×④</t>
    <rPh sb="0" eb="3">
      <t>ジギョウヒ</t>
    </rPh>
    <phoneticPr fontId="2"/>
  </si>
  <si>
    <t xml:space="preserve">機構補助金
②×③×1/2×④
か
①×④
のいずれか低い額
</t>
    <rPh sb="0" eb="5">
      <t>キコウホジョキン</t>
    </rPh>
    <phoneticPr fontId="2"/>
  </si>
  <si>
    <t>対象牛乳乳製品名</t>
    <rPh sb="0" eb="8">
      <t>タイショウギュウニュウニュウセイヒンメイ</t>
    </rPh>
    <phoneticPr fontId="2"/>
  </si>
  <si>
    <t>回</t>
    <rPh sb="0" eb="1">
      <t>カイ</t>
    </rPh>
    <phoneticPr fontId="2"/>
  </si>
  <si>
    <t>対象牛乳乳製品名欄には、牛乳乳製品の分類名（バター等）及び製品名を記載すること。</t>
  </si>
  <si>
    <t>３</t>
  </si>
  <si>
    <t>事業内容欄には、必要に応じて別紙を用いるなどして、広報資材等の作成計画、配布予定先・部数等を具体的に記述すること。</t>
    <phoneticPr fontId="2"/>
  </si>
  <si>
    <t>事業内容欄には、必要に応じて別紙を用いるなどして、新商品開発計画等を具体的に記述すること。</t>
    <phoneticPr fontId="2"/>
  </si>
  <si>
    <t>事業内容欄には、必要に応じて別紙を用いるなどして、消費拡大計画等を具体的に記述すること。</t>
    <phoneticPr fontId="2"/>
  </si>
  <si>
    <t>事業内容欄には、必要に応じて別紙を用いるなどして具体的に記述すること。</t>
  </si>
  <si>
    <t>備考欄には、積算基礎等を記載すること。事業の円滑な推進を図るために必要な会議の開催を行う場合には、会場借料等の費目ごとの単価及び員数を明記すること。</t>
  </si>
  <si>
    <t>会場借料</t>
    <rPh sb="0" eb="4">
      <t>カイジョウシャクリョウ</t>
    </rPh>
    <phoneticPr fontId="2"/>
  </si>
  <si>
    <t>人＝</t>
    <rPh sb="0" eb="1">
      <t>ニン</t>
    </rPh>
    <phoneticPr fontId="2"/>
  </si>
  <si>
    <t>通信運搬費</t>
    <rPh sb="0" eb="5">
      <t>ツウシンウンパンヒ</t>
    </rPh>
    <phoneticPr fontId="2"/>
  </si>
  <si>
    <t>消耗品費</t>
    <rPh sb="0" eb="4">
      <t>ショウモウヒンヒ</t>
    </rPh>
    <phoneticPr fontId="2"/>
  </si>
  <si>
    <t>団体名</t>
    <rPh sb="0" eb="3">
      <t>ダンタイメイ</t>
    </rPh>
    <phoneticPr fontId="2"/>
  </si>
  <si>
    <t>１　取組要望</t>
    <rPh sb="2" eb="6">
      <t>トリクミヨウボウ</t>
    </rPh>
    <phoneticPr fontId="2"/>
  </si>
  <si>
    <t>２　団体概要</t>
    <rPh sb="2" eb="6">
      <t>ダンタイガイヨウ</t>
    </rPh>
    <phoneticPr fontId="2"/>
  </si>
  <si>
    <t>課税売上高（税抜）（百万円）</t>
    <rPh sb="0" eb="2">
      <t>カゼイ</t>
    </rPh>
    <rPh sb="2" eb="4">
      <t>ウリアゲ</t>
    </rPh>
    <rPh sb="4" eb="5">
      <t>ダカ</t>
    </rPh>
    <rPh sb="6" eb="7">
      <t>ゼイ</t>
    </rPh>
    <rPh sb="7" eb="8">
      <t>ヌ</t>
    </rPh>
    <rPh sb="10" eb="12">
      <t>ヒャクマン</t>
    </rPh>
    <rPh sb="12" eb="13">
      <t>エン</t>
    </rPh>
    <phoneticPr fontId="1"/>
  </si>
  <si>
    <t>①一般課税事業者</t>
    <phoneticPr fontId="2"/>
  </si>
  <si>
    <t>②簡易課税制度を適用</t>
    <phoneticPr fontId="2"/>
  </si>
  <si>
    <t>③免税事業者</t>
    <phoneticPr fontId="2"/>
  </si>
  <si>
    <t>前々年度又は前々年のものを記載すること。</t>
    <rPh sb="13" eb="15">
      <t>キサイ</t>
    </rPh>
    <phoneticPr fontId="2"/>
  </si>
  <si>
    <t>提出先：　乳業者　　　　　　　　一般社団法人日本乳業協会　</t>
    <rPh sb="0" eb="3">
      <t>テイシュツサキ</t>
    </rPh>
    <rPh sb="5" eb="8">
      <t>ニュウギョウシャ</t>
    </rPh>
    <rPh sb="16" eb="22">
      <t>イッパンシャダンホウジン</t>
    </rPh>
    <rPh sb="22" eb="28">
      <t>ニホンニュウギョウキョウカイ</t>
    </rPh>
    <phoneticPr fontId="2"/>
  </si>
  <si>
    <t>システムエンジニア</t>
    <phoneticPr fontId="2"/>
  </si>
  <si>
    <t>プログラマー</t>
    <phoneticPr fontId="2"/>
  </si>
  <si>
    <t>人日</t>
    <rPh sb="0" eb="2">
      <t>ニンニチ</t>
    </rPh>
    <phoneticPr fontId="2"/>
  </si>
  <si>
    <t>　　　　　　需要拡大協議会　　一般社団法人Ｊミルク</t>
    <rPh sb="15" eb="21">
      <t>イッパンシャダンホウジン</t>
    </rPh>
    <phoneticPr fontId="2"/>
  </si>
  <si>
    <t>１　ＥＣサイト販路開拓及び販売流通形態の変更</t>
    <phoneticPr fontId="2"/>
  </si>
  <si>
    <t>（１）ＥＣサイト開設による牛乳乳製品等の販路開拓</t>
    <phoneticPr fontId="2"/>
  </si>
  <si>
    <t>（２）ＥＣサイトを活用した牛乳乳製品等の配送料等相当額の支援</t>
    <phoneticPr fontId="2"/>
  </si>
  <si>
    <t>２　脱脂粉乳の新たな活用方法の開発及び普及等</t>
    <phoneticPr fontId="2"/>
  </si>
  <si>
    <t>３　創意工夫による牛乳乳製品の消費拡大</t>
    <phoneticPr fontId="2"/>
  </si>
  <si>
    <t>４　販路拡大等支援対策推進</t>
    <phoneticPr fontId="2"/>
  </si>
  <si>
    <t>（１）消費者向け脱脂粉乳等を活用したレシピの作成や、その普及を図るための広報資材等の作成、広報・宣伝活動</t>
    <phoneticPr fontId="2"/>
  </si>
  <si>
    <t>（４）牛乳乳製品の新たな販売流通形態に適した包装材の開発や小売店での販売実証、牛乳乳製品の販路開拓に必要な包装材変更</t>
    <phoneticPr fontId="2"/>
  </si>
  <si>
    <t>（２）国産脱脂粉乳等を活用した新商品の開発や製造・販売、新商品に係る脱脂粉乳等活用支援金の交付</t>
    <phoneticPr fontId="2"/>
  </si>
  <si>
    <t>（２）その他の牛乳乳製品の消費拡大に資する取組</t>
    <phoneticPr fontId="2"/>
  </si>
  <si>
    <t>事業内容欄には、必要に応じて別紙を用いるなどして、開発計画や販売実証計画、包材変更計画等を具体的に記述すること。</t>
    <phoneticPr fontId="2"/>
  </si>
  <si>
    <t>事業内容欄には、必要に応じて別紙を用いるなどして、､需要確保計画等を具体的に記述すること。</t>
    <phoneticPr fontId="2"/>
  </si>
  <si>
    <t>（１）広報資材等の作成並びに広報及び宣伝活動等</t>
    <phoneticPr fontId="2"/>
  </si>
  <si>
    <t>負担区分</t>
    <rPh sb="0" eb="4">
      <t>キコウホジョキン</t>
    </rPh>
    <phoneticPr fontId="2"/>
  </si>
  <si>
    <t>消費税等の課税区分（令和５年度）</t>
    <phoneticPr fontId="2"/>
  </si>
  <si>
    <t>（うち消費税</t>
    <rPh sb="3" eb="6">
      <t>ショウヒゼイ</t>
    </rPh>
    <phoneticPr fontId="2"/>
  </si>
  <si>
    <t>円）</t>
    <rPh sb="0" eb="1">
      <t>エン</t>
    </rPh>
    <phoneticPr fontId="2"/>
  </si>
  <si>
    <t>2024年度国産畜産物利用安定化対策事業(国産乳製品等需要拡大事業)要望調査票（税抜き　詳細版）</t>
    <rPh sb="4" eb="6">
      <t>ネンド</t>
    </rPh>
    <rPh sb="6" eb="8">
      <t>コクサン</t>
    </rPh>
    <rPh sb="8" eb="11">
      <t>チクサンブツ</t>
    </rPh>
    <rPh sb="11" eb="13">
      <t>リヨウ</t>
    </rPh>
    <rPh sb="13" eb="15">
      <t>アンテイ</t>
    </rPh>
    <rPh sb="15" eb="16">
      <t>カ</t>
    </rPh>
    <rPh sb="16" eb="18">
      <t>タイサク</t>
    </rPh>
    <rPh sb="18" eb="20">
      <t>ジギョウ</t>
    </rPh>
    <rPh sb="21" eb="23">
      <t>コクサン</t>
    </rPh>
    <rPh sb="23" eb="26">
      <t>ニュウセイヒン</t>
    </rPh>
    <rPh sb="26" eb="27">
      <t>ナド</t>
    </rPh>
    <rPh sb="27" eb="29">
      <t>ジュヨウ</t>
    </rPh>
    <rPh sb="29" eb="31">
      <t>カクダイ</t>
    </rPh>
    <rPh sb="31" eb="33">
      <t>ジギョウ</t>
    </rPh>
    <rPh sb="34" eb="36">
      <t>ヨウボウ</t>
    </rPh>
    <rPh sb="36" eb="38">
      <t>チョウサ</t>
    </rPh>
    <rPh sb="38" eb="39">
      <t>ヒョウ</t>
    </rPh>
    <rPh sb="40" eb="42">
      <t>ゼイヌ</t>
    </rPh>
    <rPh sb="44" eb="46">
      <t>ショウサイ</t>
    </rPh>
    <rPh sb="46" eb="47">
      <t>バン</t>
    </rPh>
    <phoneticPr fontId="2"/>
  </si>
  <si>
    <t>2024年度国産畜産物利用安定化対策事業(国産乳製品等需要拡大事業)要望調査票(税抜き)</t>
    <rPh sb="6" eb="8">
      <t>コクサン</t>
    </rPh>
    <rPh sb="8" eb="11">
      <t>チクサンブツ</t>
    </rPh>
    <rPh sb="11" eb="13">
      <t>リヨウ</t>
    </rPh>
    <rPh sb="13" eb="15">
      <t>アンテイ</t>
    </rPh>
    <rPh sb="15" eb="16">
      <t>カ</t>
    </rPh>
    <rPh sb="16" eb="18">
      <t>タイサク</t>
    </rPh>
    <rPh sb="18" eb="20">
      <t>ジギョウ</t>
    </rPh>
    <rPh sb="21" eb="23">
      <t>コクサン</t>
    </rPh>
    <rPh sb="23" eb="26">
      <t>ニュウセイヒン</t>
    </rPh>
    <rPh sb="26" eb="27">
      <t>ナド</t>
    </rPh>
    <rPh sb="27" eb="29">
      <t>ジュヨウ</t>
    </rPh>
    <rPh sb="29" eb="31">
      <t>カクダイ</t>
    </rPh>
    <rPh sb="31" eb="33">
      <t>ジギョウ</t>
    </rPh>
    <rPh sb="34" eb="36">
      <t>ヨウボウ</t>
    </rPh>
    <rPh sb="36" eb="38">
      <t>チョウサ</t>
    </rPh>
    <rPh sb="38" eb="39">
      <t>ヒョウ</t>
    </rPh>
    <rPh sb="40" eb="42">
      <t>ゼイヌ</t>
    </rPh>
    <phoneticPr fontId="2"/>
  </si>
  <si>
    <t>　　３　創意工夫による牛乳乳製品の消費拡大</t>
    <phoneticPr fontId="2"/>
  </si>
  <si>
    <t>　　（１）広報資材等の作成並びに広報及び宣伝活動等</t>
    <phoneticPr fontId="2"/>
  </si>
  <si>
    <t>　　（２）その他の牛乳乳製品の消費拡大に資する取組</t>
    <phoneticPr fontId="2"/>
  </si>
  <si>
    <t>　　４　販路拡大等支援対策推進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</si>
</sst>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000000"/>
      <name val="ＭＳ Ｐゴシック"/>
      <family val="3"/>
      <charset val="128"/>
    </font>
    <font>
      <sz val="12"/>
      <color rgb="FF00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vertical="center" shrinkToFit="1"/>
    </xf>
    <xf numFmtId="38" fontId="3" fillId="0" borderId="0" xfId="1" applyFont="1" applyAlignment="1">
      <alignment vertical="center" shrinkToFit="1"/>
    </xf>
    <xf numFmtId="38" fontId="3" fillId="0" borderId="0" xfId="1"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top"/>
    </xf>
    <xf numFmtId="0" fontId="4" fillId="0" borderId="0" xfId="0" applyFont="1" applyAlignment="1">
      <alignment horizontal="right" vertical="center"/>
    </xf>
    <xf numFmtId="38" fontId="3" fillId="0" borderId="1" xfId="1" applyFont="1" applyBorder="1" applyAlignment="1">
      <alignment horizontal="center" vertical="center"/>
    </xf>
    <xf numFmtId="0" fontId="3" fillId="0" borderId="5" xfId="0" applyFont="1" applyBorder="1" applyAlignment="1">
      <alignment vertical="center" shrinkToFit="1"/>
    </xf>
    <xf numFmtId="38" fontId="3" fillId="0" borderId="6" xfId="1" applyFont="1" applyBorder="1" applyAlignment="1">
      <alignment vertical="center" shrinkToFit="1"/>
    </xf>
    <xf numFmtId="0" fontId="3" fillId="0" borderId="6" xfId="0" applyFont="1" applyBorder="1">
      <alignment vertical="center"/>
    </xf>
    <xf numFmtId="0" fontId="3" fillId="0" borderId="6" xfId="0" quotePrefix="1" applyFont="1" applyBorder="1">
      <alignment vertical="center"/>
    </xf>
    <xf numFmtId="0" fontId="3" fillId="0" borderId="7" xfId="0" applyFont="1" applyBorder="1">
      <alignment vertical="center"/>
    </xf>
    <xf numFmtId="0" fontId="3" fillId="0" borderId="8" xfId="0" applyFont="1" applyBorder="1" applyAlignment="1">
      <alignment vertical="center" shrinkToFit="1"/>
    </xf>
    <xf numFmtId="38" fontId="3" fillId="0" borderId="0" xfId="1" applyFont="1" applyBorder="1" applyAlignment="1">
      <alignment vertical="center" shrinkToFit="1"/>
    </xf>
    <xf numFmtId="0" fontId="3" fillId="0" borderId="0" xfId="0" quotePrefix="1" applyFont="1">
      <alignment vertical="center"/>
    </xf>
    <xf numFmtId="0" fontId="3" fillId="0" borderId="9" xfId="0" applyFont="1" applyBorder="1">
      <alignment vertical="center"/>
    </xf>
    <xf numFmtId="38" fontId="3" fillId="0" borderId="1" xfId="1" applyFont="1" applyBorder="1" applyAlignment="1">
      <alignment vertical="center" shrinkToFit="1"/>
    </xf>
    <xf numFmtId="0" fontId="3" fillId="0" borderId="0" xfId="0" applyFont="1" applyAlignment="1">
      <alignment horizontal="right" vertical="center"/>
    </xf>
    <xf numFmtId="0" fontId="3" fillId="0" borderId="0" xfId="0" quotePrefix="1"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38" fontId="3" fillId="0" borderId="1" xfId="1" applyFont="1" applyBorder="1" applyAlignment="1">
      <alignment horizontal="center" vertical="center" wrapText="1"/>
    </xf>
    <xf numFmtId="0" fontId="3" fillId="0" borderId="1" xfId="0" applyFont="1" applyBorder="1" applyAlignment="1">
      <alignment vertical="center" shrinkToFit="1"/>
    </xf>
    <xf numFmtId="38" fontId="3" fillId="0" borderId="1" xfId="1" applyFont="1" applyBorder="1" applyAlignment="1">
      <alignment horizontal="right" vertical="center" shrinkToFit="1"/>
    </xf>
    <xf numFmtId="0" fontId="3" fillId="0" borderId="16" xfId="0" applyFont="1" applyBorder="1" applyAlignment="1">
      <alignment vertical="center" shrinkToFit="1"/>
    </xf>
    <xf numFmtId="0" fontId="5" fillId="0" borderId="0" xfId="0" applyFont="1">
      <alignment vertical="center"/>
    </xf>
    <xf numFmtId="0" fontId="3" fillId="0" borderId="0" xfId="0" applyFont="1" applyAlignment="1">
      <alignment vertical="center" wrapText="1"/>
    </xf>
    <xf numFmtId="0" fontId="3" fillId="0" borderId="11" xfId="0" applyFont="1" applyBorder="1" applyAlignment="1">
      <alignment horizontal="right" vertical="center"/>
    </xf>
    <xf numFmtId="0" fontId="3" fillId="0" borderId="0" xfId="0" applyFont="1" applyAlignment="1">
      <alignment horizontal="right"/>
    </xf>
    <xf numFmtId="0" fontId="3" fillId="0" borderId="1" xfId="0" applyFont="1" applyBorder="1">
      <alignment vertical="center"/>
    </xf>
    <xf numFmtId="0" fontId="3" fillId="2" borderId="3" xfId="0" applyFont="1" applyFill="1" applyBorder="1" applyAlignment="1">
      <alignment vertical="center" wrapText="1"/>
    </xf>
    <xf numFmtId="0" fontId="3" fillId="2" borderId="3" xfId="0" applyFont="1" applyFill="1" applyBorder="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1" xfId="0" applyFont="1" applyBorder="1" applyAlignment="1">
      <alignment horizontal="center" vertical="center" wrapText="1"/>
    </xf>
    <xf numFmtId="38" fontId="3" fillId="3" borderId="6" xfId="1" applyFont="1" applyFill="1" applyBorder="1" applyAlignment="1">
      <alignment vertical="center" shrinkToFit="1"/>
    </xf>
    <xf numFmtId="38" fontId="3" fillId="3" borderId="0" xfId="1" applyFont="1" applyFill="1" applyBorder="1" applyAlignment="1">
      <alignment vertical="center" shrinkToFit="1"/>
    </xf>
    <xf numFmtId="0" fontId="3" fillId="3" borderId="5" xfId="0" applyFont="1" applyFill="1" applyBorder="1" applyAlignment="1">
      <alignment vertical="center" shrinkToFit="1"/>
    </xf>
    <xf numFmtId="0" fontId="3" fillId="3" borderId="8" xfId="0" applyFont="1" applyFill="1" applyBorder="1" applyAlignment="1">
      <alignment vertical="center" shrinkToFit="1"/>
    </xf>
    <xf numFmtId="0" fontId="3" fillId="0" borderId="6" xfId="0" applyFont="1" applyBorder="1" applyAlignment="1">
      <alignment vertical="center" shrinkToFit="1"/>
    </xf>
    <xf numFmtId="38" fontId="3" fillId="0" borderId="1" xfId="1" applyFont="1" applyBorder="1">
      <alignment vertical="center"/>
    </xf>
    <xf numFmtId="0" fontId="3" fillId="3" borderId="1" xfId="0" applyFont="1" applyFill="1" applyBorder="1" applyAlignment="1">
      <alignment vertical="center" wrapText="1" shrinkToFit="1"/>
    </xf>
    <xf numFmtId="38" fontId="3" fillId="3" borderId="1" xfId="1" applyFont="1" applyFill="1" applyBorder="1" applyAlignment="1">
      <alignment vertical="center" wrapText="1" shrinkToFit="1"/>
    </xf>
    <xf numFmtId="9" fontId="3" fillId="3" borderId="1" xfId="2" applyFont="1" applyFill="1" applyBorder="1" applyAlignment="1">
      <alignment vertical="center" wrapText="1" shrinkToFit="1"/>
    </xf>
    <xf numFmtId="38" fontId="3" fillId="2" borderId="3" xfId="1" applyFont="1" applyFill="1" applyBorder="1">
      <alignment vertical="center"/>
    </xf>
    <xf numFmtId="38" fontId="3" fillId="0" borderId="3" xfId="1" applyFont="1" applyBorder="1">
      <alignment vertical="center"/>
    </xf>
    <xf numFmtId="38" fontId="3" fillId="3" borderId="1" xfId="1" applyFont="1" applyFill="1" applyBorder="1">
      <alignment vertical="center"/>
    </xf>
    <xf numFmtId="0" fontId="3" fillId="3" borderId="1" xfId="0" applyFont="1" applyFill="1" applyBorder="1" applyAlignment="1">
      <alignment vertical="center" shrinkToFit="1"/>
    </xf>
    <xf numFmtId="38" fontId="3" fillId="0" borderId="3" xfId="1" applyFont="1" applyFill="1" applyBorder="1">
      <alignment vertical="center"/>
    </xf>
    <xf numFmtId="0" fontId="3" fillId="0" borderId="0" xfId="0" applyFont="1" applyAlignment="1">
      <alignment horizontal="left" vertical="center"/>
    </xf>
    <xf numFmtId="38" fontId="3" fillId="0" borderId="6" xfId="1" applyFont="1" applyFill="1" applyBorder="1" applyAlignment="1">
      <alignment vertical="center" shrinkToFit="1"/>
    </xf>
    <xf numFmtId="38" fontId="3" fillId="0" borderId="0" xfId="1" applyFont="1" applyFill="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3" borderId="11"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1" xfId="1" applyFont="1" applyBorder="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38" fontId="3" fillId="0" borderId="1" xfId="1" applyFont="1" applyBorder="1" applyAlignment="1">
      <alignment horizontal="right" vertical="center" shrinkToFi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wrapText="1"/>
    </xf>
    <xf numFmtId="0" fontId="3" fillId="0" borderId="16" xfId="0" applyFont="1" applyBorder="1" applyAlignment="1">
      <alignment horizontal="center" vertical="center"/>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3" fillId="0" borderId="1" xfId="1" applyFont="1" applyFill="1" applyBorder="1" applyAlignment="1">
      <alignment horizontal="right" vertical="center" shrinkToFi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38" fontId="3" fillId="0" borderId="1" xfId="1" applyFont="1" applyBorder="1" applyAlignment="1">
      <alignment horizontal="center" vertical="center" wrapText="1"/>
    </xf>
    <xf numFmtId="38" fontId="3" fillId="0" borderId="0" xfId="1" applyFont="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2"/>
  <sheetViews>
    <sheetView view="pageBreakPreview" zoomScale="90" zoomScaleNormal="100" zoomScaleSheetLayoutView="90" workbookViewId="0">
      <selection activeCell="B26" sqref="B26"/>
    </sheetView>
  </sheetViews>
  <sheetFormatPr defaultColWidth="8.75" defaultRowHeight="13" x14ac:dyDescent="0.55000000000000004"/>
  <cols>
    <col min="1" max="1" width="8.75" style="1"/>
    <col min="2" max="2" width="45" style="30" customWidth="1"/>
    <col min="3" max="6" width="13.75" style="1" customWidth="1"/>
    <col min="7" max="7" width="11.5" style="1" customWidth="1"/>
    <col min="8" max="8" width="19.4140625" style="1" customWidth="1"/>
    <col min="9" max="16384" width="8.75" style="1"/>
  </cols>
  <sheetData>
    <row r="2" spans="2:6" x14ac:dyDescent="0.55000000000000004">
      <c r="B2" s="1" t="s">
        <v>53</v>
      </c>
    </row>
    <row r="3" spans="2:6" x14ac:dyDescent="0.55000000000000004">
      <c r="B3" s="1" t="s">
        <v>57</v>
      </c>
    </row>
    <row r="5" spans="2:6" x14ac:dyDescent="0.55000000000000004">
      <c r="B5" s="58" t="s">
        <v>76</v>
      </c>
      <c r="C5" s="58"/>
      <c r="D5" s="58"/>
      <c r="E5" s="58"/>
      <c r="F5" s="58"/>
    </row>
    <row r="7" spans="2:6" x14ac:dyDescent="0.55000000000000004">
      <c r="C7" s="31" t="s">
        <v>45</v>
      </c>
      <c r="D7" s="59"/>
      <c r="E7" s="59"/>
      <c r="F7" s="59"/>
    </row>
    <row r="9" spans="2:6" x14ac:dyDescent="0.2">
      <c r="B9" s="30" t="s">
        <v>46</v>
      </c>
      <c r="F9" s="32" t="s">
        <v>8</v>
      </c>
    </row>
    <row r="10" spans="2:6" x14ac:dyDescent="0.55000000000000004">
      <c r="B10" s="56" t="s">
        <v>0</v>
      </c>
      <c r="C10" s="57" t="s">
        <v>1</v>
      </c>
      <c r="D10" s="57" t="s">
        <v>2</v>
      </c>
      <c r="E10" s="57"/>
      <c r="F10" s="57" t="s">
        <v>5</v>
      </c>
    </row>
    <row r="11" spans="2:6" x14ac:dyDescent="0.55000000000000004">
      <c r="B11" s="56"/>
      <c r="C11" s="57"/>
      <c r="D11" s="33" t="s">
        <v>71</v>
      </c>
      <c r="E11" s="33" t="s">
        <v>4</v>
      </c>
      <c r="F11" s="57"/>
    </row>
    <row r="12" spans="2:6" ht="26" hidden="1" x14ac:dyDescent="0.55000000000000004">
      <c r="B12" s="34" t="s">
        <v>58</v>
      </c>
      <c r="C12" s="48">
        <f>SUM(C13:C16)</f>
        <v>0</v>
      </c>
      <c r="D12" s="48">
        <f>SUM(D13:D16)</f>
        <v>0</v>
      </c>
      <c r="E12" s="48">
        <f>SUM(E13:E16)</f>
        <v>0</v>
      </c>
      <c r="F12" s="35"/>
    </row>
    <row r="13" spans="2:6" ht="26" hidden="1" x14ac:dyDescent="0.55000000000000004">
      <c r="B13" s="36" t="s">
        <v>59</v>
      </c>
      <c r="C13" s="49">
        <f>'別紙　実施計画（税抜き）'!H16</f>
        <v>0</v>
      </c>
      <c r="D13" s="49">
        <f>'別紙　実施計画（税抜き）'!I16</f>
        <v>0</v>
      </c>
      <c r="E13" s="49">
        <f>'別紙　実施計画（税抜き）'!J16</f>
        <v>0</v>
      </c>
      <c r="F13" s="37"/>
    </row>
    <row r="14" spans="2:6" ht="26" hidden="1" x14ac:dyDescent="0.55000000000000004">
      <c r="B14" s="36" t="s">
        <v>60</v>
      </c>
      <c r="C14" s="49">
        <f>'別紙　実施計画（税抜き）'!H31</f>
        <v>0</v>
      </c>
      <c r="D14" s="49">
        <f>'別紙　実施計画（税抜き）'!I31</f>
        <v>0</v>
      </c>
      <c r="E14" s="49">
        <f>'別紙　実施計画（税抜き）'!J31</f>
        <v>0</v>
      </c>
      <c r="F14" s="37"/>
    </row>
    <row r="15" spans="2:6" ht="26" hidden="1" x14ac:dyDescent="0.55000000000000004">
      <c r="B15" s="36" t="s">
        <v>6</v>
      </c>
      <c r="C15" s="49">
        <f>'別紙　実施計画（税抜き）'!H56</f>
        <v>0</v>
      </c>
      <c r="D15" s="49">
        <f>'別紙　実施計画（税抜き）'!I56</f>
        <v>0</v>
      </c>
      <c r="E15" s="49">
        <f>'別紙　実施計画（税抜き）'!J56</f>
        <v>0</v>
      </c>
      <c r="F15" s="37"/>
    </row>
    <row r="16" spans="2:6" ht="39" hidden="1" x14ac:dyDescent="0.55000000000000004">
      <c r="B16" s="36" t="s">
        <v>65</v>
      </c>
      <c r="C16" s="49">
        <f>'別紙　実施計画（税抜き）'!H69</f>
        <v>0</v>
      </c>
      <c r="D16" s="49">
        <f>'別紙　実施計画（税抜き）'!I69</f>
        <v>0</v>
      </c>
      <c r="E16" s="49">
        <f>'別紙　実施計画（税抜き）'!J69</f>
        <v>0</v>
      </c>
      <c r="F16" s="37"/>
    </row>
    <row r="17" spans="2:9" hidden="1" x14ac:dyDescent="0.55000000000000004">
      <c r="B17" s="36"/>
      <c r="C17" s="49"/>
      <c r="D17" s="49"/>
      <c r="E17" s="49"/>
      <c r="F17" s="37"/>
    </row>
    <row r="18" spans="2:9" ht="26" hidden="1" x14ac:dyDescent="0.55000000000000004">
      <c r="B18" s="34" t="s">
        <v>61</v>
      </c>
      <c r="C18" s="48">
        <f>SUM(C19:C20)</f>
        <v>0</v>
      </c>
      <c r="D18" s="48">
        <f>SUM(D19:D20)</f>
        <v>0</v>
      </c>
      <c r="E18" s="48">
        <f>SUM(E19:E20)</f>
        <v>0</v>
      </c>
      <c r="F18" s="35"/>
    </row>
    <row r="19" spans="2:9" ht="39" hidden="1" x14ac:dyDescent="0.55000000000000004">
      <c r="B19" s="36" t="s">
        <v>64</v>
      </c>
      <c r="C19" s="52">
        <f>'別紙　実施計画（税抜き）'!H89</f>
        <v>0</v>
      </c>
      <c r="D19" s="52">
        <f>'別紙　実施計画（税抜き）'!I89</f>
        <v>0</v>
      </c>
      <c r="E19" s="52">
        <f>'別紙　実施計画（税抜き）'!J89</f>
        <v>0</v>
      </c>
      <c r="F19" s="37"/>
    </row>
    <row r="20" spans="2:9" ht="39" hidden="1" x14ac:dyDescent="0.55000000000000004">
      <c r="B20" s="36" t="s">
        <v>66</v>
      </c>
      <c r="C20" s="52">
        <f>'別紙　実施計画（税抜き）'!H104</f>
        <v>0</v>
      </c>
      <c r="D20" s="52">
        <f>'別紙　実施計画（税抜き）'!I104</f>
        <v>0</v>
      </c>
      <c r="E20" s="52">
        <f>'別紙　実施計画（税抜き）'!J104</f>
        <v>0</v>
      </c>
      <c r="F20" s="37"/>
    </row>
    <row r="21" spans="2:9" hidden="1" x14ac:dyDescent="0.55000000000000004">
      <c r="B21" s="36"/>
      <c r="C21" s="49"/>
      <c r="D21" s="49"/>
      <c r="E21" s="49"/>
      <c r="F21" s="37"/>
    </row>
    <row r="22" spans="2:9" ht="14.5" customHeight="1" x14ac:dyDescent="0.55000000000000004">
      <c r="B22" s="34" t="s">
        <v>77</v>
      </c>
      <c r="C22" s="48">
        <f>SUM(C23:C24)</f>
        <v>0</v>
      </c>
      <c r="D22" s="48">
        <f>SUM(D23:D24)</f>
        <v>0</v>
      </c>
      <c r="E22" s="48">
        <f>SUM(E23:E24)</f>
        <v>0</v>
      </c>
      <c r="F22" s="35"/>
    </row>
    <row r="23" spans="2:9" ht="19" customHeight="1" x14ac:dyDescent="0.55000000000000004">
      <c r="B23" s="36" t="s">
        <v>78</v>
      </c>
      <c r="C23" s="49">
        <f>'別紙　実施計画（税抜き）'!H120</f>
        <v>0</v>
      </c>
      <c r="D23" s="49">
        <f>'別紙　実施計画（税抜き）'!I120</f>
        <v>0</v>
      </c>
      <c r="E23" s="49">
        <f>'別紙　実施計画（税抜き）'!J120</f>
        <v>0</v>
      </c>
      <c r="F23" s="37"/>
    </row>
    <row r="24" spans="2:9" hidden="1" x14ac:dyDescent="0.55000000000000004">
      <c r="B24" s="36" t="s">
        <v>79</v>
      </c>
      <c r="C24" s="49">
        <f>'別紙　実施計画（税抜き）'!H136</f>
        <v>0</v>
      </c>
      <c r="D24" s="49">
        <f>'別紙　実施計画（税抜き）'!I136</f>
        <v>0</v>
      </c>
      <c r="E24" s="49">
        <f>'別紙　実施計画（税抜き）'!J136</f>
        <v>0</v>
      </c>
      <c r="F24" s="37"/>
    </row>
    <row r="25" spans="2:9" x14ac:dyDescent="0.55000000000000004">
      <c r="B25" s="36"/>
      <c r="C25" s="49"/>
      <c r="D25" s="49"/>
      <c r="E25" s="49"/>
      <c r="F25" s="37"/>
    </row>
    <row r="26" spans="2:9" x14ac:dyDescent="0.55000000000000004">
      <c r="B26" s="34" t="s">
        <v>80</v>
      </c>
      <c r="C26" s="48">
        <f>'別紙　実施計画（税抜き）'!H150</f>
        <v>0</v>
      </c>
      <c r="D26" s="48">
        <f>'別紙　実施計画（税抜き）'!I150</f>
        <v>0</v>
      </c>
      <c r="E26" s="48">
        <f>'別紙　実施計画（税抜き）'!J150</f>
        <v>0</v>
      </c>
      <c r="F26" s="35"/>
    </row>
    <row r="27" spans="2:9" x14ac:dyDescent="0.55000000000000004">
      <c r="B27" s="36"/>
      <c r="C27" s="49"/>
      <c r="D27" s="49"/>
      <c r="E27" s="49"/>
      <c r="F27" s="37"/>
    </row>
    <row r="28" spans="2:9" x14ac:dyDescent="0.55000000000000004">
      <c r="B28" s="38" t="s">
        <v>9</v>
      </c>
      <c r="C28" s="44">
        <f>SUM(C12,C18,C22,C26)</f>
        <v>0</v>
      </c>
      <c r="D28" s="44">
        <f>SUM(D12,D18,D22,D26)</f>
        <v>0</v>
      </c>
      <c r="E28" s="44">
        <f>SUM(E12,E18,E22,E26)</f>
        <v>0</v>
      </c>
      <c r="F28" s="33"/>
    </row>
    <row r="30" spans="2:9" x14ac:dyDescent="0.55000000000000004">
      <c r="B30" s="30" t="s">
        <v>47</v>
      </c>
    </row>
    <row r="31" spans="2:9" x14ac:dyDescent="0.55000000000000004">
      <c r="B31" s="38" t="s">
        <v>48</v>
      </c>
      <c r="C31" s="50"/>
      <c r="D31" s="1" t="s">
        <v>52</v>
      </c>
    </row>
    <row r="32" spans="2:9" x14ac:dyDescent="0.55000000000000004">
      <c r="B32" s="38" t="s">
        <v>72</v>
      </c>
      <c r="C32" s="51"/>
      <c r="G32" s="1" t="s">
        <v>49</v>
      </c>
      <c r="H32" s="1" t="s">
        <v>50</v>
      </c>
      <c r="I32" s="1" t="s">
        <v>51</v>
      </c>
    </row>
  </sheetData>
  <mergeCells count="6">
    <mergeCell ref="B10:B11"/>
    <mergeCell ref="C10:C11"/>
    <mergeCell ref="F10:F11"/>
    <mergeCell ref="D10:E10"/>
    <mergeCell ref="B5:F5"/>
    <mergeCell ref="D7:F7"/>
  </mergeCells>
  <phoneticPr fontId="2"/>
  <dataValidations count="1">
    <dataValidation type="list" allowBlank="1" showInputMessage="1" sqref="C32" xr:uid="{00000000-0002-0000-0000-000000000000}">
      <formula1>$G$32:$I$32</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52"/>
  <sheetViews>
    <sheetView tabSelected="1" view="pageBreakPreview" zoomScaleNormal="70" zoomScaleSheetLayoutView="100" workbookViewId="0">
      <selection activeCell="B4" sqref="B4:S4"/>
    </sheetView>
  </sheetViews>
  <sheetFormatPr defaultColWidth="8.75" defaultRowHeight="13" x14ac:dyDescent="0.55000000000000004"/>
  <cols>
    <col min="1" max="7" width="8.75" style="1"/>
    <col min="8" max="10" width="13.75" style="2" customWidth="1"/>
    <col min="11" max="11" width="12.58203125" style="3" customWidth="1"/>
    <col min="12" max="12" width="1.58203125" style="3" customWidth="1"/>
    <col min="13" max="13" width="8.75" style="4"/>
    <col min="14" max="14" width="4.83203125" style="1" customWidth="1"/>
    <col min="15" max="15" width="6.58203125" style="4" customWidth="1"/>
    <col min="16" max="16" width="5.25" style="1" customWidth="1"/>
    <col min="17" max="17" width="6.58203125" style="4" customWidth="1"/>
    <col min="18" max="18" width="3.83203125" style="1" customWidth="1"/>
    <col min="19" max="19" width="8.75" style="4"/>
    <col min="20" max="20" width="3" style="1" customWidth="1"/>
    <col min="21" max="21" width="10.58203125" style="1" customWidth="1"/>
    <col min="22" max="22" width="8.75" style="1"/>
    <col min="23" max="23" width="3.5" style="1" customWidth="1"/>
    <col min="24" max="16384" width="8.75" style="1"/>
  </cols>
  <sheetData>
    <row r="1" spans="2:23" x14ac:dyDescent="0.55000000000000004">
      <c r="O1" s="1"/>
      <c r="Q1" s="1"/>
      <c r="S1" s="1"/>
    </row>
    <row r="2" spans="2:23" x14ac:dyDescent="0.55000000000000004">
      <c r="O2" s="101">
        <f>'要望調査票（税抜き）'!D7</f>
        <v>0</v>
      </c>
      <c r="P2" s="101"/>
      <c r="Q2" s="101"/>
      <c r="R2" s="101"/>
      <c r="S2" s="101"/>
      <c r="T2" s="101"/>
      <c r="U2" s="5"/>
    </row>
    <row r="3" spans="2:23" x14ac:dyDescent="0.55000000000000004">
      <c r="O3" s="5"/>
      <c r="P3" s="5"/>
      <c r="Q3" s="5"/>
      <c r="R3" s="5"/>
      <c r="S3" s="5"/>
      <c r="T3" s="5"/>
      <c r="U3" s="5"/>
    </row>
    <row r="4" spans="2:23" ht="18" customHeight="1" x14ac:dyDescent="0.55000000000000004">
      <c r="B4" s="89" t="s">
        <v>75</v>
      </c>
      <c r="C4" s="89"/>
      <c r="D4" s="89"/>
      <c r="E4" s="89"/>
      <c r="F4" s="89"/>
      <c r="G4" s="89"/>
      <c r="H4" s="89"/>
      <c r="I4" s="89"/>
      <c r="J4" s="89"/>
      <c r="K4" s="89"/>
      <c r="L4" s="89"/>
      <c r="M4" s="89"/>
      <c r="N4" s="89"/>
      <c r="O4" s="89"/>
      <c r="P4" s="89"/>
      <c r="Q4" s="89"/>
      <c r="R4" s="89"/>
      <c r="S4" s="89"/>
    </row>
    <row r="5" spans="2:23" x14ac:dyDescent="0.55000000000000004">
      <c r="B5" s="6"/>
      <c r="C5" s="6"/>
      <c r="D5" s="6"/>
      <c r="E5" s="6"/>
      <c r="F5" s="6"/>
      <c r="G5" s="6"/>
      <c r="H5" s="6"/>
      <c r="I5" s="6"/>
      <c r="J5" s="6"/>
      <c r="K5" s="7"/>
      <c r="L5" s="7"/>
      <c r="M5" s="7"/>
      <c r="N5" s="6"/>
      <c r="O5" s="7"/>
      <c r="P5" s="6"/>
      <c r="Q5" s="7"/>
      <c r="R5" s="6"/>
      <c r="S5" s="7"/>
    </row>
    <row r="6" spans="2:23" hidden="1" x14ac:dyDescent="0.55000000000000004">
      <c r="B6" s="8" t="s">
        <v>58</v>
      </c>
      <c r="C6" s="6"/>
      <c r="D6" s="6"/>
      <c r="E6" s="6"/>
      <c r="F6" s="6"/>
      <c r="G6" s="6"/>
      <c r="H6" s="6"/>
      <c r="I6" s="6"/>
      <c r="J6" s="6"/>
      <c r="K6" s="7"/>
      <c r="L6" s="7"/>
      <c r="M6" s="7"/>
      <c r="N6" s="6"/>
      <c r="O6" s="7"/>
      <c r="P6" s="6"/>
      <c r="Q6" s="7"/>
      <c r="R6" s="6"/>
      <c r="S6" s="7"/>
    </row>
    <row r="7" spans="2:23" hidden="1" x14ac:dyDescent="0.55000000000000004">
      <c r="B7" s="1" t="s">
        <v>59</v>
      </c>
    </row>
    <row r="8" spans="2:23" hidden="1" x14ac:dyDescent="0.55000000000000004">
      <c r="T8" s="9"/>
      <c r="U8" s="9"/>
      <c r="W8" s="9" t="s">
        <v>7</v>
      </c>
    </row>
    <row r="9" spans="2:23" hidden="1" x14ac:dyDescent="0.55000000000000004">
      <c r="B9" s="57" t="s">
        <v>10</v>
      </c>
      <c r="C9" s="57"/>
      <c r="D9" s="57"/>
      <c r="E9" s="57"/>
      <c r="F9" s="57" t="s">
        <v>11</v>
      </c>
      <c r="G9" s="57"/>
      <c r="H9" s="72" t="s">
        <v>1</v>
      </c>
      <c r="I9" s="72" t="s">
        <v>2</v>
      </c>
      <c r="J9" s="72"/>
      <c r="K9" s="57" t="s">
        <v>5</v>
      </c>
      <c r="L9" s="57"/>
      <c r="M9" s="57"/>
      <c r="N9" s="57"/>
      <c r="O9" s="57"/>
      <c r="P9" s="57"/>
      <c r="Q9" s="57"/>
      <c r="R9" s="57"/>
      <c r="S9" s="57"/>
      <c r="T9" s="57"/>
      <c r="U9" s="57"/>
      <c r="V9" s="57"/>
      <c r="W9" s="57"/>
    </row>
    <row r="10" spans="2:23" hidden="1" x14ac:dyDescent="0.55000000000000004">
      <c r="B10" s="57"/>
      <c r="C10" s="57"/>
      <c r="D10" s="57"/>
      <c r="E10" s="57"/>
      <c r="F10" s="57"/>
      <c r="G10" s="57"/>
      <c r="H10" s="72"/>
      <c r="I10" s="10" t="s">
        <v>3</v>
      </c>
      <c r="J10" s="10" t="s">
        <v>4</v>
      </c>
      <c r="K10" s="57"/>
      <c r="L10" s="57"/>
      <c r="M10" s="57"/>
      <c r="N10" s="57"/>
      <c r="O10" s="57"/>
      <c r="P10" s="57"/>
      <c r="Q10" s="57"/>
      <c r="R10" s="57"/>
      <c r="S10" s="57"/>
      <c r="T10" s="57"/>
      <c r="U10" s="57"/>
      <c r="V10" s="57"/>
      <c r="W10" s="57"/>
    </row>
    <row r="11" spans="2:23" hidden="1" x14ac:dyDescent="0.55000000000000004">
      <c r="B11" s="92"/>
      <c r="C11" s="92"/>
      <c r="D11" s="92"/>
      <c r="E11" s="92"/>
      <c r="F11" s="90"/>
      <c r="G11" s="90"/>
      <c r="H11" s="82">
        <f>SUM(S11:S15)</f>
        <v>0</v>
      </c>
      <c r="I11" s="82">
        <f>MINA(SUM(S11:S15)-SUM(V11:V15),1000000)</f>
        <v>0</v>
      </c>
      <c r="J11" s="82">
        <f>H11-I11</f>
        <v>0</v>
      </c>
      <c r="K11" s="41" t="s">
        <v>20</v>
      </c>
      <c r="L11" s="43"/>
      <c r="M11" s="39"/>
      <c r="N11" s="13" t="s">
        <v>12</v>
      </c>
      <c r="O11" s="39"/>
      <c r="P11" s="13" t="s">
        <v>33</v>
      </c>
      <c r="Q11" s="12"/>
      <c r="R11" s="14" t="s">
        <v>14</v>
      </c>
      <c r="S11" s="12">
        <f>PRODUCT(M11,O11,Q11)</f>
        <v>0</v>
      </c>
      <c r="T11" s="12" t="s">
        <v>15</v>
      </c>
      <c r="U11" s="12" t="s">
        <v>73</v>
      </c>
      <c r="V11" s="39"/>
      <c r="W11" s="15" t="s">
        <v>74</v>
      </c>
    </row>
    <row r="12" spans="2:23" hidden="1" x14ac:dyDescent="0.55000000000000004">
      <c r="B12" s="92"/>
      <c r="C12" s="92"/>
      <c r="D12" s="92"/>
      <c r="E12" s="92"/>
      <c r="F12" s="90"/>
      <c r="G12" s="90"/>
      <c r="H12" s="82"/>
      <c r="I12" s="82"/>
      <c r="J12" s="82"/>
      <c r="K12" s="42"/>
      <c r="M12" s="40"/>
      <c r="N12" s="1" t="s">
        <v>12</v>
      </c>
      <c r="O12" s="40"/>
      <c r="P12" s="1" t="s">
        <v>33</v>
      </c>
      <c r="Q12" s="17"/>
      <c r="R12" s="18" t="s">
        <v>14</v>
      </c>
      <c r="S12" s="17">
        <f t="shared" ref="S12:S15" si="0">PRODUCT(M12,O12,Q12)</f>
        <v>0</v>
      </c>
      <c r="T12" s="17" t="s">
        <v>15</v>
      </c>
      <c r="U12" s="17" t="s">
        <v>73</v>
      </c>
      <c r="V12" s="40"/>
      <c r="W12" s="19" t="s">
        <v>74</v>
      </c>
    </row>
    <row r="13" spans="2:23" hidden="1" x14ac:dyDescent="0.55000000000000004">
      <c r="B13" s="92"/>
      <c r="C13" s="92"/>
      <c r="D13" s="92"/>
      <c r="E13" s="92"/>
      <c r="F13" s="90"/>
      <c r="G13" s="90"/>
      <c r="H13" s="82"/>
      <c r="I13" s="82"/>
      <c r="J13" s="82"/>
      <c r="K13" s="42"/>
      <c r="M13" s="40"/>
      <c r="N13" s="1" t="s">
        <v>12</v>
      </c>
      <c r="O13" s="40"/>
      <c r="P13" s="1" t="s">
        <v>33</v>
      </c>
      <c r="Q13" s="17"/>
      <c r="R13" s="18" t="s">
        <v>14</v>
      </c>
      <c r="S13" s="17">
        <f t="shared" si="0"/>
        <v>0</v>
      </c>
      <c r="T13" s="17" t="s">
        <v>15</v>
      </c>
      <c r="U13" s="17" t="s">
        <v>73</v>
      </c>
      <c r="V13" s="40"/>
      <c r="W13" s="19" t="s">
        <v>74</v>
      </c>
    </row>
    <row r="14" spans="2:23" hidden="1" x14ac:dyDescent="0.55000000000000004">
      <c r="B14" s="92"/>
      <c r="C14" s="92"/>
      <c r="D14" s="92"/>
      <c r="E14" s="92"/>
      <c r="F14" s="90"/>
      <c r="G14" s="90"/>
      <c r="H14" s="82"/>
      <c r="I14" s="82"/>
      <c r="J14" s="82"/>
      <c r="K14" s="16" t="s">
        <v>54</v>
      </c>
      <c r="M14" s="40"/>
      <c r="N14" s="1" t="s">
        <v>12</v>
      </c>
      <c r="O14" s="40"/>
      <c r="P14" s="1" t="s">
        <v>56</v>
      </c>
      <c r="Q14" s="17"/>
      <c r="R14" s="18" t="s">
        <v>14</v>
      </c>
      <c r="S14" s="17">
        <f t="shared" si="0"/>
        <v>0</v>
      </c>
      <c r="T14" s="17" t="s">
        <v>15</v>
      </c>
      <c r="U14" s="17" t="s">
        <v>73</v>
      </c>
      <c r="V14" s="40"/>
      <c r="W14" s="19" t="s">
        <v>74</v>
      </c>
    </row>
    <row r="15" spans="2:23" hidden="1" x14ac:dyDescent="0.55000000000000004">
      <c r="B15" s="92"/>
      <c r="C15" s="92"/>
      <c r="D15" s="92"/>
      <c r="E15" s="92"/>
      <c r="F15" s="90"/>
      <c r="G15" s="90"/>
      <c r="H15" s="82"/>
      <c r="I15" s="82"/>
      <c r="J15" s="82"/>
      <c r="K15" s="16" t="s">
        <v>55</v>
      </c>
      <c r="M15" s="40"/>
      <c r="N15" s="1" t="s">
        <v>12</v>
      </c>
      <c r="O15" s="40"/>
      <c r="P15" s="1" t="s">
        <v>56</v>
      </c>
      <c r="Q15" s="17"/>
      <c r="R15" s="18" t="s">
        <v>14</v>
      </c>
      <c r="S15" s="17">
        <f t="shared" si="0"/>
        <v>0</v>
      </c>
      <c r="T15" s="17" t="s">
        <v>15</v>
      </c>
      <c r="U15" s="17" t="s">
        <v>73</v>
      </c>
      <c r="V15" s="40"/>
      <c r="W15" s="19" t="s">
        <v>74</v>
      </c>
    </row>
    <row r="16" spans="2:23" hidden="1" x14ac:dyDescent="0.55000000000000004">
      <c r="B16" s="57" t="s">
        <v>9</v>
      </c>
      <c r="C16" s="57"/>
      <c r="D16" s="57"/>
      <c r="E16" s="57"/>
      <c r="F16" s="91"/>
      <c r="G16" s="91"/>
      <c r="H16" s="20">
        <f>SUM(H11:H15)</f>
        <v>0</v>
      </c>
      <c r="I16" s="20">
        <f>SUM(I11:I15)</f>
        <v>0</v>
      </c>
      <c r="J16" s="20">
        <f>SUM(J11:J15)</f>
        <v>0</v>
      </c>
      <c r="K16" s="60"/>
      <c r="L16" s="61"/>
      <c r="M16" s="61"/>
      <c r="N16" s="61"/>
      <c r="O16" s="61"/>
      <c r="P16" s="61"/>
      <c r="Q16" s="61"/>
      <c r="R16" s="61"/>
      <c r="S16" s="61"/>
      <c r="T16" s="61"/>
      <c r="U16" s="61"/>
      <c r="V16" s="61"/>
      <c r="W16" s="62"/>
    </row>
    <row r="17" spans="2:23" hidden="1" x14ac:dyDescent="0.55000000000000004">
      <c r="B17" s="21" t="s">
        <v>18</v>
      </c>
      <c r="C17" s="1" t="s">
        <v>16</v>
      </c>
    </row>
    <row r="18" spans="2:23" hidden="1" x14ac:dyDescent="0.55000000000000004">
      <c r="B18" s="22" t="s">
        <v>19</v>
      </c>
      <c r="C18" s="23" t="s">
        <v>17</v>
      </c>
    </row>
    <row r="19" spans="2:23" hidden="1" x14ac:dyDescent="0.55000000000000004">
      <c r="B19" s="22"/>
      <c r="C19" s="23"/>
    </row>
    <row r="20" spans="2:23" hidden="1" x14ac:dyDescent="0.55000000000000004">
      <c r="B20" s="22"/>
      <c r="C20" s="23"/>
    </row>
    <row r="21" spans="2:23" hidden="1" x14ac:dyDescent="0.55000000000000004"/>
    <row r="22" spans="2:23" hidden="1" x14ac:dyDescent="0.55000000000000004">
      <c r="B22" s="23" t="s">
        <v>60</v>
      </c>
    </row>
    <row r="23" spans="2:23" hidden="1" x14ac:dyDescent="0.55000000000000004">
      <c r="T23" s="9"/>
      <c r="U23" s="9"/>
      <c r="W23" s="9" t="s">
        <v>7</v>
      </c>
    </row>
    <row r="24" spans="2:23" hidden="1" x14ac:dyDescent="0.55000000000000004">
      <c r="B24" s="57" t="s">
        <v>25</v>
      </c>
      <c r="C24" s="57"/>
      <c r="D24" s="57"/>
      <c r="E24" s="57"/>
      <c r="F24" s="57" t="s">
        <v>23</v>
      </c>
      <c r="G24" s="57"/>
      <c r="H24" s="72" t="s">
        <v>1</v>
      </c>
      <c r="I24" s="72" t="s">
        <v>2</v>
      </c>
      <c r="J24" s="72"/>
      <c r="K24" s="57" t="s">
        <v>5</v>
      </c>
      <c r="L24" s="57"/>
      <c r="M24" s="57"/>
      <c r="N24" s="57"/>
      <c r="O24" s="57"/>
      <c r="P24" s="57"/>
      <c r="Q24" s="57"/>
      <c r="R24" s="57"/>
      <c r="S24" s="57"/>
      <c r="T24" s="57"/>
      <c r="U24" s="57"/>
      <c r="V24" s="57"/>
      <c r="W24" s="57"/>
    </row>
    <row r="25" spans="2:23" hidden="1" x14ac:dyDescent="0.55000000000000004">
      <c r="B25" s="57"/>
      <c r="C25" s="57"/>
      <c r="D25" s="57"/>
      <c r="E25" s="57"/>
      <c r="F25" s="57"/>
      <c r="G25" s="57"/>
      <c r="H25" s="72"/>
      <c r="I25" s="10" t="s">
        <v>3</v>
      </c>
      <c r="J25" s="10" t="s">
        <v>4</v>
      </c>
      <c r="K25" s="57"/>
      <c r="L25" s="57"/>
      <c r="M25" s="57"/>
      <c r="N25" s="57"/>
      <c r="O25" s="57"/>
      <c r="P25" s="57"/>
      <c r="Q25" s="57"/>
      <c r="R25" s="57"/>
      <c r="S25" s="57"/>
      <c r="T25" s="57"/>
      <c r="U25" s="57"/>
      <c r="V25" s="57"/>
      <c r="W25" s="57"/>
    </row>
    <row r="26" spans="2:23" hidden="1" x14ac:dyDescent="0.55000000000000004">
      <c r="B26" s="92"/>
      <c r="C26" s="92"/>
      <c r="D26" s="92"/>
      <c r="E26" s="92"/>
      <c r="F26" s="97">
        <f>SUM(O26:O30)</f>
        <v>0</v>
      </c>
      <c r="G26" s="97"/>
      <c r="H26" s="82">
        <f>SUM(S26:S30)</f>
        <v>0</v>
      </c>
      <c r="I26" s="82">
        <f>MINA(SUM(S26:S30)-SUM(V26:V30),7500000)</f>
        <v>0</v>
      </c>
      <c r="J26" s="82">
        <f>H26-I26</f>
        <v>0</v>
      </c>
      <c r="K26" s="11" t="s">
        <v>22</v>
      </c>
      <c r="L26" s="43"/>
      <c r="M26" s="39"/>
      <c r="N26" s="13" t="s">
        <v>12</v>
      </c>
      <c r="O26" s="39"/>
      <c r="P26" s="13" t="s">
        <v>33</v>
      </c>
      <c r="Q26" s="12"/>
      <c r="R26" s="14" t="s">
        <v>14</v>
      </c>
      <c r="S26" s="12">
        <f>PRODUCT(M26,O26,Q26)</f>
        <v>0</v>
      </c>
      <c r="T26" s="12" t="s">
        <v>15</v>
      </c>
      <c r="U26" s="12" t="s">
        <v>73</v>
      </c>
      <c r="V26" s="54">
        <f>PRODUCT(ROUNDDOWN(M26/11,0),O26,Q26)</f>
        <v>0</v>
      </c>
      <c r="W26" s="15" t="s">
        <v>74</v>
      </c>
    </row>
    <row r="27" spans="2:23" hidden="1" x14ac:dyDescent="0.55000000000000004">
      <c r="B27" s="92"/>
      <c r="C27" s="92"/>
      <c r="D27" s="92"/>
      <c r="E27" s="92"/>
      <c r="F27" s="97"/>
      <c r="G27" s="97"/>
      <c r="H27" s="82"/>
      <c r="I27" s="82"/>
      <c r="J27" s="82"/>
      <c r="K27" s="16"/>
      <c r="M27" s="40"/>
      <c r="N27" s="1" t="s">
        <v>12</v>
      </c>
      <c r="O27" s="40"/>
      <c r="P27" s="1" t="s">
        <v>33</v>
      </c>
      <c r="Q27" s="17"/>
      <c r="R27" s="18" t="s">
        <v>14</v>
      </c>
      <c r="S27" s="17">
        <f t="shared" ref="S27:S30" si="1">PRODUCT(M27,O27,Q27)</f>
        <v>0</v>
      </c>
      <c r="T27" s="17" t="s">
        <v>15</v>
      </c>
      <c r="U27" s="17" t="s">
        <v>73</v>
      </c>
      <c r="V27" s="55">
        <f t="shared" ref="V27:V29" si="2">PRODUCT(ROUNDDOWN(M27/11,0),O27,Q27)</f>
        <v>0</v>
      </c>
      <c r="W27" s="19" t="s">
        <v>74</v>
      </c>
    </row>
    <row r="28" spans="2:23" hidden="1" x14ac:dyDescent="0.55000000000000004">
      <c r="B28" s="92"/>
      <c r="C28" s="92"/>
      <c r="D28" s="92"/>
      <c r="E28" s="92"/>
      <c r="F28" s="97"/>
      <c r="G28" s="97"/>
      <c r="H28" s="82"/>
      <c r="I28" s="82"/>
      <c r="J28" s="82"/>
      <c r="K28" s="16"/>
      <c r="M28" s="40"/>
      <c r="N28" s="1" t="s">
        <v>12</v>
      </c>
      <c r="O28" s="40"/>
      <c r="P28" s="1" t="s">
        <v>33</v>
      </c>
      <c r="Q28" s="17"/>
      <c r="R28" s="18" t="s">
        <v>14</v>
      </c>
      <c r="S28" s="17">
        <f t="shared" si="1"/>
        <v>0</v>
      </c>
      <c r="T28" s="17" t="s">
        <v>15</v>
      </c>
      <c r="U28" s="17" t="s">
        <v>73</v>
      </c>
      <c r="V28" s="55">
        <f t="shared" si="2"/>
        <v>0</v>
      </c>
      <c r="W28" s="19" t="s">
        <v>74</v>
      </c>
    </row>
    <row r="29" spans="2:23" hidden="1" x14ac:dyDescent="0.55000000000000004">
      <c r="B29" s="92"/>
      <c r="C29" s="92"/>
      <c r="D29" s="92"/>
      <c r="E29" s="92"/>
      <c r="F29" s="97"/>
      <c r="G29" s="97"/>
      <c r="H29" s="82"/>
      <c r="I29" s="82"/>
      <c r="J29" s="82"/>
      <c r="K29" s="16"/>
      <c r="M29" s="40"/>
      <c r="N29" s="1" t="s">
        <v>12</v>
      </c>
      <c r="O29" s="40"/>
      <c r="P29" s="1" t="s">
        <v>33</v>
      </c>
      <c r="Q29" s="17"/>
      <c r="R29" s="18" t="s">
        <v>14</v>
      </c>
      <c r="S29" s="17">
        <f t="shared" si="1"/>
        <v>0</v>
      </c>
      <c r="T29" s="17" t="s">
        <v>15</v>
      </c>
      <c r="U29" s="17" t="s">
        <v>73</v>
      </c>
      <c r="V29" s="55">
        <f t="shared" si="2"/>
        <v>0</v>
      </c>
      <c r="W29" s="19" t="s">
        <v>74</v>
      </c>
    </row>
    <row r="30" spans="2:23" hidden="1" x14ac:dyDescent="0.55000000000000004">
      <c r="B30" s="92"/>
      <c r="C30" s="92"/>
      <c r="D30" s="92"/>
      <c r="E30" s="92"/>
      <c r="F30" s="97"/>
      <c r="G30" s="97"/>
      <c r="H30" s="82"/>
      <c r="I30" s="82"/>
      <c r="J30" s="82"/>
      <c r="K30" s="16"/>
      <c r="M30" s="40"/>
      <c r="N30" s="1" t="s">
        <v>12</v>
      </c>
      <c r="O30" s="40"/>
      <c r="P30" s="1" t="s">
        <v>33</v>
      </c>
      <c r="Q30" s="17"/>
      <c r="R30" s="18" t="s">
        <v>14</v>
      </c>
      <c r="S30" s="17">
        <f t="shared" si="1"/>
        <v>0</v>
      </c>
      <c r="T30" s="17" t="s">
        <v>15</v>
      </c>
      <c r="U30" s="17" t="s">
        <v>73</v>
      </c>
      <c r="V30" s="55">
        <f>PRODUCT(ROUNDDOWN(M30/11,0),O30,Q30)</f>
        <v>0</v>
      </c>
      <c r="W30" s="19" t="s">
        <v>74</v>
      </c>
    </row>
    <row r="31" spans="2:23" hidden="1" x14ac:dyDescent="0.55000000000000004">
      <c r="B31" s="57" t="s">
        <v>9</v>
      </c>
      <c r="C31" s="57"/>
      <c r="D31" s="57"/>
      <c r="E31" s="57"/>
      <c r="F31" s="82">
        <f>SUM(F26:G30)</f>
        <v>0</v>
      </c>
      <c r="G31" s="82"/>
      <c r="H31" s="20">
        <f>SUM(H26:H30)</f>
        <v>0</v>
      </c>
      <c r="I31" s="20">
        <f>SUM(I26:I30)</f>
        <v>0</v>
      </c>
      <c r="J31" s="20">
        <f>SUM(J26:J30)</f>
        <v>0</v>
      </c>
      <c r="K31" s="60"/>
      <c r="L31" s="61"/>
      <c r="M31" s="61"/>
      <c r="N31" s="61"/>
      <c r="O31" s="61"/>
      <c r="P31" s="61"/>
      <c r="Q31" s="61"/>
      <c r="R31" s="61"/>
      <c r="S31" s="61"/>
      <c r="T31" s="61"/>
      <c r="U31" s="61"/>
      <c r="V31" s="61"/>
      <c r="W31" s="62"/>
    </row>
    <row r="32" spans="2:23" hidden="1" x14ac:dyDescent="0.55000000000000004">
      <c r="B32" s="21" t="s">
        <v>18</v>
      </c>
      <c r="C32" s="1" t="s">
        <v>21</v>
      </c>
    </row>
    <row r="33" spans="2:23" hidden="1" x14ac:dyDescent="0.55000000000000004">
      <c r="B33" s="22" t="s">
        <v>19</v>
      </c>
      <c r="C33" s="23" t="s">
        <v>17</v>
      </c>
    </row>
    <row r="34" spans="2:23" hidden="1" x14ac:dyDescent="0.55000000000000004">
      <c r="B34" s="22"/>
      <c r="C34" s="23"/>
    </row>
    <row r="35" spans="2:23" hidden="1" x14ac:dyDescent="0.55000000000000004">
      <c r="B35" s="22"/>
      <c r="C35" s="23"/>
    </row>
    <row r="36" spans="2:23" hidden="1" x14ac:dyDescent="0.55000000000000004"/>
    <row r="37" spans="2:23" ht="16.149999999999999" hidden="1" customHeight="1" x14ac:dyDescent="0.55000000000000004">
      <c r="B37" s="24" t="s">
        <v>6</v>
      </c>
    </row>
    <row r="38" spans="2:23" hidden="1" x14ac:dyDescent="0.55000000000000004">
      <c r="T38" s="9"/>
      <c r="U38" s="9"/>
      <c r="W38" s="9" t="s">
        <v>7</v>
      </c>
    </row>
    <row r="39" spans="2:23" hidden="1" x14ac:dyDescent="0.55000000000000004">
      <c r="B39" s="95" t="s">
        <v>24</v>
      </c>
      <c r="C39" s="93" t="s">
        <v>25</v>
      </c>
      <c r="D39" s="93" t="s">
        <v>26</v>
      </c>
      <c r="E39" s="93" t="s">
        <v>27</v>
      </c>
      <c r="F39" s="98" t="s">
        <v>28</v>
      </c>
      <c r="G39" s="93" t="s">
        <v>29</v>
      </c>
      <c r="H39" s="100" t="s">
        <v>30</v>
      </c>
      <c r="I39" s="72" t="s">
        <v>2</v>
      </c>
      <c r="J39" s="72"/>
      <c r="K39" s="57" t="s">
        <v>5</v>
      </c>
      <c r="L39" s="57"/>
      <c r="M39" s="57"/>
      <c r="N39" s="57"/>
      <c r="O39" s="57"/>
      <c r="P39" s="57"/>
      <c r="Q39" s="57"/>
      <c r="R39" s="57"/>
      <c r="S39" s="57"/>
      <c r="T39" s="57"/>
      <c r="U39" s="57"/>
      <c r="V39" s="57"/>
      <c r="W39" s="57"/>
    </row>
    <row r="40" spans="2:23" ht="104" hidden="1" x14ac:dyDescent="0.55000000000000004">
      <c r="B40" s="96"/>
      <c r="C40" s="94"/>
      <c r="D40" s="94"/>
      <c r="E40" s="94"/>
      <c r="F40" s="99"/>
      <c r="G40" s="94"/>
      <c r="H40" s="72"/>
      <c r="I40" s="25" t="s">
        <v>31</v>
      </c>
      <c r="J40" s="10" t="s">
        <v>4</v>
      </c>
      <c r="K40" s="57"/>
      <c r="L40" s="57"/>
      <c r="M40" s="57"/>
      <c r="N40" s="57"/>
      <c r="O40" s="57"/>
      <c r="P40" s="57"/>
      <c r="Q40" s="57"/>
      <c r="R40" s="57"/>
      <c r="S40" s="57"/>
      <c r="T40" s="57"/>
      <c r="U40" s="57"/>
      <c r="V40" s="57"/>
      <c r="W40" s="57"/>
    </row>
    <row r="41" spans="2:23" hidden="1" x14ac:dyDescent="0.55000000000000004">
      <c r="B41" s="45"/>
      <c r="C41" s="45"/>
      <c r="D41" s="46"/>
      <c r="E41" s="46"/>
      <c r="F41" s="47"/>
      <c r="G41" s="46"/>
      <c r="H41" s="27">
        <f>D41*G41</f>
        <v>0</v>
      </c>
      <c r="I41" s="27">
        <f t="shared" ref="I41:I55" si="3">MINA(ROUNDDOWN(E41*F41*1/2*G41-M41,0),ROUNDDOWN(D41*G41-M41,0))</f>
        <v>0</v>
      </c>
      <c r="J41" s="27">
        <f>H41-I41</f>
        <v>0</v>
      </c>
      <c r="K41" s="11" t="s">
        <v>73</v>
      </c>
      <c r="L41" s="43"/>
      <c r="M41" s="39"/>
      <c r="N41" s="13" t="s">
        <v>74</v>
      </c>
      <c r="O41" s="12"/>
      <c r="P41" s="13"/>
      <c r="Q41" s="12"/>
      <c r="R41" s="14"/>
      <c r="S41" s="12"/>
      <c r="T41" s="12"/>
      <c r="U41" s="12"/>
      <c r="V41" s="12"/>
      <c r="W41" s="15"/>
    </row>
    <row r="42" spans="2:23" hidden="1" x14ac:dyDescent="0.55000000000000004">
      <c r="B42" s="45"/>
      <c r="C42" s="45"/>
      <c r="D42" s="46"/>
      <c r="E42" s="46"/>
      <c r="F42" s="47"/>
      <c r="G42" s="46"/>
      <c r="H42" s="27">
        <f t="shared" ref="H42:H55" si="4">D42*G42</f>
        <v>0</v>
      </c>
      <c r="I42" s="27">
        <f t="shared" si="3"/>
        <v>0</v>
      </c>
      <c r="J42" s="27">
        <f t="shared" ref="J42:J55" si="5">H42-I42</f>
        <v>0</v>
      </c>
      <c r="K42" s="11" t="s">
        <v>73</v>
      </c>
      <c r="L42" s="43"/>
      <c r="M42" s="39"/>
      <c r="N42" s="13" t="s">
        <v>74</v>
      </c>
      <c r="O42" s="12"/>
      <c r="P42" s="13"/>
      <c r="Q42" s="12"/>
      <c r="R42" s="14"/>
      <c r="S42" s="12"/>
      <c r="T42" s="12"/>
      <c r="U42" s="12"/>
      <c r="V42" s="12"/>
      <c r="W42" s="15"/>
    </row>
    <row r="43" spans="2:23" hidden="1" x14ac:dyDescent="0.55000000000000004">
      <c r="B43" s="45"/>
      <c r="C43" s="45"/>
      <c r="D43" s="46"/>
      <c r="E43" s="46"/>
      <c r="F43" s="47"/>
      <c r="G43" s="46"/>
      <c r="H43" s="27">
        <f t="shared" si="4"/>
        <v>0</v>
      </c>
      <c r="I43" s="27">
        <f t="shared" si="3"/>
        <v>0</v>
      </c>
      <c r="J43" s="27">
        <f t="shared" si="5"/>
        <v>0</v>
      </c>
      <c r="K43" s="11" t="s">
        <v>73</v>
      </c>
      <c r="L43" s="43"/>
      <c r="M43" s="39"/>
      <c r="N43" s="13" t="s">
        <v>74</v>
      </c>
      <c r="O43" s="12"/>
      <c r="P43" s="13"/>
      <c r="Q43" s="12"/>
      <c r="R43" s="14"/>
      <c r="S43" s="12"/>
      <c r="T43" s="12"/>
      <c r="U43" s="12"/>
      <c r="V43" s="12"/>
      <c r="W43" s="15"/>
    </row>
    <row r="44" spans="2:23" hidden="1" x14ac:dyDescent="0.55000000000000004">
      <c r="B44" s="45"/>
      <c r="C44" s="45"/>
      <c r="D44" s="46"/>
      <c r="E44" s="46"/>
      <c r="F44" s="47"/>
      <c r="G44" s="46"/>
      <c r="H44" s="27">
        <f t="shared" si="4"/>
        <v>0</v>
      </c>
      <c r="I44" s="27">
        <f t="shared" si="3"/>
        <v>0</v>
      </c>
      <c r="J44" s="27">
        <f t="shared" si="5"/>
        <v>0</v>
      </c>
      <c r="K44" s="11" t="s">
        <v>73</v>
      </c>
      <c r="L44" s="43"/>
      <c r="M44" s="39"/>
      <c r="N44" s="13" t="s">
        <v>74</v>
      </c>
      <c r="O44" s="12"/>
      <c r="P44" s="13"/>
      <c r="Q44" s="12"/>
      <c r="R44" s="14"/>
      <c r="S44" s="12"/>
      <c r="T44" s="12"/>
      <c r="U44" s="12"/>
      <c r="V44" s="12"/>
      <c r="W44" s="15"/>
    </row>
    <row r="45" spans="2:23" hidden="1" x14ac:dyDescent="0.55000000000000004">
      <c r="B45" s="45"/>
      <c r="C45" s="45"/>
      <c r="D45" s="46"/>
      <c r="E45" s="46"/>
      <c r="F45" s="47"/>
      <c r="G45" s="46"/>
      <c r="H45" s="27">
        <f t="shared" si="4"/>
        <v>0</v>
      </c>
      <c r="I45" s="27">
        <f t="shared" si="3"/>
        <v>0</v>
      </c>
      <c r="J45" s="27">
        <f t="shared" si="5"/>
        <v>0</v>
      </c>
      <c r="K45" s="11" t="s">
        <v>73</v>
      </c>
      <c r="L45" s="43"/>
      <c r="M45" s="39"/>
      <c r="N45" s="13" t="s">
        <v>74</v>
      </c>
      <c r="O45" s="12"/>
      <c r="P45" s="13"/>
      <c r="Q45" s="12"/>
      <c r="R45" s="14"/>
      <c r="S45" s="12"/>
      <c r="T45" s="12"/>
      <c r="U45" s="12"/>
      <c r="V45" s="12"/>
      <c r="W45" s="15"/>
    </row>
    <row r="46" spans="2:23" hidden="1" x14ac:dyDescent="0.55000000000000004">
      <c r="B46" s="45"/>
      <c r="C46" s="45"/>
      <c r="D46" s="46"/>
      <c r="E46" s="46"/>
      <c r="F46" s="47"/>
      <c r="G46" s="46"/>
      <c r="H46" s="27">
        <f t="shared" si="4"/>
        <v>0</v>
      </c>
      <c r="I46" s="27">
        <f t="shared" si="3"/>
        <v>0</v>
      </c>
      <c r="J46" s="27">
        <f t="shared" si="5"/>
        <v>0</v>
      </c>
      <c r="K46" s="11" t="s">
        <v>73</v>
      </c>
      <c r="L46" s="43"/>
      <c r="M46" s="39"/>
      <c r="N46" s="13" t="s">
        <v>74</v>
      </c>
      <c r="O46" s="12"/>
      <c r="P46" s="13"/>
      <c r="Q46" s="12"/>
      <c r="R46" s="14"/>
      <c r="S46" s="12"/>
      <c r="T46" s="12"/>
      <c r="U46" s="12"/>
      <c r="V46" s="12"/>
      <c r="W46" s="15"/>
    </row>
    <row r="47" spans="2:23" hidden="1" x14ac:dyDescent="0.55000000000000004">
      <c r="B47" s="45"/>
      <c r="C47" s="45"/>
      <c r="D47" s="46"/>
      <c r="E47" s="46"/>
      <c r="F47" s="47"/>
      <c r="G47" s="46"/>
      <c r="H47" s="27">
        <f t="shared" si="4"/>
        <v>0</v>
      </c>
      <c r="I47" s="27">
        <f t="shared" si="3"/>
        <v>0</v>
      </c>
      <c r="J47" s="27">
        <f t="shared" si="5"/>
        <v>0</v>
      </c>
      <c r="K47" s="11" t="s">
        <v>73</v>
      </c>
      <c r="L47" s="43"/>
      <c r="M47" s="39"/>
      <c r="N47" s="13" t="s">
        <v>74</v>
      </c>
      <c r="O47" s="12"/>
      <c r="P47" s="13"/>
      <c r="Q47" s="12"/>
      <c r="R47" s="14"/>
      <c r="S47" s="12"/>
      <c r="T47" s="12"/>
      <c r="U47" s="12"/>
      <c r="V47" s="12"/>
      <c r="W47" s="15"/>
    </row>
    <row r="48" spans="2:23" hidden="1" x14ac:dyDescent="0.55000000000000004">
      <c r="B48" s="45"/>
      <c r="C48" s="45"/>
      <c r="D48" s="46"/>
      <c r="E48" s="46"/>
      <c r="F48" s="47"/>
      <c r="G48" s="46"/>
      <c r="H48" s="27">
        <f t="shared" si="4"/>
        <v>0</v>
      </c>
      <c r="I48" s="27">
        <f t="shared" si="3"/>
        <v>0</v>
      </c>
      <c r="J48" s="27">
        <f t="shared" si="5"/>
        <v>0</v>
      </c>
      <c r="K48" s="11" t="s">
        <v>73</v>
      </c>
      <c r="L48" s="43"/>
      <c r="M48" s="39"/>
      <c r="N48" s="13" t="s">
        <v>74</v>
      </c>
      <c r="O48" s="12"/>
      <c r="P48" s="13"/>
      <c r="Q48" s="12"/>
      <c r="R48" s="14"/>
      <c r="S48" s="12"/>
      <c r="T48" s="12"/>
      <c r="U48" s="12"/>
      <c r="V48" s="12"/>
      <c r="W48" s="15"/>
    </row>
    <row r="49" spans="2:23" hidden="1" x14ac:dyDescent="0.55000000000000004">
      <c r="B49" s="45"/>
      <c r="C49" s="45"/>
      <c r="D49" s="46"/>
      <c r="E49" s="46"/>
      <c r="F49" s="47"/>
      <c r="G49" s="46"/>
      <c r="H49" s="27">
        <f t="shared" si="4"/>
        <v>0</v>
      </c>
      <c r="I49" s="27">
        <f t="shared" si="3"/>
        <v>0</v>
      </c>
      <c r="J49" s="27">
        <f t="shared" si="5"/>
        <v>0</v>
      </c>
      <c r="K49" s="11" t="s">
        <v>73</v>
      </c>
      <c r="L49" s="43"/>
      <c r="M49" s="39"/>
      <c r="N49" s="13" t="s">
        <v>74</v>
      </c>
      <c r="O49" s="12"/>
      <c r="P49" s="13"/>
      <c r="Q49" s="12"/>
      <c r="R49" s="14"/>
      <c r="S49" s="12"/>
      <c r="T49" s="12"/>
      <c r="U49" s="12"/>
      <c r="V49" s="12"/>
      <c r="W49" s="15"/>
    </row>
    <row r="50" spans="2:23" hidden="1" x14ac:dyDescent="0.55000000000000004">
      <c r="B50" s="45"/>
      <c r="C50" s="45"/>
      <c r="D50" s="46"/>
      <c r="E50" s="46"/>
      <c r="F50" s="47"/>
      <c r="G50" s="46"/>
      <c r="H50" s="27">
        <f t="shared" si="4"/>
        <v>0</v>
      </c>
      <c r="I50" s="27">
        <f t="shared" si="3"/>
        <v>0</v>
      </c>
      <c r="J50" s="27">
        <f t="shared" si="5"/>
        <v>0</v>
      </c>
      <c r="K50" s="11" t="s">
        <v>73</v>
      </c>
      <c r="L50" s="43"/>
      <c r="M50" s="39"/>
      <c r="N50" s="13" t="s">
        <v>74</v>
      </c>
      <c r="O50" s="12"/>
      <c r="P50" s="13"/>
      <c r="Q50" s="12"/>
      <c r="R50" s="14"/>
      <c r="S50" s="12"/>
      <c r="T50" s="12"/>
      <c r="U50" s="12"/>
      <c r="V50" s="12"/>
      <c r="W50" s="15"/>
    </row>
    <row r="51" spans="2:23" hidden="1" x14ac:dyDescent="0.55000000000000004">
      <c r="B51" s="45"/>
      <c r="C51" s="45"/>
      <c r="D51" s="46"/>
      <c r="E51" s="46"/>
      <c r="F51" s="47"/>
      <c r="G51" s="46"/>
      <c r="H51" s="27">
        <f t="shared" si="4"/>
        <v>0</v>
      </c>
      <c r="I51" s="27">
        <f t="shared" si="3"/>
        <v>0</v>
      </c>
      <c r="J51" s="27">
        <f t="shared" si="5"/>
        <v>0</v>
      </c>
      <c r="K51" s="11" t="s">
        <v>73</v>
      </c>
      <c r="L51" s="43"/>
      <c r="M51" s="39"/>
      <c r="N51" s="13" t="s">
        <v>74</v>
      </c>
      <c r="O51" s="12"/>
      <c r="P51" s="13"/>
      <c r="Q51" s="12"/>
      <c r="R51" s="14"/>
      <c r="S51" s="12"/>
      <c r="T51" s="12"/>
      <c r="U51" s="12"/>
      <c r="V51" s="12"/>
      <c r="W51" s="15"/>
    </row>
    <row r="52" spans="2:23" hidden="1" x14ac:dyDescent="0.55000000000000004">
      <c r="B52" s="45"/>
      <c r="C52" s="45"/>
      <c r="D52" s="46"/>
      <c r="E52" s="46"/>
      <c r="F52" s="47"/>
      <c r="G52" s="46"/>
      <c r="H52" s="27">
        <f t="shared" si="4"/>
        <v>0</v>
      </c>
      <c r="I52" s="27">
        <f t="shared" si="3"/>
        <v>0</v>
      </c>
      <c r="J52" s="27">
        <f t="shared" si="5"/>
        <v>0</v>
      </c>
      <c r="K52" s="11" t="s">
        <v>73</v>
      </c>
      <c r="L52" s="43"/>
      <c r="M52" s="39"/>
      <c r="N52" s="13" t="s">
        <v>74</v>
      </c>
      <c r="O52" s="12"/>
      <c r="P52" s="13"/>
      <c r="Q52" s="12"/>
      <c r="R52" s="14"/>
      <c r="S52" s="12"/>
      <c r="T52" s="12"/>
      <c r="U52" s="12"/>
      <c r="V52" s="12"/>
      <c r="W52" s="15"/>
    </row>
    <row r="53" spans="2:23" hidden="1" x14ac:dyDescent="0.55000000000000004">
      <c r="B53" s="45"/>
      <c r="C53" s="45"/>
      <c r="D53" s="46"/>
      <c r="E53" s="46"/>
      <c r="F53" s="47"/>
      <c r="G53" s="46"/>
      <c r="H53" s="27">
        <f t="shared" si="4"/>
        <v>0</v>
      </c>
      <c r="I53" s="27">
        <f t="shared" si="3"/>
        <v>0</v>
      </c>
      <c r="J53" s="27">
        <f t="shared" si="5"/>
        <v>0</v>
      </c>
      <c r="K53" s="11" t="s">
        <v>73</v>
      </c>
      <c r="L53" s="43"/>
      <c r="M53" s="39"/>
      <c r="N53" s="13" t="s">
        <v>74</v>
      </c>
      <c r="O53" s="12"/>
      <c r="P53" s="13"/>
      <c r="Q53" s="12"/>
      <c r="R53" s="14"/>
      <c r="S53" s="12"/>
      <c r="T53" s="12"/>
      <c r="U53" s="12"/>
      <c r="V53" s="12"/>
      <c r="W53" s="15"/>
    </row>
    <row r="54" spans="2:23" hidden="1" x14ac:dyDescent="0.55000000000000004">
      <c r="B54" s="45"/>
      <c r="C54" s="45"/>
      <c r="D54" s="46"/>
      <c r="E54" s="46"/>
      <c r="F54" s="47"/>
      <c r="G54" s="46"/>
      <c r="H54" s="27">
        <f t="shared" si="4"/>
        <v>0</v>
      </c>
      <c r="I54" s="27">
        <f t="shared" si="3"/>
        <v>0</v>
      </c>
      <c r="J54" s="27">
        <f t="shared" si="5"/>
        <v>0</v>
      </c>
      <c r="K54" s="11" t="s">
        <v>73</v>
      </c>
      <c r="L54" s="43"/>
      <c r="M54" s="39"/>
      <c r="N54" s="13" t="s">
        <v>74</v>
      </c>
      <c r="O54" s="12"/>
      <c r="P54" s="13"/>
      <c r="Q54" s="12"/>
      <c r="R54" s="14"/>
      <c r="S54" s="12"/>
      <c r="T54" s="12"/>
      <c r="U54" s="12"/>
      <c r="V54" s="12"/>
      <c r="W54" s="15"/>
    </row>
    <row r="55" spans="2:23" hidden="1" x14ac:dyDescent="0.55000000000000004">
      <c r="B55" s="45"/>
      <c r="C55" s="45"/>
      <c r="D55" s="46"/>
      <c r="E55" s="46"/>
      <c r="F55" s="47"/>
      <c r="G55" s="46"/>
      <c r="H55" s="27">
        <f t="shared" si="4"/>
        <v>0</v>
      </c>
      <c r="I55" s="27">
        <f t="shared" si="3"/>
        <v>0</v>
      </c>
      <c r="J55" s="27">
        <f t="shared" si="5"/>
        <v>0</v>
      </c>
      <c r="K55" s="11" t="s">
        <v>73</v>
      </c>
      <c r="L55" s="43"/>
      <c r="M55" s="39"/>
      <c r="N55" s="13" t="s">
        <v>74</v>
      </c>
      <c r="O55" s="12"/>
      <c r="P55" s="13"/>
      <c r="Q55" s="12"/>
      <c r="R55" s="14"/>
      <c r="S55" s="12"/>
      <c r="T55" s="12"/>
      <c r="U55" s="12"/>
      <c r="V55" s="12"/>
      <c r="W55" s="15"/>
    </row>
    <row r="56" spans="2:23" hidden="1" x14ac:dyDescent="0.55000000000000004">
      <c r="B56" s="26" t="s">
        <v>9</v>
      </c>
      <c r="C56" s="28"/>
      <c r="D56" s="28"/>
      <c r="E56" s="28"/>
      <c r="F56" s="28"/>
      <c r="G56" s="20">
        <f>SUM(G41:G55)</f>
        <v>0</v>
      </c>
      <c r="H56" s="20">
        <f>SUM(H41:H55)</f>
        <v>0</v>
      </c>
      <c r="I56" s="20">
        <f>SUM(I41:I55)</f>
        <v>0</v>
      </c>
      <c r="J56" s="20">
        <f t="shared" ref="J56" si="6">SUM(J41:J55)</f>
        <v>0</v>
      </c>
      <c r="K56" s="60"/>
      <c r="L56" s="61"/>
      <c r="M56" s="61"/>
      <c r="N56" s="61"/>
      <c r="O56" s="61"/>
      <c r="P56" s="61"/>
      <c r="Q56" s="61"/>
      <c r="R56" s="61"/>
      <c r="S56" s="61"/>
      <c r="T56" s="61"/>
      <c r="U56" s="61"/>
      <c r="V56" s="61"/>
      <c r="W56" s="62"/>
    </row>
    <row r="57" spans="2:23" hidden="1" x14ac:dyDescent="0.55000000000000004">
      <c r="B57" s="21"/>
    </row>
    <row r="58" spans="2:23" hidden="1" x14ac:dyDescent="0.55000000000000004">
      <c r="B58" s="21"/>
    </row>
    <row r="59" spans="2:23" hidden="1" x14ac:dyDescent="0.55000000000000004">
      <c r="B59" s="21"/>
    </row>
    <row r="60" spans="2:23" hidden="1" x14ac:dyDescent="0.55000000000000004">
      <c r="B60" s="53" t="s">
        <v>65</v>
      </c>
    </row>
    <row r="61" spans="2:23" hidden="1" x14ac:dyDescent="0.55000000000000004">
      <c r="T61" s="9"/>
      <c r="U61" s="9"/>
      <c r="W61" s="9" t="s">
        <v>7</v>
      </c>
    </row>
    <row r="62" spans="2:23" hidden="1" x14ac:dyDescent="0.55000000000000004">
      <c r="B62" s="66" t="s">
        <v>32</v>
      </c>
      <c r="C62" s="68"/>
      <c r="D62" s="66" t="s">
        <v>10</v>
      </c>
      <c r="E62" s="67"/>
      <c r="F62" s="67"/>
      <c r="G62" s="68"/>
      <c r="H62" s="72" t="s">
        <v>1</v>
      </c>
      <c r="I62" s="72" t="s">
        <v>2</v>
      </c>
      <c r="J62" s="72"/>
      <c r="K62" s="57" t="s">
        <v>5</v>
      </c>
      <c r="L62" s="57"/>
      <c r="M62" s="57"/>
      <c r="N62" s="57"/>
      <c r="O62" s="57"/>
      <c r="P62" s="57"/>
      <c r="Q62" s="57"/>
      <c r="R62" s="57"/>
      <c r="S62" s="57"/>
      <c r="T62" s="57"/>
      <c r="U62" s="57"/>
      <c r="V62" s="57"/>
      <c r="W62" s="57"/>
    </row>
    <row r="63" spans="2:23" hidden="1" x14ac:dyDescent="0.55000000000000004">
      <c r="B63" s="69"/>
      <c r="C63" s="71"/>
      <c r="D63" s="69"/>
      <c r="E63" s="70"/>
      <c r="F63" s="70"/>
      <c r="G63" s="71"/>
      <c r="H63" s="72"/>
      <c r="I63" s="10" t="s">
        <v>3</v>
      </c>
      <c r="J63" s="10" t="s">
        <v>4</v>
      </c>
      <c r="K63" s="57"/>
      <c r="L63" s="57"/>
      <c r="M63" s="57"/>
      <c r="N63" s="57"/>
      <c r="O63" s="57"/>
      <c r="P63" s="57"/>
      <c r="Q63" s="57"/>
      <c r="R63" s="57"/>
      <c r="S63" s="57"/>
      <c r="T63" s="57"/>
      <c r="U63" s="57"/>
      <c r="V63" s="57"/>
      <c r="W63" s="57"/>
    </row>
    <row r="64" spans="2:23" hidden="1" x14ac:dyDescent="0.55000000000000004">
      <c r="B64" s="83"/>
      <c r="C64" s="84"/>
      <c r="D64" s="73"/>
      <c r="E64" s="74"/>
      <c r="F64" s="74"/>
      <c r="G64" s="75"/>
      <c r="H64" s="82">
        <f>SUM(S64:S68)</f>
        <v>0</v>
      </c>
      <c r="I64" s="82">
        <f>SUM(S64:S68)-SUM(V64:V68)</f>
        <v>0</v>
      </c>
      <c r="J64" s="82">
        <f>H64-I64</f>
        <v>0</v>
      </c>
      <c r="K64" s="41" t="s">
        <v>20</v>
      </c>
      <c r="L64" s="43"/>
      <c r="M64" s="39"/>
      <c r="N64" s="13" t="s">
        <v>12</v>
      </c>
      <c r="O64" s="39"/>
      <c r="P64" s="13" t="s">
        <v>33</v>
      </c>
      <c r="Q64" s="12"/>
      <c r="R64" s="14" t="s">
        <v>14</v>
      </c>
      <c r="S64" s="12">
        <f>PRODUCT(M64,O64,Q64)</f>
        <v>0</v>
      </c>
      <c r="T64" s="12" t="s">
        <v>15</v>
      </c>
      <c r="U64" s="12" t="s">
        <v>73</v>
      </c>
      <c r="V64" s="39"/>
      <c r="W64" s="15" t="s">
        <v>74</v>
      </c>
    </row>
    <row r="65" spans="2:23" hidden="1" x14ac:dyDescent="0.55000000000000004">
      <c r="B65" s="85"/>
      <c r="C65" s="86"/>
      <c r="D65" s="76"/>
      <c r="E65" s="77"/>
      <c r="F65" s="77"/>
      <c r="G65" s="78"/>
      <c r="H65" s="82"/>
      <c r="I65" s="82"/>
      <c r="J65" s="82"/>
      <c r="K65" s="42"/>
      <c r="M65" s="40"/>
      <c r="N65" s="1" t="s">
        <v>12</v>
      </c>
      <c r="O65" s="40"/>
      <c r="P65" s="1" t="s">
        <v>33</v>
      </c>
      <c r="Q65" s="17"/>
      <c r="R65" s="18" t="s">
        <v>14</v>
      </c>
      <c r="S65" s="17">
        <f t="shared" ref="S65:S68" si="7">PRODUCT(M65,O65,Q65)</f>
        <v>0</v>
      </c>
      <c r="T65" s="17" t="s">
        <v>15</v>
      </c>
      <c r="U65" s="17" t="s">
        <v>73</v>
      </c>
      <c r="V65" s="40"/>
      <c r="W65" s="19" t="s">
        <v>74</v>
      </c>
    </row>
    <row r="66" spans="2:23" hidden="1" x14ac:dyDescent="0.55000000000000004">
      <c r="B66" s="85"/>
      <c r="C66" s="86"/>
      <c r="D66" s="76"/>
      <c r="E66" s="77"/>
      <c r="F66" s="77"/>
      <c r="G66" s="78"/>
      <c r="H66" s="82"/>
      <c r="I66" s="82"/>
      <c r="J66" s="82"/>
      <c r="K66" s="42"/>
      <c r="M66" s="40"/>
      <c r="N66" s="1" t="s">
        <v>12</v>
      </c>
      <c r="O66" s="40"/>
      <c r="P66" s="1" t="s">
        <v>33</v>
      </c>
      <c r="Q66" s="17"/>
      <c r="R66" s="18" t="s">
        <v>14</v>
      </c>
      <c r="S66" s="17">
        <f t="shared" si="7"/>
        <v>0</v>
      </c>
      <c r="T66" s="17" t="s">
        <v>15</v>
      </c>
      <c r="U66" s="17" t="s">
        <v>73</v>
      </c>
      <c r="V66" s="40"/>
      <c r="W66" s="19" t="s">
        <v>74</v>
      </c>
    </row>
    <row r="67" spans="2:23" hidden="1" x14ac:dyDescent="0.55000000000000004">
      <c r="B67" s="85"/>
      <c r="C67" s="86"/>
      <c r="D67" s="76"/>
      <c r="E67" s="77"/>
      <c r="F67" s="77"/>
      <c r="G67" s="78"/>
      <c r="H67" s="82"/>
      <c r="I67" s="82"/>
      <c r="J67" s="82"/>
      <c r="K67" s="42"/>
      <c r="M67" s="40"/>
      <c r="N67" s="1" t="s">
        <v>12</v>
      </c>
      <c r="O67" s="40"/>
      <c r="P67" s="1" t="s">
        <v>33</v>
      </c>
      <c r="Q67" s="17"/>
      <c r="R67" s="18" t="s">
        <v>14</v>
      </c>
      <c r="S67" s="17">
        <f t="shared" si="7"/>
        <v>0</v>
      </c>
      <c r="T67" s="17" t="s">
        <v>15</v>
      </c>
      <c r="U67" s="17" t="s">
        <v>73</v>
      </c>
      <c r="V67" s="40"/>
      <c r="W67" s="19" t="s">
        <v>74</v>
      </c>
    </row>
    <row r="68" spans="2:23" hidden="1" x14ac:dyDescent="0.55000000000000004">
      <c r="B68" s="87"/>
      <c r="C68" s="88"/>
      <c r="D68" s="79"/>
      <c r="E68" s="80"/>
      <c r="F68" s="80"/>
      <c r="G68" s="81"/>
      <c r="H68" s="82"/>
      <c r="I68" s="82"/>
      <c r="J68" s="82"/>
      <c r="K68" s="42"/>
      <c r="M68" s="40"/>
      <c r="N68" s="1" t="s">
        <v>12</v>
      </c>
      <c r="O68" s="40"/>
      <c r="P68" s="1" t="s">
        <v>33</v>
      </c>
      <c r="Q68" s="17"/>
      <c r="R68" s="18" t="s">
        <v>14</v>
      </c>
      <c r="S68" s="17">
        <f t="shared" si="7"/>
        <v>0</v>
      </c>
      <c r="T68" s="17" t="s">
        <v>15</v>
      </c>
      <c r="U68" s="17" t="s">
        <v>73</v>
      </c>
      <c r="V68" s="40"/>
      <c r="W68" s="19" t="s">
        <v>74</v>
      </c>
    </row>
    <row r="69" spans="2:23" hidden="1" x14ac:dyDescent="0.55000000000000004">
      <c r="B69" s="63" t="s">
        <v>9</v>
      </c>
      <c r="C69" s="65"/>
      <c r="D69" s="60"/>
      <c r="E69" s="61"/>
      <c r="F69" s="61"/>
      <c r="G69" s="62"/>
      <c r="H69" s="20">
        <f>SUM(H64:H68)</f>
        <v>0</v>
      </c>
      <c r="I69" s="20">
        <f>SUM(I64:I68)</f>
        <v>0</v>
      </c>
      <c r="J69" s="20">
        <f>SUM(J64:J68)</f>
        <v>0</v>
      </c>
      <c r="K69" s="60"/>
      <c r="L69" s="61"/>
      <c r="M69" s="61"/>
      <c r="N69" s="61"/>
      <c r="O69" s="61"/>
      <c r="P69" s="61"/>
      <c r="Q69" s="61"/>
      <c r="R69" s="61"/>
      <c r="S69" s="61"/>
      <c r="T69" s="61"/>
      <c r="U69" s="61"/>
      <c r="V69" s="61"/>
      <c r="W69" s="62"/>
    </row>
    <row r="70" spans="2:23" hidden="1" x14ac:dyDescent="0.55000000000000004">
      <c r="B70" s="21" t="s">
        <v>18</v>
      </c>
      <c r="C70" s="1" t="s">
        <v>34</v>
      </c>
    </row>
    <row r="71" spans="2:23" hidden="1" x14ac:dyDescent="0.55000000000000004">
      <c r="B71" s="22" t="s">
        <v>19</v>
      </c>
      <c r="C71" s="23" t="s">
        <v>68</v>
      </c>
    </row>
    <row r="72" spans="2:23" hidden="1" x14ac:dyDescent="0.55000000000000004">
      <c r="B72" s="22" t="s">
        <v>35</v>
      </c>
      <c r="C72" s="1" t="s">
        <v>17</v>
      </c>
    </row>
    <row r="73" spans="2:23" hidden="1" x14ac:dyDescent="0.55000000000000004">
      <c r="B73" s="22"/>
    </row>
    <row r="74" spans="2:23" hidden="1" x14ac:dyDescent="0.55000000000000004">
      <c r="B74" s="22"/>
    </row>
    <row r="75" spans="2:23" hidden="1" x14ac:dyDescent="0.55000000000000004">
      <c r="B75" s="22"/>
    </row>
    <row r="76" spans="2:23" hidden="1" x14ac:dyDescent="0.55000000000000004">
      <c r="B76" s="22"/>
    </row>
    <row r="77" spans="2:23" hidden="1" x14ac:dyDescent="0.55000000000000004">
      <c r="B77" s="21"/>
    </row>
    <row r="78" spans="2:23" hidden="1" x14ac:dyDescent="0.55000000000000004">
      <c r="B78" s="21"/>
    </row>
    <row r="79" spans="2:23" hidden="1" x14ac:dyDescent="0.55000000000000004">
      <c r="B79" s="1" t="s">
        <v>61</v>
      </c>
    </row>
    <row r="80" spans="2:23" hidden="1" x14ac:dyDescent="0.55000000000000004">
      <c r="B80" s="1" t="s">
        <v>64</v>
      </c>
    </row>
    <row r="81" spans="2:23" hidden="1" x14ac:dyDescent="0.55000000000000004">
      <c r="T81" s="9"/>
      <c r="U81" s="9"/>
      <c r="W81" s="9" t="s">
        <v>7</v>
      </c>
    </row>
    <row r="82" spans="2:23" hidden="1" x14ac:dyDescent="0.55000000000000004">
      <c r="B82" s="66" t="s">
        <v>10</v>
      </c>
      <c r="C82" s="67"/>
      <c r="D82" s="67"/>
      <c r="E82" s="67"/>
      <c r="F82" s="67"/>
      <c r="G82" s="68"/>
      <c r="H82" s="72" t="s">
        <v>1</v>
      </c>
      <c r="I82" s="72" t="s">
        <v>2</v>
      </c>
      <c r="J82" s="72"/>
      <c r="K82" s="57" t="s">
        <v>5</v>
      </c>
      <c r="L82" s="57"/>
      <c r="M82" s="57"/>
      <c r="N82" s="57"/>
      <c r="O82" s="57"/>
      <c r="P82" s="57"/>
      <c r="Q82" s="57"/>
      <c r="R82" s="57"/>
      <c r="S82" s="57"/>
      <c r="T82" s="57"/>
      <c r="U82" s="57"/>
      <c r="V82" s="57"/>
      <c r="W82" s="57"/>
    </row>
    <row r="83" spans="2:23" hidden="1" x14ac:dyDescent="0.55000000000000004">
      <c r="B83" s="69"/>
      <c r="C83" s="70"/>
      <c r="D83" s="70"/>
      <c r="E83" s="70"/>
      <c r="F83" s="70"/>
      <c r="G83" s="71"/>
      <c r="H83" s="72"/>
      <c r="I83" s="10" t="s">
        <v>3</v>
      </c>
      <c r="J83" s="10" t="s">
        <v>4</v>
      </c>
      <c r="K83" s="57"/>
      <c r="L83" s="57"/>
      <c r="M83" s="57"/>
      <c r="N83" s="57"/>
      <c r="O83" s="57"/>
      <c r="P83" s="57"/>
      <c r="Q83" s="57"/>
      <c r="R83" s="57"/>
      <c r="S83" s="57"/>
      <c r="T83" s="57"/>
      <c r="U83" s="57"/>
      <c r="V83" s="57"/>
      <c r="W83" s="57"/>
    </row>
    <row r="84" spans="2:23" hidden="1" x14ac:dyDescent="0.55000000000000004">
      <c r="B84" s="73"/>
      <c r="C84" s="74"/>
      <c r="D84" s="74"/>
      <c r="E84" s="74"/>
      <c r="F84" s="74"/>
      <c r="G84" s="75"/>
      <c r="H84" s="82">
        <f>SUM(S84:S88)</f>
        <v>0</v>
      </c>
      <c r="I84" s="82">
        <f>MINA(SUM(S84:S88)-SUM(V84:V88),15000000)</f>
        <v>0</v>
      </c>
      <c r="J84" s="82">
        <f>H84-I84</f>
        <v>0</v>
      </c>
      <c r="K84" s="41" t="s">
        <v>20</v>
      </c>
      <c r="L84" s="43"/>
      <c r="M84" s="39"/>
      <c r="N84" s="13" t="s">
        <v>12</v>
      </c>
      <c r="O84" s="39"/>
      <c r="P84" s="13" t="s">
        <v>33</v>
      </c>
      <c r="Q84" s="12"/>
      <c r="R84" s="14" t="s">
        <v>14</v>
      </c>
      <c r="S84" s="12">
        <f>PRODUCT(M84,O84,Q84)</f>
        <v>0</v>
      </c>
      <c r="T84" s="12" t="s">
        <v>15</v>
      </c>
      <c r="U84" s="12" t="s">
        <v>73</v>
      </c>
      <c r="V84" s="39"/>
      <c r="W84" s="15" t="s">
        <v>74</v>
      </c>
    </row>
    <row r="85" spans="2:23" hidden="1" x14ac:dyDescent="0.55000000000000004">
      <c r="B85" s="76"/>
      <c r="C85" s="77"/>
      <c r="D85" s="77"/>
      <c r="E85" s="77"/>
      <c r="F85" s="77"/>
      <c r="G85" s="78"/>
      <c r="H85" s="82"/>
      <c r="I85" s="82"/>
      <c r="J85" s="82"/>
      <c r="K85" s="42"/>
      <c r="M85" s="40"/>
      <c r="N85" s="1" t="s">
        <v>12</v>
      </c>
      <c r="O85" s="40"/>
      <c r="P85" s="1" t="s">
        <v>33</v>
      </c>
      <c r="Q85" s="17"/>
      <c r="R85" s="18" t="s">
        <v>14</v>
      </c>
      <c r="S85" s="17">
        <f t="shared" ref="S85:S88" si="8">PRODUCT(M85,O85,Q85)</f>
        <v>0</v>
      </c>
      <c r="T85" s="17" t="s">
        <v>15</v>
      </c>
      <c r="U85" s="17" t="s">
        <v>73</v>
      </c>
      <c r="V85" s="40"/>
      <c r="W85" s="19" t="s">
        <v>74</v>
      </c>
    </row>
    <row r="86" spans="2:23" hidden="1" x14ac:dyDescent="0.55000000000000004">
      <c r="B86" s="76"/>
      <c r="C86" s="77"/>
      <c r="D86" s="77"/>
      <c r="E86" s="77"/>
      <c r="F86" s="77"/>
      <c r="G86" s="78"/>
      <c r="H86" s="82"/>
      <c r="I86" s="82"/>
      <c r="J86" s="82"/>
      <c r="K86" s="42"/>
      <c r="M86" s="40"/>
      <c r="N86" s="1" t="s">
        <v>12</v>
      </c>
      <c r="O86" s="40"/>
      <c r="P86" s="1" t="s">
        <v>33</v>
      </c>
      <c r="Q86" s="17"/>
      <c r="R86" s="18" t="s">
        <v>14</v>
      </c>
      <c r="S86" s="17">
        <f t="shared" si="8"/>
        <v>0</v>
      </c>
      <c r="T86" s="17" t="s">
        <v>15</v>
      </c>
      <c r="U86" s="17" t="s">
        <v>73</v>
      </c>
      <c r="V86" s="40"/>
      <c r="W86" s="19" t="s">
        <v>74</v>
      </c>
    </row>
    <row r="87" spans="2:23" hidden="1" x14ac:dyDescent="0.55000000000000004">
      <c r="B87" s="76"/>
      <c r="C87" s="77"/>
      <c r="D87" s="77"/>
      <c r="E87" s="77"/>
      <c r="F87" s="77"/>
      <c r="G87" s="78"/>
      <c r="H87" s="82"/>
      <c r="I87" s="82"/>
      <c r="J87" s="82"/>
      <c r="K87" s="42"/>
      <c r="M87" s="40"/>
      <c r="N87" s="1" t="s">
        <v>12</v>
      </c>
      <c r="O87" s="40"/>
      <c r="P87" s="1" t="s">
        <v>33</v>
      </c>
      <c r="Q87" s="17"/>
      <c r="R87" s="18" t="s">
        <v>14</v>
      </c>
      <c r="S87" s="17">
        <f t="shared" si="8"/>
        <v>0</v>
      </c>
      <c r="T87" s="17" t="s">
        <v>15</v>
      </c>
      <c r="U87" s="17" t="s">
        <v>73</v>
      </c>
      <c r="V87" s="40"/>
      <c r="W87" s="19" t="s">
        <v>74</v>
      </c>
    </row>
    <row r="88" spans="2:23" hidden="1" x14ac:dyDescent="0.55000000000000004">
      <c r="B88" s="79"/>
      <c r="C88" s="80"/>
      <c r="D88" s="80"/>
      <c r="E88" s="80"/>
      <c r="F88" s="80"/>
      <c r="G88" s="81"/>
      <c r="H88" s="82"/>
      <c r="I88" s="82"/>
      <c r="J88" s="82"/>
      <c r="K88" s="42"/>
      <c r="M88" s="40"/>
      <c r="N88" s="1" t="s">
        <v>12</v>
      </c>
      <c r="O88" s="40"/>
      <c r="P88" s="1" t="s">
        <v>33</v>
      </c>
      <c r="Q88" s="17"/>
      <c r="R88" s="18" t="s">
        <v>14</v>
      </c>
      <c r="S88" s="17">
        <f t="shared" si="8"/>
        <v>0</v>
      </c>
      <c r="T88" s="17" t="s">
        <v>15</v>
      </c>
      <c r="U88" s="17" t="s">
        <v>73</v>
      </c>
      <c r="V88" s="40"/>
      <c r="W88" s="19" t="s">
        <v>74</v>
      </c>
    </row>
    <row r="89" spans="2:23" hidden="1" x14ac:dyDescent="0.55000000000000004">
      <c r="B89" s="63" t="s">
        <v>9</v>
      </c>
      <c r="C89" s="64"/>
      <c r="D89" s="64"/>
      <c r="E89" s="64"/>
      <c r="F89" s="64"/>
      <c r="G89" s="65"/>
      <c r="H89" s="20">
        <f>SUM(H84:H88)</f>
        <v>0</v>
      </c>
      <c r="I89" s="20">
        <f>SUM(I84:I88)</f>
        <v>0</v>
      </c>
      <c r="J89" s="20">
        <f>SUM(J84:J88)</f>
        <v>0</v>
      </c>
      <c r="K89" s="60"/>
      <c r="L89" s="61"/>
      <c r="M89" s="61"/>
      <c r="N89" s="61"/>
      <c r="O89" s="61"/>
      <c r="P89" s="61"/>
      <c r="Q89" s="61"/>
      <c r="R89" s="61"/>
      <c r="S89" s="61"/>
      <c r="T89" s="61"/>
      <c r="U89" s="61"/>
      <c r="V89" s="61"/>
      <c r="W89" s="62"/>
    </row>
    <row r="90" spans="2:23" hidden="1" x14ac:dyDescent="0.55000000000000004">
      <c r="B90" s="21" t="s">
        <v>18</v>
      </c>
      <c r="C90" s="1" t="s">
        <v>69</v>
      </c>
    </row>
    <row r="91" spans="2:23" hidden="1" x14ac:dyDescent="0.55000000000000004">
      <c r="B91" s="22" t="s">
        <v>19</v>
      </c>
      <c r="C91" s="1" t="s">
        <v>17</v>
      </c>
    </row>
    <row r="92" spans="2:23" hidden="1" x14ac:dyDescent="0.55000000000000004">
      <c r="B92" s="21"/>
    </row>
    <row r="93" spans="2:23" hidden="1" x14ac:dyDescent="0.55000000000000004">
      <c r="B93" s="21"/>
    </row>
    <row r="94" spans="2:23" hidden="1" x14ac:dyDescent="0.55000000000000004">
      <c r="B94" s="21"/>
    </row>
    <row r="95" spans="2:23" hidden="1" x14ac:dyDescent="0.55000000000000004">
      <c r="B95" s="1" t="s">
        <v>66</v>
      </c>
    </row>
    <row r="96" spans="2:23" hidden="1" x14ac:dyDescent="0.55000000000000004">
      <c r="T96" s="9"/>
      <c r="U96" s="9"/>
      <c r="W96" s="9" t="s">
        <v>7</v>
      </c>
    </row>
    <row r="97" spans="2:23" hidden="1" x14ac:dyDescent="0.55000000000000004">
      <c r="B97" s="66" t="s">
        <v>10</v>
      </c>
      <c r="C97" s="67"/>
      <c r="D97" s="67"/>
      <c r="E97" s="67"/>
      <c r="F97" s="67"/>
      <c r="G97" s="68"/>
      <c r="H97" s="72" t="s">
        <v>1</v>
      </c>
      <c r="I97" s="72" t="s">
        <v>2</v>
      </c>
      <c r="J97" s="72"/>
      <c r="K97" s="57" t="s">
        <v>5</v>
      </c>
      <c r="L97" s="57"/>
      <c r="M97" s="57"/>
      <c r="N97" s="57"/>
      <c r="O97" s="57"/>
      <c r="P97" s="57"/>
      <c r="Q97" s="57"/>
      <c r="R97" s="57"/>
      <c r="S97" s="57"/>
      <c r="T97" s="57"/>
      <c r="U97" s="57"/>
      <c r="V97" s="57"/>
      <c r="W97" s="57"/>
    </row>
    <row r="98" spans="2:23" hidden="1" x14ac:dyDescent="0.55000000000000004">
      <c r="B98" s="69"/>
      <c r="C98" s="70"/>
      <c r="D98" s="70"/>
      <c r="E98" s="70"/>
      <c r="F98" s="70"/>
      <c r="G98" s="71"/>
      <c r="H98" s="72"/>
      <c r="I98" s="10" t="s">
        <v>3</v>
      </c>
      <c r="J98" s="10" t="s">
        <v>4</v>
      </c>
      <c r="K98" s="57"/>
      <c r="L98" s="57"/>
      <c r="M98" s="57"/>
      <c r="N98" s="57"/>
      <c r="O98" s="57"/>
      <c r="P98" s="57"/>
      <c r="Q98" s="57"/>
      <c r="R98" s="57"/>
      <c r="S98" s="57"/>
      <c r="T98" s="57"/>
      <c r="U98" s="57"/>
      <c r="V98" s="57"/>
      <c r="W98" s="57"/>
    </row>
    <row r="99" spans="2:23" hidden="1" x14ac:dyDescent="0.55000000000000004">
      <c r="B99" s="73"/>
      <c r="C99" s="74"/>
      <c r="D99" s="74"/>
      <c r="E99" s="74"/>
      <c r="F99" s="74"/>
      <c r="G99" s="75"/>
      <c r="H99" s="82">
        <f>SUM(S99:S103)</f>
        <v>0</v>
      </c>
      <c r="I99" s="82">
        <f>ROUNDDOWN(MINA((SUM(S99:S103)-SUM(V99:V103))/2,100000000),0)</f>
        <v>0</v>
      </c>
      <c r="J99" s="82">
        <f>H99-I99</f>
        <v>0</v>
      </c>
      <c r="K99" s="41" t="s">
        <v>20</v>
      </c>
      <c r="L99" s="43"/>
      <c r="M99" s="39"/>
      <c r="N99" s="13" t="s">
        <v>12</v>
      </c>
      <c r="O99" s="39"/>
      <c r="P99" s="13" t="s">
        <v>33</v>
      </c>
      <c r="Q99" s="12"/>
      <c r="R99" s="14" t="s">
        <v>14</v>
      </c>
      <c r="S99" s="12">
        <f>PRODUCT(M99,O99,Q99)</f>
        <v>0</v>
      </c>
      <c r="T99" s="12" t="s">
        <v>15</v>
      </c>
      <c r="U99" s="12" t="s">
        <v>73</v>
      </c>
      <c r="V99" s="39"/>
      <c r="W99" s="15" t="s">
        <v>74</v>
      </c>
    </row>
    <row r="100" spans="2:23" hidden="1" x14ac:dyDescent="0.55000000000000004">
      <c r="B100" s="76"/>
      <c r="C100" s="77"/>
      <c r="D100" s="77"/>
      <c r="E100" s="77"/>
      <c r="F100" s="77"/>
      <c r="G100" s="78"/>
      <c r="H100" s="82"/>
      <c r="I100" s="82"/>
      <c r="J100" s="82"/>
      <c r="K100" s="42"/>
      <c r="M100" s="40"/>
      <c r="N100" s="1" t="s">
        <v>12</v>
      </c>
      <c r="O100" s="40"/>
      <c r="P100" s="1" t="s">
        <v>33</v>
      </c>
      <c r="Q100" s="17"/>
      <c r="R100" s="18" t="s">
        <v>14</v>
      </c>
      <c r="S100" s="17">
        <f t="shared" ref="S100:S103" si="9">PRODUCT(M100,O100,Q100)</f>
        <v>0</v>
      </c>
      <c r="T100" s="17" t="s">
        <v>15</v>
      </c>
      <c r="U100" s="17" t="s">
        <v>73</v>
      </c>
      <c r="V100" s="40"/>
      <c r="W100" s="19" t="s">
        <v>74</v>
      </c>
    </row>
    <row r="101" spans="2:23" hidden="1" x14ac:dyDescent="0.55000000000000004">
      <c r="B101" s="76"/>
      <c r="C101" s="77"/>
      <c r="D101" s="77"/>
      <c r="E101" s="77"/>
      <c r="F101" s="77"/>
      <c r="G101" s="78"/>
      <c r="H101" s="82"/>
      <c r="I101" s="82"/>
      <c r="J101" s="82"/>
      <c r="K101" s="42"/>
      <c r="M101" s="40"/>
      <c r="N101" s="1" t="s">
        <v>12</v>
      </c>
      <c r="O101" s="40"/>
      <c r="P101" s="1" t="s">
        <v>33</v>
      </c>
      <c r="Q101" s="17"/>
      <c r="R101" s="18" t="s">
        <v>14</v>
      </c>
      <c r="S101" s="17">
        <f t="shared" si="9"/>
        <v>0</v>
      </c>
      <c r="T101" s="17" t="s">
        <v>15</v>
      </c>
      <c r="U101" s="17" t="s">
        <v>73</v>
      </c>
      <c r="V101" s="40"/>
      <c r="W101" s="19" t="s">
        <v>74</v>
      </c>
    </row>
    <row r="102" spans="2:23" hidden="1" x14ac:dyDescent="0.55000000000000004">
      <c r="B102" s="76"/>
      <c r="C102" s="77"/>
      <c r="D102" s="77"/>
      <c r="E102" s="77"/>
      <c r="F102" s="77"/>
      <c r="G102" s="78"/>
      <c r="H102" s="82"/>
      <c r="I102" s="82"/>
      <c r="J102" s="82"/>
      <c r="K102" s="42"/>
      <c r="M102" s="40"/>
      <c r="N102" s="1" t="s">
        <v>12</v>
      </c>
      <c r="O102" s="40"/>
      <c r="P102" s="1" t="s">
        <v>33</v>
      </c>
      <c r="Q102" s="17"/>
      <c r="R102" s="18" t="s">
        <v>14</v>
      </c>
      <c r="S102" s="17">
        <f t="shared" si="9"/>
        <v>0</v>
      </c>
      <c r="T102" s="17" t="s">
        <v>15</v>
      </c>
      <c r="U102" s="17" t="s">
        <v>73</v>
      </c>
      <c r="V102" s="40"/>
      <c r="W102" s="19" t="s">
        <v>74</v>
      </c>
    </row>
    <row r="103" spans="2:23" hidden="1" x14ac:dyDescent="0.55000000000000004">
      <c r="B103" s="79"/>
      <c r="C103" s="80"/>
      <c r="D103" s="80"/>
      <c r="E103" s="80"/>
      <c r="F103" s="80"/>
      <c r="G103" s="81"/>
      <c r="H103" s="82"/>
      <c r="I103" s="82"/>
      <c r="J103" s="82"/>
      <c r="K103" s="42"/>
      <c r="M103" s="40"/>
      <c r="N103" s="1" t="s">
        <v>12</v>
      </c>
      <c r="O103" s="40"/>
      <c r="P103" s="1" t="s">
        <v>33</v>
      </c>
      <c r="Q103" s="17"/>
      <c r="R103" s="18" t="s">
        <v>14</v>
      </c>
      <c r="S103" s="17">
        <f t="shared" si="9"/>
        <v>0</v>
      </c>
      <c r="T103" s="17" t="s">
        <v>15</v>
      </c>
      <c r="U103" s="17" t="s">
        <v>73</v>
      </c>
      <c r="V103" s="40"/>
      <c r="W103" s="19" t="s">
        <v>74</v>
      </c>
    </row>
    <row r="104" spans="2:23" hidden="1" x14ac:dyDescent="0.55000000000000004">
      <c r="B104" s="63" t="s">
        <v>9</v>
      </c>
      <c r="C104" s="64"/>
      <c r="D104" s="64"/>
      <c r="E104" s="64"/>
      <c r="F104" s="64"/>
      <c r="G104" s="65"/>
      <c r="H104" s="20">
        <f>SUM(H99:H103)</f>
        <v>0</v>
      </c>
      <c r="I104" s="20">
        <f>SUM(I99:I103)</f>
        <v>0</v>
      </c>
      <c r="J104" s="20">
        <f>SUM(J99:J103)</f>
        <v>0</v>
      </c>
      <c r="K104" s="60"/>
      <c r="L104" s="61"/>
      <c r="M104" s="61"/>
      <c r="N104" s="61"/>
      <c r="O104" s="61"/>
      <c r="P104" s="61"/>
      <c r="Q104" s="61"/>
      <c r="R104" s="61"/>
      <c r="S104" s="61"/>
      <c r="T104" s="61"/>
      <c r="U104" s="61"/>
      <c r="V104" s="61"/>
      <c r="W104" s="62"/>
    </row>
    <row r="105" spans="2:23" hidden="1" x14ac:dyDescent="0.55000000000000004">
      <c r="B105" s="21" t="s">
        <v>18</v>
      </c>
      <c r="C105" s="1" t="s">
        <v>37</v>
      </c>
    </row>
    <row r="106" spans="2:23" hidden="1" x14ac:dyDescent="0.55000000000000004">
      <c r="B106" s="22" t="s">
        <v>19</v>
      </c>
      <c r="C106" s="1" t="s">
        <v>17</v>
      </c>
    </row>
    <row r="107" spans="2:23" hidden="1" x14ac:dyDescent="0.55000000000000004">
      <c r="B107" s="21"/>
    </row>
    <row r="108" spans="2:23" hidden="1" x14ac:dyDescent="0.55000000000000004">
      <c r="B108" s="21"/>
    </row>
    <row r="109" spans="2:23" hidden="1" x14ac:dyDescent="0.55000000000000004"/>
    <row r="110" spans="2:23" x14ac:dyDescent="0.55000000000000004">
      <c r="B110" s="1" t="s">
        <v>62</v>
      </c>
    </row>
    <row r="111" spans="2:23" x14ac:dyDescent="0.55000000000000004">
      <c r="B111" s="1" t="s">
        <v>70</v>
      </c>
    </row>
    <row r="112" spans="2:23" x14ac:dyDescent="0.55000000000000004">
      <c r="T112" s="9"/>
      <c r="U112" s="9"/>
      <c r="W112" s="9" t="s">
        <v>7</v>
      </c>
    </row>
    <row r="113" spans="2:23" x14ac:dyDescent="0.55000000000000004">
      <c r="B113" s="66" t="s">
        <v>10</v>
      </c>
      <c r="C113" s="67"/>
      <c r="D113" s="67"/>
      <c r="E113" s="67"/>
      <c r="F113" s="67"/>
      <c r="G113" s="68"/>
      <c r="H113" s="72" t="s">
        <v>1</v>
      </c>
      <c r="I113" s="72" t="s">
        <v>2</v>
      </c>
      <c r="J113" s="72"/>
      <c r="K113" s="57" t="s">
        <v>5</v>
      </c>
      <c r="L113" s="57"/>
      <c r="M113" s="57"/>
      <c r="N113" s="57"/>
      <c r="O113" s="57"/>
      <c r="P113" s="57"/>
      <c r="Q113" s="57"/>
      <c r="R113" s="57"/>
      <c r="S113" s="57"/>
      <c r="T113" s="57"/>
      <c r="U113" s="57"/>
      <c r="V113" s="57"/>
      <c r="W113" s="57"/>
    </row>
    <row r="114" spans="2:23" x14ac:dyDescent="0.55000000000000004">
      <c r="B114" s="69"/>
      <c r="C114" s="70"/>
      <c r="D114" s="70"/>
      <c r="E114" s="70"/>
      <c r="F114" s="70"/>
      <c r="G114" s="71"/>
      <c r="H114" s="72"/>
      <c r="I114" s="10" t="s">
        <v>3</v>
      </c>
      <c r="J114" s="10" t="s">
        <v>4</v>
      </c>
      <c r="K114" s="57"/>
      <c r="L114" s="57"/>
      <c r="M114" s="57"/>
      <c r="N114" s="57"/>
      <c r="O114" s="57"/>
      <c r="P114" s="57"/>
      <c r="Q114" s="57"/>
      <c r="R114" s="57"/>
      <c r="S114" s="57"/>
      <c r="T114" s="57"/>
      <c r="U114" s="57"/>
      <c r="V114" s="57"/>
      <c r="W114" s="57"/>
    </row>
    <row r="115" spans="2:23" x14ac:dyDescent="0.55000000000000004">
      <c r="B115" s="73"/>
      <c r="C115" s="74"/>
      <c r="D115" s="74"/>
      <c r="E115" s="74"/>
      <c r="F115" s="74"/>
      <c r="G115" s="75"/>
      <c r="H115" s="82">
        <f>SUM(S115:S119)</f>
        <v>0</v>
      </c>
      <c r="I115" s="82">
        <f>ROUNDDOWN(MINA((SUM(S115:S119)-SUM(V115:V119))/2,10000000),0)</f>
        <v>0</v>
      </c>
      <c r="J115" s="82">
        <f>H115-I115</f>
        <v>0</v>
      </c>
      <c r="K115" s="41" t="s">
        <v>20</v>
      </c>
      <c r="L115" s="43"/>
      <c r="M115" s="39"/>
      <c r="N115" s="13" t="s">
        <v>12</v>
      </c>
      <c r="O115" s="39"/>
      <c r="P115" s="13" t="s">
        <v>33</v>
      </c>
      <c r="Q115" s="12"/>
      <c r="R115" s="14" t="s">
        <v>14</v>
      </c>
      <c r="S115" s="12">
        <f>PRODUCT(M115,O115,Q115)</f>
        <v>0</v>
      </c>
      <c r="T115" s="12" t="s">
        <v>15</v>
      </c>
      <c r="U115" s="12" t="s">
        <v>73</v>
      </c>
      <c r="V115" s="39"/>
      <c r="W115" s="15" t="s">
        <v>74</v>
      </c>
    </row>
    <row r="116" spans="2:23" x14ac:dyDescent="0.55000000000000004">
      <c r="B116" s="76"/>
      <c r="C116" s="77"/>
      <c r="D116" s="77"/>
      <c r="E116" s="77"/>
      <c r="F116" s="77"/>
      <c r="G116" s="78"/>
      <c r="H116" s="82"/>
      <c r="I116" s="82"/>
      <c r="J116" s="82"/>
      <c r="K116" s="42"/>
      <c r="M116" s="40"/>
      <c r="N116" s="1" t="s">
        <v>12</v>
      </c>
      <c r="O116" s="40"/>
      <c r="P116" s="1" t="s">
        <v>33</v>
      </c>
      <c r="Q116" s="17"/>
      <c r="R116" s="18" t="s">
        <v>14</v>
      </c>
      <c r="S116" s="17">
        <f t="shared" ref="S116:S119" si="10">PRODUCT(M116,O116,Q116)</f>
        <v>0</v>
      </c>
      <c r="T116" s="17" t="s">
        <v>15</v>
      </c>
      <c r="U116" s="17" t="s">
        <v>73</v>
      </c>
      <c r="V116" s="40"/>
      <c r="W116" s="19" t="s">
        <v>74</v>
      </c>
    </row>
    <row r="117" spans="2:23" x14ac:dyDescent="0.55000000000000004">
      <c r="B117" s="76"/>
      <c r="C117" s="77"/>
      <c r="D117" s="77"/>
      <c r="E117" s="77"/>
      <c r="F117" s="77"/>
      <c r="G117" s="78"/>
      <c r="H117" s="82"/>
      <c r="I117" s="82"/>
      <c r="J117" s="82"/>
      <c r="K117" s="42"/>
      <c r="M117" s="40"/>
      <c r="N117" s="1" t="s">
        <v>12</v>
      </c>
      <c r="O117" s="40"/>
      <c r="P117" s="1" t="s">
        <v>33</v>
      </c>
      <c r="Q117" s="17"/>
      <c r="R117" s="18" t="s">
        <v>14</v>
      </c>
      <c r="S117" s="17">
        <f t="shared" si="10"/>
        <v>0</v>
      </c>
      <c r="T117" s="17" t="s">
        <v>15</v>
      </c>
      <c r="U117" s="17" t="s">
        <v>73</v>
      </c>
      <c r="V117" s="40"/>
      <c r="W117" s="19" t="s">
        <v>74</v>
      </c>
    </row>
    <row r="118" spans="2:23" x14ac:dyDescent="0.55000000000000004">
      <c r="B118" s="76"/>
      <c r="C118" s="77"/>
      <c r="D118" s="77"/>
      <c r="E118" s="77"/>
      <c r="F118" s="77"/>
      <c r="G118" s="78"/>
      <c r="H118" s="82"/>
      <c r="I118" s="82"/>
      <c r="J118" s="82"/>
      <c r="K118" s="42"/>
      <c r="M118" s="40"/>
      <c r="N118" s="1" t="s">
        <v>12</v>
      </c>
      <c r="O118" s="40"/>
      <c r="P118" s="1" t="s">
        <v>33</v>
      </c>
      <c r="Q118" s="17"/>
      <c r="R118" s="18" t="s">
        <v>14</v>
      </c>
      <c r="S118" s="17">
        <f t="shared" si="10"/>
        <v>0</v>
      </c>
      <c r="T118" s="17" t="s">
        <v>15</v>
      </c>
      <c r="U118" s="17" t="s">
        <v>73</v>
      </c>
      <c r="V118" s="40"/>
      <c r="W118" s="19" t="s">
        <v>74</v>
      </c>
    </row>
    <row r="119" spans="2:23" x14ac:dyDescent="0.55000000000000004">
      <c r="B119" s="79"/>
      <c r="C119" s="80"/>
      <c r="D119" s="80"/>
      <c r="E119" s="80"/>
      <c r="F119" s="80"/>
      <c r="G119" s="81"/>
      <c r="H119" s="82"/>
      <c r="I119" s="82"/>
      <c r="J119" s="82"/>
      <c r="K119" s="42"/>
      <c r="M119" s="40"/>
      <c r="N119" s="1" t="s">
        <v>12</v>
      </c>
      <c r="O119" s="40"/>
      <c r="P119" s="1" t="s">
        <v>33</v>
      </c>
      <c r="Q119" s="17"/>
      <c r="R119" s="18" t="s">
        <v>14</v>
      </c>
      <c r="S119" s="17">
        <f t="shared" si="10"/>
        <v>0</v>
      </c>
      <c r="T119" s="17" t="s">
        <v>15</v>
      </c>
      <c r="U119" s="17" t="s">
        <v>73</v>
      </c>
      <c r="V119" s="40"/>
      <c r="W119" s="19" t="s">
        <v>74</v>
      </c>
    </row>
    <row r="120" spans="2:23" x14ac:dyDescent="0.55000000000000004">
      <c r="B120" s="63" t="s">
        <v>9</v>
      </c>
      <c r="C120" s="64"/>
      <c r="D120" s="64"/>
      <c r="E120" s="64"/>
      <c r="F120" s="64"/>
      <c r="G120" s="65"/>
      <c r="H120" s="20">
        <f>SUM(H115:H119)</f>
        <v>0</v>
      </c>
      <c r="I120" s="20">
        <f>SUM(I115:I119)</f>
        <v>0</v>
      </c>
      <c r="J120" s="20">
        <f>SUM(J115:J119)</f>
        <v>0</v>
      </c>
      <c r="K120" s="60"/>
      <c r="L120" s="61"/>
      <c r="M120" s="61"/>
      <c r="N120" s="61"/>
      <c r="O120" s="61"/>
      <c r="P120" s="61"/>
      <c r="Q120" s="61"/>
      <c r="R120" s="61"/>
      <c r="S120" s="61"/>
      <c r="T120" s="61"/>
      <c r="U120" s="61"/>
      <c r="V120" s="61"/>
      <c r="W120" s="62"/>
    </row>
    <row r="121" spans="2:23" x14ac:dyDescent="0.55000000000000004">
      <c r="B121" s="21" t="s">
        <v>18</v>
      </c>
      <c r="C121" s="1" t="s">
        <v>36</v>
      </c>
    </row>
    <row r="122" spans="2:23" x14ac:dyDescent="0.55000000000000004">
      <c r="B122" s="22" t="s">
        <v>19</v>
      </c>
      <c r="C122" s="1" t="s">
        <v>17</v>
      </c>
    </row>
    <row r="127" spans="2:23" hidden="1" x14ac:dyDescent="0.55000000000000004">
      <c r="B127" s="1" t="s">
        <v>67</v>
      </c>
    </row>
    <row r="128" spans="2:23" hidden="1" x14ac:dyDescent="0.55000000000000004">
      <c r="T128" s="9"/>
      <c r="U128" s="9"/>
      <c r="W128" s="9" t="s">
        <v>7</v>
      </c>
    </row>
    <row r="129" spans="2:23" hidden="1" x14ac:dyDescent="0.55000000000000004">
      <c r="B129" s="66" t="s">
        <v>10</v>
      </c>
      <c r="C129" s="67"/>
      <c r="D129" s="67"/>
      <c r="E129" s="67"/>
      <c r="F129" s="67"/>
      <c r="G129" s="68"/>
      <c r="H129" s="72" t="s">
        <v>1</v>
      </c>
      <c r="I129" s="72" t="s">
        <v>2</v>
      </c>
      <c r="J129" s="72"/>
      <c r="K129" s="57" t="s">
        <v>5</v>
      </c>
      <c r="L129" s="57"/>
      <c r="M129" s="57"/>
      <c r="N129" s="57"/>
      <c r="O129" s="57"/>
      <c r="P129" s="57"/>
      <c r="Q129" s="57"/>
      <c r="R129" s="57"/>
      <c r="S129" s="57"/>
      <c r="T129" s="57"/>
      <c r="U129" s="57"/>
      <c r="V129" s="57"/>
      <c r="W129" s="57"/>
    </row>
    <row r="130" spans="2:23" hidden="1" x14ac:dyDescent="0.55000000000000004">
      <c r="B130" s="69"/>
      <c r="C130" s="70"/>
      <c r="D130" s="70"/>
      <c r="E130" s="70"/>
      <c r="F130" s="70"/>
      <c r="G130" s="71"/>
      <c r="H130" s="72"/>
      <c r="I130" s="10" t="s">
        <v>3</v>
      </c>
      <c r="J130" s="10" t="s">
        <v>4</v>
      </c>
      <c r="K130" s="57"/>
      <c r="L130" s="57"/>
      <c r="M130" s="57"/>
      <c r="N130" s="57"/>
      <c r="O130" s="57"/>
      <c r="P130" s="57"/>
      <c r="Q130" s="57"/>
      <c r="R130" s="57"/>
      <c r="S130" s="57"/>
      <c r="T130" s="57"/>
      <c r="U130" s="57"/>
      <c r="V130" s="57"/>
      <c r="W130" s="57"/>
    </row>
    <row r="131" spans="2:23" hidden="1" x14ac:dyDescent="0.55000000000000004">
      <c r="B131" s="73"/>
      <c r="C131" s="74"/>
      <c r="D131" s="74"/>
      <c r="E131" s="74"/>
      <c r="F131" s="74"/>
      <c r="G131" s="75"/>
      <c r="H131" s="82">
        <f>SUM(S131:S135)</f>
        <v>0</v>
      </c>
      <c r="I131" s="82">
        <f>ROUNDDOWN((SUM(S131:S135)-SUM(V131:V135))/2,0)</f>
        <v>0</v>
      </c>
      <c r="J131" s="82">
        <f>H131-I131</f>
        <v>0</v>
      </c>
      <c r="K131" s="41" t="s">
        <v>20</v>
      </c>
      <c r="L131" s="43"/>
      <c r="M131" s="39"/>
      <c r="N131" s="13" t="s">
        <v>12</v>
      </c>
      <c r="O131" s="39"/>
      <c r="P131" s="13" t="s">
        <v>33</v>
      </c>
      <c r="Q131" s="12"/>
      <c r="R131" s="14" t="s">
        <v>14</v>
      </c>
      <c r="S131" s="12">
        <f>PRODUCT(M131,O131,Q131)</f>
        <v>0</v>
      </c>
      <c r="T131" s="12" t="s">
        <v>15</v>
      </c>
      <c r="U131" s="12" t="s">
        <v>73</v>
      </c>
      <c r="V131" s="39"/>
      <c r="W131" s="15" t="s">
        <v>74</v>
      </c>
    </row>
    <row r="132" spans="2:23" hidden="1" x14ac:dyDescent="0.55000000000000004">
      <c r="B132" s="76"/>
      <c r="C132" s="77"/>
      <c r="D132" s="77"/>
      <c r="E132" s="77"/>
      <c r="F132" s="77"/>
      <c r="G132" s="78"/>
      <c r="H132" s="82"/>
      <c r="I132" s="82"/>
      <c r="J132" s="82"/>
      <c r="K132" s="42"/>
      <c r="M132" s="40"/>
      <c r="N132" s="1" t="s">
        <v>12</v>
      </c>
      <c r="O132" s="40"/>
      <c r="P132" s="1" t="s">
        <v>33</v>
      </c>
      <c r="Q132" s="17"/>
      <c r="R132" s="18" t="s">
        <v>14</v>
      </c>
      <c r="S132" s="17">
        <f t="shared" ref="S132:S135" si="11">PRODUCT(M132,O132,Q132)</f>
        <v>0</v>
      </c>
      <c r="T132" s="17" t="s">
        <v>15</v>
      </c>
      <c r="U132" s="17" t="s">
        <v>73</v>
      </c>
      <c r="V132" s="40"/>
      <c r="W132" s="19" t="s">
        <v>74</v>
      </c>
    </row>
    <row r="133" spans="2:23" hidden="1" x14ac:dyDescent="0.55000000000000004">
      <c r="B133" s="76"/>
      <c r="C133" s="77"/>
      <c r="D133" s="77"/>
      <c r="E133" s="77"/>
      <c r="F133" s="77"/>
      <c r="G133" s="78"/>
      <c r="H133" s="82"/>
      <c r="I133" s="82"/>
      <c r="J133" s="82"/>
      <c r="K133" s="42"/>
      <c r="M133" s="40"/>
      <c r="N133" s="1" t="s">
        <v>12</v>
      </c>
      <c r="O133" s="40"/>
      <c r="P133" s="1" t="s">
        <v>33</v>
      </c>
      <c r="Q133" s="17"/>
      <c r="R133" s="18" t="s">
        <v>14</v>
      </c>
      <c r="S133" s="17">
        <f t="shared" si="11"/>
        <v>0</v>
      </c>
      <c r="T133" s="17" t="s">
        <v>15</v>
      </c>
      <c r="U133" s="17" t="s">
        <v>73</v>
      </c>
      <c r="V133" s="40"/>
      <c r="W133" s="19" t="s">
        <v>74</v>
      </c>
    </row>
    <row r="134" spans="2:23" hidden="1" x14ac:dyDescent="0.55000000000000004">
      <c r="B134" s="76"/>
      <c r="C134" s="77"/>
      <c r="D134" s="77"/>
      <c r="E134" s="77"/>
      <c r="F134" s="77"/>
      <c r="G134" s="78"/>
      <c r="H134" s="82"/>
      <c r="I134" s="82"/>
      <c r="J134" s="82"/>
      <c r="K134" s="42"/>
      <c r="M134" s="40"/>
      <c r="N134" s="1" t="s">
        <v>12</v>
      </c>
      <c r="O134" s="40"/>
      <c r="P134" s="1" t="s">
        <v>33</v>
      </c>
      <c r="Q134" s="17"/>
      <c r="R134" s="18" t="s">
        <v>14</v>
      </c>
      <c r="S134" s="17">
        <f t="shared" si="11"/>
        <v>0</v>
      </c>
      <c r="T134" s="17" t="s">
        <v>15</v>
      </c>
      <c r="U134" s="17" t="s">
        <v>73</v>
      </c>
      <c r="V134" s="40"/>
      <c r="W134" s="19" t="s">
        <v>74</v>
      </c>
    </row>
    <row r="135" spans="2:23" hidden="1" x14ac:dyDescent="0.55000000000000004">
      <c r="B135" s="79"/>
      <c r="C135" s="80"/>
      <c r="D135" s="80"/>
      <c r="E135" s="80"/>
      <c r="F135" s="80"/>
      <c r="G135" s="81"/>
      <c r="H135" s="82"/>
      <c r="I135" s="82"/>
      <c r="J135" s="82"/>
      <c r="K135" s="42"/>
      <c r="M135" s="40"/>
      <c r="N135" s="1" t="s">
        <v>12</v>
      </c>
      <c r="O135" s="40"/>
      <c r="P135" s="1" t="s">
        <v>33</v>
      </c>
      <c r="Q135" s="17"/>
      <c r="R135" s="18" t="s">
        <v>14</v>
      </c>
      <c r="S135" s="17">
        <f t="shared" si="11"/>
        <v>0</v>
      </c>
      <c r="T135" s="17" t="s">
        <v>15</v>
      </c>
      <c r="U135" s="17" t="s">
        <v>73</v>
      </c>
      <c r="V135" s="40"/>
      <c r="W135" s="19" t="s">
        <v>74</v>
      </c>
    </row>
    <row r="136" spans="2:23" hidden="1" x14ac:dyDescent="0.55000000000000004">
      <c r="B136" s="63" t="s">
        <v>9</v>
      </c>
      <c r="C136" s="64"/>
      <c r="D136" s="64"/>
      <c r="E136" s="64"/>
      <c r="F136" s="64"/>
      <c r="G136" s="65"/>
      <c r="H136" s="20">
        <f>SUM(H131:H135)</f>
        <v>0</v>
      </c>
      <c r="I136" s="20">
        <f>SUM(I131:I135)</f>
        <v>0</v>
      </c>
      <c r="J136" s="20">
        <f>SUM(J131:J135)</f>
        <v>0</v>
      </c>
      <c r="K136" s="60"/>
      <c r="L136" s="61"/>
      <c r="M136" s="61"/>
      <c r="N136" s="61"/>
      <c r="O136" s="61"/>
      <c r="P136" s="61"/>
      <c r="Q136" s="61"/>
      <c r="R136" s="61"/>
      <c r="S136" s="61"/>
      <c r="T136" s="61"/>
      <c r="U136" s="61"/>
      <c r="V136" s="61"/>
      <c r="W136" s="62"/>
    </row>
    <row r="137" spans="2:23" hidden="1" x14ac:dyDescent="0.55000000000000004">
      <c r="B137" s="21" t="s">
        <v>18</v>
      </c>
      <c r="C137" s="1" t="s">
        <v>38</v>
      </c>
    </row>
    <row r="138" spans="2:23" hidden="1" x14ac:dyDescent="0.55000000000000004">
      <c r="B138" s="22" t="s">
        <v>19</v>
      </c>
      <c r="C138" s="1" t="s">
        <v>17</v>
      </c>
    </row>
    <row r="141" spans="2:23" ht="14" x14ac:dyDescent="0.55000000000000004">
      <c r="B141" s="29" t="s">
        <v>63</v>
      </c>
    </row>
    <row r="142" spans="2:23" x14ac:dyDescent="0.55000000000000004">
      <c r="T142" s="9"/>
      <c r="U142" s="9"/>
      <c r="W142" s="9" t="s">
        <v>7</v>
      </c>
    </row>
    <row r="143" spans="2:23" x14ac:dyDescent="0.55000000000000004">
      <c r="B143" s="66" t="s">
        <v>10</v>
      </c>
      <c r="C143" s="67"/>
      <c r="D143" s="67"/>
      <c r="E143" s="67"/>
      <c r="F143" s="67"/>
      <c r="G143" s="68"/>
      <c r="H143" s="72" t="s">
        <v>1</v>
      </c>
      <c r="I143" s="72" t="s">
        <v>2</v>
      </c>
      <c r="J143" s="72"/>
      <c r="K143" s="57" t="s">
        <v>5</v>
      </c>
      <c r="L143" s="57"/>
      <c r="M143" s="57"/>
      <c r="N143" s="57"/>
      <c r="O143" s="57"/>
      <c r="P143" s="57"/>
      <c r="Q143" s="57"/>
      <c r="R143" s="57"/>
      <c r="S143" s="57"/>
      <c r="T143" s="57"/>
      <c r="U143" s="57"/>
      <c r="V143" s="57"/>
      <c r="W143" s="57"/>
    </row>
    <row r="144" spans="2:23" x14ac:dyDescent="0.55000000000000004">
      <c r="B144" s="69"/>
      <c r="C144" s="70"/>
      <c r="D144" s="70"/>
      <c r="E144" s="70"/>
      <c r="F144" s="70"/>
      <c r="G144" s="71"/>
      <c r="H144" s="72"/>
      <c r="I144" s="10" t="s">
        <v>3</v>
      </c>
      <c r="J144" s="10" t="s">
        <v>4</v>
      </c>
      <c r="K144" s="57"/>
      <c r="L144" s="57"/>
      <c r="M144" s="57"/>
      <c r="N144" s="57"/>
      <c r="O144" s="57"/>
      <c r="P144" s="57"/>
      <c r="Q144" s="57"/>
      <c r="R144" s="57"/>
      <c r="S144" s="57"/>
      <c r="T144" s="57"/>
      <c r="U144" s="57"/>
      <c r="V144" s="57"/>
      <c r="W144" s="57"/>
    </row>
    <row r="145" spans="2:23" x14ac:dyDescent="0.55000000000000004">
      <c r="B145" s="73"/>
      <c r="C145" s="74"/>
      <c r="D145" s="74"/>
      <c r="E145" s="74"/>
      <c r="F145" s="74"/>
      <c r="G145" s="75"/>
      <c r="H145" s="82">
        <f>SUM(S145:S149)</f>
        <v>0</v>
      </c>
      <c r="I145" s="82">
        <f>SUM(S145:S149)-SUM(V145:V149)</f>
        <v>0</v>
      </c>
      <c r="J145" s="82">
        <f>H145-I145</f>
        <v>0</v>
      </c>
      <c r="K145" s="11" t="s">
        <v>41</v>
      </c>
      <c r="L145" s="43"/>
      <c r="M145" s="39"/>
      <c r="N145" s="13" t="s">
        <v>12</v>
      </c>
      <c r="O145" s="39"/>
      <c r="P145" s="13" t="s">
        <v>13</v>
      </c>
      <c r="Q145" s="39"/>
      <c r="R145" s="14" t="s">
        <v>42</v>
      </c>
      <c r="S145" s="12">
        <f>PRODUCT(M145,O145,Q145)</f>
        <v>0</v>
      </c>
      <c r="T145" s="12" t="s">
        <v>15</v>
      </c>
      <c r="U145" s="12" t="s">
        <v>73</v>
      </c>
      <c r="V145" s="39"/>
      <c r="W145" s="15" t="s">
        <v>74</v>
      </c>
    </row>
    <row r="146" spans="2:23" x14ac:dyDescent="0.55000000000000004">
      <c r="B146" s="76"/>
      <c r="C146" s="77"/>
      <c r="D146" s="77"/>
      <c r="E146" s="77"/>
      <c r="F146" s="77"/>
      <c r="G146" s="78"/>
      <c r="H146" s="82"/>
      <c r="I146" s="82"/>
      <c r="J146" s="82"/>
      <c r="K146" s="16" t="s">
        <v>43</v>
      </c>
      <c r="M146" s="40"/>
      <c r="N146" s="1" t="s">
        <v>12</v>
      </c>
      <c r="O146" s="40"/>
      <c r="P146" s="1" t="s">
        <v>33</v>
      </c>
      <c r="Q146" s="17"/>
      <c r="R146" s="18" t="s">
        <v>14</v>
      </c>
      <c r="S146" s="17">
        <f t="shared" ref="S146:S149" si="12">PRODUCT(M146,O146,Q146)</f>
        <v>0</v>
      </c>
      <c r="T146" s="17" t="s">
        <v>15</v>
      </c>
      <c r="U146" s="17" t="s">
        <v>73</v>
      </c>
      <c r="V146" s="40"/>
      <c r="W146" s="19" t="s">
        <v>74</v>
      </c>
    </row>
    <row r="147" spans="2:23" x14ac:dyDescent="0.55000000000000004">
      <c r="B147" s="76"/>
      <c r="C147" s="77"/>
      <c r="D147" s="77"/>
      <c r="E147" s="77"/>
      <c r="F147" s="77"/>
      <c r="G147" s="78"/>
      <c r="H147" s="82"/>
      <c r="I147" s="82"/>
      <c r="J147" s="82"/>
      <c r="K147" s="16" t="s">
        <v>44</v>
      </c>
      <c r="M147" s="40"/>
      <c r="N147" s="1" t="s">
        <v>12</v>
      </c>
      <c r="O147" s="40"/>
      <c r="P147" s="1" t="s">
        <v>33</v>
      </c>
      <c r="Q147" s="17"/>
      <c r="R147" s="18" t="s">
        <v>14</v>
      </c>
      <c r="S147" s="17">
        <f t="shared" si="12"/>
        <v>0</v>
      </c>
      <c r="T147" s="17" t="s">
        <v>15</v>
      </c>
      <c r="U147" s="17" t="s">
        <v>73</v>
      </c>
      <c r="V147" s="40"/>
      <c r="W147" s="19" t="s">
        <v>74</v>
      </c>
    </row>
    <row r="148" spans="2:23" x14ac:dyDescent="0.55000000000000004">
      <c r="B148" s="76"/>
      <c r="C148" s="77"/>
      <c r="D148" s="77"/>
      <c r="E148" s="77"/>
      <c r="F148" s="77"/>
      <c r="G148" s="78"/>
      <c r="H148" s="82"/>
      <c r="I148" s="82"/>
      <c r="J148" s="82"/>
      <c r="K148" s="42"/>
      <c r="M148" s="40"/>
      <c r="N148" s="1" t="s">
        <v>12</v>
      </c>
      <c r="O148" s="40"/>
      <c r="P148" s="1" t="s">
        <v>33</v>
      </c>
      <c r="Q148" s="17"/>
      <c r="R148" s="18" t="s">
        <v>14</v>
      </c>
      <c r="S148" s="17">
        <f t="shared" si="12"/>
        <v>0</v>
      </c>
      <c r="T148" s="17" t="s">
        <v>15</v>
      </c>
      <c r="U148" s="17" t="s">
        <v>73</v>
      </c>
      <c r="V148" s="40"/>
      <c r="W148" s="19" t="s">
        <v>74</v>
      </c>
    </row>
    <row r="149" spans="2:23" x14ac:dyDescent="0.55000000000000004">
      <c r="B149" s="79"/>
      <c r="C149" s="80"/>
      <c r="D149" s="80"/>
      <c r="E149" s="80"/>
      <c r="F149" s="80"/>
      <c r="G149" s="81"/>
      <c r="H149" s="82"/>
      <c r="I149" s="82"/>
      <c r="J149" s="82"/>
      <c r="K149" s="42"/>
      <c r="M149" s="40"/>
      <c r="N149" s="1" t="s">
        <v>12</v>
      </c>
      <c r="O149" s="40"/>
      <c r="P149" s="1" t="s">
        <v>33</v>
      </c>
      <c r="Q149" s="17"/>
      <c r="R149" s="18" t="s">
        <v>14</v>
      </c>
      <c r="S149" s="17">
        <f t="shared" si="12"/>
        <v>0</v>
      </c>
      <c r="T149" s="17" t="s">
        <v>15</v>
      </c>
      <c r="U149" s="17" t="s">
        <v>73</v>
      </c>
      <c r="V149" s="40"/>
      <c r="W149" s="19" t="s">
        <v>74</v>
      </c>
    </row>
    <row r="150" spans="2:23" x14ac:dyDescent="0.55000000000000004">
      <c r="B150" s="63" t="s">
        <v>9</v>
      </c>
      <c r="C150" s="64"/>
      <c r="D150" s="64"/>
      <c r="E150" s="64"/>
      <c r="F150" s="64"/>
      <c r="G150" s="65"/>
      <c r="H150" s="20">
        <f>SUM(H145:H149)</f>
        <v>0</v>
      </c>
      <c r="I150" s="20">
        <f>SUM(I145:I149)</f>
        <v>0</v>
      </c>
      <c r="J150" s="20">
        <f>SUM(J145:J149)</f>
        <v>0</v>
      </c>
      <c r="K150" s="60"/>
      <c r="L150" s="61"/>
      <c r="M150" s="61"/>
      <c r="N150" s="61"/>
      <c r="O150" s="61"/>
      <c r="P150" s="61"/>
      <c r="Q150" s="61"/>
      <c r="R150" s="61"/>
      <c r="S150" s="61"/>
      <c r="T150" s="61"/>
      <c r="U150" s="61"/>
      <c r="V150" s="61"/>
      <c r="W150" s="62"/>
    </row>
    <row r="151" spans="2:23" x14ac:dyDescent="0.55000000000000004">
      <c r="B151" s="21" t="s">
        <v>18</v>
      </c>
      <c r="C151" s="1" t="s">
        <v>39</v>
      </c>
    </row>
    <row r="152" spans="2:23" x14ac:dyDescent="0.55000000000000004">
      <c r="B152" s="22" t="s">
        <v>19</v>
      </c>
      <c r="C152" s="1" t="s">
        <v>40</v>
      </c>
    </row>
  </sheetData>
  <mergeCells count="101">
    <mergeCell ref="O2:T2"/>
    <mergeCell ref="H97:H98"/>
    <mergeCell ref="I97:J97"/>
    <mergeCell ref="B120:G120"/>
    <mergeCell ref="B150:G150"/>
    <mergeCell ref="B143:G144"/>
    <mergeCell ref="H143:H144"/>
    <mergeCell ref="I143:J143"/>
    <mergeCell ref="B145:G149"/>
    <mergeCell ref="H145:H149"/>
    <mergeCell ref="I145:I149"/>
    <mergeCell ref="J145:J149"/>
    <mergeCell ref="J131:J135"/>
    <mergeCell ref="B104:G104"/>
    <mergeCell ref="B97:G98"/>
    <mergeCell ref="B99:G103"/>
    <mergeCell ref="H99:H103"/>
    <mergeCell ref="I99:I103"/>
    <mergeCell ref="J99:J103"/>
    <mergeCell ref="B136:G136"/>
    <mergeCell ref="B129:G130"/>
    <mergeCell ref="H129:H130"/>
    <mergeCell ref="I129:J129"/>
    <mergeCell ref="B131:G135"/>
    <mergeCell ref="B113:G114"/>
    <mergeCell ref="H113:H114"/>
    <mergeCell ref="I113:J113"/>
    <mergeCell ref="H131:H135"/>
    <mergeCell ref="I131:I135"/>
    <mergeCell ref="B115:G119"/>
    <mergeCell ref="H115:H119"/>
    <mergeCell ref="I115:I119"/>
    <mergeCell ref="J115:J119"/>
    <mergeCell ref="B16:E16"/>
    <mergeCell ref="F16:G16"/>
    <mergeCell ref="B24:E25"/>
    <mergeCell ref="F24:G25"/>
    <mergeCell ref="H24:H25"/>
    <mergeCell ref="I24:J24"/>
    <mergeCell ref="B11:E15"/>
    <mergeCell ref="K24:W25"/>
    <mergeCell ref="C39:C40"/>
    <mergeCell ref="B39:B40"/>
    <mergeCell ref="B31:E31"/>
    <mergeCell ref="F31:G31"/>
    <mergeCell ref="B26:E30"/>
    <mergeCell ref="F26:G30"/>
    <mergeCell ref="H26:H30"/>
    <mergeCell ref="I26:I30"/>
    <mergeCell ref="J26:J30"/>
    <mergeCell ref="G39:G40"/>
    <mergeCell ref="F39:F40"/>
    <mergeCell ref="H39:H40"/>
    <mergeCell ref="I39:J39"/>
    <mergeCell ref="E39:E40"/>
    <mergeCell ref="D39:D40"/>
    <mergeCell ref="K39:W40"/>
    <mergeCell ref="B4:S4"/>
    <mergeCell ref="F11:G15"/>
    <mergeCell ref="H11:H15"/>
    <mergeCell ref="I11:I15"/>
    <mergeCell ref="J11:J15"/>
    <mergeCell ref="I9:J9"/>
    <mergeCell ref="H9:H10"/>
    <mergeCell ref="F9:G10"/>
    <mergeCell ref="B9:E10"/>
    <mergeCell ref="K9:W10"/>
    <mergeCell ref="B62:C63"/>
    <mergeCell ref="D62:G63"/>
    <mergeCell ref="H62:H63"/>
    <mergeCell ref="I62:J62"/>
    <mergeCell ref="B64:C68"/>
    <mergeCell ref="D64:G68"/>
    <mergeCell ref="H64:H68"/>
    <mergeCell ref="I64:I68"/>
    <mergeCell ref="J64:J68"/>
    <mergeCell ref="B89:G89"/>
    <mergeCell ref="B69:C69"/>
    <mergeCell ref="D69:G69"/>
    <mergeCell ref="B82:G83"/>
    <mergeCell ref="H82:H83"/>
    <mergeCell ref="I82:J82"/>
    <mergeCell ref="B84:G88"/>
    <mergeCell ref="H84:H88"/>
    <mergeCell ref="I84:I88"/>
    <mergeCell ref="J84:J88"/>
    <mergeCell ref="K150:W150"/>
    <mergeCell ref="K97:W98"/>
    <mergeCell ref="K113:W114"/>
    <mergeCell ref="K129:W130"/>
    <mergeCell ref="K143:W144"/>
    <mergeCell ref="K16:W16"/>
    <mergeCell ref="K31:W31"/>
    <mergeCell ref="K56:W56"/>
    <mergeCell ref="K69:W69"/>
    <mergeCell ref="K89:W89"/>
    <mergeCell ref="K104:W104"/>
    <mergeCell ref="K120:W120"/>
    <mergeCell ref="K136:W136"/>
    <mergeCell ref="K62:W63"/>
    <mergeCell ref="K82:W83"/>
  </mergeCells>
  <phoneticPr fontId="2"/>
  <pageMargins left="0.70866141732283472" right="0.70866141732283472" top="0.74803149606299213" bottom="0.74803149606299213" header="0.31496062992125984" footer="0.31496062992125984"/>
  <pageSetup paperSize="9" scale="41" fitToWidth="0" fitToHeight="0" orientation="portrait" r:id="rId1"/>
  <rowBreaks count="1" manualBreakCount="1">
    <brk id="109"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要望調査票（税抜き）</vt:lpstr>
      <vt:lpstr>別紙　実施計画（税抜き）</vt:lpstr>
      <vt:lpstr>'別紙　実施計画（税抜き）'!Print_Area</vt:lpstr>
      <vt:lpstr>'要望調査票（税抜き）'!Print_Area</vt:lpstr>
      <vt:lpstr>'別紙　実施計画（税抜き）'!Print_Titles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秀俊</dc:creator>
  <cp:lastModifiedBy>雄介 嶋</cp:lastModifiedBy>
  <cp:lastPrinted>2024-04-23T09:36:35Z</cp:lastPrinted>
  <dcterms:created xsi:type="dcterms:W3CDTF">2022-04-07T08:44:03Z</dcterms:created>
  <dcterms:modified xsi:type="dcterms:W3CDTF">2024-05-01T09:04:52Z</dcterms:modified>
</cp:coreProperties>
</file>