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DirectCloud\一般社団法人Jミルク\共有\J-MILKSV\◇020酪農乳業産業基盤強化特別対策事業\2024年度\実施要綱・要領\"/>
    </mc:Choice>
  </mc:AlternateContent>
  <xr:revisionPtr revIDLastSave="0" documentId="13_ncr:1_{455B5539-C597-4871-9602-9058A65E7C65}" xr6:coauthVersionLast="47" xr6:coauthVersionMax="47" xr10:uidLastSave="{00000000-0000-0000-0000-000000000000}"/>
  <bookViews>
    <workbookView xWindow="-120" yWindow="-120" windowWidth="29040" windowHeight="15720" tabRatio="847" firstSheet="4" activeTab="4" xr2:uid="{E8F78E4D-55C4-41D0-A339-B772A6B8CEED}"/>
  </bookViews>
  <sheets>
    <sheet name="別紙様式第1号(申請書)" sheetId="1" r:id="rId1"/>
    <sheet name="別添1(1)" sheetId="22" r:id="rId2"/>
    <sheet name="別添1(2)" sheetId="32" r:id="rId3"/>
    <sheet name="別添1(3)" sheetId="33" r:id="rId4"/>
    <sheet name="別添1(4)計画" sheetId="34" r:id="rId5"/>
    <sheet name="別添1(生産者事業申込書)" sheetId="38" r:id="rId6"/>
    <sheet name="別添1(生産者実績報告)" sheetId="36" r:id="rId7"/>
    <sheet name="別添1(生産者実績報告) (記載例)" sheetId="39" r:id="rId8"/>
    <sheet name="別添1(4)実績" sheetId="35" r:id="rId9"/>
    <sheet name="【参考】107.5%超最低ライン" sheetId="37" r:id="rId10"/>
    <sheet name="別添2(1)ア" sheetId="17" r:id="rId11"/>
    <sheet name="別添2(1)イ" sheetId="16" r:id="rId12"/>
    <sheet name="別添2(1)ウ" sheetId="25" r:id="rId13"/>
    <sheet name="別添2(1)エ" sheetId="31" r:id="rId14"/>
    <sheet name="別添2(2)" sheetId="26" r:id="rId15"/>
    <sheet name="別添2(3)" sheetId="24" r:id="rId16"/>
    <sheet name="別紙様式第2号(変更申請書)" sheetId="27" r:id="rId17"/>
    <sheet name="別紙様式第3号(概算払請求書)" sheetId="28" r:id="rId18"/>
    <sheet name="別紙様式第4号(実績報告書)" sheetId="29" r:id="rId19"/>
  </sheets>
  <definedNames>
    <definedName name="_xlnm.Print_Area" localSheetId="0">'別紙様式第1号(申請書)'!$A$1:$AG$54</definedName>
    <definedName name="_xlnm.Print_Area" localSheetId="16">'別紙様式第2号(変更申請書)'!$A$1:$AG$35</definedName>
    <definedName name="_xlnm.Print_Area" localSheetId="17">'別紙様式第3号(概算払請求書)'!$A$1:$AG$38</definedName>
    <definedName name="_xlnm.Print_Area" localSheetId="18">'別紙様式第4号(実績報告書)'!$A$1:$AG$58</definedName>
    <definedName name="_xlnm.Print_Area" localSheetId="1">'別添1(1)'!$A$1:$I$20</definedName>
    <definedName name="_xlnm.Print_Area" localSheetId="2">'別添1(2)'!$A$1:$I$28</definedName>
    <definedName name="_xlnm.Print_Area" localSheetId="3">'別添1(3)'!$A$1:$J$20</definedName>
    <definedName name="_xlnm.Print_Area" localSheetId="4">'別添1(4)計画'!$A$1:$E$62</definedName>
    <definedName name="_xlnm.Print_Area" localSheetId="8">'別添1(4)実績'!$A$1:$H$62</definedName>
    <definedName name="_xlnm.Print_Area" localSheetId="10">'別添2(1)ア'!$A$1:$N$21</definedName>
    <definedName name="_xlnm.Print_Area" localSheetId="11">'別添2(1)イ'!$A$1:$H$20</definedName>
    <definedName name="_xlnm.Print_Area" localSheetId="12">'別添2(1)ウ'!$A$1:$O$17</definedName>
    <definedName name="_xlnm.Print_Area" localSheetId="13">'別添2(1)エ'!$A$1:$L$27</definedName>
    <definedName name="_xlnm.Print_Area" localSheetId="14">'別添2(2)'!$A$1:$O$16</definedName>
    <definedName name="_xlnm.Print_Area" localSheetId="15">'別添2(3)'!$A$1:$N$15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39" l="1"/>
  <c r="L19" i="39"/>
  <c r="K19" i="39"/>
  <c r="J19" i="39"/>
  <c r="I19" i="39"/>
  <c r="H19" i="39"/>
  <c r="G19" i="39"/>
  <c r="F19" i="39"/>
  <c r="E19" i="39"/>
  <c r="D19" i="39"/>
  <c r="N18" i="39"/>
  <c r="N17" i="39"/>
  <c r="N19" i="39" s="1"/>
  <c r="M16" i="39"/>
  <c r="L16" i="39"/>
  <c r="K16" i="39"/>
  <c r="J16" i="39"/>
  <c r="I16" i="39"/>
  <c r="H16" i="39"/>
  <c r="G16" i="39"/>
  <c r="F16" i="39"/>
  <c r="E16" i="39"/>
  <c r="D16" i="39"/>
  <c r="N15" i="39"/>
  <c r="N14" i="39"/>
  <c r="M15" i="38"/>
  <c r="L15" i="38"/>
  <c r="K15" i="38"/>
  <c r="J15" i="38"/>
  <c r="I15" i="38"/>
  <c r="H15" i="38"/>
  <c r="G15" i="38"/>
  <c r="F15" i="38"/>
  <c r="E15" i="38"/>
  <c r="D15" i="38"/>
  <c r="N14" i="38"/>
  <c r="N13" i="38"/>
  <c r="N15" i="38" s="1"/>
  <c r="N16" i="39" l="1"/>
  <c r="N20" i="39" s="1"/>
  <c r="G22" i="32"/>
  <c r="G21" i="32"/>
  <c r="U5" i="37"/>
  <c r="V5" i="37" s="1"/>
  <c r="V4" i="37"/>
  <c r="W4" i="37" s="1"/>
  <c r="U4" i="37"/>
  <c r="P5" i="37"/>
  <c r="Q5" i="37" s="1"/>
  <c r="Q4" i="37"/>
  <c r="S4" i="37" s="1"/>
  <c r="P4" i="37"/>
  <c r="K6" i="37"/>
  <c r="L6" i="37" s="1"/>
  <c r="K5" i="37"/>
  <c r="L5" i="37" s="1"/>
  <c r="K4" i="37"/>
  <c r="L4" i="37" s="1"/>
  <c r="F45" i="37"/>
  <c r="F46" i="37" s="1"/>
  <c r="F4" i="37"/>
  <c r="G4" i="37" s="1"/>
  <c r="H4" i="37" s="1"/>
  <c r="B45" i="37"/>
  <c r="C45" i="37"/>
  <c r="D45" i="37"/>
  <c r="B46" i="37"/>
  <c r="C46" i="37"/>
  <c r="D46" i="37"/>
  <c r="B47" i="37"/>
  <c r="C47" i="37" s="1"/>
  <c r="B48" i="37"/>
  <c r="C48" i="37" s="1"/>
  <c r="B49" i="37"/>
  <c r="C49" i="37" s="1"/>
  <c r="D49" i="37"/>
  <c r="B50" i="37"/>
  <c r="C50" i="37"/>
  <c r="D50" i="37"/>
  <c r="B51" i="37"/>
  <c r="C51" i="37" s="1"/>
  <c r="B52" i="37"/>
  <c r="C52" i="37" s="1"/>
  <c r="D52" i="37"/>
  <c r="B53" i="37"/>
  <c r="C53" i="37" s="1"/>
  <c r="B44" i="37"/>
  <c r="C44" i="37" s="1"/>
  <c r="B43" i="37"/>
  <c r="D43" i="37" s="1"/>
  <c r="B42" i="37"/>
  <c r="C42" i="37" s="1"/>
  <c r="B41" i="37"/>
  <c r="D41" i="37" s="1"/>
  <c r="B40" i="37"/>
  <c r="C40" i="37" s="1"/>
  <c r="B39" i="37"/>
  <c r="D39" i="37" s="1"/>
  <c r="B38" i="37"/>
  <c r="C38" i="37" s="1"/>
  <c r="B37" i="37"/>
  <c r="D37" i="37" s="1"/>
  <c r="B36" i="37"/>
  <c r="D36" i="37" s="1"/>
  <c r="B35" i="37"/>
  <c r="D35" i="37" s="1"/>
  <c r="B34" i="37"/>
  <c r="C34" i="37" s="1"/>
  <c r="B33" i="37"/>
  <c r="D33" i="37" s="1"/>
  <c r="B32" i="37"/>
  <c r="D32" i="37" s="1"/>
  <c r="B31" i="37"/>
  <c r="C31" i="37" s="1"/>
  <c r="B30" i="37"/>
  <c r="C30" i="37" s="1"/>
  <c r="B29" i="37"/>
  <c r="D29" i="37" s="1"/>
  <c r="B28" i="37"/>
  <c r="D28" i="37" s="1"/>
  <c r="B27" i="37"/>
  <c r="D27" i="37" s="1"/>
  <c r="B26" i="37"/>
  <c r="C26" i="37" s="1"/>
  <c r="B25" i="37"/>
  <c r="D25" i="37" s="1"/>
  <c r="B24" i="37"/>
  <c r="D24" i="37" s="1"/>
  <c r="B23" i="37"/>
  <c r="D23" i="37" s="1"/>
  <c r="B22" i="37"/>
  <c r="C22" i="37" s="1"/>
  <c r="B21" i="37"/>
  <c r="D21" i="37" s="1"/>
  <c r="B20" i="37"/>
  <c r="D20" i="37" s="1"/>
  <c r="B19" i="37"/>
  <c r="D19" i="37" s="1"/>
  <c r="B18" i="37"/>
  <c r="C18" i="37" s="1"/>
  <c r="B17" i="37"/>
  <c r="D17" i="37" s="1"/>
  <c r="B16" i="37"/>
  <c r="D16" i="37" s="1"/>
  <c r="B15" i="37"/>
  <c r="D15" i="37" s="1"/>
  <c r="B14" i="37"/>
  <c r="C14" i="37" s="1"/>
  <c r="B13" i="37"/>
  <c r="D13" i="37" s="1"/>
  <c r="B12" i="37"/>
  <c r="D12" i="37" s="1"/>
  <c r="B11" i="37"/>
  <c r="D11" i="37" s="1"/>
  <c r="B10" i="37"/>
  <c r="C10" i="37" s="1"/>
  <c r="B9" i="37"/>
  <c r="D9" i="37" s="1"/>
  <c r="B8" i="37"/>
  <c r="D8" i="37" s="1"/>
  <c r="B7" i="37"/>
  <c r="D7" i="37" s="1"/>
  <c r="B6" i="37"/>
  <c r="C6" i="37" s="1"/>
  <c r="B5" i="37"/>
  <c r="D5" i="37" s="1"/>
  <c r="B4" i="37"/>
  <c r="D4" i="37" s="1"/>
  <c r="X5" i="37" l="1"/>
  <c r="W5" i="37"/>
  <c r="X4" i="37"/>
  <c r="U6" i="37"/>
  <c r="S5" i="37"/>
  <c r="R5" i="37"/>
  <c r="P6" i="37"/>
  <c r="R4" i="37"/>
  <c r="N6" i="37"/>
  <c r="M6" i="37"/>
  <c r="N5" i="37"/>
  <c r="M5" i="37"/>
  <c r="N4" i="37"/>
  <c r="M4" i="37"/>
  <c r="K7" i="37"/>
  <c r="G46" i="37"/>
  <c r="F47" i="37"/>
  <c r="G45" i="37"/>
  <c r="D53" i="37"/>
  <c r="D48" i="37"/>
  <c r="D47" i="37"/>
  <c r="D51" i="37"/>
  <c r="F5" i="37"/>
  <c r="D26" i="37"/>
  <c r="I4" i="37"/>
  <c r="D10" i="37"/>
  <c r="D30" i="37"/>
  <c r="D34" i="37"/>
  <c r="D18" i="37"/>
  <c r="D22" i="37"/>
  <c r="D42" i="37"/>
  <c r="D14" i="37"/>
  <c r="D38" i="37"/>
  <c r="D6" i="37"/>
  <c r="D44" i="37"/>
  <c r="C11" i="37"/>
  <c r="C19" i="37"/>
  <c r="C27" i="37"/>
  <c r="C35" i="37"/>
  <c r="C43" i="37"/>
  <c r="D31" i="37"/>
  <c r="C8" i="37"/>
  <c r="C16" i="37"/>
  <c r="C24" i="37"/>
  <c r="C32" i="37"/>
  <c r="D40" i="37"/>
  <c r="C5" i="37"/>
  <c r="C9" i="37"/>
  <c r="C13" i="37"/>
  <c r="C17" i="37"/>
  <c r="C21" i="37"/>
  <c r="C25" i="37"/>
  <c r="C29" i="37"/>
  <c r="C33" i="37"/>
  <c r="C37" i="37"/>
  <c r="C41" i="37"/>
  <c r="C7" i="37"/>
  <c r="C15" i="37"/>
  <c r="C23" i="37"/>
  <c r="C39" i="37"/>
  <c r="C4" i="37"/>
  <c r="C12" i="37"/>
  <c r="C20" i="37"/>
  <c r="C28" i="37"/>
  <c r="C36" i="37"/>
  <c r="U7" i="37" l="1"/>
  <c r="V6" i="37"/>
  <c r="P7" i="37"/>
  <c r="Q6" i="37"/>
  <c r="K8" i="37"/>
  <c r="L7" i="37"/>
  <c r="H45" i="37"/>
  <c r="I45" i="37"/>
  <c r="H46" i="37"/>
  <c r="I46" i="37"/>
  <c r="G47" i="37"/>
  <c r="F48" i="37"/>
  <c r="G5" i="37"/>
  <c r="F6" i="37"/>
  <c r="X6" i="37" l="1"/>
  <c r="W6" i="37"/>
  <c r="V7" i="37"/>
  <c r="U8" i="37"/>
  <c r="S6" i="37"/>
  <c r="R6" i="37"/>
  <c r="P8" i="37"/>
  <c r="Q7" i="37"/>
  <c r="N7" i="37"/>
  <c r="M7" i="37"/>
  <c r="L8" i="37"/>
  <c r="K9" i="37"/>
  <c r="F49" i="37"/>
  <c r="G48" i="37"/>
  <c r="H47" i="37"/>
  <c r="I47" i="37"/>
  <c r="F7" i="37"/>
  <c r="G6" i="37"/>
  <c r="H5" i="37"/>
  <c r="I5" i="37"/>
  <c r="V8" i="37" l="1"/>
  <c r="U9" i="37"/>
  <c r="X7" i="37"/>
  <c r="W7" i="37"/>
  <c r="R7" i="37"/>
  <c r="S7" i="37"/>
  <c r="P9" i="37"/>
  <c r="Q8" i="37"/>
  <c r="K10" i="37"/>
  <c r="L9" i="37"/>
  <c r="N8" i="37"/>
  <c r="M8" i="37"/>
  <c r="H48" i="37"/>
  <c r="I48" i="37"/>
  <c r="G49" i="37"/>
  <c r="F50" i="37"/>
  <c r="I6" i="37"/>
  <c r="H6" i="37"/>
  <c r="G7" i="37"/>
  <c r="F8" i="37"/>
  <c r="U10" i="37" l="1"/>
  <c r="V9" i="37"/>
  <c r="X8" i="37"/>
  <c r="W8" i="37"/>
  <c r="P10" i="37"/>
  <c r="Q9" i="37"/>
  <c r="S8" i="37"/>
  <c r="R8" i="37"/>
  <c r="M9" i="37"/>
  <c r="N9" i="37"/>
  <c r="K11" i="37"/>
  <c r="L10" i="37"/>
  <c r="F51" i="37"/>
  <c r="G50" i="37"/>
  <c r="I49" i="37"/>
  <c r="H49" i="37"/>
  <c r="I7" i="37"/>
  <c r="H7" i="37"/>
  <c r="G8" i="37"/>
  <c r="F9" i="37"/>
  <c r="X9" i="37" l="1"/>
  <c r="W9" i="37"/>
  <c r="U11" i="37"/>
  <c r="V10" i="37"/>
  <c r="P11" i="37"/>
  <c r="Q10" i="37"/>
  <c r="S9" i="37"/>
  <c r="R9" i="37"/>
  <c r="N10" i="37"/>
  <c r="M10" i="37"/>
  <c r="L11" i="37"/>
  <c r="K12" i="37"/>
  <c r="I50" i="37"/>
  <c r="H50" i="37"/>
  <c r="F52" i="37"/>
  <c r="G51" i="37"/>
  <c r="F10" i="37"/>
  <c r="G9" i="37"/>
  <c r="H8" i="37"/>
  <c r="I8" i="37"/>
  <c r="X10" i="37" l="1"/>
  <c r="W10" i="37"/>
  <c r="V11" i="37"/>
  <c r="U12" i="37"/>
  <c r="Q11" i="37"/>
  <c r="P12" i="37"/>
  <c r="S10" i="37"/>
  <c r="R10" i="37"/>
  <c r="K13" i="37"/>
  <c r="L12" i="37"/>
  <c r="M11" i="37"/>
  <c r="N11" i="37"/>
  <c r="H51" i="37"/>
  <c r="I51" i="37"/>
  <c r="G52" i="37"/>
  <c r="F53" i="37"/>
  <c r="G53" i="37" s="1"/>
  <c r="I9" i="37"/>
  <c r="H9" i="37"/>
  <c r="F11" i="37"/>
  <c r="G10" i="37"/>
  <c r="U13" i="37" l="1"/>
  <c r="V12" i="37"/>
  <c r="X11" i="37"/>
  <c r="W11" i="37"/>
  <c r="P13" i="37"/>
  <c r="Q12" i="37"/>
  <c r="S11" i="37"/>
  <c r="R11" i="37"/>
  <c r="M12" i="37"/>
  <c r="N12" i="37"/>
  <c r="K14" i="37"/>
  <c r="L13" i="37"/>
  <c r="I52" i="37"/>
  <c r="H52" i="37"/>
  <c r="H53" i="37"/>
  <c r="I53" i="37"/>
  <c r="I10" i="37"/>
  <c r="H10" i="37"/>
  <c r="F12" i="37"/>
  <c r="G11" i="37"/>
  <c r="X12" i="37" l="1"/>
  <c r="W12" i="37"/>
  <c r="V13" i="37"/>
  <c r="U14" i="37"/>
  <c r="S12" i="37"/>
  <c r="R12" i="37"/>
  <c r="Q13" i="37"/>
  <c r="P14" i="37"/>
  <c r="N13" i="37"/>
  <c r="M13" i="37"/>
  <c r="L14" i="37"/>
  <c r="K15" i="37"/>
  <c r="F13" i="37"/>
  <c r="G12" i="37"/>
  <c r="I11" i="37"/>
  <c r="H11" i="37"/>
  <c r="V14" i="37" l="1"/>
  <c r="U15" i="37"/>
  <c r="X13" i="37"/>
  <c r="W13" i="37"/>
  <c r="Q14" i="37"/>
  <c r="P15" i="37"/>
  <c r="S13" i="37"/>
  <c r="R13" i="37"/>
  <c r="N14" i="37"/>
  <c r="M14" i="37"/>
  <c r="K16" i="37"/>
  <c r="L15" i="37"/>
  <c r="H12" i="37"/>
  <c r="I12" i="37"/>
  <c r="G13" i="37"/>
  <c r="F14" i="37"/>
  <c r="U16" i="37" l="1"/>
  <c r="V15" i="37"/>
  <c r="X14" i="37"/>
  <c r="W14" i="37"/>
  <c r="S14" i="37"/>
  <c r="R14" i="37"/>
  <c r="P16" i="37"/>
  <c r="Q15" i="37"/>
  <c r="K17" i="37"/>
  <c r="L16" i="37"/>
  <c r="N15" i="37"/>
  <c r="M15" i="37"/>
  <c r="I13" i="37"/>
  <c r="H13" i="37"/>
  <c r="F15" i="37"/>
  <c r="G14" i="37"/>
  <c r="X15" i="37" l="1"/>
  <c r="W15" i="37"/>
  <c r="U17" i="37"/>
  <c r="V16" i="37"/>
  <c r="S15" i="37"/>
  <c r="R15" i="37"/>
  <c r="Q16" i="37"/>
  <c r="P17" i="37"/>
  <c r="N16" i="37"/>
  <c r="M16" i="37"/>
  <c r="L17" i="37"/>
  <c r="K18" i="37"/>
  <c r="F16" i="37"/>
  <c r="G15" i="37"/>
  <c r="I14" i="37"/>
  <c r="H14" i="37"/>
  <c r="X16" i="37" l="1"/>
  <c r="W16" i="37"/>
  <c r="V17" i="37"/>
  <c r="U18" i="37"/>
  <c r="P18" i="37"/>
  <c r="Q17" i="37"/>
  <c r="R16" i="37"/>
  <c r="S16" i="37"/>
  <c r="N17" i="37"/>
  <c r="M17" i="37"/>
  <c r="L18" i="37"/>
  <c r="K19" i="37"/>
  <c r="I15" i="37"/>
  <c r="H15" i="37"/>
  <c r="G16" i="37"/>
  <c r="F17" i="37"/>
  <c r="U19" i="37" l="1"/>
  <c r="V18" i="37"/>
  <c r="X17" i="37"/>
  <c r="W17" i="37"/>
  <c r="S17" i="37"/>
  <c r="R17" i="37"/>
  <c r="P19" i="37"/>
  <c r="Q18" i="37"/>
  <c r="K20" i="37"/>
  <c r="L19" i="37"/>
  <c r="M18" i="37"/>
  <c r="N18" i="37"/>
  <c r="F18" i="37"/>
  <c r="G17" i="37"/>
  <c r="I16" i="37"/>
  <c r="H16" i="37"/>
  <c r="U20" i="37" l="1"/>
  <c r="V19" i="37"/>
  <c r="X18" i="37"/>
  <c r="W18" i="37"/>
  <c r="S18" i="37"/>
  <c r="R18" i="37"/>
  <c r="P20" i="37"/>
  <c r="Q19" i="37"/>
  <c r="N19" i="37"/>
  <c r="M19" i="37"/>
  <c r="L20" i="37"/>
  <c r="K21" i="37"/>
  <c r="I17" i="37"/>
  <c r="H17" i="37"/>
  <c r="F19" i="37"/>
  <c r="G18" i="37"/>
  <c r="E8" i="34" a="1"/>
  <c r="E8" i="34" s="1"/>
  <c r="H16" i="35" a="1"/>
  <c r="H16" i="35" s="1"/>
  <c r="V20" i="37" l="1"/>
  <c r="U21" i="37"/>
  <c r="W19" i="37"/>
  <c r="X19" i="37"/>
  <c r="R19" i="37"/>
  <c r="S19" i="37"/>
  <c r="P21" i="37"/>
  <c r="Q20" i="37"/>
  <c r="M20" i="37"/>
  <c r="N20" i="37"/>
  <c r="K22" i="37"/>
  <c r="L21" i="37"/>
  <c r="I18" i="37"/>
  <c r="H18" i="37"/>
  <c r="F20" i="37"/>
  <c r="G19" i="37"/>
  <c r="M19" i="36"/>
  <c r="L19" i="36"/>
  <c r="K19" i="36"/>
  <c r="J19" i="36"/>
  <c r="I19" i="36"/>
  <c r="H19" i="36"/>
  <c r="G19" i="36"/>
  <c r="F19" i="36"/>
  <c r="E19" i="36"/>
  <c r="D19" i="36"/>
  <c r="N18" i="36"/>
  <c r="N17" i="36"/>
  <c r="M16" i="36"/>
  <c r="L16" i="36"/>
  <c r="K16" i="36"/>
  <c r="J16" i="36"/>
  <c r="I16" i="36"/>
  <c r="H16" i="36"/>
  <c r="G16" i="36"/>
  <c r="F16" i="36"/>
  <c r="E16" i="36"/>
  <c r="D16" i="36"/>
  <c r="N15" i="36"/>
  <c r="N14" i="36"/>
  <c r="U22" i="37" l="1"/>
  <c r="V21" i="37"/>
  <c r="X20" i="37"/>
  <c r="W20" i="37"/>
  <c r="S20" i="37"/>
  <c r="R20" i="37"/>
  <c r="P22" i="37"/>
  <c r="Q21" i="37"/>
  <c r="M21" i="37"/>
  <c r="N21" i="37"/>
  <c r="K23" i="37"/>
  <c r="L22" i="37"/>
  <c r="H19" i="37"/>
  <c r="I19" i="37"/>
  <c r="G20" i="37"/>
  <c r="F21" i="37"/>
  <c r="I20" i="36"/>
  <c r="K20" i="36"/>
  <c r="N16" i="36"/>
  <c r="N19" i="36"/>
  <c r="J20" i="36"/>
  <c r="X21" i="37" l="1"/>
  <c r="W21" i="37"/>
  <c r="U23" i="37"/>
  <c r="V22" i="37"/>
  <c r="S21" i="37"/>
  <c r="R21" i="37"/>
  <c r="P23" i="37"/>
  <c r="Q22" i="37"/>
  <c r="N22" i="37"/>
  <c r="M22" i="37"/>
  <c r="L23" i="37"/>
  <c r="K24" i="37"/>
  <c r="G21" i="37"/>
  <c r="F22" i="37"/>
  <c r="I20" i="37"/>
  <c r="H20" i="37"/>
  <c r="N20" i="36"/>
  <c r="G8" i="35"/>
  <c r="H8" i="35" s="1" a="1"/>
  <c r="H8" i="35" s="1"/>
  <c r="H11" i="35" a="1"/>
  <c r="H11" i="35" s="1"/>
  <c r="H12" i="35" a="1"/>
  <c r="H12" i="35" s="1"/>
  <c r="H13" i="35" a="1"/>
  <c r="H13" i="35" s="1"/>
  <c r="H14" i="35" a="1"/>
  <c r="H14" i="35" s="1"/>
  <c r="H15" i="35" a="1"/>
  <c r="H15" i="35" s="1"/>
  <c r="H17" i="35" a="1"/>
  <c r="H17" i="35" s="1"/>
  <c r="H18" i="35" a="1"/>
  <c r="H18" i="35" s="1"/>
  <c r="H19" i="35" a="1"/>
  <c r="H19" i="35" s="1"/>
  <c r="H20" i="35" a="1"/>
  <c r="H20" i="35" s="1"/>
  <c r="H21" i="35" a="1"/>
  <c r="H21" i="35" s="1"/>
  <c r="H22" i="35" a="1"/>
  <c r="H22" i="35" s="1"/>
  <c r="H23" i="35" a="1"/>
  <c r="H23" i="35" s="1"/>
  <c r="H24" i="35" a="1"/>
  <c r="H24" i="35"/>
  <c r="H25" i="35" a="1"/>
  <c r="H25" i="35" s="1"/>
  <c r="H26" i="35" a="1"/>
  <c r="H26" i="35" s="1"/>
  <c r="H27" i="35" a="1"/>
  <c r="H27" i="35" s="1"/>
  <c r="H28" i="35" a="1"/>
  <c r="H28" i="35" s="1"/>
  <c r="H29" i="35" a="1"/>
  <c r="H29" i="35" s="1"/>
  <c r="H30" i="35" a="1"/>
  <c r="H30" i="35" s="1"/>
  <c r="H31" i="35" a="1"/>
  <c r="H31" i="35" s="1"/>
  <c r="H32" i="35" a="1"/>
  <c r="H32" i="35" s="1"/>
  <c r="H33" i="35" a="1"/>
  <c r="H33" i="35" s="1"/>
  <c r="H34" i="35" a="1"/>
  <c r="H34" i="35"/>
  <c r="H35" i="35" a="1"/>
  <c r="H35" i="35" s="1"/>
  <c r="H36" i="35" a="1"/>
  <c r="H36" i="35" s="1"/>
  <c r="H37" i="35" a="1"/>
  <c r="H37" i="35" s="1"/>
  <c r="H38" i="35" a="1"/>
  <c r="H38" i="35" s="1"/>
  <c r="H39" i="35" a="1"/>
  <c r="H39" i="35" s="1"/>
  <c r="H40" i="35" a="1"/>
  <c r="H40" i="35" s="1"/>
  <c r="H41" i="35" a="1"/>
  <c r="H41" i="35" s="1"/>
  <c r="H42" i="35" a="1"/>
  <c r="H42" i="35" s="1"/>
  <c r="H43" i="35" a="1"/>
  <c r="H43" i="35" s="1"/>
  <c r="H44" i="35" a="1"/>
  <c r="H44" i="35"/>
  <c r="H45" i="35" a="1"/>
  <c r="H45" i="35" s="1"/>
  <c r="H46" i="35" a="1"/>
  <c r="H46" i="35"/>
  <c r="H47" i="35" a="1"/>
  <c r="H47" i="35" s="1"/>
  <c r="H48" i="35" a="1"/>
  <c r="H48" i="35" s="1"/>
  <c r="H49" i="35" a="1"/>
  <c r="H49" i="35" s="1"/>
  <c r="H50" i="35" a="1"/>
  <c r="H50" i="35" s="1"/>
  <c r="H51" i="35" a="1"/>
  <c r="H51" i="35" s="1"/>
  <c r="H52" i="35" a="1"/>
  <c r="H52" i="35" s="1"/>
  <c r="H53" i="35" a="1"/>
  <c r="H53" i="35" s="1"/>
  <c r="H54" i="35" a="1"/>
  <c r="H54" i="35" s="1"/>
  <c r="H55" i="35" a="1"/>
  <c r="H55" i="35" s="1"/>
  <c r="H56" i="35" a="1"/>
  <c r="H56" i="35"/>
  <c r="H57" i="35" a="1"/>
  <c r="H57" i="35" s="1"/>
  <c r="H58" i="35" a="1"/>
  <c r="H58" i="35" s="1"/>
  <c r="H59" i="35" a="1"/>
  <c r="H59" i="35" s="1"/>
  <c r="H60" i="35" a="1"/>
  <c r="H60" i="35"/>
  <c r="G9" i="35"/>
  <c r="H9" i="35" s="1" a="1"/>
  <c r="H9" i="35" s="1"/>
  <c r="G10" i="35"/>
  <c r="H10" i="35" s="1" a="1"/>
  <c r="H10" i="35" s="1"/>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E22" i="34" a="1"/>
  <c r="E22" i="34"/>
  <c r="E23" i="34" a="1"/>
  <c r="E23" i="34"/>
  <c r="E24" i="34" a="1"/>
  <c r="E24" i="34"/>
  <c r="E25" i="34" a="1"/>
  <c r="E25" i="34"/>
  <c r="E26" i="34" a="1"/>
  <c r="E26" i="34" s="1"/>
  <c r="E27" i="34" a="1"/>
  <c r="E27" i="34"/>
  <c r="E28" i="34" a="1"/>
  <c r="E28" i="34"/>
  <c r="E29" i="34" a="1"/>
  <c r="E29" i="34"/>
  <c r="E30" i="34" a="1"/>
  <c r="E30" i="34"/>
  <c r="E31" i="34" a="1"/>
  <c r="E31" i="34"/>
  <c r="E32" i="34" a="1"/>
  <c r="E32" i="34" s="1"/>
  <c r="E33" i="34" a="1"/>
  <c r="E33" i="34"/>
  <c r="E34" i="34" a="1"/>
  <c r="E34" i="34"/>
  <c r="E35" i="34" a="1"/>
  <c r="E35" i="34"/>
  <c r="E36" i="34" a="1"/>
  <c r="E36" i="34"/>
  <c r="E37" i="34" a="1"/>
  <c r="E37" i="34"/>
  <c r="E38" i="34" a="1"/>
  <c r="E38" i="34" s="1"/>
  <c r="E39" i="34" a="1"/>
  <c r="E39" i="34"/>
  <c r="E40" i="34" a="1"/>
  <c r="E40" i="34"/>
  <c r="E41" i="34" a="1"/>
  <c r="E41" i="34"/>
  <c r="E42" i="34" a="1"/>
  <c r="E42" i="34"/>
  <c r="E43" i="34" a="1"/>
  <c r="E43" i="34"/>
  <c r="E44" i="34" a="1"/>
  <c r="E44" i="34" s="1"/>
  <c r="E45" i="34" a="1"/>
  <c r="E45" i="34"/>
  <c r="E46" i="34" a="1"/>
  <c r="E46" i="34"/>
  <c r="E47" i="34" a="1"/>
  <c r="E47" i="34"/>
  <c r="E48" i="34" a="1"/>
  <c r="E48" i="34"/>
  <c r="E49" i="34" a="1"/>
  <c r="E49" i="34"/>
  <c r="E50" i="34" a="1"/>
  <c r="E50" i="34" s="1"/>
  <c r="E51" i="34" a="1"/>
  <c r="E51" i="34"/>
  <c r="E52" i="34" a="1"/>
  <c r="E52" i="34"/>
  <c r="E53" i="34" a="1"/>
  <c r="E53" i="34"/>
  <c r="E54" i="34" a="1"/>
  <c r="E54" i="34"/>
  <c r="E55" i="34" a="1"/>
  <c r="E55" i="34"/>
  <c r="E56" i="34" a="1"/>
  <c r="E56" i="34" s="1"/>
  <c r="E57" i="34" a="1"/>
  <c r="E57" i="34"/>
  <c r="E58" i="34" a="1"/>
  <c r="E58" i="34" s="1"/>
  <c r="E59" i="34" a="1"/>
  <c r="E59" i="34" s="1"/>
  <c r="E60" i="34" a="1"/>
  <c r="E60" i="34"/>
  <c r="E9" i="34" a="1"/>
  <c r="E9" i="34" s="1"/>
  <c r="E10" i="34" a="1"/>
  <c r="E10" i="34" s="1"/>
  <c r="E11" i="34" a="1"/>
  <c r="E11" i="34" s="1"/>
  <c r="E12" i="34" a="1"/>
  <c r="E12" i="34" s="1"/>
  <c r="E13" i="34" a="1"/>
  <c r="E13" i="34" s="1"/>
  <c r="E14" i="34" a="1"/>
  <c r="E14" i="34" s="1"/>
  <c r="E15" i="34" a="1"/>
  <c r="E15" i="34" s="1"/>
  <c r="E16" i="34" a="1"/>
  <c r="E16" i="34"/>
  <c r="E17" i="34" a="1"/>
  <c r="E17" i="34" s="1"/>
  <c r="E18" i="34" a="1"/>
  <c r="E18" i="34" s="1"/>
  <c r="E19" i="34" a="1"/>
  <c r="E19" i="34" s="1"/>
  <c r="E20" i="34" a="1"/>
  <c r="E20" i="34" s="1"/>
  <c r="E21" i="34" a="1"/>
  <c r="E21" i="34"/>
  <c r="W22" i="37" l="1"/>
  <c r="X22" i="37"/>
  <c r="V23" i="37"/>
  <c r="U24" i="37"/>
  <c r="S22" i="37"/>
  <c r="R22" i="37"/>
  <c r="Q23" i="37"/>
  <c r="P24" i="37"/>
  <c r="K25" i="37"/>
  <c r="L24" i="37"/>
  <c r="M23" i="37"/>
  <c r="N23" i="37"/>
  <c r="G22" i="37"/>
  <c r="F23" i="37"/>
  <c r="I21" i="37"/>
  <c r="H21" i="37"/>
  <c r="H61" i="35"/>
  <c r="U30" i="29" s="1"/>
  <c r="P30" i="29" s="1"/>
  <c r="E61" i="34"/>
  <c r="U28" i="1" s="1"/>
  <c r="P28" i="1" s="1"/>
  <c r="U25" i="37" l="1"/>
  <c r="V24" i="37"/>
  <c r="X23" i="37"/>
  <c r="W23" i="37"/>
  <c r="P25" i="37"/>
  <c r="Q24" i="37"/>
  <c r="S23" i="37"/>
  <c r="R23" i="37"/>
  <c r="M24" i="37"/>
  <c r="N24" i="37"/>
  <c r="K26" i="37"/>
  <c r="L25" i="37"/>
  <c r="F24" i="37"/>
  <c r="G23" i="37"/>
  <c r="H22" i="37"/>
  <c r="I22" i="37"/>
  <c r="Y27" i="1"/>
  <c r="U27" i="1"/>
  <c r="P27" i="1"/>
  <c r="G20" i="32"/>
  <c r="G24" i="32" s="1"/>
  <c r="G19" i="32"/>
  <c r="G23" i="32" s="1"/>
  <c r="H9" i="24"/>
  <c r="G9" i="24"/>
  <c r="F10" i="32"/>
  <c r="F9" i="32"/>
  <c r="F11" i="33"/>
  <c r="G11" i="33"/>
  <c r="Y29" i="29" s="1"/>
  <c r="E11" i="33"/>
  <c r="K13" i="17"/>
  <c r="E15" i="16"/>
  <c r="J12" i="25"/>
  <c r="I12" i="25"/>
  <c r="F17" i="31"/>
  <c r="J11" i="26"/>
  <c r="U36" i="29" s="1"/>
  <c r="I11" i="26"/>
  <c r="P36" i="29" s="1"/>
  <c r="U25" i="1"/>
  <c r="E13" i="22"/>
  <c r="U27" i="29" s="1"/>
  <c r="D13" i="22"/>
  <c r="P27" i="29" s="1"/>
  <c r="U29" i="29"/>
  <c r="G10" i="33"/>
  <c r="G9" i="33"/>
  <c r="F20" i="32"/>
  <c r="F19" i="32"/>
  <c r="F22" i="32"/>
  <c r="F21" i="32"/>
  <c r="X24" i="37" l="1"/>
  <c r="W24" i="37"/>
  <c r="U26" i="37"/>
  <c r="V25" i="37"/>
  <c r="S24" i="37"/>
  <c r="R24" i="37"/>
  <c r="Q25" i="37"/>
  <c r="P26" i="37"/>
  <c r="N25" i="37"/>
  <c r="M25" i="37"/>
  <c r="L26" i="37"/>
  <c r="K27" i="37"/>
  <c r="I23" i="37"/>
  <c r="H23" i="37"/>
  <c r="F25" i="37"/>
  <c r="G24" i="37"/>
  <c r="P25" i="1"/>
  <c r="P29" i="29"/>
  <c r="F10" i="22"/>
  <c r="F11" i="22"/>
  <c r="F12" i="22"/>
  <c r="F9" i="22"/>
  <c r="F13" i="22" s="1"/>
  <c r="W25" i="28"/>
  <c r="E11" i="32"/>
  <c r="D11" i="32"/>
  <c r="D31" i="32" l="1"/>
  <c r="D30" i="32"/>
  <c r="P26" i="1" s="1"/>
  <c r="X25" i="37"/>
  <c r="W25" i="37"/>
  <c r="V26" i="37"/>
  <c r="U27" i="37"/>
  <c r="P27" i="37"/>
  <c r="Q26" i="37"/>
  <c r="R25" i="37"/>
  <c r="S25" i="37"/>
  <c r="L27" i="37"/>
  <c r="K28" i="37"/>
  <c r="N26" i="37"/>
  <c r="M26" i="37"/>
  <c r="H24" i="37"/>
  <c r="I24" i="37"/>
  <c r="F26" i="37"/>
  <c r="G25" i="37"/>
  <c r="P28" i="29"/>
  <c r="E30" i="32"/>
  <c r="U26" i="1" s="1"/>
  <c r="E31" i="32"/>
  <c r="U28" i="29" s="1"/>
  <c r="Y27" i="29"/>
  <c r="Y25" i="1"/>
  <c r="F11" i="32"/>
  <c r="U33" i="1"/>
  <c r="AA12" i="29"/>
  <c r="T11" i="29"/>
  <c r="T12" i="29"/>
  <c r="T10" i="29"/>
  <c r="A35" i="28"/>
  <c r="A36" i="28"/>
  <c r="A37" i="28"/>
  <c r="A38" i="28"/>
  <c r="A34" i="28"/>
  <c r="AA12" i="28"/>
  <c r="T11" i="28"/>
  <c r="T12" i="28"/>
  <c r="T10" i="28"/>
  <c r="A32" i="27"/>
  <c r="A33" i="27"/>
  <c r="A34" i="27"/>
  <c r="A35" i="27"/>
  <c r="A31" i="27"/>
  <c r="AA12" i="27"/>
  <c r="T11" i="27"/>
  <c r="T12" i="27"/>
  <c r="T10" i="27"/>
  <c r="P29" i="1" l="1"/>
  <c r="D23" i="28" s="1"/>
  <c r="U28" i="37"/>
  <c r="V27" i="37"/>
  <c r="X26" i="37"/>
  <c r="W26" i="37"/>
  <c r="P28" i="37"/>
  <c r="Q27" i="37"/>
  <c r="S26" i="37"/>
  <c r="R26" i="37"/>
  <c r="K29" i="37"/>
  <c r="L28" i="37"/>
  <c r="N27" i="37"/>
  <c r="M27" i="37"/>
  <c r="H25" i="37"/>
  <c r="I25" i="37"/>
  <c r="F27" i="37"/>
  <c r="G26" i="37"/>
  <c r="F30" i="32"/>
  <c r="Y26" i="1" s="1"/>
  <c r="F31" i="32"/>
  <c r="Y28" i="29" s="1"/>
  <c r="Y31" i="29" s="1"/>
  <c r="P35" i="29"/>
  <c r="U35" i="29"/>
  <c r="P33" i="1"/>
  <c r="M45" i="29"/>
  <c r="M46" i="29"/>
  <c r="T46" i="29"/>
  <c r="Q46" i="29"/>
  <c r="T45" i="29"/>
  <c r="Q45" i="29"/>
  <c r="U37" i="29"/>
  <c r="J9" i="24"/>
  <c r="P37" i="29"/>
  <c r="I7" i="24"/>
  <c r="I8" i="24"/>
  <c r="I6" i="24"/>
  <c r="L12" i="25"/>
  <c r="L11" i="26"/>
  <c r="K7" i="26"/>
  <c r="K8" i="26"/>
  <c r="K9" i="26"/>
  <c r="K10" i="26"/>
  <c r="K6" i="26"/>
  <c r="K11" i="26" s="1"/>
  <c r="Y36" i="29" s="1"/>
  <c r="U34" i="29"/>
  <c r="P34" i="29"/>
  <c r="K7" i="25"/>
  <c r="K8" i="25"/>
  <c r="K9" i="25"/>
  <c r="K10" i="25"/>
  <c r="K11" i="25"/>
  <c r="K6" i="25"/>
  <c r="K12" i="25" s="1"/>
  <c r="P31" i="1"/>
  <c r="Z25" i="28"/>
  <c r="P25" i="28"/>
  <c r="L25" i="28"/>
  <c r="X27" i="37" l="1"/>
  <c r="W27" i="37"/>
  <c r="U29" i="37"/>
  <c r="V28" i="37"/>
  <c r="S27" i="37"/>
  <c r="R27" i="37"/>
  <c r="P29" i="37"/>
  <c r="Q28" i="37"/>
  <c r="N28" i="37"/>
  <c r="M28" i="37"/>
  <c r="L29" i="37"/>
  <c r="K30" i="37"/>
  <c r="I26" i="37"/>
  <c r="H26" i="37"/>
  <c r="G27" i="37"/>
  <c r="F28" i="37"/>
  <c r="I9" i="24"/>
  <c r="Y35" i="1" s="1"/>
  <c r="U32" i="1"/>
  <c r="P31" i="29"/>
  <c r="P32" i="1"/>
  <c r="U31" i="29"/>
  <c r="P16" i="28"/>
  <c r="U40" i="29"/>
  <c r="Y34" i="1"/>
  <c r="Y34" i="29"/>
  <c r="Y32" i="1"/>
  <c r="U32" i="29"/>
  <c r="P32" i="29"/>
  <c r="P34" i="1"/>
  <c r="U33" i="29"/>
  <c r="P33" i="29"/>
  <c r="U34" i="1"/>
  <c r="U31" i="1"/>
  <c r="P35" i="1"/>
  <c r="U35" i="1"/>
  <c r="P30" i="1"/>
  <c r="U30" i="1"/>
  <c r="T23" i="28"/>
  <c r="V29" i="37" l="1"/>
  <c r="U30" i="37"/>
  <c r="X28" i="37"/>
  <c r="W28" i="37"/>
  <c r="S28" i="37"/>
  <c r="R28" i="37"/>
  <c r="Q29" i="37"/>
  <c r="P30" i="37"/>
  <c r="M29" i="37"/>
  <c r="N29" i="37"/>
  <c r="K31" i="37"/>
  <c r="L30" i="37"/>
  <c r="G28" i="37"/>
  <c r="F29" i="37"/>
  <c r="H27" i="37"/>
  <c r="I27" i="37"/>
  <c r="Y37" i="29"/>
  <c r="Y38" i="29" s="1"/>
  <c r="Y39" i="29" s="1"/>
  <c r="Y41" i="29" s="1"/>
  <c r="Y36" i="1"/>
  <c r="P38" i="29"/>
  <c r="P39" i="29" s="1"/>
  <c r="P41" i="29" s="1"/>
  <c r="U38" i="29"/>
  <c r="U39" i="29" s="1"/>
  <c r="U41" i="29" s="1"/>
  <c r="K17" i="29" s="1"/>
  <c r="P36" i="1"/>
  <c r="D24" i="28" s="1"/>
  <c r="U36" i="1"/>
  <c r="H24" i="28" s="1"/>
  <c r="U29" i="1"/>
  <c r="H23" i="28" s="1"/>
  <c r="AD23" i="28" s="1"/>
  <c r="U31" i="37" l="1"/>
  <c r="V30" i="37"/>
  <c r="X29" i="37"/>
  <c r="W29" i="37"/>
  <c r="P31" i="37"/>
  <c r="Q30" i="37"/>
  <c r="S29" i="37"/>
  <c r="R29" i="37"/>
  <c r="K32" i="37"/>
  <c r="L31" i="37"/>
  <c r="M30" i="37"/>
  <c r="N30" i="37"/>
  <c r="F30" i="37"/>
  <c r="G29" i="37"/>
  <c r="I28" i="37"/>
  <c r="H28" i="37"/>
  <c r="T24" i="28"/>
  <c r="D25" i="28"/>
  <c r="T25" i="28" s="1"/>
  <c r="AD24" i="28"/>
  <c r="AD25" i="28" s="1"/>
  <c r="H25" i="28"/>
  <c r="U37" i="1"/>
  <c r="X15" i="1" s="1"/>
  <c r="Y29" i="1"/>
  <c r="Y37" i="1" s="1"/>
  <c r="P37" i="1"/>
  <c r="X30" i="37" l="1"/>
  <c r="W30" i="37"/>
  <c r="V31" i="37"/>
  <c r="U32" i="37"/>
  <c r="S30" i="37"/>
  <c r="R30" i="37"/>
  <c r="Q31" i="37"/>
  <c r="P32" i="37"/>
  <c r="N31" i="37"/>
  <c r="M31" i="37"/>
  <c r="L32" i="37"/>
  <c r="K33" i="37"/>
  <c r="I29" i="37"/>
  <c r="H29" i="37"/>
  <c r="G30" i="37"/>
  <c r="F31" i="37"/>
  <c r="V32" i="37" l="1"/>
  <c r="U33" i="37"/>
  <c r="X31" i="37"/>
  <c r="W31" i="37"/>
  <c r="P33" i="37"/>
  <c r="Q32" i="37"/>
  <c r="S31" i="37"/>
  <c r="R31" i="37"/>
  <c r="L33" i="37"/>
  <c r="K34" i="37"/>
  <c r="N32" i="37"/>
  <c r="M32" i="37"/>
  <c r="G31" i="37"/>
  <c r="F32" i="37"/>
  <c r="I30" i="37"/>
  <c r="H30" i="37"/>
  <c r="U34" i="37" l="1"/>
  <c r="V33" i="37"/>
  <c r="X32" i="37"/>
  <c r="W32" i="37"/>
  <c r="S32" i="37"/>
  <c r="R32" i="37"/>
  <c r="P34" i="37"/>
  <c r="Q33" i="37"/>
  <c r="K35" i="37"/>
  <c r="L34" i="37"/>
  <c r="N33" i="37"/>
  <c r="M33" i="37"/>
  <c r="G32" i="37"/>
  <c r="F33" i="37"/>
  <c r="I31" i="37"/>
  <c r="H31" i="37"/>
  <c r="X33" i="37" l="1"/>
  <c r="W33" i="37"/>
  <c r="U35" i="37"/>
  <c r="V34" i="37"/>
  <c r="S33" i="37"/>
  <c r="R33" i="37"/>
  <c r="Q34" i="37"/>
  <c r="P35" i="37"/>
  <c r="N34" i="37"/>
  <c r="M34" i="37"/>
  <c r="L35" i="37"/>
  <c r="K36" i="37"/>
  <c r="G33" i="37"/>
  <c r="F34" i="37"/>
  <c r="I32" i="37"/>
  <c r="H32" i="37"/>
  <c r="X34" i="37" l="1"/>
  <c r="W34" i="37"/>
  <c r="V35" i="37"/>
  <c r="U36" i="37"/>
  <c r="S34" i="37"/>
  <c r="R34" i="37"/>
  <c r="P36" i="37"/>
  <c r="Q35" i="37"/>
  <c r="M35" i="37"/>
  <c r="N35" i="37"/>
  <c r="K37" i="37"/>
  <c r="L36" i="37"/>
  <c r="G34" i="37"/>
  <c r="F35" i="37"/>
  <c r="I33" i="37"/>
  <c r="H33" i="37"/>
  <c r="U37" i="37" l="1"/>
  <c r="V36" i="37"/>
  <c r="X35" i="37"/>
  <c r="W35" i="37"/>
  <c r="S35" i="37"/>
  <c r="R35" i="37"/>
  <c r="P37" i="37"/>
  <c r="Q36" i="37"/>
  <c r="M36" i="37"/>
  <c r="N36" i="37"/>
  <c r="K38" i="37"/>
  <c r="L37" i="37"/>
  <c r="F36" i="37"/>
  <c r="G35" i="37"/>
  <c r="H34" i="37"/>
  <c r="I34" i="37"/>
  <c r="X36" i="37" l="1"/>
  <c r="W36" i="37"/>
  <c r="U38" i="37"/>
  <c r="V37" i="37"/>
  <c r="S36" i="37"/>
  <c r="R36" i="37"/>
  <c r="P38" i="37"/>
  <c r="Q37" i="37"/>
  <c r="N37" i="37"/>
  <c r="M37" i="37"/>
  <c r="L38" i="37"/>
  <c r="K39" i="37"/>
  <c r="I35" i="37"/>
  <c r="H35" i="37"/>
  <c r="G36" i="37"/>
  <c r="F37" i="37"/>
  <c r="W37" i="37" l="1"/>
  <c r="X37" i="37"/>
  <c r="V38" i="37"/>
  <c r="U39" i="37"/>
  <c r="S37" i="37"/>
  <c r="R37" i="37"/>
  <c r="Q38" i="37"/>
  <c r="P39" i="37"/>
  <c r="L39" i="37"/>
  <c r="K40" i="37"/>
  <c r="N38" i="37"/>
  <c r="M38" i="37"/>
  <c r="G37" i="37"/>
  <c r="F38" i="37"/>
  <c r="H36" i="37"/>
  <c r="I36" i="37"/>
  <c r="U40" i="37" l="1"/>
  <c r="V39" i="37"/>
  <c r="X38" i="37"/>
  <c r="W38" i="37"/>
  <c r="P40" i="37"/>
  <c r="Q39" i="37"/>
  <c r="S38" i="37"/>
  <c r="R38" i="37"/>
  <c r="K41" i="37"/>
  <c r="L40" i="37"/>
  <c r="M39" i="37"/>
  <c r="N39" i="37"/>
  <c r="G38" i="37"/>
  <c r="F39" i="37"/>
  <c r="H37" i="37"/>
  <c r="I37" i="37"/>
  <c r="X39" i="37" l="1"/>
  <c r="W39" i="37"/>
  <c r="U41" i="37"/>
  <c r="V40" i="37"/>
  <c r="S39" i="37"/>
  <c r="R39" i="37"/>
  <c r="P41" i="37"/>
  <c r="Q40" i="37"/>
  <c r="N40" i="37"/>
  <c r="M40" i="37"/>
  <c r="L41" i="37"/>
  <c r="K42" i="37"/>
  <c r="G39" i="37"/>
  <c r="F40" i="37"/>
  <c r="I38" i="37"/>
  <c r="H38" i="37"/>
  <c r="X40" i="37" l="1"/>
  <c r="W40" i="37"/>
  <c r="V41" i="37"/>
  <c r="U42" i="37"/>
  <c r="S40" i="37"/>
  <c r="R40" i="37"/>
  <c r="P42" i="37"/>
  <c r="Q41" i="37"/>
  <c r="K43" i="37"/>
  <c r="L42" i="37"/>
  <c r="M41" i="37"/>
  <c r="N41" i="37"/>
  <c r="G40" i="37"/>
  <c r="F41" i="37"/>
  <c r="I39" i="37"/>
  <c r="H39" i="37"/>
  <c r="U43" i="37" l="1"/>
  <c r="V42" i="37"/>
  <c r="X41" i="37"/>
  <c r="W41" i="37"/>
  <c r="S41" i="37"/>
  <c r="R41" i="37"/>
  <c r="P43" i="37"/>
  <c r="Q42" i="37"/>
  <c r="M42" i="37"/>
  <c r="N42" i="37"/>
  <c r="K44" i="37"/>
  <c r="L43" i="37"/>
  <c r="F42" i="37"/>
  <c r="G41" i="37"/>
  <c r="H40" i="37"/>
  <c r="I40" i="37"/>
  <c r="X42" i="37" l="1"/>
  <c r="W42" i="37"/>
  <c r="U44" i="37"/>
  <c r="V43" i="37"/>
  <c r="S42" i="37"/>
  <c r="R42" i="37"/>
  <c r="P44" i="37"/>
  <c r="Q43" i="37"/>
  <c r="N43" i="37"/>
  <c r="M43" i="37"/>
  <c r="L44" i="37"/>
  <c r="K45" i="37"/>
  <c r="I41" i="37"/>
  <c r="H41" i="37"/>
  <c r="G42" i="37"/>
  <c r="F43" i="37"/>
  <c r="W43" i="37" l="1"/>
  <c r="X43" i="37"/>
  <c r="V44" i="37"/>
  <c r="U45" i="37"/>
  <c r="R43" i="37"/>
  <c r="S43" i="37"/>
  <c r="Q44" i="37"/>
  <c r="P45" i="37"/>
  <c r="L45" i="37"/>
  <c r="K46" i="37"/>
  <c r="N44" i="37"/>
  <c r="M44" i="37"/>
  <c r="G43" i="37"/>
  <c r="F44" i="37"/>
  <c r="I42" i="37"/>
  <c r="H42" i="37"/>
  <c r="U46" i="37" l="1"/>
  <c r="V45" i="37"/>
  <c r="X44" i="37"/>
  <c r="W44" i="37"/>
  <c r="S44" i="37"/>
  <c r="R44" i="37"/>
  <c r="P46" i="37"/>
  <c r="Q45" i="37"/>
  <c r="K47" i="37"/>
  <c r="L46" i="37"/>
  <c r="M45" i="37"/>
  <c r="N45" i="37"/>
  <c r="G44" i="37"/>
  <c r="I43" i="37"/>
  <c r="H43" i="37"/>
  <c r="X45" i="37" l="1"/>
  <c r="W45" i="37"/>
  <c r="V46" i="37"/>
  <c r="U47" i="37"/>
  <c r="S45" i="37"/>
  <c r="R45" i="37"/>
  <c r="P47" i="37"/>
  <c r="Q46" i="37"/>
  <c r="N46" i="37"/>
  <c r="M46" i="37"/>
  <c r="L47" i="37"/>
  <c r="K48" i="37"/>
  <c r="H44" i="37"/>
  <c r="I44" i="37"/>
  <c r="V47" i="37" l="1"/>
  <c r="U48" i="37"/>
  <c r="W46" i="37"/>
  <c r="X46" i="37"/>
  <c r="R46" i="37"/>
  <c r="S46" i="37"/>
  <c r="P48" i="37"/>
  <c r="Q47" i="37"/>
  <c r="L48" i="37"/>
  <c r="K49" i="37"/>
  <c r="N47" i="37"/>
  <c r="M47" i="37"/>
  <c r="U49" i="37" l="1"/>
  <c r="V48" i="37"/>
  <c r="X47" i="37"/>
  <c r="W47" i="37"/>
  <c r="P49" i="37"/>
  <c r="Q48" i="37"/>
  <c r="S47" i="37"/>
  <c r="R47" i="37"/>
  <c r="K50" i="37"/>
  <c r="L49" i="37"/>
  <c r="M48" i="37"/>
  <c r="N48" i="37"/>
  <c r="X48" i="37" l="1"/>
  <c r="W48" i="37"/>
  <c r="U50" i="37"/>
  <c r="V49" i="37"/>
  <c r="S48" i="37"/>
  <c r="R48" i="37"/>
  <c r="Q49" i="37"/>
  <c r="P50" i="37"/>
  <c r="N49" i="37"/>
  <c r="M49" i="37"/>
  <c r="L50" i="37"/>
  <c r="K51" i="37"/>
  <c r="X49" i="37" l="1"/>
  <c r="W49" i="37"/>
  <c r="V50" i="37"/>
  <c r="U51" i="37"/>
  <c r="P51" i="37"/>
  <c r="Q50" i="37"/>
  <c r="R49" i="37"/>
  <c r="S49" i="37"/>
  <c r="N50" i="37"/>
  <c r="M50" i="37"/>
  <c r="K52" i="37"/>
  <c r="L51" i="37"/>
  <c r="X50" i="37" l="1"/>
  <c r="W50" i="37"/>
  <c r="U52" i="37"/>
  <c r="V51" i="37"/>
  <c r="S50" i="37"/>
  <c r="R50" i="37"/>
  <c r="P52" i="37"/>
  <c r="Q51" i="37"/>
  <c r="N51" i="37"/>
  <c r="M51" i="37"/>
  <c r="K53" i="37"/>
  <c r="L52" i="37"/>
  <c r="X51" i="37" l="1"/>
  <c r="W51" i="37"/>
  <c r="U53" i="37"/>
  <c r="V53" i="37" s="1"/>
  <c r="V52" i="37"/>
  <c r="P53" i="37"/>
  <c r="Q53" i="37" s="1"/>
  <c r="Q52" i="37"/>
  <c r="S51" i="37"/>
  <c r="R51" i="37"/>
  <c r="L53" i="37"/>
  <c r="N52" i="37"/>
  <c r="M52" i="37"/>
  <c r="X53" i="37" l="1"/>
  <c r="W53" i="37"/>
  <c r="W52" i="37"/>
  <c r="X52" i="37"/>
  <c r="S52" i="37"/>
  <c r="R52" i="37"/>
  <c r="S53" i="37"/>
  <c r="R53" i="37"/>
  <c r="M53" i="37"/>
  <c r="N53" i="3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<sst xmlns="http://schemas.openxmlformats.org/spreadsheetml/2006/main" count="725" uniqueCount="385">
  <si>
    <t>住所　　　　　　　　</t>
  </si>
  <si>
    <t>団体名　　　　　　　　</t>
  </si>
  <si>
    <t>記</t>
  </si>
  <si>
    <t>区分</t>
  </si>
  <si>
    <t>負担区分</t>
  </si>
  <si>
    <t>備考</t>
  </si>
  <si>
    <t>合計</t>
  </si>
  <si>
    <t>１　概算払請求額</t>
  </si>
  <si>
    <t>日</t>
    <phoneticPr fontId="2"/>
  </si>
  <si>
    <t>月</t>
    <rPh sb="0" eb="1">
      <t>ガツ</t>
    </rPh>
    <phoneticPr fontId="2"/>
  </si>
  <si>
    <t>役職</t>
    <rPh sb="0" eb="2">
      <t>ヤクショク</t>
    </rPh>
    <phoneticPr fontId="2"/>
  </si>
  <si>
    <t>代表者氏名</t>
    <rPh sb="0" eb="3">
      <t>ダイヒョウシャ</t>
    </rPh>
    <rPh sb="3" eb="5">
      <t>シメイ</t>
    </rPh>
    <phoneticPr fontId="2"/>
  </si>
  <si>
    <t>（単位：円）</t>
    <phoneticPr fontId="2"/>
  </si>
  <si>
    <t>（１）事業着手年月日</t>
    <phoneticPr fontId="2"/>
  </si>
  <si>
    <t>（２）事業完了予定年月日</t>
    <phoneticPr fontId="2"/>
  </si>
  <si>
    <t>一般社団法人Jミルク</t>
  </si>
  <si>
    <t>会長　　殿</t>
    <phoneticPr fontId="2"/>
  </si>
  <si>
    <t>（２）事業完了年月日</t>
    <phoneticPr fontId="2"/>
  </si>
  <si>
    <t>月</t>
    <phoneticPr fontId="2"/>
  </si>
  <si>
    <t>会長　　殿</t>
    <phoneticPr fontId="2"/>
  </si>
  <si>
    <t>事業実施計画及び助成申請書</t>
    <phoneticPr fontId="2"/>
  </si>
  <si>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2"/>
  </si>
  <si>
    <t>円</t>
    <rPh sb="0" eb="1">
      <t>エン</t>
    </rPh>
    <phoneticPr fontId="2"/>
  </si>
  <si>
    <t>を交付されたく、関係書類を添えて申請します。</t>
    <rPh sb="1" eb="3">
      <t>コウフ</t>
    </rPh>
    <rPh sb="8" eb="10">
      <t>カンケイ</t>
    </rPh>
    <rPh sb="10" eb="12">
      <t>ショルイ</t>
    </rPh>
    <rPh sb="13" eb="14">
      <t>ソ</t>
    </rPh>
    <rPh sb="16" eb="18">
      <t>シンセイ</t>
    </rPh>
    <phoneticPr fontId="2"/>
  </si>
  <si>
    <t>１　事業実施計画</t>
    <rPh sb="4" eb="6">
      <t>ジッシ</t>
    </rPh>
    <rPh sb="6" eb="8">
      <t>ケイカク</t>
    </rPh>
    <phoneticPr fontId="2"/>
  </si>
  <si>
    <t>２　事業に要する経費及び負担区分</t>
    <phoneticPr fontId="2"/>
  </si>
  <si>
    <t>１生産基盤強化</t>
    <phoneticPr fontId="2"/>
  </si>
  <si>
    <t>２持続可能性向上</t>
    <phoneticPr fontId="2"/>
  </si>
  <si>
    <t>(１)担い手育成対策</t>
    <phoneticPr fontId="2"/>
  </si>
  <si>
    <t>(２)酪農生産への理解醸成活動</t>
    <phoneticPr fontId="2"/>
  </si>
  <si>
    <t>(３)持続可能性向上独自対策</t>
    <phoneticPr fontId="2"/>
  </si>
  <si>
    <t>ア 後継者等研修支援</t>
    <rPh sb="2" eb="5">
      <t>コウケイシャ</t>
    </rPh>
    <rPh sb="5" eb="6">
      <t>トウ</t>
    </rPh>
    <rPh sb="6" eb="8">
      <t>ケンシュウ</t>
    </rPh>
    <rPh sb="8" eb="10">
      <t>シエン</t>
    </rPh>
    <phoneticPr fontId="2"/>
  </si>
  <si>
    <t>イ 酪農家受入支援　</t>
    <rPh sb="2" eb="5">
      <t>ラクノウカ</t>
    </rPh>
    <rPh sb="5" eb="7">
      <t>ウケイレ</t>
    </rPh>
    <rPh sb="7" eb="9">
      <t>シエン</t>
    </rPh>
    <phoneticPr fontId="2"/>
  </si>
  <si>
    <t>ウ 求人イベント等</t>
    <rPh sb="2" eb="4">
      <t>キュウジン</t>
    </rPh>
    <rPh sb="8" eb="9">
      <t>トウ</t>
    </rPh>
    <phoneticPr fontId="2"/>
  </si>
  <si>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</si>
  <si>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</si>
  <si>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</si>
  <si>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（５）メールアドレス</t>
    <phoneticPr fontId="4"/>
  </si>
  <si>
    <t>年</t>
    <rPh sb="0" eb="1">
      <t>ネン</t>
    </rPh>
    <phoneticPr fontId="2"/>
  </si>
  <si>
    <t>３　事業実施期間</t>
    <phoneticPr fontId="2"/>
  </si>
  <si>
    <t>４　添付書類</t>
    <phoneticPr fontId="2"/>
  </si>
  <si>
    <t>５　連絡先</t>
    <rPh sb="2" eb="5">
      <t>レンラクサキ</t>
    </rPh>
    <phoneticPr fontId="4"/>
  </si>
  <si>
    <t>（４）電話番号</t>
    <rPh sb="3" eb="5">
      <t>デンワ</t>
    </rPh>
    <rPh sb="5" eb="7">
      <t>バンゴウ</t>
    </rPh>
    <phoneticPr fontId="4"/>
  </si>
  <si>
    <t>要件を満たすことがわかる書類</t>
    <phoneticPr fontId="2"/>
  </si>
  <si>
    <t>（２）酪農家による自主的なネットワーク組織の場合は、構成員名簿や規約等、</t>
    <rPh sb="22" eb="24">
      <t>バアイ</t>
    </rPh>
    <rPh sb="26" eb="29">
      <t>コウセイイン</t>
    </rPh>
    <rPh sb="29" eb="31">
      <t>メイボ</t>
    </rPh>
    <rPh sb="32" eb="34">
      <t>キヤク</t>
    </rPh>
    <rPh sb="34" eb="35">
      <t>トウ</t>
    </rPh>
    <phoneticPr fontId="2"/>
  </si>
  <si>
    <t>事業内容</t>
    <phoneticPr fontId="4"/>
  </si>
  <si>
    <t>備考</t>
    <phoneticPr fontId="4"/>
  </si>
  <si>
    <t>合計</t>
    <phoneticPr fontId="4"/>
  </si>
  <si>
    <t>負担区分</t>
    <rPh sb="0" eb="2">
      <t>フタン</t>
    </rPh>
    <rPh sb="2" eb="4">
      <t>クブン</t>
    </rPh>
    <phoneticPr fontId="2"/>
  </si>
  <si>
    <t>助成金
①</t>
    <rPh sb="0" eb="3">
      <t>ジョセイキン</t>
    </rPh>
    <phoneticPr fontId="2"/>
  </si>
  <si>
    <t>自己負担等②</t>
    <rPh sb="0" eb="2">
      <t>ジコ</t>
    </rPh>
    <rPh sb="2" eb="4">
      <t>フタン</t>
    </rPh>
    <rPh sb="4" eb="5">
      <t>トウ</t>
    </rPh>
    <phoneticPr fontId="2"/>
  </si>
  <si>
    <t>事業費
①＋②</t>
    <phoneticPr fontId="2"/>
  </si>
  <si>
    <t>事業費
①＋②</t>
    <rPh sb="0" eb="3">
      <t>ジギョウヒ</t>
    </rPh>
    <phoneticPr fontId="2"/>
  </si>
  <si>
    <t>積算基礎（単価、人数、回数などを費目毎に記載）</t>
    <rPh sb="0" eb="2">
      <t>セキサン</t>
    </rPh>
    <rPh sb="2" eb="4">
      <t>キソ</t>
    </rPh>
    <rPh sb="5" eb="7">
      <t>タンカ</t>
    </rPh>
    <rPh sb="8" eb="10">
      <t>ニンズウ</t>
    </rPh>
    <rPh sb="11" eb="13">
      <t>カイスウ</t>
    </rPh>
    <rPh sb="16" eb="18">
      <t>ヒモク</t>
    </rPh>
    <rPh sb="18" eb="19">
      <t>ゴト</t>
    </rPh>
    <rPh sb="20" eb="22">
      <t>キサイ</t>
    </rPh>
    <phoneticPr fontId="2"/>
  </si>
  <si>
    <t>（単位：円、税抜）</t>
    <rPh sb="6" eb="7">
      <t>ゼイ</t>
    </rPh>
    <rPh sb="7" eb="8">
      <t>ヌ</t>
    </rPh>
    <phoneticPr fontId="2"/>
  </si>
  <si>
    <t>※１）事業区分はア～エのいずれかを記載ください。</t>
    <rPh sb="3" eb="5">
      <t>ジギョウ</t>
    </rPh>
    <rPh sb="5" eb="7">
      <t>クブン</t>
    </rPh>
    <rPh sb="17" eb="19">
      <t>キサイ</t>
    </rPh>
    <phoneticPr fontId="2"/>
  </si>
  <si>
    <t>※２）事業内容は会議の趣旨や研修会の内容など、具体的に記載ください。</t>
    <rPh sb="3" eb="5">
      <t>ジギョウ</t>
    </rPh>
    <rPh sb="5" eb="7">
      <t>ナイヨウ</t>
    </rPh>
    <rPh sb="8" eb="10">
      <t>カイギ</t>
    </rPh>
    <rPh sb="11" eb="13">
      <t>シュシ</t>
    </rPh>
    <rPh sb="14" eb="17">
      <t>ケンシュウカイ</t>
    </rPh>
    <rPh sb="18" eb="20">
      <t>ナイヨウ</t>
    </rPh>
    <rPh sb="23" eb="26">
      <t>グタイテキ</t>
    </rPh>
    <rPh sb="27" eb="29">
      <t>キサイ</t>
    </rPh>
    <phoneticPr fontId="2"/>
  </si>
  <si>
    <t>※５）実績が計画と大きく乖離した場合は、備考欄等に理由を記載ください。</t>
    <rPh sb="3" eb="5">
      <t>ジッセキ</t>
    </rPh>
    <rPh sb="6" eb="8">
      <t>ケイカク</t>
    </rPh>
    <rPh sb="9" eb="10">
      <t>オオ</t>
    </rPh>
    <rPh sb="12" eb="14">
      <t>カイリ</t>
    </rPh>
    <rPh sb="16" eb="18">
      <t>バアイ</t>
    </rPh>
    <rPh sb="20" eb="22">
      <t>ビコウ</t>
    </rPh>
    <rPh sb="22" eb="23">
      <t>ラン</t>
    </rPh>
    <rPh sb="23" eb="24">
      <t>トウ</t>
    </rPh>
    <rPh sb="25" eb="27">
      <t>リユウ</t>
    </rPh>
    <rPh sb="28" eb="30">
      <t>キサイ</t>
    </rPh>
    <phoneticPr fontId="2"/>
  </si>
  <si>
    <t>【記入時の留意事項】</t>
    <rPh sb="1" eb="3">
      <t>キニュウ</t>
    </rPh>
    <rPh sb="3" eb="4">
      <t>ジ</t>
    </rPh>
    <rPh sb="5" eb="7">
      <t>リュウイ</t>
    </rPh>
    <rPh sb="7" eb="9">
      <t>ジコウ</t>
    </rPh>
    <phoneticPr fontId="2"/>
  </si>
  <si>
    <t>【メニュー】</t>
    <phoneticPr fontId="2"/>
  </si>
  <si>
    <t>自己負担等
②</t>
    <rPh sb="0" eb="2">
      <t>ジコ</t>
    </rPh>
    <rPh sb="2" eb="4">
      <t>フタン</t>
    </rPh>
    <rPh sb="4" eb="5">
      <t>トウ</t>
    </rPh>
    <phoneticPr fontId="2"/>
  </si>
  <si>
    <t>事業区分
（ア～エ）</t>
    <rPh sb="0" eb="2">
      <t>ジギョウ</t>
    </rPh>
    <rPh sb="2" eb="4">
      <t>クブン</t>
    </rPh>
    <phoneticPr fontId="2"/>
  </si>
  <si>
    <t>№</t>
    <phoneticPr fontId="2"/>
  </si>
  <si>
    <t>合計</t>
    <rPh sb="0" eb="2">
      <t>ゴウケイ</t>
    </rPh>
    <phoneticPr fontId="2"/>
  </si>
  <si>
    <t>助成対象者情報</t>
    <rPh sb="0" eb="2">
      <t>ジョセイ</t>
    </rPh>
    <rPh sb="2" eb="4">
      <t>タイショウ</t>
    </rPh>
    <rPh sb="4" eb="5">
      <t>シャ</t>
    </rPh>
    <rPh sb="5" eb="7">
      <t>ジョウホウ</t>
    </rPh>
    <phoneticPr fontId="4"/>
  </si>
  <si>
    <t>氏名</t>
    <rPh sb="0" eb="2">
      <t>シメイ</t>
    </rPh>
    <phoneticPr fontId="2"/>
  </si>
  <si>
    <t>住所</t>
    <rPh sb="0" eb="2">
      <t>ジュウショ</t>
    </rPh>
    <phoneticPr fontId="2"/>
  </si>
  <si>
    <t>年齢</t>
    <rPh sb="0" eb="2">
      <t>ネンレイ</t>
    </rPh>
    <phoneticPr fontId="2"/>
  </si>
  <si>
    <t>性別</t>
    <rPh sb="0" eb="2">
      <t>セイベツ</t>
    </rPh>
    <phoneticPr fontId="2"/>
  </si>
  <si>
    <t>所属</t>
    <rPh sb="0" eb="2">
      <t>ショゾク</t>
    </rPh>
    <phoneticPr fontId="2"/>
  </si>
  <si>
    <t>※１）事業区分はアまたはイのいずれかを記載ください。</t>
    <rPh sb="3" eb="5">
      <t>ジギョウ</t>
    </rPh>
    <rPh sb="5" eb="7">
      <t>クブン</t>
    </rPh>
    <rPh sb="19" eb="21">
      <t>キサイ</t>
    </rPh>
    <phoneticPr fontId="2"/>
  </si>
  <si>
    <t>【助成対象者】</t>
    <rPh sb="1" eb="3">
      <t>ジョセイ</t>
    </rPh>
    <rPh sb="3" eb="6">
      <t>タイショウシャ</t>
    </rPh>
    <phoneticPr fontId="2"/>
  </si>
  <si>
    <t>牧場名</t>
    <rPh sb="0" eb="2">
      <t>ボクジョウ</t>
    </rPh>
    <rPh sb="2" eb="3">
      <t>メイ</t>
    </rPh>
    <phoneticPr fontId="2"/>
  </si>
  <si>
    <t>受入日報</t>
    <rPh sb="0" eb="2">
      <t>ウケイレ</t>
    </rPh>
    <rPh sb="2" eb="4">
      <t>ニッポウ</t>
    </rPh>
    <phoneticPr fontId="2"/>
  </si>
  <si>
    <t>※１）受入者情報は、主な受入者の所属団体名や属性（酪農後継者、大学生、高校生等）等を記入ください。</t>
    <rPh sb="3" eb="5">
      <t>ウケイレ</t>
    </rPh>
    <rPh sb="5" eb="6">
      <t>シャ</t>
    </rPh>
    <rPh sb="6" eb="8">
      <t>ジョウホウ</t>
    </rPh>
    <rPh sb="10" eb="11">
      <t>オモ</t>
    </rPh>
    <rPh sb="12" eb="14">
      <t>ウケイレ</t>
    </rPh>
    <rPh sb="14" eb="15">
      <t>シャ</t>
    </rPh>
    <rPh sb="16" eb="18">
      <t>ショゾク</t>
    </rPh>
    <rPh sb="18" eb="20">
      <t>ダンタイ</t>
    </rPh>
    <rPh sb="20" eb="21">
      <t>メイ</t>
    </rPh>
    <rPh sb="22" eb="24">
      <t>ゾクセイ</t>
    </rPh>
    <rPh sb="25" eb="27">
      <t>ラクノウ</t>
    </rPh>
    <rPh sb="27" eb="30">
      <t>コウケイシャ</t>
    </rPh>
    <rPh sb="31" eb="32">
      <t>ダイ</t>
    </rPh>
    <rPh sb="32" eb="34">
      <t>ガクセイ</t>
    </rPh>
    <rPh sb="35" eb="38">
      <t>コウコウセイ</t>
    </rPh>
    <rPh sb="38" eb="39">
      <t>トウ</t>
    </rPh>
    <rPh sb="40" eb="41">
      <t>トウ</t>
    </rPh>
    <rPh sb="42" eb="44">
      <t>キニュウ</t>
    </rPh>
    <phoneticPr fontId="2"/>
  </si>
  <si>
    <t>主催または出展等の区分</t>
    <rPh sb="0" eb="2">
      <t>シュサイ</t>
    </rPh>
    <rPh sb="5" eb="7">
      <t>シュッテン</t>
    </rPh>
    <rPh sb="7" eb="8">
      <t>トウ</t>
    </rPh>
    <rPh sb="9" eb="11">
      <t>クブン</t>
    </rPh>
    <phoneticPr fontId="2"/>
  </si>
  <si>
    <t>開催場所</t>
    <rPh sb="0" eb="2">
      <t>カイサイ</t>
    </rPh>
    <rPh sb="2" eb="4">
      <t>バショ</t>
    </rPh>
    <phoneticPr fontId="2"/>
  </si>
  <si>
    <t>参集範囲</t>
    <rPh sb="0" eb="2">
      <t>サンシュウ</t>
    </rPh>
    <rPh sb="2" eb="4">
      <t>ハンイ</t>
    </rPh>
    <phoneticPr fontId="2"/>
  </si>
  <si>
    <t>趣旨（主なねらい）</t>
    <rPh sb="0" eb="2">
      <t>シュシ</t>
    </rPh>
    <rPh sb="3" eb="4">
      <t>オモ</t>
    </rPh>
    <phoneticPr fontId="2"/>
  </si>
  <si>
    <t>特記事項等</t>
    <rPh sb="0" eb="2">
      <t>トッキ</t>
    </rPh>
    <rPh sb="2" eb="4">
      <t>ジコウ</t>
    </rPh>
    <rPh sb="4" eb="5">
      <t>トウ</t>
    </rPh>
    <phoneticPr fontId="2"/>
  </si>
  <si>
    <t>対象者</t>
    <rPh sb="0" eb="3">
      <t>タイショウシャ</t>
    </rPh>
    <phoneticPr fontId="2"/>
  </si>
  <si>
    <t>自己負担等　②</t>
    <rPh sb="0" eb="2">
      <t>ジコ</t>
    </rPh>
    <rPh sb="2" eb="4">
      <t>フタン</t>
    </rPh>
    <rPh sb="4" eb="5">
      <t>トウ</t>
    </rPh>
    <phoneticPr fontId="2"/>
  </si>
  <si>
    <t>開催時期</t>
    <rPh sb="0" eb="2">
      <t>カイサイ</t>
    </rPh>
    <rPh sb="2" eb="4">
      <t>ジキ</t>
    </rPh>
    <phoneticPr fontId="2"/>
  </si>
  <si>
    <t>実施時期</t>
    <rPh sb="0" eb="2">
      <t>ジッシ</t>
    </rPh>
    <rPh sb="2" eb="4">
      <t>ジキ</t>
    </rPh>
    <phoneticPr fontId="2"/>
  </si>
  <si>
    <t>実施場所</t>
    <rPh sb="0" eb="2">
      <t>ジッシ</t>
    </rPh>
    <rPh sb="2" eb="4">
      <t>バショ</t>
    </rPh>
    <phoneticPr fontId="2"/>
  </si>
  <si>
    <t>別添のとおり（申請メニューのみ添付）</t>
    <rPh sb="7" eb="9">
      <t>シンセイ</t>
    </rPh>
    <rPh sb="15" eb="17">
      <t>テンプ</t>
    </rPh>
    <phoneticPr fontId="2"/>
  </si>
  <si>
    <t>別添２の（１）のア　後継者等研修支援</t>
    <rPh sb="0" eb="2">
      <t>ベッテン</t>
    </rPh>
    <phoneticPr fontId="4"/>
  </si>
  <si>
    <t>別添２の（１）のイ　酪農家受入支援　</t>
    <rPh sb="0" eb="2">
      <t>ベッテン</t>
    </rPh>
    <phoneticPr fontId="4"/>
  </si>
  <si>
    <t>別添２の（１）のウ　求人イベント等の出展や開催</t>
    <rPh sb="0" eb="2">
      <t>ベッテン</t>
    </rPh>
    <rPh sb="18" eb="20">
      <t>シュッテン</t>
    </rPh>
    <rPh sb="21" eb="23">
      <t>カイサイ</t>
    </rPh>
    <phoneticPr fontId="4"/>
  </si>
  <si>
    <t>別添２の（２）　酪農生産への理解醸成活動</t>
    <rPh sb="0" eb="2">
      <t>ベッテン</t>
    </rPh>
    <rPh sb="8" eb="10">
      <t>ラクノウ</t>
    </rPh>
    <rPh sb="10" eb="12">
      <t>セイサン</t>
    </rPh>
    <rPh sb="14" eb="16">
      <t>リカイ</t>
    </rPh>
    <rPh sb="16" eb="18">
      <t>ジョウセイ</t>
    </rPh>
    <rPh sb="18" eb="20">
      <t>カツドウ</t>
    </rPh>
    <phoneticPr fontId="4"/>
  </si>
  <si>
    <t>別添２の（３）　持続可能性向上独自対策</t>
    <rPh sb="0" eb="2">
      <t>ベッテン</t>
    </rPh>
    <rPh sb="8" eb="10">
      <t>ジゾク</t>
    </rPh>
    <rPh sb="10" eb="13">
      <t>カノウセイ</t>
    </rPh>
    <rPh sb="13" eb="15">
      <t>コウジョウ</t>
    </rPh>
    <rPh sb="15" eb="17">
      <t>ドクジ</t>
    </rPh>
    <rPh sb="17" eb="19">
      <t>タイサク</t>
    </rPh>
    <phoneticPr fontId="4"/>
  </si>
  <si>
    <t>手法</t>
    <rPh sb="0" eb="2">
      <t>シュホウ</t>
    </rPh>
    <phoneticPr fontId="2"/>
  </si>
  <si>
    <t>事業実施計画及び助成変更承認申請書</t>
    <phoneticPr fontId="2"/>
  </si>
  <si>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2"/>
  </si>
  <si>
    <t>１　変更の理由及び内容</t>
    <rPh sb="2" eb="4">
      <t>ヘンコウ</t>
    </rPh>
    <rPh sb="5" eb="7">
      <t>リユウ</t>
    </rPh>
    <rPh sb="7" eb="8">
      <t>オヨ</t>
    </rPh>
    <rPh sb="9" eb="11">
      <t>ナイヨウ</t>
    </rPh>
    <phoneticPr fontId="2"/>
  </si>
  <si>
    <t>２　変更後の事業実施計画</t>
    <rPh sb="2" eb="4">
      <t>ヘンコウ</t>
    </rPh>
    <rPh sb="4" eb="5">
      <t>ゴ</t>
    </rPh>
    <rPh sb="8" eb="10">
      <t>ジッシ</t>
    </rPh>
    <rPh sb="10" eb="12">
      <t>ケイカク</t>
    </rPh>
    <phoneticPr fontId="2"/>
  </si>
  <si>
    <t>３　添付書類</t>
    <phoneticPr fontId="2"/>
  </si>
  <si>
    <t>４　連絡先</t>
    <rPh sb="2" eb="5">
      <t>レンラクサキ</t>
    </rPh>
    <phoneticPr fontId="4"/>
  </si>
  <si>
    <t>注）別紙様式第１号に準じ、変更部分が容易に対照できるよう二段書きにし、</t>
    <phoneticPr fontId="2"/>
  </si>
  <si>
    <t>変更前の内容を（　）書きで上段に記載すること。</t>
    <phoneticPr fontId="2"/>
  </si>
  <si>
    <t>注）申請時から変更があったものがあれば添付すること。</t>
    <rPh sb="0" eb="1">
      <t>チュウ</t>
    </rPh>
    <phoneticPr fontId="2"/>
  </si>
  <si>
    <t>概算払請求書</t>
    <rPh sb="0" eb="2">
      <t>ガイサン</t>
    </rPh>
    <rPh sb="2" eb="3">
      <t>バラ</t>
    </rPh>
    <rPh sb="3" eb="5">
      <t>セイキュウ</t>
    </rPh>
    <rPh sb="5" eb="6">
      <t>ショ</t>
    </rPh>
    <phoneticPr fontId="2"/>
  </si>
  <si>
    <t>円の概算払いを請求します。</t>
    <rPh sb="0" eb="1">
      <t>エン</t>
    </rPh>
    <rPh sb="2" eb="4">
      <t>ガイサン</t>
    </rPh>
    <rPh sb="4" eb="5">
      <t>バラ</t>
    </rPh>
    <rPh sb="7" eb="9">
      <t>セイキュウ</t>
    </rPh>
    <phoneticPr fontId="2"/>
  </si>
  <si>
    <t>の規定に基づき、下記のとおり助成金</t>
    <phoneticPr fontId="2"/>
  </si>
  <si>
    <t>既概算払受領額
⑤</t>
    <phoneticPr fontId="4"/>
  </si>
  <si>
    <t>今回概算払請求額
⑥</t>
    <phoneticPr fontId="4"/>
  </si>
  <si>
    <t>２　振込先金融機関名等
　　</t>
    <phoneticPr fontId="4"/>
  </si>
  <si>
    <t>３　連絡先</t>
    <rPh sb="2" eb="5">
      <t>レンラクサキ</t>
    </rPh>
    <phoneticPr fontId="4"/>
  </si>
  <si>
    <t>（１）金融機関名・支店名</t>
    <rPh sb="9" eb="12">
      <t>シテンメイ</t>
    </rPh>
    <phoneticPr fontId="2"/>
  </si>
  <si>
    <t>助成決定額</t>
    <rPh sb="0" eb="2">
      <t>ジョセイ</t>
    </rPh>
    <rPh sb="4" eb="5">
      <t>ガク</t>
    </rPh>
    <phoneticPr fontId="4"/>
  </si>
  <si>
    <t>事業費
①</t>
    <phoneticPr fontId="4"/>
  </si>
  <si>
    <t>（単位：円、%）</t>
    <phoneticPr fontId="4"/>
  </si>
  <si>
    <t>助成金
②</t>
    <phoneticPr fontId="4"/>
  </si>
  <si>
    <t>事業費
③</t>
    <phoneticPr fontId="4"/>
  </si>
  <si>
    <t>残額⑦＝②－⑤－⑥</t>
    <phoneticPr fontId="4"/>
  </si>
  <si>
    <t>注）請求時点での事業実施状況が明らかとなる書類を添付すること。</t>
    <phoneticPr fontId="4"/>
  </si>
  <si>
    <t xml:space="preserve">助成金
</t>
    <phoneticPr fontId="4"/>
  </si>
  <si>
    <t>事業実績報告書</t>
    <rPh sb="0" eb="2">
      <t>ジギョウ</t>
    </rPh>
    <rPh sb="2" eb="4">
      <t>ジッセキ</t>
    </rPh>
    <rPh sb="4" eb="7">
      <t>ホウコクショ</t>
    </rPh>
    <rPh sb="6" eb="7">
      <t>ショ</t>
    </rPh>
    <phoneticPr fontId="2"/>
  </si>
  <si>
    <t>の規定に基づき、下記のとおり関係書類を添えてその実績を報告します。</t>
    <rPh sb="14" eb="16">
      <t>カンケイ</t>
    </rPh>
    <rPh sb="16" eb="18">
      <t>ショルイ</t>
    </rPh>
    <rPh sb="19" eb="20">
      <t>ソ</t>
    </rPh>
    <rPh sb="24" eb="26">
      <t>ジッセキ</t>
    </rPh>
    <rPh sb="27" eb="29">
      <t>ホウコク</t>
    </rPh>
    <phoneticPr fontId="2"/>
  </si>
  <si>
    <t>なお、併せて精算額</t>
    <rPh sb="3" eb="4">
      <t>アワ</t>
    </rPh>
    <rPh sb="6" eb="9">
      <t>セイサンガク</t>
    </rPh>
    <phoneticPr fontId="2"/>
  </si>
  <si>
    <t>円を請求します。</t>
    <rPh sb="0" eb="1">
      <t>エン</t>
    </rPh>
    <rPh sb="2" eb="4">
      <t>セイキュウ</t>
    </rPh>
    <phoneticPr fontId="2"/>
  </si>
  <si>
    <t>１　事業実施実績</t>
    <rPh sb="4" eb="6">
      <t>ジッシ</t>
    </rPh>
    <rPh sb="6" eb="8">
      <t>ジッセキ</t>
    </rPh>
    <phoneticPr fontId="2"/>
  </si>
  <si>
    <t>２　事業に要した経費及び負担区分</t>
    <phoneticPr fontId="2"/>
  </si>
  <si>
    <t>（１）各事業申請に必要な書類（別添の留意事項参照）</t>
    <rPh sb="3" eb="4">
      <t>カク</t>
    </rPh>
    <rPh sb="4" eb="6">
      <t>ジギョウ</t>
    </rPh>
    <rPh sb="6" eb="8">
      <t>シンセイ</t>
    </rPh>
    <rPh sb="9" eb="11">
      <t>ヒツヨウ</t>
    </rPh>
    <rPh sb="12" eb="14">
      <t>ショルイ</t>
    </rPh>
    <rPh sb="15" eb="17">
      <t>ベッテン</t>
    </rPh>
    <rPh sb="18" eb="20">
      <t>リュウイ</t>
    </rPh>
    <rPh sb="20" eb="22">
      <t>ジコウ</t>
    </rPh>
    <rPh sb="22" eb="24">
      <t>サンショウ</t>
    </rPh>
    <phoneticPr fontId="2"/>
  </si>
  <si>
    <t>注）各事業の実績報告に必要な書類を添付すること（別添の留意事項参照）</t>
    <rPh sb="0" eb="1">
      <t>チュウ</t>
    </rPh>
    <rPh sb="17" eb="19">
      <t>テンプ</t>
    </rPh>
    <phoneticPr fontId="2"/>
  </si>
  <si>
    <t>４　振込先金融機関名等
　　</t>
    <phoneticPr fontId="4"/>
  </si>
  <si>
    <t>（２）預金種類・口座番号</t>
    <rPh sb="3" eb="5">
      <t>ヨキン</t>
    </rPh>
    <rPh sb="5" eb="7">
      <t>シュルイ</t>
    </rPh>
    <rPh sb="8" eb="10">
      <t>コウザ</t>
    </rPh>
    <rPh sb="10" eb="12">
      <t>バンゴウ</t>
    </rPh>
    <phoneticPr fontId="2"/>
  </si>
  <si>
    <t>（３）口座名義（フリガナ）</t>
    <rPh sb="3" eb="5">
      <t>コウザ</t>
    </rPh>
    <rPh sb="5" eb="7">
      <t>メイギ</t>
    </rPh>
    <phoneticPr fontId="2"/>
  </si>
  <si>
    <t>←金額は自動的に入力されます</t>
    <rPh sb="1" eb="3">
      <t>キンガク</t>
    </rPh>
    <rPh sb="4" eb="6">
      <t>ジドウ</t>
    </rPh>
    <rPh sb="6" eb="7">
      <t>テキ</t>
    </rPh>
    <rPh sb="8" eb="10">
      <t>ニュウリョク</t>
    </rPh>
    <phoneticPr fontId="2"/>
  </si>
  <si>
    <t>区分</t>
    <rPh sb="0" eb="2">
      <t>クブン</t>
    </rPh>
    <phoneticPr fontId="2"/>
  </si>
  <si>
    <t>小計</t>
    <rPh sb="0" eb="2">
      <t>ショウケイ</t>
    </rPh>
    <phoneticPr fontId="2"/>
  </si>
  <si>
    <t>※第2の1の(2)(3)の事業実施主体は第2の1の(1)の事業実施主体を経由して申請書を提出すること</t>
    <phoneticPr fontId="2"/>
  </si>
  <si>
    <t>別紙様式第４号</t>
    <phoneticPr fontId="2"/>
  </si>
  <si>
    <t>別紙様式第３号</t>
    <phoneticPr fontId="2"/>
  </si>
  <si>
    <t>別紙様式第２号</t>
    <phoneticPr fontId="2"/>
  </si>
  <si>
    <t>別紙様式第１号</t>
    <phoneticPr fontId="2"/>
  </si>
  <si>
    <t>年</t>
    <phoneticPr fontId="2"/>
  </si>
  <si>
    <t>日付け</t>
    <phoneticPr fontId="2"/>
  </si>
  <si>
    <t>Jミルク発第</t>
    <rPh sb="4" eb="5">
      <t>ハツ</t>
    </rPh>
    <phoneticPr fontId="2"/>
  </si>
  <si>
    <t>号で助成決定通知のあった</t>
    <phoneticPr fontId="2"/>
  </si>
  <si>
    <t>事業費出来高③／①＝④</t>
    <phoneticPr fontId="4"/>
  </si>
  <si>
    <t>←白色セルの金額等は自動的に入力されます</t>
    <rPh sb="1" eb="3">
      <t>シロイロ</t>
    </rPh>
    <rPh sb="6" eb="8">
      <t>キンガク</t>
    </rPh>
    <rPh sb="8" eb="9">
      <t>トウ</t>
    </rPh>
    <rPh sb="10" eb="12">
      <t>ジドウ</t>
    </rPh>
    <rPh sb="12" eb="13">
      <t>テキ</t>
    </rPh>
    <rPh sb="14" eb="16">
      <t>ニュウリョク</t>
    </rPh>
    <phoneticPr fontId="2"/>
  </si>
  <si>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2"/>
  </si>
  <si>
    <t>←申請書（様式1号）の記載内容が入力されます</t>
    <rPh sb="1" eb="4">
      <t>シンセイショ</t>
    </rPh>
    <rPh sb="5" eb="7">
      <t>ヨウシキ</t>
    </rPh>
    <rPh sb="8" eb="9">
      <t>ゴウ</t>
    </rPh>
    <rPh sb="11" eb="13">
      <t>キサイ</t>
    </rPh>
    <rPh sb="13" eb="15">
      <t>ナイヨウ</t>
    </rPh>
    <rPh sb="16" eb="18">
      <t>ニュウリョク</t>
    </rPh>
    <phoneticPr fontId="2"/>
  </si>
  <si>
    <t>積算基礎
（単価、人数、回数などを費目毎に記載）</t>
    <rPh sb="0" eb="2">
      <t>セキサン</t>
    </rPh>
    <rPh sb="2" eb="4">
      <t>キソ</t>
    </rPh>
    <rPh sb="6" eb="8">
      <t>タンカ</t>
    </rPh>
    <rPh sb="9" eb="11">
      <t>ニンズウ</t>
    </rPh>
    <rPh sb="12" eb="14">
      <t>カイスウ</t>
    </rPh>
    <rPh sb="17" eb="19">
      <t>ヒモク</t>
    </rPh>
    <rPh sb="19" eb="20">
      <t>ゴト</t>
    </rPh>
    <rPh sb="21" eb="23">
      <t>キサイ</t>
    </rPh>
    <phoneticPr fontId="2"/>
  </si>
  <si>
    <t>ア 酪農家等を対象にした研修会の開催及びその推進に係る会議の開催。
イ 指導体制を構築・強化するために、指導員やその候補者等を対象にした会議・研修会の開催及び現地指導の実施。
ウ 酪農家又はその集団等に対し、専門家の派遣や地域の関係者と連携した現地指導等を通じて行う経営改善の模範となる取り組み。
エ 酪農経営や技術改善のための啓発用資材作成。（1資材当たり原則100万円以内）</t>
    <rPh sb="174" eb="176">
      <t>シザイ</t>
    </rPh>
    <rPh sb="176" eb="177">
      <t>ア</t>
    </rPh>
    <rPh sb="179" eb="181">
      <t>ゲンソク</t>
    </rPh>
    <rPh sb="184" eb="186">
      <t>マンエン</t>
    </rPh>
    <rPh sb="186" eb="188">
      <t>イナイ</t>
    </rPh>
    <phoneticPr fontId="4"/>
  </si>
  <si>
    <t>事業費
(助成金)</t>
    <rPh sb="0" eb="3">
      <t>ジギョウヒ</t>
    </rPh>
    <rPh sb="5" eb="8">
      <t>ジョセイキン</t>
    </rPh>
    <phoneticPr fontId="2"/>
  </si>
  <si>
    <t>研修報告書(実績報告時)</t>
    <rPh sb="0" eb="2">
      <t>ケンシュウ</t>
    </rPh>
    <rPh sb="2" eb="5">
      <t>ホウコクショ</t>
    </rPh>
    <rPh sb="6" eb="8">
      <t>ジッセキ</t>
    </rPh>
    <rPh sb="8" eb="10">
      <t>ホウコク</t>
    </rPh>
    <rPh sb="10" eb="11">
      <t>ジ</t>
    </rPh>
    <phoneticPr fontId="2"/>
  </si>
  <si>
    <t>研修計画書(申請時)</t>
    <rPh sb="0" eb="2">
      <t>ケンシュウ</t>
    </rPh>
    <rPh sb="2" eb="4">
      <t>ケイカク</t>
    </rPh>
    <rPh sb="4" eb="5">
      <t>ショ</t>
    </rPh>
    <rPh sb="6" eb="9">
      <t>シンセイジ</t>
    </rPh>
    <phoneticPr fontId="2"/>
  </si>
  <si>
    <t>事業区分(アまたはイ)</t>
    <rPh sb="0" eb="2">
      <t>ジギョウ</t>
    </rPh>
    <rPh sb="2" eb="4">
      <t>クブン</t>
    </rPh>
    <phoneticPr fontId="2"/>
  </si>
  <si>
    <t>酪農後継者または新規就農(予定)者の区分</t>
    <rPh sb="0" eb="2">
      <t>ラクノウ</t>
    </rPh>
    <rPh sb="2" eb="5">
      <t>コウケイシャ</t>
    </rPh>
    <rPh sb="8" eb="10">
      <t>シンキ</t>
    </rPh>
    <rPh sb="10" eb="12">
      <t>シュウノウ</t>
    </rPh>
    <rPh sb="13" eb="15">
      <t>ヨテイ</t>
    </rPh>
    <rPh sb="16" eb="17">
      <t>シャ</t>
    </rPh>
    <rPh sb="18" eb="20">
      <t>クブン</t>
    </rPh>
    <phoneticPr fontId="2"/>
  </si>
  <si>
    <t>主な研修(予定)先牧場名【住所】</t>
    <rPh sb="0" eb="1">
      <t>オモ</t>
    </rPh>
    <rPh sb="2" eb="4">
      <t>ケンシュウ</t>
    </rPh>
    <rPh sb="5" eb="7">
      <t>ヨテイ</t>
    </rPh>
    <rPh sb="8" eb="9">
      <t>サキ</t>
    </rPh>
    <rPh sb="9" eb="11">
      <t>ボクジョウ</t>
    </rPh>
    <rPh sb="11" eb="12">
      <t>メイ</t>
    </rPh>
    <rPh sb="13" eb="15">
      <t>ジュウショ</t>
    </rPh>
    <phoneticPr fontId="2"/>
  </si>
  <si>
    <t>研修(予定)期間【通算】</t>
    <rPh sb="0" eb="2">
      <t>ケンシュウ</t>
    </rPh>
    <rPh sb="3" eb="5">
      <t>ヨテイ</t>
    </rPh>
    <rPh sb="6" eb="8">
      <t>キカン</t>
    </rPh>
    <rPh sb="9" eb="11">
      <t>ツウサン</t>
    </rPh>
    <phoneticPr fontId="2"/>
  </si>
  <si>
    <t>自己負担等  ②</t>
    <rPh sb="0" eb="2">
      <t>ジコ</t>
    </rPh>
    <rPh sb="2" eb="4">
      <t>フタン</t>
    </rPh>
    <rPh sb="4" eb="5">
      <t>トウ</t>
    </rPh>
    <phoneticPr fontId="2"/>
  </si>
  <si>
    <t>参加(予定)人数</t>
    <rPh sb="0" eb="2">
      <t>サンカ</t>
    </rPh>
    <rPh sb="3" eb="5">
      <t>ヨテイ</t>
    </rPh>
    <rPh sb="6" eb="8">
      <t>ニンズウ</t>
    </rPh>
    <phoneticPr fontId="2"/>
  </si>
  <si>
    <t>協力(予定)者　※乳業者、牛乳販売店等</t>
    <rPh sb="0" eb="2">
      <t>キョウリョク</t>
    </rPh>
    <rPh sb="3" eb="5">
      <t>ヨテイ</t>
    </rPh>
    <rPh sb="6" eb="7">
      <t>シャ</t>
    </rPh>
    <rPh sb="9" eb="11">
      <t>ニュウギョウ</t>
    </rPh>
    <rPh sb="11" eb="12">
      <t>シャ</t>
    </rPh>
    <rPh sb="13" eb="15">
      <t>ギュウニュウ</t>
    </rPh>
    <rPh sb="15" eb="17">
      <t>ハンバイ</t>
    </rPh>
    <rPh sb="17" eb="18">
      <t>テン</t>
    </rPh>
    <rPh sb="18" eb="19">
      <t>トウ</t>
    </rPh>
    <phoneticPr fontId="2"/>
  </si>
  <si>
    <t>成果報告書(実績報告時)</t>
    <rPh sb="0" eb="2">
      <t>セイカ</t>
    </rPh>
    <rPh sb="2" eb="5">
      <t>ホウコクショ</t>
    </rPh>
    <rPh sb="6" eb="7">
      <t>イサオ</t>
    </rPh>
    <rPh sb="7" eb="9">
      <t>ホウコク</t>
    </rPh>
    <rPh sb="9" eb="10">
      <t>ジ</t>
    </rPh>
    <phoneticPr fontId="2"/>
  </si>
  <si>
    <t>取組計画書(申請時)</t>
    <rPh sb="0" eb="2">
      <t>トリクミ</t>
    </rPh>
    <rPh sb="2" eb="4">
      <t>ケイカク</t>
    </rPh>
    <rPh sb="4" eb="5">
      <t>ショ</t>
    </rPh>
    <rPh sb="6" eb="9">
      <t>シンセイジ</t>
    </rPh>
    <phoneticPr fontId="2"/>
  </si>
  <si>
    <t>消費税相当額(助成金に消費税を含む場合)</t>
    <rPh sb="0" eb="3">
      <t>ショウヒゼイ</t>
    </rPh>
    <rPh sb="3" eb="5">
      <t>ソウトウ</t>
    </rPh>
    <rPh sb="5" eb="6">
      <t>ガク</t>
    </rPh>
    <rPh sb="7" eb="10">
      <t>ジョセイキン</t>
    </rPh>
    <rPh sb="11" eb="14">
      <t>ショウヒゼイ</t>
    </rPh>
    <rPh sb="15" eb="16">
      <t>フク</t>
    </rPh>
    <rPh sb="17" eb="19">
      <t>バアイ</t>
    </rPh>
    <phoneticPr fontId="2"/>
  </si>
  <si>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2"/>
  </si>
  <si>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2"/>
  </si>
  <si>
    <t>※自己負担等②は自動的に算出されます</t>
    <rPh sb="1" eb="3">
      <t>ジコ</t>
    </rPh>
    <rPh sb="3" eb="5">
      <t>フタン</t>
    </rPh>
    <rPh sb="5" eb="6">
      <t>トウ</t>
    </rPh>
    <rPh sb="8" eb="11">
      <t>ジドウテキ</t>
    </rPh>
    <rPh sb="12" eb="14">
      <t>サンシュツ</t>
    </rPh>
    <phoneticPr fontId="2"/>
  </si>
  <si>
    <t>※合計値は自動的に算出されます</t>
    <rPh sb="1" eb="4">
      <t>ゴウケイチ</t>
    </rPh>
    <rPh sb="5" eb="8">
      <t>ジドウテキ</t>
    </rPh>
    <rPh sb="9" eb="11">
      <t>サンシュツ</t>
    </rPh>
    <phoneticPr fontId="2"/>
  </si>
  <si>
    <t>※事業費（助成金）合計値は自動的に算出されます</t>
    <rPh sb="1" eb="4">
      <t>ジギョウヒ</t>
    </rPh>
    <rPh sb="5" eb="8">
      <t>ジョセイキン</t>
    </rPh>
    <rPh sb="9" eb="12">
      <t>ゴウケイチ</t>
    </rPh>
    <rPh sb="13" eb="16">
      <t>ジドウテキ</t>
    </rPh>
    <rPh sb="17" eb="19">
      <t>サンシュツ</t>
    </rPh>
    <phoneticPr fontId="2"/>
  </si>
  <si>
    <t>必要添付資料</t>
    <rPh sb="0" eb="2">
      <t>ヒツヨウ</t>
    </rPh>
    <rPh sb="2" eb="4">
      <t>テンプ</t>
    </rPh>
    <rPh sb="4" eb="6">
      <t>シリョウ</t>
    </rPh>
    <phoneticPr fontId="2"/>
  </si>
  <si>
    <t>必要添付資料(実績報告時)</t>
    <rPh sb="0" eb="2">
      <t>ヒツヨウ</t>
    </rPh>
    <rPh sb="2" eb="4">
      <t>テンプ</t>
    </rPh>
    <rPh sb="4" eb="6">
      <t>シリョウ</t>
    </rPh>
    <rPh sb="7" eb="9">
      <t>ジッセキ</t>
    </rPh>
    <rPh sb="9" eb="11">
      <t>ホウコク</t>
    </rPh>
    <rPh sb="11" eb="12">
      <t>ジ</t>
    </rPh>
    <phoneticPr fontId="2"/>
  </si>
  <si>
    <t>必要添付資料
(実績報告時)</t>
    <rPh sb="0" eb="2">
      <t>ヒツヨウ</t>
    </rPh>
    <rPh sb="2" eb="4">
      <t>テンプ</t>
    </rPh>
    <rPh sb="4" eb="6">
      <t>シリョウ</t>
    </rPh>
    <rPh sb="8" eb="10">
      <t>ジッセキ</t>
    </rPh>
    <rPh sb="10" eb="12">
      <t>ホウコク</t>
    </rPh>
    <rPh sb="12" eb="13">
      <t>ジ</t>
    </rPh>
    <phoneticPr fontId="2"/>
  </si>
  <si>
    <t>←「別添」シートの合計値が記載されるよう数式を入れていますが、提出前にご確認ください。</t>
    <rPh sb="2" eb="4">
      <t>ベッテン</t>
    </rPh>
    <rPh sb="9" eb="12">
      <t>ゴウケイチ</t>
    </rPh>
    <rPh sb="13" eb="15">
      <t>キサイ</t>
    </rPh>
    <rPh sb="20" eb="22">
      <t>スウシキ</t>
    </rPh>
    <rPh sb="23" eb="24">
      <t>イ</t>
    </rPh>
    <rPh sb="31" eb="33">
      <t>テイシュツ</t>
    </rPh>
    <rPh sb="33" eb="34">
      <t>マエ</t>
    </rPh>
    <rPh sb="36" eb="38">
      <t>カクニン</t>
    </rPh>
    <phoneticPr fontId="2"/>
  </si>
  <si>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2"/>
  </si>
  <si>
    <t>※事業申請する「別添」を作成ください</t>
    <rPh sb="1" eb="3">
      <t>ジギョウ</t>
    </rPh>
    <rPh sb="3" eb="5">
      <t>シンセイ</t>
    </rPh>
    <rPh sb="8" eb="10">
      <t>ベッテン</t>
    </rPh>
    <rPh sb="12" eb="14">
      <t>サクセイ</t>
    </rPh>
    <phoneticPr fontId="2"/>
  </si>
  <si>
    <t>←申請日を記載ください</t>
    <rPh sb="1" eb="3">
      <t>シンセイ</t>
    </rPh>
    <rPh sb="3" eb="4">
      <t>ビ</t>
    </rPh>
    <rPh sb="5" eb="7">
      <t>キサイ</t>
    </rPh>
    <phoneticPr fontId="2"/>
  </si>
  <si>
    <t>←添付漏れがないか、提出前にご確認ください</t>
    <rPh sb="1" eb="3">
      <t>テンプ</t>
    </rPh>
    <rPh sb="3" eb="4">
      <t>モ</t>
    </rPh>
    <rPh sb="10" eb="12">
      <t>テイシュツ</t>
    </rPh>
    <rPh sb="12" eb="13">
      <t>マエ</t>
    </rPh>
    <rPh sb="15" eb="17">
      <t>カクニン</t>
    </rPh>
    <phoneticPr fontId="2"/>
  </si>
  <si>
    <t>ア　酪農ステップアップ支援（新規就農者支援）　海外：90万円～120万円、国内：30万円以内（通算６か月以上）
イ　酪農チャレンジ支援（新規就農候補者支援）　海外：20万円以内、国内：10万円以内（通算６か月程度）</t>
    <rPh sb="2" eb="4">
      <t>ラクノウ</t>
    </rPh>
    <rPh sb="11" eb="13">
      <t>シエン</t>
    </rPh>
    <rPh sb="14" eb="16">
      <t>シンキ</t>
    </rPh>
    <rPh sb="16" eb="18">
      <t>シュウノウ</t>
    </rPh>
    <rPh sb="18" eb="19">
      <t>シャ</t>
    </rPh>
    <rPh sb="19" eb="21">
      <t>シエン</t>
    </rPh>
    <rPh sb="23" eb="25">
      <t>カイガイ</t>
    </rPh>
    <rPh sb="28" eb="30">
      <t>マンエン</t>
    </rPh>
    <rPh sb="34" eb="36">
      <t>マンエン</t>
    </rPh>
    <rPh sb="37" eb="39">
      <t>コクナイ</t>
    </rPh>
    <rPh sb="42" eb="44">
      <t>マンエン</t>
    </rPh>
    <rPh sb="44" eb="46">
      <t>イナイ</t>
    </rPh>
    <rPh sb="47" eb="49">
      <t>ツウサン</t>
    </rPh>
    <rPh sb="51" eb="54">
      <t>ゲツイジョウ</t>
    </rPh>
    <rPh sb="58" eb="60">
      <t>ラクノウ</t>
    </rPh>
    <rPh sb="65" eb="67">
      <t>シエン</t>
    </rPh>
    <rPh sb="68" eb="70">
      <t>シンキ</t>
    </rPh>
    <rPh sb="70" eb="72">
      <t>シュウノウ</t>
    </rPh>
    <rPh sb="72" eb="75">
      <t>コウホシャ</t>
    </rPh>
    <rPh sb="75" eb="77">
      <t>シエン</t>
    </rPh>
    <rPh sb="79" eb="81">
      <t>カイガイ</t>
    </rPh>
    <rPh sb="84" eb="86">
      <t>マンエン</t>
    </rPh>
    <rPh sb="86" eb="88">
      <t>イナイ</t>
    </rPh>
    <rPh sb="89" eb="91">
      <t>コクナイ</t>
    </rPh>
    <rPh sb="94" eb="96">
      <t>マンエン</t>
    </rPh>
    <rPh sb="96" eb="98">
      <t>イナイ</t>
    </rPh>
    <rPh sb="99" eb="101">
      <t>ツウサン</t>
    </rPh>
    <rPh sb="103" eb="104">
      <t>ゲツ</t>
    </rPh>
    <rPh sb="104" eb="106">
      <t>テイド</t>
    </rPh>
    <phoneticPr fontId="4"/>
  </si>
  <si>
    <t>※１）非課税事業者で助成金に消費税を含んで申請する場合は、消費税相当額を記載ください。</t>
    <rPh sb="3" eb="6">
      <t>ヒカゼイ</t>
    </rPh>
    <rPh sb="6" eb="9">
      <t>ジギョウシャ</t>
    </rPh>
    <rPh sb="10" eb="13">
      <t>ジョセイキン</t>
    </rPh>
    <rPh sb="14" eb="17">
      <t>ショウヒゼイ</t>
    </rPh>
    <rPh sb="18" eb="19">
      <t>フク</t>
    </rPh>
    <rPh sb="21" eb="23">
      <t>シンセイ</t>
    </rPh>
    <rPh sb="25" eb="27">
      <t>バアイ</t>
    </rPh>
    <rPh sb="29" eb="32">
      <t>ショウヒゼイ</t>
    </rPh>
    <rPh sb="32" eb="34">
      <t>ソウトウ</t>
    </rPh>
    <rPh sb="34" eb="35">
      <t>ガク</t>
    </rPh>
    <rPh sb="36" eb="38">
      <t>キサイ</t>
    </rPh>
    <phoneticPr fontId="2"/>
  </si>
  <si>
    <t>←記入ください</t>
    <rPh sb="1" eb="3">
      <t>キニュウ</t>
    </rPh>
    <phoneticPr fontId="2"/>
  </si>
  <si>
    <t>←変更箇所・内容がわかるように作成ください</t>
    <rPh sb="1" eb="3">
      <t>ヘンコウ</t>
    </rPh>
    <rPh sb="3" eb="5">
      <t>カショ</t>
    </rPh>
    <rPh sb="6" eb="8">
      <t>ナイヨウ</t>
    </rPh>
    <rPh sb="15" eb="17">
      <t>サクセイ</t>
    </rPh>
    <phoneticPr fontId="2"/>
  </si>
  <si>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2"/>
  </si>
  <si>
    <t>エ 早期経営参画支援</t>
    <phoneticPr fontId="2"/>
  </si>
  <si>
    <t>※２）助成対象者の年齢については、申請年度の４月１日を基準とします。</t>
    <rPh sb="17" eb="19">
      <t>シンセイ</t>
    </rPh>
    <rPh sb="19" eb="21">
      <t>ネンド</t>
    </rPh>
    <phoneticPr fontId="2"/>
  </si>
  <si>
    <t>酪農後継者や新規就農希望者、酪農に興味のある学生などの受け入れを行う酪農家
※3,000円/人・日以内（1戸あたり30万円以内）</t>
    <rPh sb="40" eb="45">
      <t>０００エン</t>
    </rPh>
    <rPh sb="46" eb="47">
      <t>ニン</t>
    </rPh>
    <rPh sb="48" eb="49">
      <t>ニチ</t>
    </rPh>
    <rPh sb="49" eb="51">
      <t>イナイ</t>
    </rPh>
    <rPh sb="53" eb="54">
      <t>コ</t>
    </rPh>
    <rPh sb="59" eb="61">
      <t>マンエン</t>
    </rPh>
    <rPh sb="61" eb="63">
      <t>イナイ</t>
    </rPh>
    <phoneticPr fontId="4"/>
  </si>
  <si>
    <t>別添２の（１）のエ　早期経営への参画支援</t>
    <rPh sb="0" eb="2">
      <t>ベッテン</t>
    </rPh>
    <phoneticPr fontId="4"/>
  </si>
  <si>
    <t>牧場名</t>
    <rPh sb="0" eb="3">
      <t>ボクジョウメイ</t>
    </rPh>
    <phoneticPr fontId="2"/>
  </si>
  <si>
    <t>事業区分</t>
    <rPh sb="0" eb="2">
      <t>ジギョウ</t>
    </rPh>
    <rPh sb="2" eb="4">
      <t>クブン</t>
    </rPh>
    <phoneticPr fontId="2"/>
  </si>
  <si>
    <t>①～④</t>
    <phoneticPr fontId="2"/>
  </si>
  <si>
    <t>経産牛頭数(おおよそ)</t>
    <rPh sb="0" eb="3">
      <t>ケイサンギュウ</t>
    </rPh>
    <rPh sb="3" eb="5">
      <t>トウスウ</t>
    </rPh>
    <phoneticPr fontId="2"/>
  </si>
  <si>
    <t>課題改善のための行動計画※②の場合のみ</t>
    <rPh sb="0" eb="2">
      <t>カダイ</t>
    </rPh>
    <rPh sb="2" eb="4">
      <t>カイゼン</t>
    </rPh>
    <rPh sb="8" eb="12">
      <t>コウドウケイカク</t>
    </rPh>
    <rPh sb="15" eb="17">
      <t>バアイ</t>
    </rPh>
    <phoneticPr fontId="2"/>
  </si>
  <si>
    <t>ア【家族経営協定】の場合</t>
    <rPh sb="2" eb="4">
      <t>カゾク</t>
    </rPh>
    <rPh sb="4" eb="6">
      <t>ケイエイ</t>
    </rPh>
    <rPh sb="6" eb="8">
      <t>キョウテイ</t>
    </rPh>
    <rPh sb="10" eb="12">
      <t>バアイ</t>
    </rPh>
    <phoneticPr fontId="2"/>
  </si>
  <si>
    <t>イ【早期経営参画】の場合</t>
    <rPh sb="2" eb="4">
      <t>ソウキ</t>
    </rPh>
    <rPh sb="4" eb="6">
      <t>ケイエイ</t>
    </rPh>
    <rPh sb="6" eb="8">
      <t>サンカク</t>
    </rPh>
    <rPh sb="10" eb="12">
      <t>バアイ</t>
    </rPh>
    <phoneticPr fontId="2"/>
  </si>
  <si>
    <t>家族労働力が基幹であることがわかる経営概況資料</t>
    <rPh sb="0" eb="5">
      <t>カゾクロウドウリョク</t>
    </rPh>
    <rPh sb="6" eb="8">
      <t>キカン</t>
    </rPh>
    <rPh sb="17" eb="19">
      <t>ケイエイ</t>
    </rPh>
    <rPh sb="19" eb="21">
      <t>ガイキョウ</t>
    </rPh>
    <rPh sb="21" eb="23">
      <t>シリョウ</t>
    </rPh>
    <phoneticPr fontId="2"/>
  </si>
  <si>
    <t>後継者に経営移譲がされたことがわかる書類</t>
    <rPh sb="0" eb="3">
      <t>コウケイシャ</t>
    </rPh>
    <rPh sb="4" eb="8">
      <t>ケイエイイジョウ</t>
    </rPh>
    <rPh sb="18" eb="20">
      <t>ショルイ</t>
    </rPh>
    <phoneticPr fontId="2"/>
  </si>
  <si>
    <t>後継者の経営計画書</t>
    <rPh sb="0" eb="3">
      <t>コウケイシャ</t>
    </rPh>
    <rPh sb="4" eb="9">
      <t>ケイエイケイカクショ</t>
    </rPh>
    <phoneticPr fontId="2"/>
  </si>
  <si>
    <t>※１）事業区分はアの①～②、またはイの①～④のいずれかを記載ください。</t>
    <rPh sb="3" eb="5">
      <t>ジギョウ</t>
    </rPh>
    <rPh sb="5" eb="7">
      <t>クブン</t>
    </rPh>
    <rPh sb="28" eb="30">
      <t>キサイ</t>
    </rPh>
    <phoneticPr fontId="2"/>
  </si>
  <si>
    <t>※３）後継者（経営移譲予定者）の年齢については、経営移譲日を基準とします。</t>
    <rPh sb="24" eb="29">
      <t>ケイエイイジョウビ</t>
    </rPh>
    <phoneticPr fontId="2"/>
  </si>
  <si>
    <t xml:space="preserve">
</t>
    <phoneticPr fontId="2"/>
  </si>
  <si>
    <t>※４）アの事業の添付書類について、要件を満たすことが確認できれば、差し障りのある項目等は塗りつぶしていただいて構いません。</t>
    <rPh sb="5" eb="7">
      <t>ジギョウ</t>
    </rPh>
    <rPh sb="8" eb="10">
      <t>テンプ</t>
    </rPh>
    <rPh sb="10" eb="12">
      <t>ショルイ</t>
    </rPh>
    <rPh sb="17" eb="19">
      <t>ヨウケン</t>
    </rPh>
    <rPh sb="20" eb="21">
      <t>ミ</t>
    </rPh>
    <rPh sb="26" eb="28">
      <t>カクニン</t>
    </rPh>
    <rPh sb="33" eb="34">
      <t>サ</t>
    </rPh>
    <rPh sb="35" eb="36">
      <t>サワ</t>
    </rPh>
    <rPh sb="40" eb="42">
      <t>コウモク</t>
    </rPh>
    <rPh sb="42" eb="43">
      <t>トウ</t>
    </rPh>
    <rPh sb="44" eb="45">
      <t>ヌ</t>
    </rPh>
    <rPh sb="55" eb="56">
      <t>カマ</t>
    </rPh>
    <phoneticPr fontId="2"/>
  </si>
  <si>
    <t>※５）イの事業の添付書類である「経営計画書」については、以下の内容を記載してください</t>
    <rPh sb="5" eb="7">
      <t>ジギョウ</t>
    </rPh>
    <rPh sb="8" eb="10">
      <t>テンプ</t>
    </rPh>
    <rPh sb="10" eb="12">
      <t>ショルイ</t>
    </rPh>
    <rPh sb="28" eb="30">
      <t>イカ</t>
    </rPh>
    <rPh sb="31" eb="33">
      <t>ナイヨウ</t>
    </rPh>
    <rPh sb="34" eb="36">
      <t>キサイ</t>
    </rPh>
    <phoneticPr fontId="2"/>
  </si>
  <si>
    <t>ア、イ</t>
    <phoneticPr fontId="2"/>
  </si>
  <si>
    <t>必要添付資料（実績報告時）</t>
    <rPh sb="0" eb="2">
      <t>ヒツヨウ</t>
    </rPh>
    <rPh sb="2" eb="4">
      <t>テンプ</t>
    </rPh>
    <rPh sb="4" eb="6">
      <t>シリョウ</t>
    </rPh>
    <rPh sb="7" eb="12">
      <t>ジッセキホウコクジ</t>
    </rPh>
    <phoneticPr fontId="2"/>
  </si>
  <si>
    <t>←必要に応じて記載ください（Jミルクから直接の送金が無い場合は、記載必須ではありません）</t>
    <rPh sb="1" eb="3">
      <t>ヒツヨウ</t>
    </rPh>
    <rPh sb="4" eb="5">
      <t>オウ</t>
    </rPh>
    <rPh sb="7" eb="9">
      <t>キサイ</t>
    </rPh>
    <rPh sb="20" eb="22">
      <t>チョクセツ</t>
    </rPh>
    <rPh sb="23" eb="25">
      <t>ソウキン</t>
    </rPh>
    <rPh sb="26" eb="27">
      <t>ナ</t>
    </rPh>
    <rPh sb="28" eb="30">
      <t>バアイ</t>
    </rPh>
    <rPh sb="32" eb="34">
      <t>キサイ</t>
    </rPh>
    <rPh sb="34" eb="36">
      <t>ヒッス</t>
    </rPh>
    <phoneticPr fontId="2"/>
  </si>
  <si>
    <t>家族経営協定の写し(第三者立会と締結日を明記）</t>
    <rPh sb="0" eb="2">
      <t>カゾク</t>
    </rPh>
    <rPh sb="2" eb="4">
      <t>ケイエイ</t>
    </rPh>
    <rPh sb="4" eb="6">
      <t>キョウテイ</t>
    </rPh>
    <rPh sb="7" eb="8">
      <t>ウツ</t>
    </rPh>
    <rPh sb="10" eb="13">
      <t>ダイサンシャ</t>
    </rPh>
    <rPh sb="13" eb="15">
      <t>タチアイ</t>
    </rPh>
    <rPh sb="16" eb="19">
      <t>テイケツビ</t>
    </rPh>
    <rPh sb="20" eb="22">
      <t>メイキ</t>
    </rPh>
    <phoneticPr fontId="2"/>
  </si>
  <si>
    <r>
      <t>※２）事業内容毎に</t>
    </r>
    <r>
      <rPr>
        <u/>
        <sz val="11"/>
        <color rgb="FFFF0000"/>
        <rFont val="BIZ UDゴシック"/>
        <family val="3"/>
        <charset val="128"/>
      </rPr>
      <t>「取組計画書」の提出が申請時に必要</t>
    </r>
    <r>
      <rPr>
        <sz val="11"/>
        <color rgb="FFFF0000"/>
        <rFont val="BIZ UDゴシック"/>
        <family val="3"/>
        <charset val="128"/>
      </rPr>
      <t>です。</t>
    </r>
    <r>
      <rPr>
        <u/>
        <sz val="11"/>
        <color rgb="FFFF0000"/>
        <rFont val="BIZ UDゴシック"/>
        <family val="3"/>
        <charset val="128"/>
      </rPr>
      <t>取組にあたっては事業審査会の審査が必要</t>
    </r>
    <r>
      <rPr>
        <sz val="11"/>
        <color rgb="FFFF0000"/>
        <rFont val="BIZ UDゴシック"/>
        <family val="3"/>
        <charset val="128"/>
      </rPr>
      <t>ですので、可能な限り詳細に作成ください。</t>
    </r>
    <rPh sb="3" eb="5">
      <t>ジギョウ</t>
    </rPh>
    <rPh sb="5" eb="7">
      <t>ナイヨウ</t>
    </rPh>
    <rPh sb="7" eb="8">
      <t>ゴト</t>
    </rPh>
    <rPh sb="10" eb="12">
      <t>トリクミ</t>
    </rPh>
    <rPh sb="12" eb="14">
      <t>ケイカク</t>
    </rPh>
    <rPh sb="14" eb="15">
      <t>ショ</t>
    </rPh>
    <rPh sb="17" eb="19">
      <t>テイシュツ</t>
    </rPh>
    <rPh sb="20" eb="23">
      <t>シンセイジ</t>
    </rPh>
    <rPh sb="24" eb="26">
      <t>ヒツヨウ</t>
    </rPh>
    <rPh sb="29" eb="31">
      <t>トリクミ</t>
    </rPh>
    <rPh sb="37" eb="39">
      <t>ジギョウ</t>
    </rPh>
    <rPh sb="39" eb="41">
      <t>シンサ</t>
    </rPh>
    <rPh sb="41" eb="42">
      <t>カイ</t>
    </rPh>
    <rPh sb="43" eb="45">
      <t>シンサ</t>
    </rPh>
    <rPh sb="46" eb="48">
      <t>ヒツヨウ</t>
    </rPh>
    <rPh sb="53" eb="55">
      <t>カノウ</t>
    </rPh>
    <rPh sb="56" eb="57">
      <t>カギ</t>
    </rPh>
    <rPh sb="58" eb="60">
      <t>ショウサイ</t>
    </rPh>
    <rPh sb="61" eb="63">
      <t>サクセイ</t>
    </rPh>
    <phoneticPr fontId="2"/>
  </si>
  <si>
    <r>
      <t>※３）研究報告書、成果報告書など、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ケンキュウ</t>
    </rPh>
    <rPh sb="5" eb="8">
      <t>ホウコクショ</t>
    </rPh>
    <rPh sb="9" eb="11">
      <t>セイカ</t>
    </rPh>
    <rPh sb="11" eb="14">
      <t>ホウコクショ</t>
    </rPh>
    <rPh sb="17" eb="19">
      <t>ジッセキ</t>
    </rPh>
    <rPh sb="19" eb="21">
      <t>ホウコク</t>
    </rPh>
    <rPh sb="21" eb="22">
      <t>ジ</t>
    </rPh>
    <rPh sb="24" eb="27">
      <t>セイカブツ</t>
    </rPh>
    <rPh sb="28" eb="30">
      <t>テンプ</t>
    </rPh>
    <rPh sb="31" eb="33">
      <t>ヒツヨウ</t>
    </rPh>
    <phoneticPr fontId="2"/>
  </si>
  <si>
    <r>
      <t>※４）</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</si>
  <si>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※２）</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</si>
  <si>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t>
    </r>
    <r>
      <rPr>
        <u/>
        <sz val="11"/>
        <color rgb="FF0070C0"/>
        <rFont val="BIZ UDゴシック"/>
        <family val="3"/>
        <charset val="128"/>
      </rPr>
      <t>成果報告書など、実績報告時には成果物の添付が必要</t>
    </r>
    <r>
      <rPr>
        <sz val="11"/>
        <color rgb="FF0070C0"/>
        <rFont val="BIZ UDゴシック"/>
        <family val="3"/>
        <charset val="128"/>
      </rPr>
      <t>です。</t>
    </r>
    <rPh sb="3" eb="5">
      <t>セイカ</t>
    </rPh>
    <rPh sb="5" eb="8">
      <t>ホウコクショ</t>
    </rPh>
    <rPh sb="11" eb="13">
      <t>ジッセキ</t>
    </rPh>
    <rPh sb="13" eb="15">
      <t>ホウコク</t>
    </rPh>
    <rPh sb="15" eb="16">
      <t>ジ</t>
    </rPh>
    <rPh sb="18" eb="21">
      <t>セイカブツ</t>
    </rPh>
    <rPh sb="22" eb="24">
      <t>テンプ</t>
    </rPh>
    <rPh sb="25" eb="27">
      <t>ヒツヨウ</t>
    </rPh>
    <phoneticPr fontId="2"/>
  </si>
  <si>
    <r>
      <rPr>
        <u/>
        <sz val="11"/>
        <color theme="1"/>
        <rFont val="BIZ UDゴシック"/>
        <family val="3"/>
        <charset val="128"/>
      </rPr>
      <t>ア　家族経営協定の推進</t>
    </r>
    <r>
      <rPr>
        <sz val="11"/>
        <color theme="1"/>
        <rFont val="BIZ UDゴシック"/>
        <family val="3"/>
        <charset val="128"/>
      </rPr>
      <t xml:space="preserve">【①家族経営協定を新たに締結する酪農場　または　②家族経営協定を締結している酪農場】
　　※１牧場あたり５万円以内
</t>
    </r>
    <r>
      <rPr>
        <u/>
        <sz val="11"/>
        <color theme="1"/>
        <rFont val="BIZ UDゴシック"/>
        <family val="3"/>
        <charset val="128"/>
      </rPr>
      <t>イ　早期経営参画への支援</t>
    </r>
    <r>
      <rPr>
        <sz val="11"/>
        <color theme="1"/>
        <rFont val="BIZ UDゴシック"/>
        <family val="3"/>
        <charset val="128"/>
      </rPr>
      <t>【次のいずれかを満たす後継者（経営移譲予定者）のいる酪農場】
　　①39歳以下の後継者、②第三者継承予定者、③酪農に従事して概ね10年以内の後継予定者、④40歳から49歳の後継者
　　※①～③は１牧場あたり50万円以内、④は20万円以内　≪</t>
    </r>
    <r>
      <rPr>
        <u/>
        <sz val="11"/>
        <color theme="1"/>
        <rFont val="BIZ UDゴシック"/>
        <family val="3"/>
        <charset val="128"/>
      </rPr>
      <t>家族労働力を基幹とし、経産牛がおよそ500頭未満</t>
    </r>
    <r>
      <rPr>
        <sz val="11"/>
        <color theme="1"/>
        <rFont val="BIZ UDゴシック"/>
        <family val="3"/>
        <charset val="128"/>
      </rPr>
      <t>≫</t>
    </r>
    <rPh sb="66" eb="68">
      <t>イナイ</t>
    </rPh>
    <rPh sb="72" eb="74">
      <t>ソウキ</t>
    </rPh>
    <rPh sb="74" eb="76">
      <t>ケイエイ</t>
    </rPh>
    <rPh sb="76" eb="78">
      <t>サンカク</t>
    </rPh>
    <rPh sb="80" eb="82">
      <t>シエン</t>
    </rPh>
    <rPh sb="187" eb="189">
      <t>マンエン</t>
    </rPh>
    <rPh sb="189" eb="191">
      <t>イナイ</t>
    </rPh>
    <rPh sb="196" eb="198">
      <t>マンエン</t>
    </rPh>
    <rPh sb="198" eb="200">
      <t>イナイ</t>
    </rPh>
    <phoneticPr fontId="4"/>
  </si>
  <si>
    <r>
      <t>ⅰ）経営権を移譲された後継者の、</t>
    </r>
    <r>
      <rPr>
        <u/>
        <sz val="11"/>
        <color rgb="FF0070C0"/>
        <rFont val="BIZ UDゴシック"/>
        <family val="3"/>
        <charset val="128"/>
      </rPr>
      <t>10年以上または次代への継承まで</t>
    </r>
    <r>
      <rPr>
        <sz val="11"/>
        <color rgb="FF0070C0"/>
        <rFont val="BIZ UDゴシック"/>
        <family val="3"/>
        <charset val="128"/>
      </rPr>
      <t>の経営計画</t>
    </r>
    <rPh sb="33" eb="35">
      <t>ケイエイ</t>
    </rPh>
    <rPh sb="35" eb="37">
      <t>ケイカク</t>
    </rPh>
    <phoneticPr fontId="2"/>
  </si>
  <si>
    <r>
      <t>ⅱ）今後の</t>
    </r>
    <r>
      <rPr>
        <u/>
        <sz val="11"/>
        <color rgb="FF0070C0"/>
        <rFont val="BIZ UDゴシック"/>
        <family val="3"/>
        <charset val="128"/>
      </rPr>
      <t>地域の生産基盤の安定・強化に貢献するための具体的な取組内容</t>
    </r>
    <r>
      <rPr>
        <sz val="11"/>
        <color rgb="FF0070C0"/>
        <rFont val="BIZ UDゴシック"/>
        <family val="3"/>
        <charset val="128"/>
      </rPr>
      <t>(生産性向上や経営安定等の観点から)</t>
    </r>
    <rPh sb="45" eb="46">
      <t>トウ</t>
    </rPh>
    <phoneticPr fontId="2"/>
  </si>
  <si>
    <r>
      <t>※６）</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</si>
  <si>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 xml:space="preserve">受入(予定)
</t>
    </r>
    <r>
      <rPr>
        <sz val="10"/>
        <color theme="1"/>
        <rFont val="BIZ UDゴシック"/>
        <family val="3"/>
        <charset val="128"/>
      </rPr>
      <t>※人数、日数、主な受入者情報等</t>
    </r>
    <rPh sb="0" eb="2">
      <t>ウケイレ</t>
    </rPh>
    <rPh sb="3" eb="5">
      <t>ヨテイ</t>
    </rPh>
    <rPh sb="8" eb="10">
      <t>ニンズウ</t>
    </rPh>
    <rPh sb="11" eb="13">
      <t>ニッスウ</t>
    </rPh>
    <rPh sb="14" eb="15">
      <t>オモ</t>
    </rPh>
    <rPh sb="16" eb="18">
      <t>ウケイレ</t>
    </rPh>
    <rPh sb="18" eb="19">
      <t>シャ</t>
    </rPh>
    <rPh sb="19" eb="21">
      <t>ジョウホウ</t>
    </rPh>
    <rPh sb="21" eb="22">
      <t>トウ</t>
    </rPh>
    <phoneticPr fontId="2"/>
  </si>
  <si>
    <r>
      <t>要件確認書</t>
    </r>
    <r>
      <rPr>
        <sz val="7"/>
        <color rgb="FF0070C0"/>
        <rFont val="BIZ UDゴシック"/>
        <family val="3"/>
        <charset val="128"/>
      </rPr>
      <t>(就農・指導計画書等含む）</t>
    </r>
    <rPh sb="0" eb="2">
      <t>ヨウケン</t>
    </rPh>
    <rPh sb="2" eb="5">
      <t>カクニンショ</t>
    </rPh>
    <rPh sb="6" eb="8">
      <t>シュウノウ</t>
    </rPh>
    <rPh sb="9" eb="11">
      <t>シドウ</t>
    </rPh>
    <rPh sb="11" eb="14">
      <t>ケイカクショ</t>
    </rPh>
    <rPh sb="14" eb="15">
      <t>トウ</t>
    </rPh>
    <rPh sb="15" eb="16">
      <t>フク</t>
    </rPh>
    <phoneticPr fontId="2"/>
  </si>
  <si>
    <r>
      <t>※２）実績報告時には</t>
    </r>
    <r>
      <rPr>
        <u/>
        <sz val="11"/>
        <color rgb="FF0070C0"/>
        <rFont val="BIZ UDゴシック"/>
        <family val="3"/>
        <charset val="128"/>
      </rPr>
      <t>受入状況が確認できる受入日報</t>
    </r>
    <r>
      <rPr>
        <sz val="11"/>
        <color rgb="FF0070C0"/>
        <rFont val="BIZ UDゴシック"/>
        <family val="3"/>
        <charset val="128"/>
      </rPr>
      <t>と</t>
    </r>
    <r>
      <rPr>
        <u/>
        <sz val="11"/>
        <color rgb="FF0070C0"/>
        <rFont val="BIZ UDゴシック"/>
        <family val="3"/>
        <charset val="128"/>
      </rPr>
      <t>要件確認書(金品の授受状況や就農・指導計画書等)の添付が必要</t>
    </r>
    <r>
      <rPr>
        <sz val="11"/>
        <color rgb="FF0070C0"/>
        <rFont val="BIZ UDゴシック"/>
        <family val="3"/>
        <charset val="128"/>
      </rPr>
      <t>です。</t>
    </r>
    <rPh sb="3" eb="5">
      <t>ジッセキ</t>
    </rPh>
    <rPh sb="5" eb="7">
      <t>ホウコク</t>
    </rPh>
    <rPh sb="7" eb="8">
      <t>ジ</t>
    </rPh>
    <rPh sb="10" eb="12">
      <t>ウケイレ</t>
    </rPh>
    <rPh sb="12" eb="14">
      <t>ジョウキョウ</t>
    </rPh>
    <rPh sb="15" eb="17">
      <t>カクニン</t>
    </rPh>
    <rPh sb="20" eb="22">
      <t>ウケイレ</t>
    </rPh>
    <rPh sb="22" eb="24">
      <t>ニッポウ</t>
    </rPh>
    <rPh sb="25" eb="27">
      <t>ヨウケン</t>
    </rPh>
    <rPh sb="27" eb="30">
      <t>カクニンショ</t>
    </rPh>
    <rPh sb="31" eb="33">
      <t>キンピン</t>
    </rPh>
    <rPh sb="34" eb="36">
      <t>ジュジュ</t>
    </rPh>
    <rPh sb="36" eb="38">
      <t>ジョウキョウ</t>
    </rPh>
    <rPh sb="39" eb="41">
      <t>シュウノウ</t>
    </rPh>
    <rPh sb="42" eb="44">
      <t>シドウ</t>
    </rPh>
    <rPh sb="44" eb="47">
      <t>ケイカクショ</t>
    </rPh>
    <rPh sb="47" eb="48">
      <t>トウ</t>
    </rPh>
    <rPh sb="50" eb="52">
      <t>テンプ</t>
    </rPh>
    <rPh sb="53" eb="55">
      <t>ヒツヨウ</t>
    </rPh>
    <phoneticPr fontId="2"/>
  </si>
  <si>
    <r>
      <t>※３）</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</si>
  <si>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※３）研修修了後の就業先として、</t>
    </r>
    <r>
      <rPr>
        <u/>
        <sz val="11"/>
        <color rgb="FFFF0000"/>
        <rFont val="BIZ UDゴシック"/>
        <family val="3"/>
        <charset val="128"/>
      </rPr>
      <t>酪農ヘルパーを選択する予定がありましたら、備考欄に記載</t>
    </r>
    <r>
      <rPr>
        <sz val="11"/>
        <color rgb="FFFF0000"/>
        <rFont val="BIZ UDゴシック"/>
        <family val="3"/>
        <charset val="128"/>
      </rPr>
      <t>ください。</t>
    </r>
    <rPh sb="3" eb="5">
      <t>ケンシュウ</t>
    </rPh>
    <rPh sb="5" eb="8">
      <t>シュウリョウゴ</t>
    </rPh>
    <rPh sb="9" eb="11">
      <t>シュウギョウ</t>
    </rPh>
    <rPh sb="11" eb="12">
      <t>サキ</t>
    </rPh>
    <rPh sb="16" eb="18">
      <t>ラクノウ</t>
    </rPh>
    <rPh sb="23" eb="25">
      <t>センタク</t>
    </rPh>
    <rPh sb="27" eb="29">
      <t>ヨテイ</t>
    </rPh>
    <rPh sb="37" eb="39">
      <t>ビコウ</t>
    </rPh>
    <rPh sb="39" eb="40">
      <t>ラン</t>
    </rPh>
    <rPh sb="41" eb="43">
      <t>キサイ</t>
    </rPh>
    <phoneticPr fontId="2"/>
  </si>
  <si>
    <r>
      <t>※４）助成対象者毎に</t>
    </r>
    <r>
      <rPr>
        <u/>
        <sz val="11"/>
        <color rgb="FFFF0000"/>
        <rFont val="BIZ UDゴシック"/>
        <family val="3"/>
        <charset val="128"/>
      </rPr>
      <t>「研修計画書」の提出が申請時に必要</t>
    </r>
    <r>
      <rPr>
        <sz val="11"/>
        <color rgb="FFFF0000"/>
        <rFont val="BIZ UDゴシック"/>
        <family val="3"/>
        <charset val="128"/>
      </rPr>
      <t>です。事業要件を満たしていることが確認できるよう、可能な限り詳細に作成ください。</t>
    </r>
    <rPh sb="3" eb="5">
      <t>ジョセイ</t>
    </rPh>
    <rPh sb="5" eb="7">
      <t>タイショウ</t>
    </rPh>
    <rPh sb="7" eb="8">
      <t>シャ</t>
    </rPh>
    <rPh sb="8" eb="9">
      <t>ゴト</t>
    </rPh>
    <rPh sb="11" eb="13">
      <t>ケンシュウ</t>
    </rPh>
    <rPh sb="13" eb="15">
      <t>ケイカク</t>
    </rPh>
    <rPh sb="15" eb="16">
      <t>ショ</t>
    </rPh>
    <rPh sb="18" eb="20">
      <t>テイシュツ</t>
    </rPh>
    <rPh sb="21" eb="24">
      <t>シンセイジ</t>
    </rPh>
    <rPh sb="25" eb="27">
      <t>ヒツヨウ</t>
    </rPh>
    <rPh sb="30" eb="32">
      <t>ジギョウ</t>
    </rPh>
    <rPh sb="32" eb="34">
      <t>ヨウケン</t>
    </rPh>
    <rPh sb="35" eb="36">
      <t>ミ</t>
    </rPh>
    <rPh sb="44" eb="46">
      <t>カクニン</t>
    </rPh>
    <rPh sb="52" eb="54">
      <t>カノウ</t>
    </rPh>
    <rPh sb="55" eb="56">
      <t>カギ</t>
    </rPh>
    <rPh sb="57" eb="59">
      <t>ショウサイ</t>
    </rPh>
    <rPh sb="60" eb="62">
      <t>サクセイ</t>
    </rPh>
    <phoneticPr fontId="2"/>
  </si>
  <si>
    <r>
      <t>※５）研修報告書など、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ケンシュウ</t>
    </rPh>
    <rPh sb="5" eb="8">
      <t>ホウコクショ</t>
    </rPh>
    <rPh sb="11" eb="13">
      <t>ジッセキ</t>
    </rPh>
    <rPh sb="13" eb="15">
      <t>ホウコク</t>
    </rPh>
    <rPh sb="15" eb="16">
      <t>ジ</t>
    </rPh>
    <rPh sb="18" eb="21">
      <t>セイカブツ</t>
    </rPh>
    <rPh sb="22" eb="24">
      <t>テンプ</t>
    </rPh>
    <rPh sb="25" eb="27">
      <t>ヒツヨウ</t>
    </rPh>
    <phoneticPr fontId="2"/>
  </si>
  <si>
    <r>
      <t>※４）</t>
    </r>
    <r>
      <rPr>
        <u/>
        <sz val="11"/>
        <color rgb="FF0070C0"/>
        <rFont val="BIZ UDゴシック"/>
        <family val="3"/>
        <charset val="128"/>
      </rPr>
      <t>会議や研修会の開催結果、作成資材など、実績報告時には成果物の添付が必要</t>
    </r>
    <r>
      <rPr>
        <sz val="11"/>
        <color rgb="FF0070C0"/>
        <rFont val="BIZ UDゴシック"/>
        <family val="3"/>
        <charset val="128"/>
      </rPr>
      <t>です。</t>
    </r>
    <rPh sb="3" eb="5">
      <t>カイギ</t>
    </rPh>
    <rPh sb="6" eb="9">
      <t>ケンシュウカイ</t>
    </rPh>
    <rPh sb="10" eb="12">
      <t>カイサイ</t>
    </rPh>
    <rPh sb="12" eb="14">
      <t>ケッカ</t>
    </rPh>
    <rPh sb="15" eb="17">
      <t>サクセイ</t>
    </rPh>
    <rPh sb="17" eb="19">
      <t>シザイ</t>
    </rPh>
    <rPh sb="22" eb="24">
      <t>ジッセキ</t>
    </rPh>
    <rPh sb="24" eb="26">
      <t>ホウコク</t>
    </rPh>
    <rPh sb="26" eb="27">
      <t>ジ</t>
    </rPh>
    <rPh sb="29" eb="32">
      <t>セイカブツ</t>
    </rPh>
    <rPh sb="33" eb="35">
      <t>テンプ</t>
    </rPh>
    <rPh sb="36" eb="38">
      <t>ヒツヨウ</t>
    </rPh>
    <phoneticPr fontId="2"/>
  </si>
  <si>
    <t>要件等</t>
    <rPh sb="0" eb="2">
      <t>ヨウケン</t>
    </rPh>
    <rPh sb="2" eb="3">
      <t>トウ</t>
    </rPh>
    <phoneticPr fontId="2"/>
  </si>
  <si>
    <t>※助成金の仕入れに係る消費税等相当額を区分できない事業実施主体を除いて、税抜で申請してください。</t>
    <rPh sb="32" eb="33">
      <t>ノゾ</t>
    </rPh>
    <rPh sb="36" eb="37">
      <t>ゼイ</t>
    </rPh>
    <rPh sb="37" eb="38">
      <t>ヌ</t>
    </rPh>
    <rPh sb="39" eb="41">
      <t>シンセイ</t>
    </rPh>
    <phoneticPr fontId="2"/>
  </si>
  <si>
    <t>既概算払い額</t>
    <rPh sb="0" eb="1">
      <t>スデ</t>
    </rPh>
    <rPh sb="1" eb="4">
      <t>ガイサンバラ</t>
    </rPh>
    <rPh sb="5" eb="6">
      <t>ガク</t>
    </rPh>
    <phoneticPr fontId="2"/>
  </si>
  <si>
    <t>※第2の2の(3)(4)の事業実施主体は第2の2の(2)の事業実施主体を経由して申請書を提出してください</t>
    <phoneticPr fontId="2"/>
  </si>
  <si>
    <t>ー</t>
    <phoneticPr fontId="2"/>
  </si>
  <si>
    <t>事業費遂行状況
（●年●月●日現在）</t>
    <phoneticPr fontId="4"/>
  </si>
  <si>
    <t>別添1の(1)生産基盤の強化・指導</t>
    <rPh sb="0" eb="2">
      <t>ベッテン</t>
    </rPh>
    <phoneticPr fontId="4"/>
  </si>
  <si>
    <t>(2)乳用牛地域育成基盤強化</t>
    <phoneticPr fontId="2"/>
  </si>
  <si>
    <t>(１)生産基盤の強化・指導</t>
    <phoneticPr fontId="2"/>
  </si>
  <si>
    <t>(3)国産飼料基盤強化・利用拡大</t>
    <rPh sb="3" eb="5">
      <t>コクサン</t>
    </rPh>
    <rPh sb="5" eb="7">
      <t>シリョウ</t>
    </rPh>
    <rPh sb="7" eb="9">
      <t>キバン</t>
    </rPh>
    <rPh sb="9" eb="11">
      <t>キョウカ</t>
    </rPh>
    <rPh sb="12" eb="14">
      <t>リヨウ</t>
    </rPh>
    <rPh sb="14" eb="16">
      <t>カクダイ</t>
    </rPh>
    <phoneticPr fontId="2"/>
  </si>
  <si>
    <t>別添1の(2)乳用牛地域育成基盤強化の推進</t>
    <rPh sb="0" eb="2">
      <t>ベッテン</t>
    </rPh>
    <phoneticPr fontId="4"/>
  </si>
  <si>
    <t>【助成対象費用】</t>
    <rPh sb="1" eb="3">
      <t>ジョセイ</t>
    </rPh>
    <rPh sb="3" eb="5">
      <t>タイショウ</t>
    </rPh>
    <rPh sb="5" eb="7">
      <t>ヒヨウ</t>
    </rPh>
    <phoneticPr fontId="2"/>
  </si>
  <si>
    <t>①乳用牛育成牛舎の新設・補改修を行うための費用
②国産飼料を利用した育成事業を行うための費用</t>
    <phoneticPr fontId="4"/>
  </si>
  <si>
    <t>①育成基盤の強化のほかアニマルウェルフェア・労働安全に対応するために必要な施設の整備
②輸入飼料の割合を増やさず国産飼料を利用して飼養する</t>
    <phoneticPr fontId="2"/>
  </si>
  <si>
    <t>①乳用牛育成牛舎の新設・補改修</t>
    <phoneticPr fontId="2"/>
  </si>
  <si>
    <t>施設名</t>
    <rPh sb="0" eb="3">
      <t>シセツメイ</t>
    </rPh>
    <phoneticPr fontId="2"/>
  </si>
  <si>
    <t>申請・補改修の内容
(飼養規模・補改修の箇所等)</t>
    <rPh sb="0" eb="2">
      <t>シンセイ</t>
    </rPh>
    <rPh sb="3" eb="6">
      <t>ホカイシュウ</t>
    </rPh>
    <rPh sb="7" eb="9">
      <t>ナイヨウ</t>
    </rPh>
    <rPh sb="11" eb="13">
      <t>シヨウ</t>
    </rPh>
    <rPh sb="13" eb="15">
      <t>キボ</t>
    </rPh>
    <rPh sb="16" eb="17">
      <t>ホ</t>
    </rPh>
    <rPh sb="17" eb="19">
      <t>カイシュウ</t>
    </rPh>
    <rPh sb="20" eb="22">
      <t>カショ</t>
    </rPh>
    <rPh sb="22" eb="23">
      <t>トウ</t>
    </rPh>
    <phoneticPr fontId="4"/>
  </si>
  <si>
    <t>積算基礎
（新設・補改修に関する費用概算等）</t>
    <rPh sb="0" eb="2">
      <t>セキサン</t>
    </rPh>
    <rPh sb="2" eb="4">
      <t>キソ</t>
    </rPh>
    <rPh sb="6" eb="8">
      <t>シンセツ</t>
    </rPh>
    <rPh sb="9" eb="10">
      <t>ホ</t>
    </rPh>
    <rPh sb="10" eb="12">
      <t>カイシュウ</t>
    </rPh>
    <rPh sb="13" eb="14">
      <t>カン</t>
    </rPh>
    <rPh sb="16" eb="18">
      <t>ヒヨウ</t>
    </rPh>
    <rPh sb="18" eb="20">
      <t>ガイサン</t>
    </rPh>
    <rPh sb="20" eb="21">
      <t>トウ</t>
    </rPh>
    <phoneticPr fontId="2"/>
  </si>
  <si>
    <t>②国産飼料を利用した育成事業</t>
    <phoneticPr fontId="2"/>
  </si>
  <si>
    <t>国産飼料給与量(kg/日・頭)A</t>
    <rPh sb="0" eb="4">
      <t>コクサンシリョウ</t>
    </rPh>
    <rPh sb="4" eb="7">
      <t>キュウヨリョウ</t>
    </rPh>
    <rPh sb="11" eb="12">
      <t>ニチ</t>
    </rPh>
    <rPh sb="13" eb="14">
      <t>トウ</t>
    </rPh>
    <phoneticPr fontId="2"/>
  </si>
  <si>
    <t>輸入飼料給与量(kg/日・頭)B</t>
    <rPh sb="0" eb="2">
      <t>ユニュウ</t>
    </rPh>
    <rPh sb="2" eb="4">
      <t>シリョウ</t>
    </rPh>
    <rPh sb="4" eb="7">
      <t>キュウヨリョウ</t>
    </rPh>
    <rPh sb="11" eb="12">
      <t>ニチ</t>
    </rPh>
    <rPh sb="13" eb="14">
      <t>トウ</t>
    </rPh>
    <phoneticPr fontId="2"/>
  </si>
  <si>
    <t>飼養頭数(12か月のべ頭数)
(各月の積み上げ)※</t>
    <rPh sb="0" eb="4">
      <t>シヨウトウスウ</t>
    </rPh>
    <rPh sb="8" eb="9">
      <t>ゲツ</t>
    </rPh>
    <rPh sb="11" eb="13">
      <t>トウスウ</t>
    </rPh>
    <rPh sb="16" eb="18">
      <t>カクツキ</t>
    </rPh>
    <rPh sb="19" eb="20">
      <t>ツ</t>
    </rPh>
    <rPh sb="21" eb="22">
      <t>ア</t>
    </rPh>
    <phoneticPr fontId="4"/>
  </si>
  <si>
    <r>
      <t xml:space="preserve">助成金額(上段計画/下段実績)
</t>
    </r>
    <r>
      <rPr>
        <sz val="8"/>
        <color theme="1"/>
        <rFont val="BIZ UDゴシック"/>
        <family val="3"/>
        <charset val="128"/>
      </rPr>
      <t>※ 頭数×(北海道＠100・都府県＠150)</t>
    </r>
    <rPh sb="0" eb="4">
      <t>ジョセイキンガク</t>
    </rPh>
    <rPh sb="5" eb="7">
      <t>ジョウダン</t>
    </rPh>
    <rPh sb="7" eb="9">
      <t>ケイカク</t>
    </rPh>
    <rPh sb="10" eb="12">
      <t>ゲダン</t>
    </rPh>
    <rPh sb="12" eb="14">
      <t>ジッセキ</t>
    </rPh>
    <rPh sb="18" eb="20">
      <t>トウスウ</t>
    </rPh>
    <rPh sb="22" eb="25">
      <t>ホッカイドウ</t>
    </rPh>
    <rPh sb="30" eb="33">
      <t>トフケン</t>
    </rPh>
    <phoneticPr fontId="2"/>
  </si>
  <si>
    <t>国産飼料割合
A/(A+B)</t>
    <rPh sb="0" eb="2">
      <t>コクサン</t>
    </rPh>
    <rPh sb="2" eb="4">
      <t>シリョウ</t>
    </rPh>
    <rPh sb="4" eb="6">
      <t>ワリアイ</t>
    </rPh>
    <phoneticPr fontId="2"/>
  </si>
  <si>
    <t>※国産割合は自動的に算出されます</t>
    <rPh sb="1" eb="3">
      <t>コクサン</t>
    </rPh>
    <rPh sb="3" eb="5">
      <t>ワリアイ</t>
    </rPh>
    <rPh sb="6" eb="9">
      <t>ジドウテキ</t>
    </rPh>
    <rPh sb="10" eb="12">
      <t>サンシュツ</t>
    </rPh>
    <phoneticPr fontId="2"/>
  </si>
  <si>
    <t>※施設ごとに上段に計画、実績報告時には下段に実績をご記入ください。</t>
    <rPh sb="1" eb="3">
      <t>シセツ</t>
    </rPh>
    <rPh sb="6" eb="8">
      <t>ジョウダン</t>
    </rPh>
    <rPh sb="9" eb="11">
      <t>ケイカク</t>
    </rPh>
    <rPh sb="12" eb="17">
      <t>ジッセキホウコクジ</t>
    </rPh>
    <rPh sb="19" eb="21">
      <t>ゲダン</t>
    </rPh>
    <rPh sb="22" eb="24">
      <t>ジッセキ</t>
    </rPh>
    <rPh sb="26" eb="28">
      <t>キニュウ</t>
    </rPh>
    <phoneticPr fontId="2"/>
  </si>
  <si>
    <t>※計画時よりも実績報告の際に国産飼料割合が同じあるは高い場合に助成対象となります。</t>
    <rPh sb="1" eb="3">
      <t>ケイカク</t>
    </rPh>
    <rPh sb="3" eb="4">
      <t>ジ</t>
    </rPh>
    <rPh sb="7" eb="9">
      <t>ジッセキ</t>
    </rPh>
    <rPh sb="9" eb="11">
      <t>ホウコク</t>
    </rPh>
    <rPh sb="12" eb="13">
      <t>サイ</t>
    </rPh>
    <rPh sb="14" eb="16">
      <t>コクサン</t>
    </rPh>
    <rPh sb="16" eb="18">
      <t>シリョウ</t>
    </rPh>
    <rPh sb="18" eb="20">
      <t>ワリアイ</t>
    </rPh>
    <rPh sb="21" eb="22">
      <t>オナ</t>
    </rPh>
    <rPh sb="26" eb="27">
      <t>タカ</t>
    </rPh>
    <rPh sb="28" eb="30">
      <t>バアイ</t>
    </rPh>
    <rPh sb="31" eb="33">
      <t>ジョセイ</t>
    </rPh>
    <rPh sb="33" eb="35">
      <t>タイショウ</t>
    </rPh>
    <phoneticPr fontId="2"/>
  </si>
  <si>
    <t>実績合計</t>
    <rPh sb="0" eb="2">
      <t>ジッセキ</t>
    </rPh>
    <rPh sb="2" eb="4">
      <t>ゴウケイ</t>
    </rPh>
    <phoneticPr fontId="2"/>
  </si>
  <si>
    <t>計画合計</t>
    <rPh sb="0" eb="2">
      <t>ケイカク</t>
    </rPh>
    <rPh sb="2" eb="4">
      <t>ゴウケイ</t>
    </rPh>
    <phoneticPr fontId="2"/>
  </si>
  <si>
    <t>※上限額は、北海道100万円、都府県150万円となります。上限を超える場合は上限額をご記入ください。</t>
    <rPh sb="1" eb="4">
      <t>ジョウゲンガク</t>
    </rPh>
    <rPh sb="6" eb="9">
      <t>ホッカイドウ</t>
    </rPh>
    <rPh sb="12" eb="14">
      <t>マンエン</t>
    </rPh>
    <rPh sb="15" eb="18">
      <t>トフケン</t>
    </rPh>
    <rPh sb="21" eb="23">
      <t>マンエン</t>
    </rPh>
    <rPh sb="29" eb="31">
      <t>ジョウゲン</t>
    </rPh>
    <rPh sb="32" eb="33">
      <t>コ</t>
    </rPh>
    <rPh sb="35" eb="37">
      <t>バアイ</t>
    </rPh>
    <rPh sb="38" eb="40">
      <t>ジョウゲン</t>
    </rPh>
    <rPh sb="40" eb="41">
      <t>ガク</t>
    </rPh>
    <rPh sb="43" eb="45">
      <t>キニュウ</t>
    </rPh>
    <phoneticPr fontId="2"/>
  </si>
  <si>
    <t>備考
(国産飼料調達先)</t>
    <rPh sb="4" eb="8">
      <t>コクサンシリョウ</t>
    </rPh>
    <rPh sb="8" eb="10">
      <t>チョウタツ</t>
    </rPh>
    <rPh sb="10" eb="11">
      <t>サキ</t>
    </rPh>
    <phoneticPr fontId="4"/>
  </si>
  <si>
    <t>※1）施設ごとの取り組みを事業実施主体(農協等)が取りまとめて申請をお願いします。</t>
    <rPh sb="3" eb="5">
      <t>シセツ</t>
    </rPh>
    <rPh sb="8" eb="9">
      <t>ト</t>
    </rPh>
    <rPh sb="10" eb="11">
      <t>ク</t>
    </rPh>
    <rPh sb="13" eb="19">
      <t>ジギョウジッシシュタイ</t>
    </rPh>
    <rPh sb="20" eb="23">
      <t>ノウキョウトウ</t>
    </rPh>
    <rPh sb="25" eb="26">
      <t>ト</t>
    </rPh>
    <rPh sb="31" eb="33">
      <t>シンセイ</t>
    </rPh>
    <rPh sb="35" eb="36">
      <t>ネガ</t>
    </rPh>
    <phoneticPr fontId="2"/>
  </si>
  <si>
    <r>
      <t>※2）実績報告の際には、</t>
    </r>
    <r>
      <rPr>
        <u/>
        <sz val="11"/>
        <color rgb="FF0070C0"/>
        <rFont val="BIZ UDゴシック"/>
        <family val="3"/>
        <charset val="128"/>
      </rPr>
      <t>工事施工に関する資料や写真等を用いて申請・補改修の概要の提出をお願いします。</t>
    </r>
    <rPh sb="3" eb="7">
      <t>ジッセキホウコク</t>
    </rPh>
    <rPh sb="8" eb="9">
      <t>サイ</t>
    </rPh>
    <rPh sb="12" eb="16">
      <t>コウジセコウ</t>
    </rPh>
    <rPh sb="17" eb="18">
      <t>カン</t>
    </rPh>
    <rPh sb="20" eb="22">
      <t>シリョウ</t>
    </rPh>
    <rPh sb="23" eb="26">
      <t>シャシンナド</t>
    </rPh>
    <rPh sb="27" eb="28">
      <t>モチ</t>
    </rPh>
    <rPh sb="30" eb="32">
      <t>シンセイ</t>
    </rPh>
    <rPh sb="33" eb="34">
      <t>ホ</t>
    </rPh>
    <rPh sb="34" eb="36">
      <t>カイシュウ</t>
    </rPh>
    <rPh sb="37" eb="39">
      <t>ガイヨウ</t>
    </rPh>
    <rPh sb="40" eb="42">
      <t>テイシュツ</t>
    </rPh>
    <rPh sb="44" eb="45">
      <t>ネガ</t>
    </rPh>
    <phoneticPr fontId="2"/>
  </si>
  <si>
    <t>※1）事業実施主体(農協等)毎での申請となりますのでご留意ください。</t>
    <rPh sb="3" eb="5">
      <t>ジギョウ</t>
    </rPh>
    <rPh sb="5" eb="7">
      <t>ジッシ</t>
    </rPh>
    <rPh sb="7" eb="9">
      <t>シュタイ</t>
    </rPh>
    <rPh sb="10" eb="12">
      <t>ノウキョウ</t>
    </rPh>
    <rPh sb="12" eb="13">
      <t>トウ</t>
    </rPh>
    <rPh sb="14" eb="15">
      <t>ゴト</t>
    </rPh>
    <rPh sb="17" eb="19">
      <t>シンセイ</t>
    </rPh>
    <rPh sb="27" eb="29">
      <t>リュウイ</t>
    </rPh>
    <phoneticPr fontId="2"/>
  </si>
  <si>
    <t>※2) 実績報告時には、各月の飼養頭数がわかる資料の提出をお願いいたします。</t>
    <rPh sb="4" eb="9">
      <t>ジッセキホウコクジ</t>
    </rPh>
    <rPh sb="12" eb="14">
      <t>カクツキ</t>
    </rPh>
    <rPh sb="15" eb="19">
      <t>シヨウトウスウ</t>
    </rPh>
    <rPh sb="23" eb="25">
      <t>シリョウ</t>
    </rPh>
    <rPh sb="26" eb="28">
      <t>テイシュツ</t>
    </rPh>
    <rPh sb="30" eb="31">
      <t>ネガ</t>
    </rPh>
    <phoneticPr fontId="2"/>
  </si>
  <si>
    <t>別添1の(3)国産飼料基盤強化・利用拡大のモデル化</t>
    <rPh sb="0" eb="2">
      <t>ベッテン</t>
    </rPh>
    <phoneticPr fontId="4"/>
  </si>
  <si>
    <t>①飼料を流通することを目的に新たに増産するために要した種苗・肥料・除草剤等の費用
②飼料流通の輸送費用</t>
    <phoneticPr fontId="4"/>
  </si>
  <si>
    <t>①優良事例として取り組みを公表することを前提として、Jミルクが実施する専門家等の調査を事業実施主体あるいは、生産者等が受入れること
②モデル事例として作付けした飼料を新規で販売するあるいは前年度よりも販売量を増加させる</t>
    <phoneticPr fontId="2"/>
  </si>
  <si>
    <t>飼料生産者・事業者名</t>
    <rPh sb="0" eb="5">
      <t>シリョウセイサンシャ</t>
    </rPh>
    <rPh sb="6" eb="9">
      <t>ジギョウシャ</t>
    </rPh>
    <rPh sb="9" eb="10">
      <t>メイ</t>
    </rPh>
    <phoneticPr fontId="2"/>
  </si>
  <si>
    <t>飼料販売計画(実績)
(販売先名称・販売単価・数量)</t>
    <rPh sb="0" eb="2">
      <t>シリョウ</t>
    </rPh>
    <rPh sb="2" eb="4">
      <t>ハンバイ</t>
    </rPh>
    <rPh sb="4" eb="6">
      <t>ケイカク</t>
    </rPh>
    <rPh sb="7" eb="9">
      <t>ジッセキ</t>
    </rPh>
    <rPh sb="12" eb="15">
      <t>ハンバイサキ</t>
    </rPh>
    <rPh sb="15" eb="17">
      <t>メイショウ</t>
    </rPh>
    <rPh sb="18" eb="22">
      <t>ハンバイタンカ</t>
    </rPh>
    <rPh sb="23" eb="25">
      <t>スウリョウ</t>
    </rPh>
    <phoneticPr fontId="4"/>
  </si>
  <si>
    <t>飼料生産の概要(飼料作物名・面積・収量)</t>
    <rPh sb="0" eb="4">
      <t>シリョウセイサン</t>
    </rPh>
    <rPh sb="5" eb="7">
      <t>ガイヨウ</t>
    </rPh>
    <rPh sb="8" eb="10">
      <t>シリョウ</t>
    </rPh>
    <rPh sb="10" eb="12">
      <t>サクモツ</t>
    </rPh>
    <rPh sb="12" eb="13">
      <t>メイ</t>
    </rPh>
    <rPh sb="14" eb="16">
      <t>メンセキ</t>
    </rPh>
    <rPh sb="17" eb="19">
      <t>シュウリョウ</t>
    </rPh>
    <phoneticPr fontId="2"/>
  </si>
  <si>
    <t>事業者名</t>
    <rPh sb="0" eb="4">
      <t>ジギョウシャメイ</t>
    </rPh>
    <phoneticPr fontId="2"/>
  </si>
  <si>
    <t>連絡先(TEL)</t>
    <rPh sb="0" eb="3">
      <t>レンラクサキ</t>
    </rPh>
    <phoneticPr fontId="2"/>
  </si>
  <si>
    <t>担当部署・お名前</t>
    <rPh sb="0" eb="4">
      <t>タントウブショ</t>
    </rPh>
    <rPh sb="6" eb="8">
      <t>ナマエ</t>
    </rPh>
    <phoneticPr fontId="2"/>
  </si>
  <si>
    <t>メールアドレス</t>
    <phoneticPr fontId="2"/>
  </si>
  <si>
    <t>※1）飼料生産の概要や販売先等は別紙で申請いただいても結構です。</t>
    <rPh sb="3" eb="7">
      <t>シリョウセイサン</t>
    </rPh>
    <rPh sb="8" eb="10">
      <t>ガイヨウ</t>
    </rPh>
    <rPh sb="11" eb="14">
      <t>ハンバイサキ</t>
    </rPh>
    <rPh sb="14" eb="15">
      <t>トウ</t>
    </rPh>
    <rPh sb="16" eb="18">
      <t>ベッシ</t>
    </rPh>
    <rPh sb="19" eb="21">
      <t>シンセイ</t>
    </rPh>
    <rPh sb="27" eb="29">
      <t>ケッコウ</t>
    </rPh>
    <phoneticPr fontId="2"/>
  </si>
  <si>
    <t>備考(新規販売あるいは販売量増加の概要)</t>
    <rPh sb="3" eb="5">
      <t>シンキ</t>
    </rPh>
    <rPh sb="5" eb="7">
      <t>ハンバイ</t>
    </rPh>
    <rPh sb="11" eb="14">
      <t>ハンバイリョウ</t>
    </rPh>
    <rPh sb="14" eb="16">
      <t>ゾウカ</t>
    </rPh>
    <rPh sb="17" eb="19">
      <t>ガイヨウ</t>
    </rPh>
    <phoneticPr fontId="4"/>
  </si>
  <si>
    <t>積算基礎
（飼料生産・輸送費用に関する費用概算等）</t>
    <rPh sb="0" eb="2">
      <t>セキサン</t>
    </rPh>
    <rPh sb="2" eb="4">
      <t>キソ</t>
    </rPh>
    <rPh sb="6" eb="10">
      <t>シリョウセイサン</t>
    </rPh>
    <rPh sb="11" eb="15">
      <t>ユソウヒヨウ</t>
    </rPh>
    <rPh sb="16" eb="17">
      <t>カン</t>
    </rPh>
    <rPh sb="19" eb="21">
      <t>ヒヨウ</t>
    </rPh>
    <rPh sb="21" eb="23">
      <t>ガイサン</t>
    </rPh>
    <rPh sb="23" eb="24">
      <t>トウ</t>
    </rPh>
    <phoneticPr fontId="2"/>
  </si>
  <si>
    <t>※Jミルクからの調査依頼担当窓口</t>
    <rPh sb="8" eb="12">
      <t>チョウサイライ</t>
    </rPh>
    <rPh sb="12" eb="16">
      <t>タントウマドグチ</t>
    </rPh>
    <phoneticPr fontId="2"/>
  </si>
  <si>
    <t>※3）実績報告の際には、飼料販売に関する納品書等販売したことがわかる資料を添付して下さい。</t>
    <rPh sb="3" eb="7">
      <t>ジッセキホウコク</t>
    </rPh>
    <rPh sb="8" eb="9">
      <t>サイ</t>
    </rPh>
    <rPh sb="12" eb="14">
      <t>シリョウ</t>
    </rPh>
    <rPh sb="14" eb="16">
      <t>ハンバイ</t>
    </rPh>
    <rPh sb="17" eb="18">
      <t>カン</t>
    </rPh>
    <rPh sb="20" eb="24">
      <t>ノウヒンショトウ</t>
    </rPh>
    <rPh sb="24" eb="26">
      <t>ハンバイ</t>
    </rPh>
    <rPh sb="34" eb="36">
      <t>シリョウ</t>
    </rPh>
    <rPh sb="37" eb="39">
      <t>テンプ</t>
    </rPh>
    <rPh sb="41" eb="42">
      <t>クダ</t>
    </rPh>
    <phoneticPr fontId="2"/>
  </si>
  <si>
    <t>※2）実績報告の際には、事業計画を実績に置き換えてご報告下さい。</t>
    <rPh sb="3" eb="7">
      <t>ジッセキホウコク</t>
    </rPh>
    <rPh sb="8" eb="9">
      <t>サイ</t>
    </rPh>
    <rPh sb="12" eb="14">
      <t>ジギョウ</t>
    </rPh>
    <rPh sb="14" eb="16">
      <t>ケイカク</t>
    </rPh>
    <rPh sb="17" eb="19">
      <t>ジッセキ</t>
    </rPh>
    <rPh sb="20" eb="21">
      <t>オ</t>
    </rPh>
    <rPh sb="22" eb="23">
      <t>カ</t>
    </rPh>
    <rPh sb="26" eb="29">
      <t>ホウコククダ</t>
    </rPh>
    <phoneticPr fontId="2"/>
  </si>
  <si>
    <r>
      <t>※２）対象期間は</t>
    </r>
    <r>
      <rPr>
        <u/>
        <sz val="11"/>
        <color rgb="FFFF0000"/>
        <rFont val="BIZ UDゴシック"/>
        <family val="3"/>
        <charset val="128"/>
      </rPr>
      <t>2023年4月1日から</t>
    </r>
    <r>
      <rPr>
        <sz val="11"/>
        <color rgb="FFFF0000"/>
        <rFont val="BIZ UDゴシック"/>
        <family val="3"/>
        <charset val="128"/>
      </rPr>
      <t>実績報告を行う年の3月31日です。</t>
    </r>
    <rPh sb="3" eb="7">
      <t>タイショウキカン</t>
    </rPh>
    <rPh sb="12" eb="13">
      <t>ネン</t>
    </rPh>
    <rPh sb="14" eb="15">
      <t>ガツ</t>
    </rPh>
    <rPh sb="16" eb="17">
      <t>ニチ</t>
    </rPh>
    <rPh sb="19" eb="23">
      <t>ジッセキホウコク</t>
    </rPh>
    <rPh sb="24" eb="25">
      <t>オコナ</t>
    </rPh>
    <rPh sb="26" eb="27">
      <t>トシ</t>
    </rPh>
    <rPh sb="29" eb="30">
      <t>ガツ</t>
    </rPh>
    <rPh sb="32" eb="33">
      <t>ニチ</t>
    </rPh>
    <phoneticPr fontId="2"/>
  </si>
  <si>
    <t>※上限は北海道200万円、都府県300万円となります。</t>
    <rPh sb="1" eb="3">
      <t>ジョウゲン</t>
    </rPh>
    <rPh sb="4" eb="7">
      <t>ホッカイドウ</t>
    </rPh>
    <rPh sb="10" eb="12">
      <t>マンエン</t>
    </rPh>
    <rPh sb="13" eb="16">
      <t>トフケン</t>
    </rPh>
    <rPh sb="19" eb="21">
      <t>マンエン</t>
    </rPh>
    <phoneticPr fontId="2"/>
  </si>
  <si>
    <t>※自己負担等②・合計値は自動的に算出されます</t>
    <rPh sb="8" eb="11">
      <t>ゴウケイチ</t>
    </rPh>
    <rPh sb="12" eb="15">
      <t>ジドウテキ</t>
    </rPh>
    <rPh sb="16" eb="18">
      <t>サンシュツ</t>
    </rPh>
    <phoneticPr fontId="2"/>
  </si>
  <si>
    <t>事業計画合計額</t>
    <rPh sb="0" eb="7">
      <t>ジギョウケイカクゴウケイガク</t>
    </rPh>
    <phoneticPr fontId="2"/>
  </si>
  <si>
    <t>実績報告合計額</t>
    <rPh sb="0" eb="4">
      <t>ジッセキホウコク</t>
    </rPh>
    <rPh sb="4" eb="7">
      <t>ゴウケイガク</t>
    </rPh>
    <phoneticPr fontId="2"/>
  </si>
  <si>
    <t>←事業完了日　または　2024年3月31日</t>
    <rPh sb="1" eb="6">
      <t>ジギョウカンリョウビ</t>
    </rPh>
    <rPh sb="15" eb="16">
      <t>ネン</t>
    </rPh>
    <rPh sb="17" eb="18">
      <t>ガツ</t>
    </rPh>
    <rPh sb="20" eb="21">
      <t>ニチ</t>
    </rPh>
    <phoneticPr fontId="2"/>
  </si>
  <si>
    <t>2024年度　酪農生産基盤強化総合対策事業</t>
  </si>
  <si>
    <t>2024年度酪農生産基盤強化総合対策事業を下記のとおり実施したいので、</t>
    <rPh sb="21" eb="23">
      <t>カキ</t>
    </rPh>
    <rPh sb="27" eb="29">
      <t>ジッシ</t>
    </rPh>
    <phoneticPr fontId="2"/>
  </si>
  <si>
    <t>←2024年4月1日以降です</t>
    <rPh sb="5" eb="6">
      <t>ネン</t>
    </rPh>
    <rPh sb="7" eb="8">
      <t>ガツ</t>
    </rPh>
    <rPh sb="9" eb="10">
      <t>ニチ</t>
    </rPh>
    <rPh sb="10" eb="12">
      <t>イコウ</t>
    </rPh>
    <phoneticPr fontId="2"/>
  </si>
  <si>
    <t>2024年度酪農生産基盤強化総合対策事業について、事業実施要領第６の４の（１）</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</si>
  <si>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2024年度　酪農生産基盤強化総合対策事業</t>
    <phoneticPr fontId="2"/>
  </si>
  <si>
    <t>2024年度酪農生産基盤強化総合対策事業を下記のとおり変更したいので、</t>
    <rPh sb="21" eb="23">
      <t>カキ</t>
    </rPh>
    <rPh sb="27" eb="29">
      <t>ヘンコウ</t>
    </rPh>
    <phoneticPr fontId="2"/>
  </si>
  <si>
    <t>2024年度酪農生産基盤強化総合対策事業について、事業実施要領第６の３の（２）</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</si>
  <si>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(4)中期的な乳用後継牛確保の推進</t>
    <rPh sb="3" eb="6">
      <t>チュウキテキ</t>
    </rPh>
    <rPh sb="7" eb="8">
      <t>ニュウ</t>
    </rPh>
    <rPh sb="8" eb="9">
      <t>ヨウ</t>
    </rPh>
    <rPh sb="9" eb="11">
      <t>コウケイ</t>
    </rPh>
    <rPh sb="11" eb="12">
      <t>ギュウ</t>
    </rPh>
    <rPh sb="12" eb="14">
      <t>カクホ</t>
    </rPh>
    <rPh sb="15" eb="17">
      <t>スイシン</t>
    </rPh>
    <phoneticPr fontId="2"/>
  </si>
  <si>
    <t>別添1の(4)中期的な乳用後継牛確保の推進（計画）</t>
    <rPh sb="0" eb="2">
      <t>ベッテン</t>
    </rPh>
    <rPh sb="22" eb="24">
      <t>ケイカク</t>
    </rPh>
    <phoneticPr fontId="4"/>
  </si>
  <si>
    <t>授精回数の算出根拠を明らかにするともに、Jミルクあるいは事業実施主体から授精回数などの根拠が求められた場合に調査への同意を事前に明らかにする</t>
    <phoneticPr fontId="2"/>
  </si>
  <si>
    <t>生産者氏名</t>
    <rPh sb="0" eb="5">
      <t>セイサンシャシメイ</t>
    </rPh>
    <phoneticPr fontId="2"/>
  </si>
  <si>
    <t>経産牛飼養頭数
（計画申請時）</t>
    <rPh sb="0" eb="3">
      <t>ケイサンギュウ</t>
    </rPh>
    <rPh sb="3" eb="5">
      <t>シヨウ</t>
    </rPh>
    <rPh sb="5" eb="7">
      <t>アタマカズ</t>
    </rPh>
    <rPh sb="9" eb="11">
      <t>ケイカク</t>
    </rPh>
    <rPh sb="11" eb="14">
      <t>シンセイジ</t>
    </rPh>
    <phoneticPr fontId="2"/>
  </si>
  <si>
    <t>管理者等
コード番号</t>
    <phoneticPr fontId="2"/>
  </si>
  <si>
    <t>申請額合計</t>
    <rPh sb="0" eb="5">
      <t>シンセイガクゴウケイ</t>
    </rPh>
    <phoneticPr fontId="2"/>
  </si>
  <si>
    <t>助成申請額</t>
    <rPh sb="0" eb="2">
      <t>ジョセイ</t>
    </rPh>
    <rPh sb="2" eb="4">
      <t>シンセイ</t>
    </rPh>
    <rPh sb="4" eb="5">
      <t>ガク</t>
    </rPh>
    <phoneticPr fontId="4"/>
  </si>
  <si>
    <t>※1）授精回数の算出根拠を明らかにでき調査に協力いただける生産者が対象となります。</t>
    <rPh sb="3" eb="7">
      <t>ジュセイカイスウ</t>
    </rPh>
    <rPh sb="8" eb="12">
      <t>サンシュツコンキョ</t>
    </rPh>
    <rPh sb="13" eb="14">
      <t>アキ</t>
    </rPh>
    <rPh sb="19" eb="21">
      <t>チョウサ</t>
    </rPh>
    <rPh sb="22" eb="24">
      <t>キョウリョク</t>
    </rPh>
    <rPh sb="29" eb="32">
      <t>セイサンシャ</t>
    </rPh>
    <rPh sb="33" eb="35">
      <t>タイショウ</t>
    </rPh>
    <phoneticPr fontId="2"/>
  </si>
  <si>
    <t>※2）管理者等コードは家畜改良センター農場が登録されているかどうかを確認はいたしませんが、整理のためご記入ください。</t>
    <rPh sb="3" eb="7">
      <t>カンリシャトウ</t>
    </rPh>
    <rPh sb="11" eb="15">
      <t>カチクカイリョウ</t>
    </rPh>
    <rPh sb="19" eb="21">
      <t>ノウジョウ</t>
    </rPh>
    <rPh sb="22" eb="24">
      <t>トウロク</t>
    </rPh>
    <rPh sb="45" eb="47">
      <t>セイリ</t>
    </rPh>
    <rPh sb="51" eb="53">
      <t>キニュウ</t>
    </rPh>
    <phoneticPr fontId="2"/>
  </si>
  <si>
    <t>※3）経産牛飼養頭数は、助成金を決定する2025年2月1日時点と変更があり助成額が変わっても差し支えありません。</t>
    <rPh sb="3" eb="10">
      <t>ケイサンギュウシヨウトウスウ</t>
    </rPh>
    <rPh sb="12" eb="15">
      <t>ジョセイキン</t>
    </rPh>
    <rPh sb="16" eb="18">
      <t>ケッテイ</t>
    </rPh>
    <rPh sb="24" eb="25">
      <t>ネン</t>
    </rPh>
    <rPh sb="26" eb="27">
      <t>ガツ</t>
    </rPh>
    <rPh sb="28" eb="29">
      <t>ニチ</t>
    </rPh>
    <rPh sb="29" eb="31">
      <t>ジテン</t>
    </rPh>
    <rPh sb="32" eb="34">
      <t>ヘンコウ</t>
    </rPh>
    <rPh sb="37" eb="40">
      <t>ジョセイガク</t>
    </rPh>
    <rPh sb="41" eb="42">
      <t>カ</t>
    </rPh>
    <rPh sb="46" eb="47">
      <t>サ</t>
    </rPh>
    <rPh sb="48" eb="49">
      <t>ツカ</t>
    </rPh>
    <phoneticPr fontId="2"/>
  </si>
  <si>
    <t>【助成対象単価】</t>
    <rPh sb="1" eb="3">
      <t>ジョセイ</t>
    </rPh>
    <rPh sb="3" eb="5">
      <t>タイショウ</t>
    </rPh>
    <rPh sb="5" eb="7">
      <t>タンカ</t>
    </rPh>
    <phoneticPr fontId="2"/>
  </si>
  <si>
    <t>2023年度
授精回数</t>
    <rPh sb="4" eb="6">
      <t>ネンド</t>
    </rPh>
    <rPh sb="7" eb="11">
      <t>ジュセイカイスウ</t>
    </rPh>
    <phoneticPr fontId="2"/>
  </si>
  <si>
    <t>2024年度
授精回数</t>
    <rPh sb="4" eb="6">
      <t>ネンド</t>
    </rPh>
    <rPh sb="7" eb="11">
      <t>ジュセイカイスウ</t>
    </rPh>
    <phoneticPr fontId="2"/>
  </si>
  <si>
    <t>授精回数
増加率</t>
    <rPh sb="0" eb="4">
      <t>ジュセイカイスウ</t>
    </rPh>
    <rPh sb="5" eb="8">
      <t>ゾウカリツ</t>
    </rPh>
    <phoneticPr fontId="2"/>
  </si>
  <si>
    <t>100頭以上</t>
    <rPh sb="3" eb="6">
      <t>トウイジョウ</t>
    </rPh>
    <phoneticPr fontId="2"/>
  </si>
  <si>
    <t>経産牛飼養頭数
(2025年2月1日)</t>
    <rPh sb="0" eb="7">
      <t>ケイサンギュウシヨウトウスウ</t>
    </rPh>
    <rPh sb="13" eb="14">
      <t>ネン</t>
    </rPh>
    <rPh sb="15" eb="16">
      <t>ガツ</t>
    </rPh>
    <rPh sb="17" eb="18">
      <t>ニチ</t>
    </rPh>
    <phoneticPr fontId="2"/>
  </si>
  <si>
    <t>別添1の(4)中期的な乳用後継牛確保の推進（実績）</t>
    <rPh sb="0" eb="2">
      <t>ベッテン</t>
    </rPh>
    <rPh sb="22" eb="24">
      <t>ジッセキ</t>
    </rPh>
    <phoneticPr fontId="4"/>
  </si>
  <si>
    <t>※1）生産者から申請内容を確認の上、経産牛飼養頭数(2025年2月1日現在)及び授精回数をご記入ください。</t>
    <rPh sb="3" eb="6">
      <t>セイサンシャ</t>
    </rPh>
    <rPh sb="8" eb="10">
      <t>シンセイ</t>
    </rPh>
    <rPh sb="10" eb="12">
      <t>ナイヨウ</t>
    </rPh>
    <rPh sb="13" eb="15">
      <t>カクニン</t>
    </rPh>
    <rPh sb="16" eb="17">
      <t>ウエ</t>
    </rPh>
    <rPh sb="18" eb="25">
      <t>ケイサンギュウシヨウトウスウ</t>
    </rPh>
    <rPh sb="30" eb="31">
      <t>ネン</t>
    </rPh>
    <rPh sb="32" eb="33">
      <t>ガツ</t>
    </rPh>
    <rPh sb="34" eb="35">
      <t>ニチ</t>
    </rPh>
    <rPh sb="35" eb="37">
      <t>ゲンザイ</t>
    </rPh>
    <rPh sb="38" eb="39">
      <t>オヨ</t>
    </rPh>
    <rPh sb="40" eb="44">
      <t>ジュセイカイスウ</t>
    </rPh>
    <rPh sb="46" eb="48">
      <t>キニュウ</t>
    </rPh>
    <phoneticPr fontId="2"/>
  </si>
  <si>
    <t>※2）助成単価に変更がある場合には、事前にお知らせいたします。</t>
    <rPh sb="3" eb="5">
      <t>ジョセイ</t>
    </rPh>
    <rPh sb="5" eb="7">
      <t>タンカ</t>
    </rPh>
    <rPh sb="8" eb="10">
      <t>ヘンコウ</t>
    </rPh>
    <rPh sb="13" eb="15">
      <t>バアイ</t>
    </rPh>
    <rPh sb="18" eb="20">
      <t>ジゼン</t>
    </rPh>
    <rPh sb="22" eb="23">
      <t>シ</t>
    </rPh>
    <phoneticPr fontId="2"/>
  </si>
  <si>
    <t>※3）全国の実績報告を取りまとめた後に基金残高等を勘案して減額することがありますがご了承ください。</t>
    <rPh sb="3" eb="5">
      <t>ゼンコク</t>
    </rPh>
    <rPh sb="6" eb="10">
      <t>ジッセキホウコク</t>
    </rPh>
    <rPh sb="11" eb="12">
      <t>ト</t>
    </rPh>
    <rPh sb="17" eb="18">
      <t>アト</t>
    </rPh>
    <rPh sb="19" eb="23">
      <t>キキンザンダカ</t>
    </rPh>
    <rPh sb="23" eb="24">
      <t>トウ</t>
    </rPh>
    <rPh sb="25" eb="27">
      <t>カンアン</t>
    </rPh>
    <rPh sb="29" eb="31">
      <t>ゲンガク</t>
    </rPh>
    <rPh sb="42" eb="44">
      <t>リョウショウ</t>
    </rPh>
    <phoneticPr fontId="2"/>
  </si>
  <si>
    <t>要件確認チェック
(確認した場合は〇)</t>
    <rPh sb="0" eb="4">
      <t>ヨウケンカクニン</t>
    </rPh>
    <rPh sb="10" eb="12">
      <t>カクニン</t>
    </rPh>
    <rPh sb="14" eb="16">
      <t>バアイ</t>
    </rPh>
    <phoneticPr fontId="2"/>
  </si>
  <si>
    <t>申請者氏名</t>
    <rPh sb="0" eb="5">
      <t>シンセイシャシメイ</t>
    </rPh>
    <phoneticPr fontId="2"/>
  </si>
  <si>
    <t>5月</t>
    <rPh sb="1" eb="2">
      <t>ガツ</t>
    </rPh>
    <phoneticPr fontId="2"/>
  </si>
  <si>
    <t>6月</t>
  </si>
  <si>
    <t>7月</t>
  </si>
  <si>
    <t>8月</t>
  </si>
  <si>
    <t>9月</t>
  </si>
  <si>
    <t>10月</t>
  </si>
  <si>
    <t>11月</t>
  </si>
  <si>
    <t>12月</t>
  </si>
  <si>
    <t>1月</t>
  </si>
  <si>
    <t>2月</t>
  </si>
  <si>
    <t>2023年度</t>
    <rPh sb="4" eb="6">
      <t>ネンド</t>
    </rPh>
    <phoneticPr fontId="2"/>
  </si>
  <si>
    <t>乳用種AI</t>
    <rPh sb="0" eb="3">
      <t>ニュウヨウシュ</t>
    </rPh>
    <phoneticPr fontId="2"/>
  </si>
  <si>
    <t>乳用種ET</t>
    <rPh sb="0" eb="3">
      <t>ニュウヨウシュ</t>
    </rPh>
    <phoneticPr fontId="2"/>
  </si>
  <si>
    <t>2024年度</t>
    <rPh sb="4" eb="6">
      <t>ネンド</t>
    </rPh>
    <phoneticPr fontId="2"/>
  </si>
  <si>
    <t>10万円以内</t>
    <rPh sb="2" eb="4">
      <t>マンエン</t>
    </rPh>
    <rPh sb="4" eb="6">
      <t>イナイ</t>
    </rPh>
    <phoneticPr fontId="2"/>
  </si>
  <si>
    <t>20万円以内</t>
    <rPh sb="2" eb="6">
      <t>マンエンイナイ</t>
    </rPh>
    <phoneticPr fontId="2"/>
  </si>
  <si>
    <t>ご連絡先
(TEL)</t>
    <rPh sb="1" eb="4">
      <t>レンラクサキ</t>
    </rPh>
    <phoneticPr fontId="2"/>
  </si>
  <si>
    <t>Jミルクが実施する酪農生産基盤強化総合対策事業の当該事業について以下の通り実績を報告します。</t>
    <rPh sb="5" eb="7">
      <t>ジッシ</t>
    </rPh>
    <rPh sb="24" eb="28">
      <t>トウガイジギョウ</t>
    </rPh>
    <rPh sb="32" eb="34">
      <t>イカ</t>
    </rPh>
    <rPh sb="35" eb="36">
      <t>トオ</t>
    </rPh>
    <rPh sb="37" eb="39">
      <t>ジッセキ</t>
    </rPh>
    <rPh sb="40" eb="42">
      <t>ホウコク</t>
    </rPh>
    <phoneticPr fontId="2"/>
  </si>
  <si>
    <t>別添1の(4)中期的な乳用後継牛確保の推進（生産者実績報告書）</t>
    <rPh sb="0" eb="2">
      <t>ベッテン</t>
    </rPh>
    <rPh sb="22" eb="25">
      <t>セイサンシャ</t>
    </rPh>
    <rPh sb="25" eb="29">
      <t>ジッセキホウコク</t>
    </rPh>
    <phoneticPr fontId="4"/>
  </si>
  <si>
    <t>繁殖カレンダー</t>
    <rPh sb="0" eb="2">
      <t>ハンショク</t>
    </rPh>
    <phoneticPr fontId="2"/>
  </si>
  <si>
    <t>　　　繁殖台帳</t>
    <rPh sb="3" eb="7">
      <t>ハンショクダイチョウ</t>
    </rPh>
    <phoneticPr fontId="2"/>
  </si>
  <si>
    <t>牛群検定</t>
    <rPh sb="0" eb="4">
      <t>ギュウグンケンテイ</t>
    </rPh>
    <phoneticPr fontId="2"/>
  </si>
  <si>
    <t xml:space="preserve"> 　Webシステム・エクセル等データ</t>
    <rPh sb="14" eb="15">
      <t>トウ</t>
    </rPh>
    <phoneticPr fontId="2"/>
  </si>
  <si>
    <t>　　　その他(具体的内容を記入)</t>
    <rPh sb="5" eb="6">
      <t>タ</t>
    </rPh>
    <rPh sb="7" eb="10">
      <t>グタイテキ</t>
    </rPh>
    <rPh sb="10" eb="12">
      <t>ナイヨウ</t>
    </rPh>
    <rPh sb="13" eb="15">
      <t>キニュウ</t>
    </rPh>
    <phoneticPr fontId="2"/>
  </si>
  <si>
    <t>107.5％以上の増加</t>
    <rPh sb="6" eb="8">
      <t>イジョウ</t>
    </rPh>
    <rPh sb="9" eb="11">
      <t>ゾウカ</t>
    </rPh>
    <phoneticPr fontId="2"/>
  </si>
  <si>
    <t>（　　　　　　　　　　　　)</t>
    <phoneticPr fontId="2"/>
  </si>
  <si>
    <t>助成金申請額</t>
    <rPh sb="0" eb="3">
      <t>ジョセイキン</t>
    </rPh>
    <rPh sb="3" eb="6">
      <t>シンセイガク</t>
    </rPh>
    <phoneticPr fontId="2"/>
  </si>
  <si>
    <t>100頭未満</t>
    <rPh sb="3" eb="4">
      <t>トウ</t>
    </rPh>
    <rPh sb="4" eb="6">
      <t>ミマン</t>
    </rPh>
    <phoneticPr fontId="2"/>
  </si>
  <si>
    <t>万円以内</t>
    <rPh sb="0" eb="4">
      <t>マンエンイナイ</t>
    </rPh>
    <phoneticPr fontId="2"/>
  </si>
  <si>
    <r>
      <t xml:space="preserve">経産牛
</t>
    </r>
    <r>
      <rPr>
        <sz val="8"/>
        <color theme="1"/>
        <rFont val="BIZ UDPゴシック"/>
        <family val="3"/>
        <charset val="128"/>
      </rPr>
      <t>(2024.2.1)</t>
    </r>
    <rPh sb="0" eb="3">
      <t>ケイサンギュウ</t>
    </rPh>
    <phoneticPr fontId="2"/>
  </si>
  <si>
    <t>助成金の額の確認</t>
    <rPh sb="0" eb="3">
      <t>ジョセイキン</t>
    </rPh>
    <rPh sb="4" eb="5">
      <t>ガク</t>
    </rPh>
    <rPh sb="6" eb="8">
      <t>カクニン</t>
    </rPh>
    <phoneticPr fontId="2"/>
  </si>
  <si>
    <t>助成金額</t>
    <rPh sb="0" eb="4">
      <t>ジョセイキンガク</t>
    </rPh>
    <phoneticPr fontId="2"/>
  </si>
  <si>
    <t>　実績報告書のご提出にあたっては、以下の項目について、ご確認・ご回答をいただき公平・公正な申請をお願いいたします。</t>
    <rPh sb="1" eb="5">
      <t>ジッセキホウコク</t>
    </rPh>
    <rPh sb="5" eb="6">
      <t>ショ</t>
    </rPh>
    <rPh sb="8" eb="10">
      <t>テイシュツ</t>
    </rPh>
    <rPh sb="17" eb="19">
      <t>イカ</t>
    </rPh>
    <rPh sb="20" eb="22">
      <t>コウモク</t>
    </rPh>
    <rPh sb="28" eb="30">
      <t>カクニン</t>
    </rPh>
    <rPh sb="32" eb="34">
      <t>カイトウ</t>
    </rPh>
    <rPh sb="39" eb="41">
      <t>コウヘイ</t>
    </rPh>
    <rPh sb="42" eb="44">
      <t>コウセイ</t>
    </rPh>
    <rPh sb="45" eb="47">
      <t>シンセイ</t>
    </rPh>
    <rPh sb="49" eb="50">
      <t>ネガ</t>
    </rPh>
    <phoneticPr fontId="2"/>
  </si>
  <si>
    <t>　③Jミルク及び事業実施主体から人工授精等の回数の確認調査があった場合は、①の台帳等を用いて調査に協力します。</t>
    <rPh sb="6" eb="7">
      <t>オヨ</t>
    </rPh>
    <rPh sb="8" eb="14">
      <t>ジギョウジッシシュタイ</t>
    </rPh>
    <rPh sb="16" eb="20">
      <t>ジンコウジュセイ</t>
    </rPh>
    <rPh sb="20" eb="21">
      <t>トウ</t>
    </rPh>
    <rPh sb="22" eb="24">
      <t>カイスウ</t>
    </rPh>
    <rPh sb="25" eb="27">
      <t>カクニン</t>
    </rPh>
    <rPh sb="27" eb="29">
      <t>チョウサ</t>
    </rPh>
    <rPh sb="33" eb="35">
      <t>バアイ</t>
    </rPh>
    <rPh sb="39" eb="41">
      <t>ダイチョウ</t>
    </rPh>
    <rPh sb="41" eb="42">
      <t>ナド</t>
    </rPh>
    <rPh sb="43" eb="44">
      <t>モチ</t>
    </rPh>
    <rPh sb="46" eb="48">
      <t>チョウサ</t>
    </rPh>
    <rPh sb="49" eb="51">
      <t>キョウリョク</t>
    </rPh>
    <phoneticPr fontId="2"/>
  </si>
  <si>
    <t>　④虚偽申請を行った場合は、助成金申請の取り下げあるいは返還することに同意します。</t>
    <rPh sb="2" eb="6">
      <t>キョギシンセイ</t>
    </rPh>
    <rPh sb="7" eb="8">
      <t>オコナ</t>
    </rPh>
    <rPh sb="10" eb="12">
      <t>バアイ</t>
    </rPh>
    <rPh sb="14" eb="17">
      <t>ジョセイキン</t>
    </rPh>
    <rPh sb="17" eb="19">
      <t>シンセイ</t>
    </rPh>
    <rPh sb="20" eb="21">
      <t>ト</t>
    </rPh>
    <rPh sb="22" eb="23">
      <t>サ</t>
    </rPh>
    <rPh sb="28" eb="30">
      <t>ヘンカン</t>
    </rPh>
    <rPh sb="35" eb="37">
      <t>ドウイ</t>
    </rPh>
    <phoneticPr fontId="2"/>
  </si>
  <si>
    <t>⇒</t>
    <phoneticPr fontId="2"/>
  </si>
  <si>
    <r>
      <t>乳用種種付等増減率</t>
    </r>
    <r>
      <rPr>
        <sz val="11"/>
        <color rgb="FFFF0000"/>
        <rFont val="BIZ UDPゴシック"/>
        <family val="3"/>
        <charset val="128"/>
      </rPr>
      <t>※</t>
    </r>
    <rPh sb="0" eb="3">
      <t>ニュウヨウシュ</t>
    </rPh>
    <rPh sb="3" eb="6">
      <t>タネツケトウ</t>
    </rPh>
    <rPh sb="6" eb="8">
      <t>ゾウゲン</t>
    </rPh>
    <rPh sb="8" eb="9">
      <t>リツ</t>
    </rPh>
    <phoneticPr fontId="2"/>
  </si>
  <si>
    <r>
      <t>乳用種種付等増減率</t>
    </r>
    <r>
      <rPr>
        <sz val="11"/>
        <color rgb="FFFF0000"/>
        <rFont val="BIZ UDPゴシック"/>
        <family val="3"/>
        <charset val="128"/>
      </rPr>
      <t>※</t>
    </r>
    <r>
      <rPr>
        <sz val="11"/>
        <color theme="1"/>
        <rFont val="BIZ UDPゴシック"/>
        <family val="3"/>
        <charset val="128"/>
      </rPr>
      <t xml:space="preserve">
</t>
    </r>
    <r>
      <rPr>
        <sz val="9"/>
        <color theme="1"/>
        <rFont val="BIZ UDPゴシック"/>
        <family val="3"/>
        <charset val="128"/>
      </rPr>
      <t>（B÷A)×100</t>
    </r>
    <rPh sb="0" eb="3">
      <t>ニュウヨウシュ</t>
    </rPh>
    <rPh sb="3" eb="5">
      <t>タネツ</t>
    </rPh>
    <rPh sb="5" eb="6">
      <t>トウ</t>
    </rPh>
    <rPh sb="6" eb="8">
      <t>ゾウゲン</t>
    </rPh>
    <rPh sb="8" eb="9">
      <t>リツ</t>
    </rPh>
    <phoneticPr fontId="2"/>
  </si>
  <si>
    <t>増加率</t>
    <rPh sb="0" eb="3">
      <t>ゾウカリツ</t>
    </rPh>
    <phoneticPr fontId="2"/>
  </si>
  <si>
    <t>増加回数</t>
    <rPh sb="0" eb="4">
      <t>ゾウカカイスウ</t>
    </rPh>
    <phoneticPr fontId="2"/>
  </si>
  <si>
    <t>107.5％を超える種付増加回数と増加率</t>
    <rPh sb="7" eb="8">
      <t>コ</t>
    </rPh>
    <rPh sb="10" eb="12">
      <t>タネツ</t>
    </rPh>
    <rPh sb="12" eb="16">
      <t>ゾウカカイスウ</t>
    </rPh>
    <rPh sb="17" eb="20">
      <t>ゾウカリツ</t>
    </rPh>
    <phoneticPr fontId="2"/>
  </si>
  <si>
    <t>2023
回数</t>
    <rPh sb="5" eb="7">
      <t>カイスウ</t>
    </rPh>
    <phoneticPr fontId="2"/>
  </si>
  <si>
    <t>2024
回数</t>
    <rPh sb="5" eb="7">
      <t>カイスウ</t>
    </rPh>
    <phoneticPr fontId="2"/>
  </si>
  <si>
    <r>
      <rPr>
        <sz val="11"/>
        <color theme="1"/>
        <rFont val="BIZ UDPゴシック"/>
        <family val="3"/>
        <charset val="128"/>
      </rPr>
      <t>乳用種経産牛頭数</t>
    </r>
    <r>
      <rPr>
        <sz val="6"/>
        <color theme="1"/>
        <rFont val="BIZ UDPゴシック"/>
        <family val="3"/>
        <charset val="128"/>
      </rPr>
      <t xml:space="preserve">
</t>
    </r>
    <r>
      <rPr>
        <sz val="9"/>
        <color theme="1"/>
        <rFont val="BIZ UDPゴシック"/>
        <family val="3"/>
        <charset val="128"/>
      </rPr>
      <t>(２０２5年２月１日時点)</t>
    </r>
    <rPh sb="0" eb="3">
      <t>ニュウヨウシュ</t>
    </rPh>
    <rPh sb="3" eb="6">
      <t>ケイサンギュウ</t>
    </rPh>
    <rPh sb="6" eb="8">
      <t>アタマカズ</t>
    </rPh>
    <rPh sb="14" eb="15">
      <t>ネン</t>
    </rPh>
    <rPh sb="16" eb="17">
      <t>ガツ</t>
    </rPh>
    <rPh sb="18" eb="19">
      <t>ニチ</t>
    </rPh>
    <rPh sb="19" eb="21">
      <t>ジテン</t>
    </rPh>
    <phoneticPr fontId="2"/>
  </si>
  <si>
    <t>Jミルク酪農生産基盤強化総合対策事業・中期的な乳用後継牛確保の推進事業　事業参加申込書</t>
    <rPh sb="19" eb="22">
      <t>チュウキテキ</t>
    </rPh>
    <rPh sb="23" eb="24">
      <t>ニュウ</t>
    </rPh>
    <rPh sb="24" eb="25">
      <t>ヨウ</t>
    </rPh>
    <rPh sb="25" eb="27">
      <t>コウケイ</t>
    </rPh>
    <rPh sb="27" eb="28">
      <t>ギュウ</t>
    </rPh>
    <rPh sb="28" eb="30">
      <t>カクホ</t>
    </rPh>
    <rPh sb="31" eb="33">
      <t>スイシン</t>
    </rPh>
    <rPh sb="33" eb="35">
      <t>ジギョウ</t>
    </rPh>
    <rPh sb="36" eb="38">
      <t>ジギョウ</t>
    </rPh>
    <rPh sb="38" eb="40">
      <t>サンカ</t>
    </rPh>
    <rPh sb="40" eb="43">
      <t>モウシコミショ</t>
    </rPh>
    <phoneticPr fontId="2"/>
  </si>
  <si>
    <t>２０２３年５～２０２４年２月の人工授精（AI)及び受精卵移植（ET)を行った回数をご記入ください。</t>
    <rPh sb="4" eb="5">
      <t>ネン</t>
    </rPh>
    <rPh sb="11" eb="12">
      <t>ネン</t>
    </rPh>
    <rPh sb="13" eb="14">
      <t>ガツ</t>
    </rPh>
    <rPh sb="15" eb="17">
      <t>ジンコウ</t>
    </rPh>
    <rPh sb="17" eb="19">
      <t>ジュセイ</t>
    </rPh>
    <rPh sb="23" eb="24">
      <t>オヨ</t>
    </rPh>
    <rPh sb="25" eb="28">
      <t>ジュセイラン</t>
    </rPh>
    <rPh sb="28" eb="30">
      <t>イショク</t>
    </rPh>
    <rPh sb="35" eb="36">
      <t>オコナ</t>
    </rPh>
    <rPh sb="38" eb="40">
      <t>カイスウ</t>
    </rPh>
    <rPh sb="42" eb="44">
      <t>キニュウ</t>
    </rPh>
    <phoneticPr fontId="2"/>
  </si>
  <si>
    <r>
      <rPr>
        <sz val="11"/>
        <color theme="1"/>
        <rFont val="BIZ UDPゴシック"/>
        <family val="3"/>
        <charset val="128"/>
      </rPr>
      <t>乳用種経産牛頭数</t>
    </r>
    <r>
      <rPr>
        <sz val="6"/>
        <color theme="1"/>
        <rFont val="BIZ UDPゴシック"/>
        <family val="3"/>
        <charset val="128"/>
      </rPr>
      <t xml:space="preserve">
</t>
    </r>
    <r>
      <rPr>
        <sz val="9"/>
        <color theme="1"/>
        <rFont val="BIZ UDPゴシック"/>
        <family val="3"/>
        <charset val="128"/>
      </rPr>
      <t>(事業申込時点)</t>
    </r>
    <rPh sb="0" eb="3">
      <t>ニュウヨウシュ</t>
    </rPh>
    <rPh sb="3" eb="6">
      <t>ケイサンギュウ</t>
    </rPh>
    <rPh sb="6" eb="8">
      <t>アタマカズ</t>
    </rPh>
    <rPh sb="10" eb="12">
      <t>ジギョウ</t>
    </rPh>
    <rPh sb="12" eb="14">
      <t>モウシコミ</t>
    </rPh>
    <rPh sb="14" eb="16">
      <t>ジテン</t>
    </rPh>
    <phoneticPr fontId="2"/>
  </si>
  <si>
    <t>　②乳用種の人工授精等の回数の実績は、①の確認方法により正しく記載します。</t>
    <rPh sb="2" eb="5">
      <t>ニュウヨウシュ</t>
    </rPh>
    <rPh sb="6" eb="11">
      <t>ジンコウジュセイトウ</t>
    </rPh>
    <rPh sb="12" eb="14">
      <t>カイスウ</t>
    </rPh>
    <rPh sb="15" eb="17">
      <t>ジッセキ</t>
    </rPh>
    <rPh sb="21" eb="25">
      <t>カクニンホウホウ</t>
    </rPh>
    <rPh sb="28" eb="29">
      <t>タダ</t>
    </rPh>
    <rPh sb="31" eb="33">
      <t>キサイ</t>
    </rPh>
    <phoneticPr fontId="2"/>
  </si>
  <si>
    <t>　※２０２３年度の人工授精等回数の確認方法が明らかではなく、頭数を事前に申請できない場合は、事業に参加できませんのでご了承ください。</t>
    <rPh sb="6" eb="8">
      <t>ネンド</t>
    </rPh>
    <rPh sb="9" eb="11">
      <t>ジンコウ</t>
    </rPh>
    <rPh sb="11" eb="16">
      <t>ジュセイトウカイスウ</t>
    </rPh>
    <rPh sb="17" eb="21">
      <t>カクニンホウホウ</t>
    </rPh>
    <rPh sb="22" eb="23">
      <t>アキ</t>
    </rPh>
    <rPh sb="30" eb="32">
      <t>トウスウ</t>
    </rPh>
    <rPh sb="33" eb="35">
      <t>ジゼン</t>
    </rPh>
    <rPh sb="36" eb="38">
      <t>シンセイ</t>
    </rPh>
    <rPh sb="42" eb="44">
      <t>バアイ</t>
    </rPh>
    <rPh sb="46" eb="48">
      <t>ジギョウ</t>
    </rPh>
    <rPh sb="49" eb="51">
      <t>サンカ</t>
    </rPh>
    <rPh sb="59" eb="61">
      <t>リョウショウ</t>
    </rPh>
    <phoneticPr fontId="2"/>
  </si>
  <si>
    <t>生産者⇒農協等へ提出</t>
    <rPh sb="0" eb="3">
      <t>セイサンシャ</t>
    </rPh>
    <rPh sb="4" eb="7">
      <t>ノウキョウトウ</t>
    </rPh>
    <rPh sb="8" eb="10">
      <t>テイシュツ</t>
    </rPh>
    <phoneticPr fontId="2"/>
  </si>
  <si>
    <t>※２０２４年５月～２０２５年２月までの授精等の回数が２０２３年度の申請回数と比較し107.5％以上となった場合に助成金の対象となります。</t>
    <rPh sb="30" eb="32">
      <t>ネンド</t>
    </rPh>
    <rPh sb="58" eb="59">
      <t>キン</t>
    </rPh>
    <rPh sb="60" eb="62">
      <t>タイショウ</t>
    </rPh>
    <phoneticPr fontId="2"/>
  </si>
  <si>
    <t>【重要】事業参加のご確認事項</t>
    <rPh sb="1" eb="3">
      <t>ジュウヨウ</t>
    </rPh>
    <rPh sb="4" eb="8">
      <t>ジギョウサンカ</t>
    </rPh>
    <rPh sb="10" eb="14">
      <t>カクニンジコウ</t>
    </rPh>
    <phoneticPr fontId="2"/>
  </si>
  <si>
    <t>事業参加申込書のご提出にあたって、以下の項目について、ご確認・ご回答をいただき公平・公正な申請をお願いいたします。</t>
    <rPh sb="0" eb="7">
      <t>ジギョウサンカモウシコミショ</t>
    </rPh>
    <rPh sb="9" eb="11">
      <t>テイシュツ</t>
    </rPh>
    <rPh sb="17" eb="19">
      <t>イカ</t>
    </rPh>
    <rPh sb="20" eb="22">
      <t>コウモク</t>
    </rPh>
    <rPh sb="28" eb="30">
      <t>カクニン</t>
    </rPh>
    <rPh sb="32" eb="34">
      <t>カイトウ</t>
    </rPh>
    <rPh sb="39" eb="41">
      <t>コウヘイ</t>
    </rPh>
    <rPh sb="42" eb="44">
      <t>コウセイ</t>
    </rPh>
    <rPh sb="45" eb="47">
      <t>シンセイ</t>
    </rPh>
    <rPh sb="49" eb="50">
      <t>ネガ</t>
    </rPh>
    <phoneticPr fontId="2"/>
  </si>
  <si>
    <t>Jミルクが実施する当該事業について以下の通り申し込みます。</t>
    <rPh sb="5" eb="7">
      <t>ジッシ</t>
    </rPh>
    <rPh sb="9" eb="13">
      <t>トウガイジギョウ</t>
    </rPh>
    <rPh sb="17" eb="19">
      <t>イカ</t>
    </rPh>
    <rPh sb="20" eb="21">
      <t>トオ</t>
    </rPh>
    <rPh sb="22" eb="23">
      <t>モウ</t>
    </rPh>
    <rPh sb="24" eb="25">
      <t>コ</t>
    </rPh>
    <phoneticPr fontId="2"/>
  </si>
  <si>
    <t>※対象戸数や予算の進捗状況などにより減額になる場合があります。</t>
    <phoneticPr fontId="2"/>
  </si>
  <si>
    <t>２０２３年度は申請した際に記載いただいた人工授精（AI)及び受精卵移植（ET)の回数をご記入下さい。</t>
    <rPh sb="4" eb="6">
      <t>ネンド</t>
    </rPh>
    <rPh sb="7" eb="9">
      <t>シンセイ</t>
    </rPh>
    <rPh sb="11" eb="12">
      <t>サイ</t>
    </rPh>
    <rPh sb="13" eb="15">
      <t>キサイ</t>
    </rPh>
    <rPh sb="40" eb="42">
      <t>カイスウ</t>
    </rPh>
    <rPh sb="44" eb="47">
      <t>キニュウクダ</t>
    </rPh>
    <phoneticPr fontId="2"/>
  </si>
  <si>
    <t>２０２４年度は各月のAI・ETの実績（回数）をご記入ください。</t>
    <rPh sb="4" eb="6">
      <t>ネンド</t>
    </rPh>
    <rPh sb="7" eb="8">
      <t>カク</t>
    </rPh>
    <rPh sb="8" eb="9">
      <t>ヅキ</t>
    </rPh>
    <rPh sb="16" eb="18">
      <t>ジッセキ</t>
    </rPh>
    <rPh sb="19" eb="21">
      <t>カイスウ</t>
    </rPh>
    <rPh sb="24" eb="26">
      <t>キニュウ</t>
    </rPh>
    <phoneticPr fontId="2"/>
  </si>
  <si>
    <r>
      <t xml:space="preserve">経産牛
</t>
    </r>
    <r>
      <rPr>
        <sz val="8"/>
        <color theme="1"/>
        <rFont val="BIZ UDPゴシック"/>
        <family val="3"/>
        <charset val="128"/>
      </rPr>
      <t>(申込時点)</t>
    </r>
    <rPh sb="0" eb="3">
      <t>ケイサンギュウ</t>
    </rPh>
    <rPh sb="5" eb="7">
      <t>モウシコミ</t>
    </rPh>
    <rPh sb="7" eb="9">
      <t>ジテン</t>
    </rPh>
    <phoneticPr fontId="2"/>
  </si>
  <si>
    <t>※左欄を確認し金額をご記入下さい。</t>
    <rPh sb="1" eb="3">
      <t>サラン</t>
    </rPh>
    <rPh sb="4" eb="6">
      <t>カクニン</t>
    </rPh>
    <rPh sb="7" eb="9">
      <t>キンガク</t>
    </rPh>
    <rPh sb="11" eb="14">
      <t>キニュウクダ</t>
    </rPh>
    <phoneticPr fontId="2"/>
  </si>
  <si>
    <t>提出日</t>
    <rPh sb="0" eb="3">
      <t>テイシュツビ</t>
    </rPh>
    <phoneticPr fontId="2"/>
  </si>
  <si>
    <t>年　　　　　　月　　　　　　日</t>
    <rPh sb="0" eb="1">
      <t>ネン</t>
    </rPh>
    <rPh sb="7" eb="8">
      <t>ガツ</t>
    </rPh>
    <rPh sb="14" eb="15">
      <t>ニチ</t>
    </rPh>
    <phoneticPr fontId="2"/>
  </si>
  <si>
    <r>
      <t>　①乳用種の人工授精及び受精卵移植の回数を確認する方法に</t>
    </r>
    <r>
      <rPr>
        <sz val="11"/>
        <color theme="1"/>
        <rFont val="Segoe UI Symbol"/>
        <family val="3"/>
      </rPr>
      <t>☑</t>
    </r>
    <r>
      <rPr>
        <sz val="11"/>
        <color theme="1"/>
        <rFont val="BIZ UDPゴシック"/>
        <family val="3"/>
        <charset val="128"/>
      </rPr>
      <t>をご記入ください。</t>
    </r>
    <r>
      <rPr>
        <u/>
        <sz val="11"/>
        <color rgb="FFFF0000"/>
        <rFont val="BIZ UDPゴシック"/>
        <family val="3"/>
        <charset val="128"/>
      </rPr>
      <t>【</t>
    </r>
    <r>
      <rPr>
        <u/>
        <sz val="11"/>
        <color rgb="FFFF0000"/>
        <rFont val="Segoe UI Symbol"/>
        <family val="3"/>
      </rPr>
      <t>☑</t>
    </r>
    <r>
      <rPr>
        <u/>
        <sz val="11"/>
        <color rgb="FFFF0000"/>
        <rFont val="BIZ UDPゴシック"/>
        <family val="3"/>
        <charset val="128"/>
      </rPr>
      <t>がない場合は、事業参加申込ができませんのでご注意ください】</t>
    </r>
    <rPh sb="2" eb="5">
      <t>ニュウヨウシュ</t>
    </rPh>
    <rPh sb="6" eb="8">
      <t>ジンコウ</t>
    </rPh>
    <rPh sb="8" eb="10">
      <t>ジュセイ</t>
    </rPh>
    <rPh sb="10" eb="11">
      <t>オヨ</t>
    </rPh>
    <rPh sb="12" eb="17">
      <t>ジュセイランイショク</t>
    </rPh>
    <rPh sb="18" eb="20">
      <t>カイスウ</t>
    </rPh>
    <rPh sb="21" eb="23">
      <t>カクニン</t>
    </rPh>
    <rPh sb="25" eb="27">
      <t>ホウホウ</t>
    </rPh>
    <rPh sb="31" eb="33">
      <t>キニュウ</t>
    </rPh>
    <rPh sb="43" eb="45">
      <t>バアイ</t>
    </rPh>
    <rPh sb="47" eb="51">
      <t>ジギョウサンカ</t>
    </rPh>
    <rPh sb="51" eb="53">
      <t>モウシコミ</t>
    </rPh>
    <rPh sb="62" eb="64">
      <t>チュウイ</t>
    </rPh>
    <phoneticPr fontId="2"/>
  </si>
  <si>
    <r>
      <t>　　　②～④についてご確認のうえ同意いただける場合は、左欄に</t>
    </r>
    <r>
      <rPr>
        <sz val="11"/>
        <color theme="1"/>
        <rFont val="Segoe UI Symbol"/>
        <family val="3"/>
      </rPr>
      <t>☑</t>
    </r>
    <r>
      <rPr>
        <sz val="11"/>
        <color theme="1"/>
        <rFont val="BIZ UDPゴシック"/>
        <family val="3"/>
        <charset val="128"/>
      </rPr>
      <t>をご記入下さい。</t>
    </r>
    <r>
      <rPr>
        <sz val="11"/>
        <color rgb="FFFF0000"/>
        <rFont val="BIZ UDPゴシック"/>
        <family val="3"/>
        <charset val="128"/>
      </rPr>
      <t>【</t>
    </r>
    <r>
      <rPr>
        <sz val="11"/>
        <color rgb="FFFF0000"/>
        <rFont val="Segoe UI Symbol"/>
        <family val="3"/>
      </rPr>
      <t>☑</t>
    </r>
    <r>
      <rPr>
        <sz val="11"/>
        <color rgb="FFFF0000"/>
        <rFont val="BIZ UDPゴシック"/>
        <family val="3"/>
        <charset val="128"/>
      </rPr>
      <t>がない場合は、事業参加申込ができませんのでご注意ください】</t>
    </r>
    <rPh sb="11" eb="13">
      <t>カクニン</t>
    </rPh>
    <rPh sb="16" eb="18">
      <t>ドウイ</t>
    </rPh>
    <rPh sb="23" eb="25">
      <t>バアイ</t>
    </rPh>
    <rPh sb="27" eb="28">
      <t>ヒダリ</t>
    </rPh>
    <rPh sb="28" eb="29">
      <t>ラン</t>
    </rPh>
    <rPh sb="33" eb="36">
      <t>キニュウクダ</t>
    </rPh>
    <phoneticPr fontId="2"/>
  </si>
  <si>
    <t>Jミルク酪農生産基盤強化総合対策事業・中期的な乳用後継牛確保の推進事業　【実績報告書】</t>
    <rPh sb="19" eb="22">
      <t>チュウキテキ</t>
    </rPh>
    <rPh sb="23" eb="24">
      <t>ニュウ</t>
    </rPh>
    <rPh sb="24" eb="25">
      <t>ヨウ</t>
    </rPh>
    <rPh sb="25" eb="27">
      <t>コウケイ</t>
    </rPh>
    <rPh sb="27" eb="28">
      <t>ギュウ</t>
    </rPh>
    <rPh sb="28" eb="30">
      <t>カクホ</t>
    </rPh>
    <rPh sb="31" eb="33">
      <t>スイシン</t>
    </rPh>
    <rPh sb="33" eb="35">
      <t>ジギョウ</t>
    </rPh>
    <rPh sb="37" eb="42">
      <t>ジッセキホウコクショ</t>
    </rPh>
    <phoneticPr fontId="2"/>
  </si>
  <si>
    <t>【重要】実績報告にあたっての確認事項</t>
    <rPh sb="1" eb="3">
      <t>ジュウヨウ</t>
    </rPh>
    <rPh sb="4" eb="8">
      <t>ジッセキホウコク</t>
    </rPh>
    <rPh sb="14" eb="18">
      <t>カクニンジコウ</t>
    </rPh>
    <phoneticPr fontId="2"/>
  </si>
  <si>
    <r>
      <t>　　　改めて確認し同意いただける場合は左欄に</t>
    </r>
    <r>
      <rPr>
        <sz val="11"/>
        <color theme="1"/>
        <rFont val="Segoe UI Symbol"/>
        <family val="3"/>
      </rPr>
      <t>☑</t>
    </r>
    <r>
      <rPr>
        <sz val="11"/>
        <color theme="1"/>
        <rFont val="BIZ UDPゴシック"/>
        <family val="3"/>
        <charset val="128"/>
      </rPr>
      <t>をご記入下さい。</t>
    </r>
    <r>
      <rPr>
        <sz val="11"/>
        <color rgb="FFFF0000"/>
        <rFont val="BIZ UDPゴシック"/>
        <family val="3"/>
        <charset val="128"/>
      </rPr>
      <t>【</t>
    </r>
    <r>
      <rPr>
        <sz val="11"/>
        <color rgb="FFFF0000"/>
        <rFont val="Segoe UI Symbol"/>
        <family val="3"/>
      </rPr>
      <t>☑</t>
    </r>
    <r>
      <rPr>
        <sz val="11"/>
        <color rgb="FFFF0000"/>
        <rFont val="BIZ UDPゴシック"/>
        <family val="3"/>
        <charset val="128"/>
      </rPr>
      <t>がない場合は、助成対象となりませんのでご注意ください】</t>
    </r>
    <phoneticPr fontId="2"/>
  </si>
  <si>
    <t>　　　事業参加申込時の確認事項のとおり人工授精等の回数を記載し、確認調査への協力及び虚偽申請の際の助成金申請の取り下げあるいは返還することを</t>
    <rPh sb="7" eb="9">
      <t>モウシコミ</t>
    </rPh>
    <rPh sb="9" eb="10">
      <t>ジ</t>
    </rPh>
    <rPh sb="19" eb="23">
      <t>ジンコウジュセイ</t>
    </rPh>
    <rPh sb="23" eb="24">
      <t>トウ</t>
    </rPh>
    <rPh sb="25" eb="27">
      <t>カイスウ</t>
    </rPh>
    <rPh sb="28" eb="30">
      <t>キサイ</t>
    </rPh>
    <rPh sb="32" eb="34">
      <t>カクニン</t>
    </rPh>
    <rPh sb="34" eb="36">
      <t>チョウサ</t>
    </rPh>
    <rPh sb="38" eb="40">
      <t>キョウリョク</t>
    </rPh>
    <rPh sb="40" eb="41">
      <t>オヨ</t>
    </rPh>
    <rPh sb="42" eb="46">
      <t>キョギシンセイ</t>
    </rPh>
    <rPh sb="47" eb="48">
      <t>サイ</t>
    </rPh>
    <phoneticPr fontId="2"/>
  </si>
  <si>
    <t>別添1の(4)中期的な乳用後継牛確保の推進（事業参加申込書）</t>
    <rPh sb="0" eb="2">
      <t>ベッテン</t>
    </rPh>
    <rPh sb="22" eb="24">
      <t>ジギョウ</t>
    </rPh>
    <rPh sb="24" eb="26">
      <t>サンカ</t>
    </rPh>
    <rPh sb="26" eb="29">
      <t>モウシコミショ</t>
    </rPh>
    <phoneticPr fontId="4"/>
  </si>
  <si>
    <t>左欄の要件を確認して金額をご記入下さい。</t>
    <rPh sb="0" eb="2">
      <t>サラン</t>
    </rPh>
    <rPh sb="3" eb="5">
      <t>ヨウケン</t>
    </rPh>
    <rPh sb="6" eb="8">
      <t>カクニン</t>
    </rPh>
    <rPh sb="10" eb="12">
      <t>キンガク</t>
    </rPh>
    <rPh sb="14" eb="17">
      <t>キニュウクダ</t>
    </rPh>
    <phoneticPr fontId="2"/>
  </si>
  <si>
    <t>○○○○〇</t>
    <phoneticPr fontId="2"/>
  </si>
  <si>
    <t>0123-45-6789</t>
    <phoneticPr fontId="2"/>
  </si>
  <si>
    <t>2025年　　　3月　　　10日</t>
    <rPh sb="4" eb="5">
      <t>ネン</t>
    </rPh>
    <rPh sb="9" eb="10">
      <t>ガツ</t>
    </rPh>
    <rPh sb="15" eb="16">
      <t>ニチ</t>
    </rPh>
    <phoneticPr fontId="2"/>
  </si>
  <si>
    <t>←実績報告時に必要書類を添付した場合には</t>
    <rPh sb="1" eb="6">
      <t>ジッセキホウコクジ</t>
    </rPh>
    <rPh sb="7" eb="11">
      <t>ヒツヨウショルイ</t>
    </rPh>
    <rPh sb="12" eb="14">
      <t>テンプ</t>
    </rPh>
    <rPh sb="16" eb="18">
      <t>バアイ</t>
    </rPh>
    <phoneticPr fontId="2"/>
  </si>
  <si>
    <t>〇をご記入下さい。</t>
    <rPh sb="3" eb="6">
      <t>キニュウクダ</t>
    </rPh>
    <phoneticPr fontId="2"/>
  </si>
  <si>
    <t>←実施計画あるいは実績報告時に必要書類を添付した場合には</t>
    <rPh sb="1" eb="5">
      <t>ジッシケイカク</t>
    </rPh>
    <rPh sb="9" eb="14">
      <t>ジッセキホウコクジ</t>
    </rPh>
    <rPh sb="15" eb="19">
      <t>ヒツヨウショルイ</t>
    </rPh>
    <rPh sb="20" eb="22">
      <t>テンプ</t>
    </rPh>
    <rPh sb="24" eb="26">
      <t>バアイ</t>
    </rPh>
    <phoneticPr fontId="2"/>
  </si>
  <si>
    <t>該当欄に〇をご記入下さい。</t>
    <rPh sb="0" eb="2">
      <t>ガイトウ</t>
    </rPh>
    <rPh sb="2" eb="3">
      <t>ラン</t>
    </rPh>
    <rPh sb="7" eb="10">
      <t>キニュウクダ</t>
    </rPh>
    <phoneticPr fontId="2"/>
  </si>
  <si>
    <t>※記載していただいた個人情報は、本事業の運営以外には使用しません。また、紛失や漏洩などが発生しないよう安全対策を実施いたします。</t>
    <rPh sb="16" eb="19">
      <t>ホンジギョウ</t>
    </rPh>
    <rPh sb="20" eb="22">
      <t>ウンエイ</t>
    </rPh>
    <rPh sb="22" eb="24">
      <t>イガイ</t>
    </rPh>
    <phoneticPr fontId="2"/>
  </si>
  <si>
    <t>※事前に最終の単価についてご確認をお願いします。</t>
    <rPh sb="1" eb="3">
      <t>ジゼン</t>
    </rPh>
    <rPh sb="4" eb="6">
      <t>サイシュウ</t>
    </rPh>
    <rPh sb="7" eb="9">
      <t>タンカ</t>
    </rPh>
    <rPh sb="14" eb="16">
      <t>カクニン</t>
    </rPh>
    <rPh sb="18" eb="19">
      <t>ネガ</t>
    </rPh>
    <phoneticPr fontId="2"/>
  </si>
  <si>
    <t>経産牛頭数</t>
    <rPh sb="0" eb="5">
      <t>ケイサンギュウトウスウ</t>
    </rPh>
    <phoneticPr fontId="2"/>
  </si>
  <si>
    <t>助成単価</t>
    <rPh sb="0" eb="4">
      <t>ジョセイタンカ</t>
    </rPh>
    <phoneticPr fontId="2"/>
  </si>
  <si>
    <r>
      <t>①乳用種の授精回数(受精卵移植含む)を前年度の同期間と比較し107.5％以上増加させた酪農経営者に対し、202</t>
    </r>
    <r>
      <rPr>
        <sz val="11"/>
        <rFont val="BIZ UDゴシック"/>
        <family val="3"/>
        <charset val="128"/>
      </rPr>
      <t>5</t>
    </r>
    <r>
      <rPr>
        <sz val="11"/>
        <color theme="1"/>
        <rFont val="BIZ UDゴシック"/>
        <family val="3"/>
        <charset val="128"/>
      </rPr>
      <t>年2月1日時点の経産牛頭数100頭未満は10万円以内、100頭以上は20万円以内を助成</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</si>
</sst>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2"/>
      <charset val="128"/>
    </font>
    <font>
      <sz val="11"/>
      <name val="BIZ UDゴシック"/>
      <family val="3"/>
      <charset val="128"/>
    </font>
    <font>
      <sz val="12"/>
      <name val="BIZ UDゴシック"/>
      <family val="3"/>
      <charset val="128"/>
    </font>
    <font>
      <sz val="11"/>
      <color rgb="FFFF0000"/>
      <name val="BIZ UDゴシック"/>
      <family val="3"/>
      <charset val="128"/>
    </font>
    <font>
      <sz val="9"/>
      <color rgb="FF0070C0"/>
      <name val="BIZ UDゴシック"/>
      <family val="3"/>
      <charset val="128"/>
    </font>
    <font>
      <sz val="12"/>
      <color rgb="FFFF0000"/>
      <name val="BIZ UDゴシック"/>
      <family val="3"/>
      <charset val="128"/>
    </font>
    <font>
      <sz val="11"/>
      <color rgb="FF0070C0"/>
      <name val="BIZ UDゴシック"/>
      <family val="3"/>
      <charset val="128"/>
    </font>
    <font>
      <sz val="10"/>
      <name val="BIZ UDゴシック"/>
      <family val="3"/>
      <charset val="128"/>
    </font>
    <font>
      <sz val="11"/>
      <color theme="1"/>
      <name val="BIZ UDゴシック"/>
      <family val="3"/>
      <charset val="128"/>
    </font>
    <font>
      <sz val="9"/>
      <name val="BIZ UDゴシック"/>
      <family val="3"/>
      <charset val="128"/>
    </font>
    <font>
      <sz val="10"/>
      <color theme="1"/>
      <name val="BIZ UDゴシック"/>
      <family val="3"/>
      <charset val="128"/>
    </font>
    <font>
      <sz val="9"/>
      <color theme="1"/>
      <name val="BIZ UDゴシック"/>
      <family val="3"/>
      <charset val="128"/>
    </font>
    <font>
      <sz val="12"/>
      <color rgb="FF0070C0"/>
      <name val="BIZ UDゴシック"/>
      <family val="3"/>
      <charset val="128"/>
    </font>
    <font>
      <sz val="12"/>
      <color theme="1"/>
      <name val="BIZ UDゴシック"/>
      <family val="3"/>
      <charset val="128"/>
    </font>
    <font>
      <sz val="11"/>
      <color rgb="FF000000"/>
      <name val="BIZ UDゴシック"/>
      <family val="3"/>
      <charset val="128"/>
    </font>
    <font>
      <sz val="9"/>
      <color rgb="FFFF0000"/>
      <name val="BIZ UDゴシック"/>
      <family val="3"/>
      <charset val="128"/>
    </font>
    <font>
      <u/>
      <sz val="11"/>
      <color rgb="FFFF0000"/>
      <name val="BIZ UDゴシック"/>
      <family val="3"/>
      <charset val="128"/>
    </font>
    <font>
      <u/>
      <sz val="11"/>
      <color rgb="FF0070C0"/>
      <name val="BIZ UDゴシック"/>
      <family val="3"/>
      <charset val="128"/>
    </font>
    <font>
      <u/>
      <sz val="11"/>
      <color theme="1"/>
      <name val="BIZ UDゴシック"/>
      <family val="3"/>
      <charset val="128"/>
    </font>
    <font>
      <sz val="10"/>
      <color rgb="FF0070C0"/>
      <name val="BIZ UDゴシック"/>
      <family val="3"/>
      <charset val="128"/>
    </font>
    <font>
      <sz val="8"/>
      <color rgb="FF0070C0"/>
      <name val="BIZ UDゴシック"/>
      <family val="3"/>
      <charset val="128"/>
    </font>
    <font>
      <sz val="7"/>
      <color rgb="FF0070C0"/>
      <name val="BIZ UDゴシック"/>
      <family val="3"/>
      <charset val="128"/>
    </font>
    <font>
      <sz val="11"/>
      <color theme="3"/>
      <name val="BIZ UDゴシック"/>
      <family val="3"/>
      <charset val="128"/>
    </font>
    <font>
      <sz val="6"/>
      <color theme="1"/>
      <name val="BIZ UDゴシック"/>
      <family val="3"/>
      <charset val="128"/>
    </font>
    <font>
      <sz val="8"/>
      <color theme="1"/>
      <name val="BIZ UDゴシック"/>
      <family val="3"/>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sz val="11"/>
      <color theme="1"/>
      <name val="Segoe UI Symbol"/>
      <family val="3"/>
    </font>
    <font>
      <sz val="11"/>
      <color rgb="FFFF0000"/>
      <name val="BIZ UDPゴシック"/>
      <family val="3"/>
      <charset val="128"/>
    </font>
    <font>
      <sz val="11"/>
      <color rgb="FFFF0000"/>
      <name val="Segoe UI Symbol"/>
      <family val="3"/>
    </font>
    <font>
      <u/>
      <sz val="11"/>
      <color rgb="FFFF0000"/>
      <name val="BIZ UDPゴシック"/>
      <family val="3"/>
      <charset val="128"/>
    </font>
    <font>
      <u/>
      <sz val="11"/>
      <color rgb="FFFF0000"/>
      <name val="Segoe UI Symbol"/>
      <family val="3"/>
    </font>
    <font>
      <sz val="18"/>
      <color theme="1"/>
      <name val="BIZ UDPゴシック"/>
      <family val="3"/>
      <charset val="128"/>
    </font>
    <font>
      <sz val="10"/>
      <color theme="1"/>
      <name val="BIZ UDPゴシック"/>
      <family val="3"/>
      <charset val="128"/>
    </font>
    <font>
      <sz val="1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9" fontId="1" fillId="0" borderId="0" applyFont="0" applyFill="0" applyBorder="0" applyAlignment="0" applyProtection="0">
      <alignment vertical="center"/>
    </xf>
  </cellStyleXfs>
  <cellXfs count="314">
    <xf numFmtId="0" fontId="0" fillId="0" borderId="0" xfId="0">
      <alignment vertical="center"/>
    </xf>
    <xf numFmtId="0" fontId="5"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5" fillId="2" borderId="0" xfId="0" applyFont="1" applyFill="1" applyAlignment="1">
      <alignment horizontal="justify" vertical="center"/>
    </xf>
    <xf numFmtId="0" fontId="5" fillId="2" borderId="0" xfId="0" applyFont="1" applyFill="1" applyAlignment="1">
      <alignment horizontal="right" vertical="center"/>
    </xf>
    <xf numFmtId="0" fontId="9" fillId="2" borderId="0" xfId="0" applyFont="1" applyFill="1">
      <alignment vertical="center"/>
    </xf>
    <xf numFmtId="38" fontId="5" fillId="2" borderId="0" xfId="1" applyFont="1" applyFill="1" applyAlignment="1">
      <alignment vertical="center"/>
    </xf>
    <xf numFmtId="0" fontId="5" fillId="2" borderId="0" xfId="0" applyFont="1" applyFill="1" applyAlignment="1">
      <alignment horizontal="center" vertical="center"/>
    </xf>
    <xf numFmtId="0" fontId="10" fillId="2" borderId="0" xfId="0" applyFont="1" applyFill="1" applyAlignment="1">
      <alignment horizontal="left" vertical="center"/>
    </xf>
    <xf numFmtId="0" fontId="13" fillId="2" borderId="0" xfId="0" applyFont="1" applyFill="1" applyAlignment="1">
      <alignment horizontal="left" vertical="center"/>
    </xf>
    <xf numFmtId="38" fontId="5" fillId="2" borderId="0" xfId="1" applyFont="1" applyFill="1" applyBorder="1" applyAlignment="1">
      <alignment horizontal="right" vertical="center"/>
    </xf>
    <xf numFmtId="0" fontId="6" fillId="2" borderId="0" xfId="0" applyFont="1" applyFill="1" applyAlignment="1">
      <alignment horizontal="justify" vertical="center"/>
    </xf>
    <xf numFmtId="0" fontId="10" fillId="2" borderId="0" xfId="0" applyFont="1" applyFill="1">
      <alignment vertical="center"/>
    </xf>
    <xf numFmtId="0" fontId="5" fillId="2" borderId="0" xfId="2" applyFont="1" applyFill="1">
      <alignment vertical="center"/>
    </xf>
    <xf numFmtId="38" fontId="5" fillId="2" borderId="0" xfId="1" applyFont="1" applyFill="1" applyAlignment="1">
      <alignment vertical="center" shrinkToFit="1"/>
    </xf>
    <xf numFmtId="0" fontId="5" fillId="2" borderId="0" xfId="0" applyFont="1" applyFill="1" applyAlignment="1">
      <alignment vertical="center" wrapText="1"/>
    </xf>
    <xf numFmtId="0" fontId="12" fillId="0" borderId="0" xfId="0" applyFont="1">
      <alignment vertical="center"/>
    </xf>
    <xf numFmtId="0" fontId="12" fillId="0" borderId="0" xfId="2" applyFont="1" applyAlignment="1">
      <alignment horizontal="right" vertical="center"/>
    </xf>
    <xf numFmtId="0" fontId="10" fillId="2" borderId="0" xfId="2" applyFont="1" applyFill="1">
      <alignment vertical="center"/>
    </xf>
    <xf numFmtId="0" fontId="12" fillId="2" borderId="0" xfId="2" applyFont="1" applyFill="1">
      <alignment vertical="center"/>
    </xf>
    <xf numFmtId="0" fontId="12" fillId="2" borderId="0" xfId="2" applyFont="1" applyFill="1" applyAlignment="1">
      <alignment horizontal="left" vertical="center"/>
    </xf>
    <xf numFmtId="0" fontId="16" fillId="2" borderId="0" xfId="0" applyFont="1" applyFill="1">
      <alignment vertical="center"/>
    </xf>
    <xf numFmtId="0" fontId="12" fillId="0" borderId="0" xfId="2" applyFont="1">
      <alignment vertical="center"/>
    </xf>
    <xf numFmtId="0" fontId="17" fillId="2" borderId="0" xfId="2" applyFont="1" applyFill="1">
      <alignment vertical="center"/>
    </xf>
    <xf numFmtId="0" fontId="17" fillId="0" borderId="0" xfId="2" applyFont="1" applyAlignment="1">
      <alignment vertical="center" wrapText="1"/>
    </xf>
    <xf numFmtId="0" fontId="12" fillId="0" borderId="0" xfId="2" applyFont="1" applyAlignment="1">
      <alignment vertical="center" wrapText="1"/>
    </xf>
    <xf numFmtId="0" fontId="18" fillId="0" borderId="0" xfId="0" applyFont="1" applyAlignment="1">
      <alignment horizontal="right" vertical="center"/>
    </xf>
    <xf numFmtId="0" fontId="15" fillId="0" borderId="0" xfId="2" applyFont="1" applyAlignment="1">
      <alignment vertical="center" wrapText="1"/>
    </xf>
    <xf numFmtId="0" fontId="12" fillId="0" borderId="0" xfId="0" applyFont="1" applyAlignment="1">
      <alignment horizontal="center" vertical="center"/>
    </xf>
    <xf numFmtId="0" fontId="12" fillId="0" borderId="1" xfId="2" applyFont="1" applyBorder="1" applyAlignment="1">
      <alignment horizontal="center" vertical="center" wrapText="1"/>
    </xf>
    <xf numFmtId="0" fontId="8" fillId="3" borderId="1" xfId="2" applyFont="1" applyFill="1" applyBorder="1" applyAlignment="1">
      <alignment horizontal="center" vertical="center" wrapText="1"/>
    </xf>
    <xf numFmtId="0" fontId="12" fillId="2" borderId="1" xfId="2" applyFont="1" applyFill="1" applyBorder="1">
      <alignment vertical="center"/>
    </xf>
    <xf numFmtId="0" fontId="12" fillId="2" borderId="1" xfId="2" applyFont="1" applyFill="1" applyBorder="1" applyAlignment="1">
      <alignment horizontal="left" vertical="center" wrapText="1"/>
    </xf>
    <xf numFmtId="0" fontId="12" fillId="3" borderId="1" xfId="0" applyFont="1" applyFill="1" applyBorder="1">
      <alignment vertical="center"/>
    </xf>
    <xf numFmtId="0" fontId="9" fillId="2" borderId="0" xfId="2" applyFont="1" applyFill="1">
      <alignment vertical="center"/>
    </xf>
    <xf numFmtId="0" fontId="17" fillId="2" borderId="1" xfId="2" applyFont="1" applyFill="1" applyBorder="1">
      <alignment vertical="center"/>
    </xf>
    <xf numFmtId="0" fontId="12" fillId="0" borderId="1" xfId="0" applyFont="1" applyBorder="1">
      <alignment vertical="center"/>
    </xf>
    <xf numFmtId="0" fontId="12" fillId="2" borderId="0" xfId="2" applyFont="1" applyFill="1" applyAlignment="1">
      <alignment horizontal="center" vertical="center"/>
    </xf>
    <xf numFmtId="0" fontId="12" fillId="2" borderId="0" xfId="2" applyFont="1" applyFill="1" applyAlignment="1">
      <alignment horizontal="left" vertical="center" wrapText="1"/>
    </xf>
    <xf numFmtId="0" fontId="7" fillId="2" borderId="0" xfId="2" applyFont="1" applyFill="1">
      <alignment vertical="center"/>
    </xf>
    <xf numFmtId="0" fontId="7" fillId="0" borderId="0" xfId="0" applyFont="1">
      <alignment vertical="center"/>
    </xf>
    <xf numFmtId="0" fontId="10" fillId="0" borderId="0" xfId="0" applyFont="1">
      <alignment vertical="center"/>
    </xf>
    <xf numFmtId="0" fontId="16" fillId="2" borderId="0" xfId="2" applyFont="1" applyFill="1">
      <alignment vertical="center"/>
    </xf>
    <xf numFmtId="0" fontId="6" fillId="0" borderId="0" xfId="0" applyFont="1">
      <alignment vertical="center"/>
    </xf>
    <xf numFmtId="0" fontId="14" fillId="0" borderId="1" xfId="2" applyFont="1" applyBorder="1" applyAlignment="1">
      <alignment horizontal="center" vertical="center" wrapText="1"/>
    </xf>
    <xf numFmtId="0" fontId="12" fillId="2" borderId="1" xfId="2" applyFont="1" applyFill="1" applyBorder="1" applyAlignment="1">
      <alignment vertical="center" wrapText="1"/>
    </xf>
    <xf numFmtId="0" fontId="17" fillId="3" borderId="1" xfId="2" applyFont="1" applyFill="1" applyBorder="1">
      <alignment vertical="center"/>
    </xf>
    <xf numFmtId="0" fontId="17" fillId="0" borderId="0" xfId="2" applyFont="1">
      <alignment vertical="center"/>
    </xf>
    <xf numFmtId="0" fontId="12" fillId="0" borderId="0" xfId="2" applyFont="1" applyAlignment="1">
      <alignment horizontal="left" vertical="center"/>
    </xf>
    <xf numFmtId="0" fontId="17" fillId="0" borderId="0" xfId="2" applyFont="1" applyAlignment="1">
      <alignment horizontal="left" vertical="center" wrapText="1"/>
    </xf>
    <xf numFmtId="0" fontId="15" fillId="2" borderId="0" xfId="2" applyFont="1" applyFill="1">
      <alignment vertical="center"/>
    </xf>
    <xf numFmtId="0" fontId="15" fillId="2" borderId="0" xfId="2" applyFont="1" applyFill="1" applyAlignment="1">
      <alignment horizontal="left" vertical="center" wrapText="1"/>
    </xf>
    <xf numFmtId="0" fontId="19" fillId="2" borderId="0" xfId="2" applyFont="1" applyFill="1">
      <alignment vertical="center"/>
    </xf>
    <xf numFmtId="0" fontId="19" fillId="2" borderId="0" xfId="2" applyFont="1" applyFill="1" applyAlignment="1">
      <alignment horizontal="left" vertical="center" wrapText="1"/>
    </xf>
    <xf numFmtId="0" fontId="12" fillId="0" borderId="0" xfId="0" applyFont="1" applyAlignment="1">
      <alignment vertical="center" wrapText="1"/>
    </xf>
    <xf numFmtId="0" fontId="15" fillId="0" borderId="1" xfId="2" applyFont="1" applyBorder="1" applyAlignment="1">
      <alignment horizontal="center" vertical="center" wrapText="1"/>
    </xf>
    <xf numFmtId="0" fontId="16" fillId="3" borderId="1" xfId="2" applyFont="1" applyFill="1" applyBorder="1">
      <alignment vertical="center"/>
    </xf>
    <xf numFmtId="0" fontId="23" fillId="3"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0" fontId="12" fillId="0" borderId="1" xfId="2" applyFont="1" applyBorder="1" applyAlignment="1">
      <alignment horizontal="right" vertical="center" wrapText="1"/>
    </xf>
    <xf numFmtId="0" fontId="10" fillId="3" borderId="1" xfId="2" applyFont="1" applyFill="1" applyBorder="1" applyAlignment="1">
      <alignment horizontal="left" vertical="center" wrapText="1"/>
    </xf>
    <xf numFmtId="0" fontId="12" fillId="0" borderId="0" xfId="2" applyFont="1" applyAlignment="1">
      <alignment horizontal="left" vertical="center" wrapText="1"/>
    </xf>
    <xf numFmtId="0" fontId="9" fillId="3" borderId="1" xfId="2" applyFont="1" applyFill="1" applyBorder="1">
      <alignment vertical="center"/>
    </xf>
    <xf numFmtId="0" fontId="9" fillId="2" borderId="1" xfId="2" applyFont="1" applyFill="1" applyBorder="1">
      <alignment vertical="center"/>
    </xf>
    <xf numFmtId="0" fontId="6" fillId="2" borderId="0" xfId="2" applyFont="1" applyFill="1">
      <alignment vertical="center"/>
    </xf>
    <xf numFmtId="0" fontId="7" fillId="4" borderId="0" xfId="0" applyFont="1" applyFill="1">
      <alignment vertical="center"/>
    </xf>
    <xf numFmtId="0" fontId="26" fillId="4" borderId="0" xfId="2" applyFont="1" applyFill="1">
      <alignment vertical="center"/>
    </xf>
    <xf numFmtId="0" fontId="26" fillId="4" borderId="0" xfId="0" applyFont="1" applyFill="1">
      <alignment vertical="center"/>
    </xf>
    <xf numFmtId="0" fontId="12" fillId="4" borderId="1" xfId="2" applyFont="1" applyFill="1" applyBorder="1" applyAlignment="1">
      <alignment horizontal="center" vertical="center" wrapText="1"/>
    </xf>
    <xf numFmtId="0" fontId="12" fillId="4" borderId="6" xfId="2" applyFont="1" applyFill="1" applyBorder="1" applyAlignment="1">
      <alignment horizontal="left" vertical="center" wrapText="1"/>
    </xf>
    <xf numFmtId="38" fontId="12" fillId="4" borderId="1" xfId="1" applyFont="1" applyFill="1" applyBorder="1" applyAlignment="1">
      <alignment horizontal="right" vertical="center" wrapText="1"/>
    </xf>
    <xf numFmtId="0" fontId="12" fillId="4" borderId="1" xfId="2" applyFont="1" applyFill="1" applyBorder="1" applyAlignment="1">
      <alignment horizontal="left" vertical="center" wrapText="1"/>
    </xf>
    <xf numFmtId="0" fontId="19" fillId="4" borderId="1" xfId="2" applyFont="1" applyFill="1" applyBorder="1" applyAlignment="1">
      <alignment horizontal="center" vertical="center" wrapText="1"/>
    </xf>
    <xf numFmtId="0" fontId="12" fillId="4" borderId="1" xfId="2" applyFont="1" applyFill="1" applyBorder="1" applyAlignment="1">
      <alignment vertical="center" wrapText="1"/>
    </xf>
    <xf numFmtId="0" fontId="9" fillId="4" borderId="1" xfId="2" applyFont="1" applyFill="1" applyBorder="1">
      <alignment vertical="center"/>
    </xf>
    <xf numFmtId="0" fontId="5" fillId="4" borderId="0" xfId="0" applyFont="1" applyFill="1">
      <alignment vertical="center"/>
    </xf>
    <xf numFmtId="0" fontId="5" fillId="4" borderId="0" xfId="0" applyFont="1" applyFill="1" applyAlignment="1">
      <alignment horizontal="right" vertical="center"/>
    </xf>
    <xf numFmtId="0" fontId="5" fillId="4" borderId="0" xfId="2" applyFont="1" applyFill="1">
      <alignment vertical="center"/>
    </xf>
    <xf numFmtId="0" fontId="7" fillId="4" borderId="0" xfId="2" applyFont="1" applyFill="1" applyAlignment="1">
      <alignment horizontal="left" vertical="center" wrapText="1"/>
    </xf>
    <xf numFmtId="0" fontId="7" fillId="4" borderId="0" xfId="0" applyFont="1" applyFill="1" applyAlignment="1">
      <alignment horizontal="left" vertical="center"/>
    </xf>
    <xf numFmtId="0" fontId="6" fillId="4" borderId="0" xfId="2" applyFont="1" applyFill="1">
      <alignment vertical="center"/>
    </xf>
    <xf numFmtId="0" fontId="12" fillId="5" borderId="1" xfId="2" applyFont="1" applyFill="1" applyBorder="1" applyAlignment="1">
      <alignment horizontal="center" vertical="center" wrapText="1"/>
    </xf>
    <xf numFmtId="0" fontId="12" fillId="5" borderId="6" xfId="2" applyFont="1" applyFill="1" applyBorder="1" applyAlignment="1">
      <alignment horizontal="left" vertical="center" wrapText="1"/>
    </xf>
    <xf numFmtId="0" fontId="12" fillId="5" borderId="1" xfId="2" applyFont="1" applyFill="1" applyBorder="1" applyAlignment="1">
      <alignment horizontal="left" vertical="center" wrapText="1"/>
    </xf>
    <xf numFmtId="0" fontId="12" fillId="6" borderId="1" xfId="2" applyFont="1" applyFill="1" applyBorder="1" applyAlignment="1">
      <alignment vertical="center" wrapText="1"/>
    </xf>
    <xf numFmtId="0" fontId="19" fillId="2" borderId="0" xfId="0" applyFont="1" applyFill="1">
      <alignment vertical="center"/>
    </xf>
    <xf numFmtId="38" fontId="12" fillId="4" borderId="1" xfId="1" applyFont="1" applyFill="1" applyBorder="1" applyAlignment="1">
      <alignment horizontal="right" vertical="center" shrinkToFit="1"/>
    </xf>
    <xf numFmtId="0" fontId="5" fillId="4" borderId="0" xfId="2" applyFont="1" applyFill="1" applyAlignment="1">
      <alignment horizontal="left" vertical="center"/>
    </xf>
    <xf numFmtId="0" fontId="5" fillId="4" borderId="0" xfId="2" applyFont="1" applyFill="1" applyAlignment="1">
      <alignment horizontal="left" vertical="center" wrapText="1"/>
    </xf>
    <xf numFmtId="0" fontId="12" fillId="2" borderId="1" xfId="2" applyFont="1" applyFill="1" applyBorder="1" applyAlignment="1">
      <alignment horizontal="center" vertical="center"/>
    </xf>
    <xf numFmtId="176" fontId="12" fillId="2" borderId="1" xfId="1" applyNumberFormat="1" applyFont="1" applyFill="1" applyBorder="1" applyAlignment="1">
      <alignment horizontal="right" vertical="center" shrinkToFit="1"/>
    </xf>
    <xf numFmtId="176" fontId="5" fillId="2" borderId="0" xfId="0" applyNumberFormat="1" applyFont="1" applyFill="1">
      <alignment vertical="center"/>
    </xf>
    <xf numFmtId="176" fontId="12" fillId="0" borderId="1" xfId="1" applyNumberFormat="1" applyFont="1" applyBorder="1" applyAlignment="1">
      <alignment horizontal="right" vertical="center" shrinkToFit="1"/>
    </xf>
    <xf numFmtId="176" fontId="12" fillId="2" borderId="1" xfId="1" applyNumberFormat="1" applyFont="1" applyFill="1" applyBorder="1" applyAlignment="1">
      <alignment horizontal="right" vertical="center"/>
    </xf>
    <xf numFmtId="176" fontId="12" fillId="0" borderId="1" xfId="1" applyNumberFormat="1" applyFont="1" applyBorder="1" applyAlignment="1">
      <alignment horizontal="right" vertical="center" wrapText="1"/>
    </xf>
    <xf numFmtId="0" fontId="17" fillId="0" borderId="0" xfId="2" applyFont="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38" fontId="12" fillId="5" borderId="15" xfId="1" applyFont="1" applyFill="1" applyBorder="1" applyAlignment="1">
      <alignment horizontal="right" vertical="center" wrapText="1"/>
    </xf>
    <xf numFmtId="9" fontId="12" fillId="0" borderId="15" xfId="3" applyFont="1" applyBorder="1" applyAlignment="1">
      <alignment horizontal="right" vertical="center" wrapText="1"/>
    </xf>
    <xf numFmtId="0" fontId="12" fillId="2" borderId="15" xfId="2" applyFont="1" applyFill="1" applyBorder="1" applyAlignment="1">
      <alignment horizontal="left" vertical="center" wrapText="1"/>
    </xf>
    <xf numFmtId="0" fontId="9" fillId="3" borderId="15" xfId="2" applyFont="1" applyFill="1" applyBorder="1">
      <alignment vertical="center"/>
    </xf>
    <xf numFmtId="38" fontId="12" fillId="5" borderId="18" xfId="1" applyFont="1" applyFill="1" applyBorder="1" applyAlignment="1">
      <alignment horizontal="right" vertical="center" wrapText="1"/>
    </xf>
    <xf numFmtId="9" fontId="12" fillId="0" borderId="18" xfId="3" applyFont="1" applyBorder="1" applyAlignment="1">
      <alignment horizontal="right" vertical="center" wrapText="1"/>
    </xf>
    <xf numFmtId="0" fontId="12" fillId="2" borderId="18" xfId="2" applyFont="1" applyFill="1" applyBorder="1" applyAlignment="1">
      <alignment horizontal="left" vertical="center" wrapText="1"/>
    </xf>
    <xf numFmtId="0" fontId="9" fillId="3" borderId="18" xfId="2" applyFont="1" applyFill="1" applyBorder="1">
      <alignment vertical="center"/>
    </xf>
    <xf numFmtId="38" fontId="12" fillId="2" borderId="9" xfId="1" applyFont="1" applyFill="1" applyBorder="1" applyAlignment="1">
      <alignment horizontal="right" vertical="center"/>
    </xf>
    <xf numFmtId="38" fontId="12" fillId="2" borderId="0" xfId="1" applyFont="1" applyFill="1" applyBorder="1" applyAlignment="1">
      <alignment horizontal="right" vertical="center"/>
    </xf>
    <xf numFmtId="38" fontId="12" fillId="2" borderId="1" xfId="1" applyFont="1" applyFill="1" applyBorder="1" applyAlignment="1">
      <alignment horizontal="center" vertical="center"/>
    </xf>
    <xf numFmtId="38" fontId="12" fillId="5" borderId="2" xfId="1" applyFont="1" applyFill="1" applyBorder="1" applyAlignment="1">
      <alignment horizontal="right" vertical="center" wrapText="1"/>
    </xf>
    <xf numFmtId="38" fontId="12" fillId="5" borderId="19" xfId="1" applyFont="1" applyFill="1" applyBorder="1" applyAlignment="1">
      <alignment horizontal="right" vertical="center" wrapText="1"/>
    </xf>
    <xf numFmtId="0" fontId="12" fillId="5" borderId="6" xfId="2" applyFont="1" applyFill="1" applyBorder="1" applyAlignment="1">
      <alignment horizontal="center" vertical="center" wrapText="1"/>
    </xf>
    <xf numFmtId="0" fontId="12" fillId="2" borderId="11" xfId="2" applyFont="1" applyFill="1" applyBorder="1">
      <alignment vertical="center"/>
    </xf>
    <xf numFmtId="0" fontId="12" fillId="2" borderId="6" xfId="2" applyFont="1" applyFill="1" applyBorder="1" applyAlignment="1">
      <alignment horizontal="left" vertical="center"/>
    </xf>
    <xf numFmtId="176" fontId="12" fillId="5" borderId="1" xfId="1" applyNumberFormat="1" applyFont="1" applyFill="1" applyBorder="1" applyAlignment="1">
      <alignment horizontal="right" vertical="center" wrapText="1"/>
    </xf>
    <xf numFmtId="0" fontId="17" fillId="2" borderId="0" xfId="2" applyFont="1" applyFill="1" applyAlignment="1">
      <alignment vertical="center" shrinkToFit="1"/>
    </xf>
    <xf numFmtId="176" fontId="17" fillId="2" borderId="0" xfId="2" applyNumberFormat="1" applyFont="1" applyFill="1">
      <alignment vertical="center"/>
    </xf>
    <xf numFmtId="0" fontId="12" fillId="2" borderId="7" xfId="2" applyFont="1" applyFill="1" applyBorder="1" applyAlignment="1">
      <alignment horizontal="center" vertical="center"/>
    </xf>
    <xf numFmtId="0" fontId="12" fillId="0" borderId="15" xfId="2" applyFont="1" applyBorder="1" applyAlignment="1">
      <alignment horizontal="center" vertical="center" wrapText="1"/>
    </xf>
    <xf numFmtId="0" fontId="12" fillId="0" borderId="8" xfId="2" applyFont="1" applyBorder="1" applyAlignment="1">
      <alignment vertical="center" wrapText="1"/>
    </xf>
    <xf numFmtId="0" fontId="12" fillId="2" borderId="6" xfId="2" applyFont="1" applyFill="1" applyBorder="1">
      <alignment vertical="center"/>
    </xf>
    <xf numFmtId="0" fontId="12" fillId="2" borderId="7" xfId="2" applyFont="1" applyFill="1" applyBorder="1">
      <alignment vertical="center"/>
    </xf>
    <xf numFmtId="0" fontId="15" fillId="0" borderId="1" xfId="2" applyFont="1" applyBorder="1" applyAlignment="1">
      <alignment vertical="center" wrapText="1"/>
    </xf>
    <xf numFmtId="0" fontId="12" fillId="5" borderId="6" xfId="2" applyFont="1" applyFill="1" applyBorder="1" applyAlignment="1">
      <alignment horizontal="right" vertical="center" wrapText="1"/>
    </xf>
    <xf numFmtId="38" fontId="12" fillId="0" borderId="1" xfId="1" applyFont="1" applyFill="1" applyBorder="1" applyAlignment="1">
      <alignment horizontal="center" vertical="center" wrapText="1"/>
    </xf>
    <xf numFmtId="38" fontId="12" fillId="2" borderId="8" xfId="2" applyNumberFormat="1" applyFont="1" applyFill="1" applyBorder="1">
      <alignment vertical="center"/>
    </xf>
    <xf numFmtId="0" fontId="12" fillId="5" borderId="6" xfId="2" applyFont="1" applyFill="1" applyBorder="1" applyAlignment="1">
      <alignment vertical="center" wrapText="1"/>
    </xf>
    <xf numFmtId="38" fontId="12" fillId="2" borderId="0" xfId="2" applyNumberFormat="1" applyFont="1" applyFill="1">
      <alignment vertical="center"/>
    </xf>
    <xf numFmtId="177" fontId="12" fillId="5" borderId="6" xfId="3" applyNumberFormat="1" applyFont="1" applyFill="1" applyBorder="1" applyAlignment="1">
      <alignment horizontal="right" vertical="center" wrapText="1"/>
    </xf>
    <xf numFmtId="0" fontId="12" fillId="5" borderId="1" xfId="2" applyFont="1" applyFill="1" applyBorder="1" applyAlignment="1">
      <alignment horizontal="center" vertical="center" shrinkToFit="1"/>
    </xf>
    <xf numFmtId="0" fontId="12" fillId="5" borderId="6" xfId="2" applyFont="1" applyFill="1" applyBorder="1" applyAlignment="1">
      <alignment vertical="center" shrinkToFit="1"/>
    </xf>
    <xf numFmtId="38" fontId="12" fillId="0" borderId="1" xfId="1" quotePrefix="1" applyFont="1" applyFill="1" applyBorder="1" applyAlignment="1">
      <alignment horizontal="center" vertical="center" wrapText="1"/>
    </xf>
    <xf numFmtId="0" fontId="12" fillId="0" borderId="1" xfId="2" applyFont="1" applyBorder="1" applyAlignment="1">
      <alignment horizontal="left" vertical="center"/>
    </xf>
    <xf numFmtId="0" fontId="12" fillId="0" borderId="1" xfId="2" applyFont="1" applyBorder="1" applyAlignment="1">
      <alignment vertical="center" wrapText="1"/>
    </xf>
    <xf numFmtId="38" fontId="12" fillId="0" borderId="6" xfId="1" applyFont="1" applyBorder="1" applyAlignment="1">
      <alignment horizontal="right" vertical="center"/>
    </xf>
    <xf numFmtId="38" fontId="12" fillId="0" borderId="6" xfId="1" applyFont="1" applyBorder="1" applyAlignment="1">
      <alignment horizontal="right" vertical="center" wrapText="1"/>
    </xf>
    <xf numFmtId="0" fontId="12" fillId="0" borderId="8" xfId="2" applyFont="1" applyBorder="1" applyAlignment="1">
      <alignment horizontal="left" vertical="center"/>
    </xf>
    <xf numFmtId="0" fontId="12" fillId="5" borderId="6" xfId="2" applyFont="1" applyFill="1" applyBorder="1" applyAlignment="1">
      <alignment horizontal="center" vertical="center" shrinkToFit="1"/>
    </xf>
    <xf numFmtId="0" fontId="29" fillId="0" borderId="0" xfId="0" applyFont="1">
      <alignment vertical="center"/>
    </xf>
    <xf numFmtId="0" fontId="29" fillId="0" borderId="1" xfId="0" applyFont="1" applyBorder="1" applyAlignment="1">
      <alignment vertical="center" shrinkToFit="1"/>
    </xf>
    <xf numFmtId="0" fontId="29" fillId="0" borderId="1" xfId="0" applyFont="1" applyBorder="1" applyAlignment="1">
      <alignment horizontal="center" vertical="center"/>
    </xf>
    <xf numFmtId="0" fontId="29" fillId="0" borderId="0" xfId="0" applyFont="1" applyAlignment="1">
      <alignment vertical="center" shrinkToFit="1"/>
    </xf>
    <xf numFmtId="0" fontId="29" fillId="0" borderId="1" xfId="0" applyFont="1" applyBorder="1">
      <alignment vertical="center"/>
    </xf>
    <xf numFmtId="0" fontId="29" fillId="0" borderId="0" xfId="0" applyFont="1" applyAlignment="1">
      <alignment horizontal="right" vertical="center"/>
    </xf>
    <xf numFmtId="0" fontId="29" fillId="5" borderId="1" xfId="0" applyFont="1" applyFill="1" applyBorder="1">
      <alignment vertical="center"/>
    </xf>
    <xf numFmtId="0" fontId="29" fillId="0" borderId="0" xfId="0" applyFont="1" applyAlignment="1">
      <alignment horizontal="center" vertical="center"/>
    </xf>
    <xf numFmtId="0" fontId="29" fillId="0" borderId="1" xfId="0" applyFont="1" applyBorder="1" applyAlignment="1">
      <alignment horizontal="center" vertical="center" wrapText="1"/>
    </xf>
    <xf numFmtId="0" fontId="29" fillId="0" borderId="9" xfId="0" applyFont="1" applyBorder="1">
      <alignment vertical="center"/>
    </xf>
    <xf numFmtId="0" fontId="29" fillId="0" borderId="3" xfId="0" applyFont="1" applyBorder="1">
      <alignment vertical="center"/>
    </xf>
    <xf numFmtId="0" fontId="29" fillId="0" borderId="10" xfId="0" applyFont="1" applyBorder="1">
      <alignment vertical="center"/>
    </xf>
    <xf numFmtId="0" fontId="29" fillId="0" borderId="23" xfId="0" applyFont="1" applyBorder="1">
      <alignment vertical="center"/>
    </xf>
    <xf numFmtId="0" fontId="29" fillId="0" borderId="24" xfId="0" applyFont="1" applyBorder="1">
      <alignment vertical="center"/>
    </xf>
    <xf numFmtId="0" fontId="29" fillId="0" borderId="25" xfId="0" applyFont="1" applyBorder="1">
      <alignment vertical="center"/>
    </xf>
    <xf numFmtId="0" fontId="29" fillId="0" borderId="26" xfId="0" applyFont="1" applyBorder="1">
      <alignment vertical="center"/>
    </xf>
    <xf numFmtId="0" fontId="29" fillId="0" borderId="27" xfId="0" applyFont="1" applyBorder="1">
      <alignment vertical="center"/>
    </xf>
    <xf numFmtId="0" fontId="29" fillId="0" borderId="28" xfId="0" applyFont="1" applyBorder="1">
      <alignment vertical="center"/>
    </xf>
    <xf numFmtId="0" fontId="29" fillId="0" borderId="29" xfId="0" applyFont="1" applyBorder="1">
      <alignment vertical="center"/>
    </xf>
    <xf numFmtId="0" fontId="29" fillId="0" borderId="30" xfId="0" applyFont="1" applyBorder="1">
      <alignment vertical="center"/>
    </xf>
    <xf numFmtId="177" fontId="29" fillId="0" borderId="20" xfId="3" applyNumberFormat="1" applyFont="1" applyBorder="1">
      <alignment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177" fontId="29" fillId="0" borderId="32" xfId="3" applyNumberFormat="1" applyFont="1" applyBorder="1">
      <alignment vertical="center"/>
    </xf>
    <xf numFmtId="0" fontId="29" fillId="0" borderId="33" xfId="0" applyFont="1" applyBorder="1" applyAlignment="1">
      <alignment horizontal="center" vertical="center"/>
    </xf>
    <xf numFmtId="177" fontId="29" fillId="0" borderId="33" xfId="3" applyNumberFormat="1" applyFont="1" applyBorder="1">
      <alignment vertical="center"/>
    </xf>
    <xf numFmtId="0" fontId="29" fillId="0" borderId="31" xfId="0" applyFont="1" applyBorder="1" applyAlignment="1">
      <alignment horizontal="center" vertical="center" wrapText="1"/>
    </xf>
    <xf numFmtId="0" fontId="30" fillId="0" borderId="26" xfId="0" applyFont="1" applyBorder="1" applyAlignment="1">
      <alignment vertical="top"/>
    </xf>
    <xf numFmtId="0" fontId="31" fillId="0" borderId="0" xfId="0" applyFont="1" applyAlignment="1">
      <alignment horizontal="left" vertical="top"/>
    </xf>
    <xf numFmtId="0" fontId="38"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left" vertical="center" wrapText="1"/>
    </xf>
    <xf numFmtId="0" fontId="31" fillId="0" borderId="11" xfId="0" applyFont="1" applyBorder="1" applyAlignment="1">
      <alignment vertical="center" wrapText="1"/>
    </xf>
    <xf numFmtId="0" fontId="31" fillId="0" borderId="0" xfId="0" applyFont="1" applyAlignment="1">
      <alignment vertical="center" wrapText="1"/>
    </xf>
    <xf numFmtId="0" fontId="29" fillId="0" borderId="0" xfId="0" applyFont="1" applyAlignment="1">
      <alignment vertical="top"/>
    </xf>
    <xf numFmtId="0" fontId="39" fillId="0" borderId="0" xfId="0" applyFont="1" applyAlignment="1">
      <alignment horizontal="left"/>
    </xf>
    <xf numFmtId="38" fontId="29" fillId="5" borderId="8" xfId="1" applyFont="1" applyFill="1" applyBorder="1" applyAlignment="1">
      <alignment horizontal="center" vertical="center"/>
    </xf>
    <xf numFmtId="0" fontId="40" fillId="0" borderId="0" xfId="0" applyFont="1">
      <alignment vertical="center"/>
    </xf>
    <xf numFmtId="0" fontId="17" fillId="0" borderId="1" xfId="2" applyFont="1" applyBorder="1" applyAlignment="1">
      <alignment horizontal="center" vertical="center"/>
    </xf>
    <xf numFmtId="0" fontId="5" fillId="2" borderId="1" xfId="0" applyFont="1" applyFill="1" applyBorder="1" applyAlignment="1">
      <alignment horizontal="left" vertical="center"/>
    </xf>
    <xf numFmtId="38" fontId="5" fillId="2" borderId="1" xfId="1" applyFont="1" applyFill="1" applyBorder="1" applyAlignment="1">
      <alignment horizontal="right" vertical="center" shrinkToFit="1"/>
    </xf>
    <xf numFmtId="38" fontId="5" fillId="2" borderId="13" xfId="1" applyFont="1" applyFill="1" applyBorder="1" applyAlignment="1">
      <alignment horizontal="right" vertical="center" shrinkToFit="1"/>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5" fillId="2" borderId="0" xfId="0" applyFont="1" applyFill="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5" fillId="4" borderId="0" xfId="0" applyFont="1" applyFill="1">
      <alignment vertical="center"/>
    </xf>
    <xf numFmtId="38" fontId="5" fillId="2" borderId="0" xfId="1" applyFont="1" applyFill="1" applyAlignment="1">
      <alignment horizontal="right" vertical="center"/>
    </xf>
    <xf numFmtId="0" fontId="5" fillId="2" borderId="1" xfId="0" applyFont="1" applyFill="1" applyBorder="1" applyAlignment="1">
      <alignment horizontal="center"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 xfId="0" applyFont="1" applyFill="1" applyBorder="1" applyAlignment="1">
      <alignment horizontal="left" vertical="center"/>
    </xf>
    <xf numFmtId="38" fontId="5" fillId="2" borderId="6" xfId="1" applyFont="1" applyFill="1" applyBorder="1" applyAlignment="1">
      <alignment horizontal="right" vertical="center" shrinkToFit="1"/>
    </xf>
    <xf numFmtId="38" fontId="5" fillId="2" borderId="7" xfId="1" applyFont="1" applyFill="1" applyBorder="1" applyAlignment="1">
      <alignment horizontal="right" vertical="center" shrinkToFit="1"/>
    </xf>
    <xf numFmtId="38" fontId="5" fillId="2" borderId="8" xfId="1" applyFont="1" applyFill="1" applyBorder="1" applyAlignment="1">
      <alignment horizontal="right" vertical="center" shrinkToFit="1"/>
    </xf>
    <xf numFmtId="0" fontId="11" fillId="2" borderId="1" xfId="0" applyFont="1" applyFill="1" applyBorder="1" applyAlignment="1">
      <alignment horizontal="left" vertical="center"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5" fillId="4" borderId="0" xfId="0" applyFont="1" applyFill="1" applyAlignment="1">
      <alignment horizontal="righ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8" fillId="3" borderId="1" xfId="2" applyFont="1" applyFill="1" applyBorder="1" applyAlignment="1">
      <alignment horizontal="center" vertical="center" wrapText="1"/>
    </xf>
    <xf numFmtId="0" fontId="12" fillId="2" borderId="1"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0" borderId="1"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2" borderId="9" xfId="2" applyFont="1" applyFill="1" applyBorder="1" applyAlignment="1">
      <alignment horizontal="center" vertical="center"/>
    </xf>
    <xf numFmtId="0" fontId="14" fillId="0" borderId="15" xfId="2" applyFont="1" applyBorder="1" applyAlignment="1">
      <alignment horizontal="center" vertical="center" wrapText="1"/>
    </xf>
    <xf numFmtId="0" fontId="14" fillId="0" borderId="14" xfId="2" applyFont="1" applyBorder="1" applyAlignment="1">
      <alignment horizontal="center" vertical="center" wrapText="1"/>
    </xf>
    <xf numFmtId="0" fontId="12" fillId="2" borderId="15" xfId="2" applyFont="1" applyFill="1" applyBorder="1" applyAlignment="1">
      <alignment horizontal="center" vertical="center"/>
    </xf>
    <xf numFmtId="0" fontId="12" fillId="2" borderId="14" xfId="2" applyFont="1" applyFill="1" applyBorder="1" applyAlignment="1">
      <alignment horizontal="center" vertical="center"/>
    </xf>
    <xf numFmtId="0" fontId="12" fillId="5" borderId="15" xfId="2" applyFont="1" applyFill="1" applyBorder="1" applyAlignment="1">
      <alignment horizontal="left" vertical="center" wrapText="1"/>
    </xf>
    <xf numFmtId="0" fontId="12" fillId="5" borderId="14" xfId="2" applyFont="1" applyFill="1" applyBorder="1" applyAlignment="1">
      <alignment horizontal="left" vertical="center" wrapText="1"/>
    </xf>
    <xf numFmtId="38" fontId="12" fillId="2" borderId="6" xfId="1" applyFont="1" applyFill="1" applyBorder="1" applyAlignment="1">
      <alignment horizontal="left" vertical="center"/>
    </xf>
    <xf numFmtId="38" fontId="12" fillId="2" borderId="7" xfId="1" applyFont="1" applyFill="1" applyBorder="1" applyAlignment="1">
      <alignment horizontal="left" vertical="center"/>
    </xf>
    <xf numFmtId="38" fontId="12" fillId="2" borderId="8" xfId="1" applyFont="1" applyFill="1" applyBorder="1" applyAlignment="1">
      <alignment horizontal="left" vertical="center"/>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14" fontId="29" fillId="0" borderId="1" xfId="0" applyNumberFormat="1" applyFont="1" applyBorder="1" applyAlignment="1">
      <alignment horizontal="right"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15" xfId="0" applyFont="1" applyBorder="1" applyAlignment="1">
      <alignment horizontal="center" vertical="center" wrapText="1"/>
    </xf>
    <xf numFmtId="0" fontId="29" fillId="0" borderId="14" xfId="0" applyFont="1" applyBorder="1" applyAlignment="1">
      <alignment horizontal="center" vertical="center"/>
    </xf>
    <xf numFmtId="0" fontId="38"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5" borderId="1"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8" xfId="0" applyFont="1" applyFill="1" applyBorder="1" applyAlignment="1">
      <alignment horizontal="center" vertical="center"/>
    </xf>
    <xf numFmtId="0" fontId="32" fillId="0" borderId="1" xfId="0" applyFont="1" applyBorder="1" applyAlignment="1">
      <alignment horizontal="center" vertical="center" wrapText="1" shrinkToFit="1"/>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 xfId="0" applyFont="1" applyBorder="1" applyAlignment="1">
      <alignment horizontal="center" vertical="center"/>
    </xf>
    <xf numFmtId="0" fontId="38" fillId="0" borderId="16" xfId="0" applyFont="1" applyBorder="1" applyAlignment="1">
      <alignment horizontal="center" vertical="center"/>
    </xf>
    <xf numFmtId="0" fontId="29" fillId="0" borderId="6"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6" xfId="0" applyFont="1" applyBorder="1" applyAlignment="1">
      <alignment horizontal="center" vertical="center" wrapText="1"/>
    </xf>
    <xf numFmtId="0" fontId="29" fillId="0" borderId="8" xfId="0" applyFont="1" applyBorder="1" applyAlignment="1">
      <alignment horizontal="center" vertical="center"/>
    </xf>
    <xf numFmtId="0" fontId="17" fillId="0" borderId="1" xfId="2" applyFont="1" applyBorder="1" applyAlignment="1">
      <alignment horizontal="center" vertical="center"/>
    </xf>
    <xf numFmtId="0" fontId="19" fillId="2" borderId="1" xfId="2" applyFont="1" applyFill="1" applyBorder="1" applyAlignment="1">
      <alignment horizontal="center" vertical="center" wrapText="1"/>
    </xf>
    <xf numFmtId="0" fontId="12" fillId="0" borderId="1" xfId="0" applyFont="1" applyBorder="1" applyAlignment="1">
      <alignment horizontal="center" vertical="center"/>
    </xf>
    <xf numFmtId="0" fontId="14" fillId="0" borderId="1" xfId="2" applyFont="1" applyBorder="1" applyAlignment="1">
      <alignment horizontal="center" vertical="center" wrapText="1"/>
    </xf>
    <xf numFmtId="0" fontId="23" fillId="3"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2" fillId="0" borderId="16" xfId="2"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6" xfId="2" applyFont="1" applyBorder="1" applyAlignment="1">
      <alignment horizontal="center" vertical="center" wrapText="1"/>
    </xf>
    <xf numFmtId="0" fontId="12" fillId="0" borderId="8" xfId="2" applyFont="1" applyBorder="1" applyAlignment="1">
      <alignment horizontal="center" vertical="center" wrapText="1"/>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7" xfId="2"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2" applyFont="1" applyBorder="1" applyAlignment="1">
      <alignment horizontal="center" vertical="center" wrapText="1"/>
    </xf>
    <xf numFmtId="0" fontId="27" fillId="2" borderId="1" xfId="2" applyFont="1" applyFill="1" applyBorder="1" applyAlignment="1">
      <alignment horizontal="center" vertical="center" wrapText="1"/>
    </xf>
    <xf numFmtId="0" fontId="5" fillId="0" borderId="0" xfId="0" applyFont="1" applyAlignment="1">
      <alignment horizontal="right" vertical="center"/>
    </xf>
    <xf numFmtId="0" fontId="12" fillId="2" borderId="1" xfId="2" applyFont="1" applyFill="1" applyBorder="1" applyAlignment="1">
      <alignment horizontal="center" vertical="center" wrapText="1"/>
    </xf>
    <xf numFmtId="38" fontId="14" fillId="2" borderId="1" xfId="1" applyFont="1" applyFill="1" applyBorder="1" applyAlignment="1">
      <alignment horizontal="right" vertical="center" shrinkToFit="1"/>
    </xf>
    <xf numFmtId="38" fontId="12" fillId="2" borderId="1" xfId="1" applyFont="1" applyFill="1" applyBorder="1" applyAlignment="1">
      <alignment horizontal="right" vertical="center" shrinkToFit="1"/>
    </xf>
    <xf numFmtId="0" fontId="14" fillId="2" borderId="1" xfId="2" applyFont="1" applyFill="1" applyBorder="1" applyAlignment="1">
      <alignment horizontal="center" vertical="center" wrapText="1"/>
    </xf>
    <xf numFmtId="0" fontId="14" fillId="2" borderId="1" xfId="2" applyFont="1" applyFill="1" applyBorder="1" applyAlignment="1">
      <alignment horizontal="left" vertical="center" wrapText="1"/>
    </xf>
    <xf numFmtId="0" fontId="11" fillId="4" borderId="1" xfId="2" applyFont="1" applyFill="1" applyBorder="1" applyAlignment="1">
      <alignment horizontal="center" vertical="center" wrapText="1"/>
    </xf>
    <xf numFmtId="38" fontId="14" fillId="4" borderId="1" xfId="1" applyFont="1" applyFill="1" applyBorder="1" applyAlignment="1">
      <alignment horizontal="right" vertical="center" shrinkToFit="1"/>
    </xf>
    <xf numFmtId="176" fontId="12" fillId="2" borderId="1" xfId="1" applyNumberFormat="1" applyFont="1" applyFill="1" applyBorder="1" applyAlignment="1">
      <alignment horizontal="right" vertical="center" shrinkToFit="1"/>
    </xf>
    <xf numFmtId="9" fontId="14" fillId="2" borderId="1" xfId="2" applyNumberFormat="1" applyFont="1" applyFill="1" applyBorder="1" applyAlignment="1">
      <alignment horizontal="right" vertical="center" shrinkToFit="1"/>
    </xf>
    <xf numFmtId="176" fontId="14" fillId="2" borderId="1" xfId="2" applyNumberFormat="1" applyFont="1" applyFill="1" applyBorder="1" applyAlignment="1">
      <alignment horizontal="right" vertical="center" shrinkToFit="1"/>
    </xf>
    <xf numFmtId="176" fontId="5" fillId="2" borderId="1" xfId="1" applyNumberFormat="1" applyFont="1" applyFill="1" applyBorder="1" applyAlignment="1">
      <alignment horizontal="righ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6" fillId="2" borderId="14" xfId="0" applyFont="1" applyFill="1" applyBorder="1" applyAlignment="1">
      <alignment horizontal="center" vertical="center"/>
    </xf>
    <xf numFmtId="0" fontId="5" fillId="2" borderId="14" xfId="0" applyFont="1" applyFill="1" applyBorder="1" applyAlignment="1">
      <alignment horizontal="center" vertical="center"/>
    </xf>
    <xf numFmtId="38" fontId="5" fillId="2" borderId="14" xfId="1"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5" fillId="2" borderId="0" xfId="0" applyFont="1" applyFill="1" applyAlignment="1">
      <alignment horizontal="right" vertical="center"/>
    </xf>
    <xf numFmtId="0" fontId="6" fillId="2" borderId="17" xfId="0" applyFont="1" applyFill="1" applyBorder="1" applyAlignment="1">
      <alignment horizontal="center" vertical="center"/>
    </xf>
    <xf numFmtId="0" fontId="5" fillId="2" borderId="17" xfId="0" applyFont="1" applyFill="1" applyBorder="1" applyAlignment="1">
      <alignment horizontal="center" vertical="center"/>
    </xf>
    <xf numFmtId="38" fontId="5" fillId="2" borderId="17" xfId="1" applyFont="1" applyFill="1" applyBorder="1" applyAlignment="1">
      <alignment horizontal="right" vertical="center" shrinkToFit="1"/>
    </xf>
    <xf numFmtId="38" fontId="5" fillId="2" borderId="14" xfId="1" applyFont="1" applyFill="1" applyBorder="1" applyAlignment="1">
      <alignment horizontal="right" vertical="center" shrinkToFit="1"/>
    </xf>
    <xf numFmtId="0" fontId="5" fillId="2" borderId="17" xfId="0" applyFont="1" applyFill="1" applyBorder="1" applyAlignment="1">
      <alignment horizontal="left" vertical="center" shrinkToFit="1"/>
    </xf>
  </cellXfs>
  <cellStyles count="4">
    <cellStyle name="パーセント" xfId="3" builtinId="5"/>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251460</xdr:colOff>
      <xdr:row>8</xdr:row>
      <xdr:rowOff>41910</xdr:rowOff>
    </xdr:from>
    <xdr:to>
      <xdr:col>39</xdr:col>
      <xdr:colOff>480060</xdr:colOff>
      <xdr:row>11</xdr:row>
      <xdr:rowOff>104775</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6223635" y="1413510"/>
          <a:ext cx="4000500" cy="5772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121920</xdr:colOff>
      <xdr:row>24</xdr:row>
      <xdr:rowOff>7620</xdr:rowOff>
    </xdr:from>
    <xdr:to>
      <xdr:col>33</xdr:col>
      <xdr:colOff>281940</xdr:colOff>
      <xdr:row>35</xdr:row>
      <xdr:rowOff>15240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43</xdr:row>
      <xdr:rowOff>167640</xdr:rowOff>
    </xdr:from>
    <xdr:to>
      <xdr:col>33</xdr:col>
      <xdr:colOff>312420</xdr:colOff>
      <xdr:row>46</xdr:row>
      <xdr:rowOff>152400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126480" y="7490460"/>
          <a:ext cx="220980" cy="5105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0363200" y="203200"/>
          <a:ext cx="4251960" cy="677334"/>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9</xdr:col>
      <xdr:colOff>400051</xdr:colOff>
      <xdr:row>10</xdr:row>
      <xdr:rowOff>334432</xdr:rowOff>
    </xdr:from>
    <xdr:to>
      <xdr:col>15</xdr:col>
      <xdr:colOff>638811</xdr:colOff>
      <xdr:row>11</xdr:row>
      <xdr:rowOff>645583</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10454218" y="3985682"/>
          <a:ext cx="4239260" cy="1009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10368492" y="197908"/>
          <a:ext cx="4239260" cy="66675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13</xdr:col>
      <xdr:colOff>651934</xdr:colOff>
      <xdr:row>5</xdr:row>
      <xdr:rowOff>53974</xdr:rowOff>
    </xdr:from>
    <xdr:to>
      <xdr:col>20</xdr:col>
      <xdr:colOff>204894</xdr:colOff>
      <xdr:row>8</xdr:row>
      <xdr:rowOff>428625</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13720234" y="1463674"/>
          <a:ext cx="4353560" cy="1136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oneCellAnchor>
    <xdr:from>
      <xdr:col>1</xdr:col>
      <xdr:colOff>1328533</xdr:colOff>
      <xdr:row>18</xdr:row>
      <xdr:rowOff>28575</xdr:rowOff>
    </xdr:from>
    <xdr:ext cx="334259" cy="39151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04078" y="4692423"/>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計画</a:t>
          </a:r>
        </a:p>
      </xdr:txBody>
    </xdr:sp>
    <xdr:clientData/>
  </xdr:oneCellAnchor>
  <xdr:oneCellAnchor>
    <xdr:from>
      <xdr:col>1</xdr:col>
      <xdr:colOff>1323091</xdr:colOff>
      <xdr:row>19</xdr:row>
      <xdr:rowOff>28575</xdr:rowOff>
    </xdr:from>
    <xdr:ext cx="334259" cy="3915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99316" y="5124450"/>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実績</a:t>
          </a:r>
        </a:p>
      </xdr:txBody>
    </xdr:sp>
    <xdr:clientData/>
  </xdr:oneCellAnchor>
  <xdr:oneCellAnchor>
    <xdr:from>
      <xdr:col>1</xdr:col>
      <xdr:colOff>1331255</xdr:colOff>
      <xdr:row>20</xdr:row>
      <xdr:rowOff>9525</xdr:rowOff>
    </xdr:from>
    <xdr:ext cx="334259" cy="39151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06800" y="5530623"/>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計画</a:t>
          </a:r>
        </a:p>
      </xdr:txBody>
    </xdr:sp>
    <xdr:clientData/>
  </xdr:oneCellAnchor>
  <xdr:oneCellAnchor>
    <xdr:from>
      <xdr:col>1</xdr:col>
      <xdr:colOff>1325132</xdr:colOff>
      <xdr:row>21</xdr:row>
      <xdr:rowOff>9525</xdr:rowOff>
    </xdr:from>
    <xdr:ext cx="334259" cy="39151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600677" y="5959248"/>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実績</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338667</xdr:colOff>
      <xdr:row>1</xdr:row>
      <xdr:rowOff>16933</xdr:rowOff>
    </xdr:from>
    <xdr:to>
      <xdr:col>16</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10663767" y="197908"/>
          <a:ext cx="4353560" cy="66675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10</xdr:col>
      <xdr:colOff>375709</xdr:colOff>
      <xdr:row>9</xdr:row>
      <xdr:rowOff>1139824</xdr:rowOff>
    </xdr:from>
    <xdr:to>
      <xdr:col>16</xdr:col>
      <xdr:colOff>614469</xdr:colOff>
      <xdr:row>13</xdr:row>
      <xdr:rowOff>228600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12120034" y="4730749"/>
          <a:ext cx="4353560" cy="1136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329142</xdr:colOff>
      <xdr:row>5</xdr:row>
      <xdr:rowOff>45508</xdr:rowOff>
    </xdr:from>
    <xdr:to>
      <xdr:col>11</xdr:col>
      <xdr:colOff>567902</xdr:colOff>
      <xdr:row>12</xdr:row>
      <xdr:rowOff>19050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7596717" y="1607608"/>
          <a:ext cx="4353560" cy="147849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飼養頭数を入力いただくと自動で申請額が表示されます</a:t>
          </a:r>
        </a:p>
      </xdr:txBody>
    </xdr:sp>
    <xdr:clientData/>
  </xdr:twoCellAnchor>
  <xdr:twoCellAnchor>
    <xdr:from>
      <xdr:col>5</xdr:col>
      <xdr:colOff>381000</xdr:colOff>
      <xdr:row>16</xdr:row>
      <xdr:rowOff>0</xdr:rowOff>
    </xdr:from>
    <xdr:to>
      <xdr:col>11</xdr:col>
      <xdr:colOff>619760</xdr:colOff>
      <xdr:row>25</xdr:row>
      <xdr:rowOff>155576</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7648575" y="3790950"/>
          <a:ext cx="4353560" cy="17843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必要に応じて行を追加し数式をコピーする等して記載ください。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24</xdr:row>
          <xdr:rowOff>28575</xdr:rowOff>
        </xdr:from>
        <xdr:to>
          <xdr:col>1</xdr:col>
          <xdr:colOff>314325</xdr:colOff>
          <xdr:row>25</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24</xdr:row>
          <xdr:rowOff>38100</xdr:rowOff>
        </xdr:from>
        <xdr:to>
          <xdr:col>5</xdr:col>
          <xdr:colOff>19050</xdr:colOff>
          <xdr:row>25</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24</xdr:row>
          <xdr:rowOff>19050</xdr:rowOff>
        </xdr:from>
        <xdr:to>
          <xdr:col>6</xdr:col>
          <xdr:colOff>180975</xdr:colOff>
          <xdr:row>24</xdr:row>
          <xdr:rowOff>257175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24</xdr:row>
          <xdr:rowOff>19050</xdr:rowOff>
        </xdr:from>
        <xdr:to>
          <xdr:col>9</xdr:col>
          <xdr:colOff>333375</xdr:colOff>
          <xdr:row>24</xdr:row>
          <xdr:rowOff>257175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9525</xdr:rowOff>
        </xdr:from>
        <xdr:to>
          <xdr:col>1</xdr:col>
          <xdr:colOff>314325</xdr:colOff>
          <xdr:row>30</xdr:row>
          <xdr:rowOff>247650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24</xdr:row>
          <xdr:rowOff>28575</xdr:rowOff>
        </xdr:from>
        <xdr:to>
          <xdr:col>3</xdr:col>
          <xdr:colOff>28575</xdr:colOff>
          <xdr:row>24</xdr:row>
          <xdr:rowOff>257175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12</xdr:col>
      <xdr:colOff>723900</xdr:colOff>
      <xdr:row>15</xdr:row>
      <xdr:rowOff>47625</xdr:rowOff>
    </xdr:from>
    <xdr:ext cx="29181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239250" y="2714625"/>
          <a:ext cx="291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A</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733425</xdr:colOff>
      <xdr:row>18</xdr:row>
      <xdr:rowOff>9525</xdr:rowOff>
    </xdr:from>
    <xdr:ext cx="293285" cy="27571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248775" y="3619500"/>
          <a:ext cx="2932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B</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1</xdr:col>
          <xdr:colOff>314325</xdr:colOff>
          <xdr:row>28</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12</xdr:col>
      <xdr:colOff>723900</xdr:colOff>
      <xdr:row>15</xdr:row>
      <xdr:rowOff>47625</xdr:rowOff>
    </xdr:from>
    <xdr:ext cx="291811"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239250" y="3409950"/>
          <a:ext cx="291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A</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733425</xdr:colOff>
      <xdr:row>18</xdr:row>
      <xdr:rowOff>9525</xdr:rowOff>
    </xdr:from>
    <xdr:ext cx="293285"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248775" y="4314825"/>
          <a:ext cx="2932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B</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1</xdr:col>
          <xdr:colOff>314325</xdr:colOff>
          <xdr:row>28</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291041</xdr:colOff>
      <xdr:row>12</xdr:row>
      <xdr:rowOff>102657</xdr:rowOff>
    </xdr:from>
    <xdr:to>
      <xdr:col>15</xdr:col>
      <xdr:colOff>409574</xdr:colOff>
      <xdr:row>23</xdr:row>
      <xdr:rowOff>142875</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8158691" y="2512482"/>
          <a:ext cx="4919133" cy="2030943"/>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色付きセルに生産者の申請書をご確認いただき記載ください。</a:t>
          </a:r>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飼養頭数・授精回数を入力いただくと自動で申請額が表示されます</a:t>
          </a:r>
        </a:p>
      </xdr:txBody>
    </xdr:sp>
    <xdr:clientData/>
  </xdr:twoCellAnchor>
  <xdr:twoCellAnchor>
    <xdr:from>
      <xdr:col>8</xdr:col>
      <xdr:colOff>270934</xdr:colOff>
      <xdr:row>26</xdr:row>
      <xdr:rowOff>158749</xdr:rowOff>
    </xdr:from>
    <xdr:to>
      <xdr:col>14</xdr:col>
      <xdr:colOff>509694</xdr:colOff>
      <xdr:row>36</xdr:row>
      <xdr:rowOff>133350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8138584" y="5102224"/>
          <a:ext cx="4353560" cy="17843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必要に応じて行を追加し数式をコピーする等して記載ください。</a:t>
          </a:r>
        </a:p>
      </xdr:txBody>
    </xdr:sp>
    <xdr:clientData/>
  </xdr:twoCellAnchor>
  <xdr:twoCellAnchor>
    <xdr:from>
      <xdr:col>8</xdr:col>
      <xdr:colOff>271992</xdr:colOff>
      <xdr:row>4</xdr:row>
      <xdr:rowOff>64557</xdr:rowOff>
    </xdr:from>
    <xdr:to>
      <xdr:col>14</xdr:col>
      <xdr:colOff>510752</xdr:colOff>
      <xdr:row>9</xdr:row>
      <xdr:rowOff>114300</xdr:rowOff>
    </xdr:to>
    <xdr:sp macro="" textlink="">
      <xdr:nvSpPr>
        <xdr:cNvPr id="4" name="四角形: 角を丸くする 3">
          <a:extLst>
            <a:ext uri="{FF2B5EF4-FFF2-40B4-BE49-F238E27FC236}">
              <a16:creationId xmlns:a16="http://schemas.microsoft.com/office/drawing/2014/main" id="{00000000-0008-0000-0800-000004000000}"/>
            </a:ext>
          </a:extLst>
        </xdr:cNvPr>
        <xdr:cNvSpPr/>
      </xdr:nvSpPr>
      <xdr:spPr>
        <a:xfrm>
          <a:off x="8139642" y="788457"/>
          <a:ext cx="4353560" cy="1192743"/>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最終的な助成対象単価をご確認ください。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1038182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241301</xdr:colOff>
      <xdr:row>8</xdr:row>
      <xdr:rowOff>239182</xdr:rowOff>
    </xdr:from>
    <xdr:to>
      <xdr:col>20</xdr:col>
      <xdr:colOff>480061</xdr:colOff>
      <xdr:row>9</xdr:row>
      <xdr:rowOff>592666</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10263718" y="2398182"/>
          <a:ext cx="4239260" cy="10519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338667</xdr:colOff>
      <xdr:row>1</xdr:row>
      <xdr:rowOff>16933</xdr:rowOff>
    </xdr:from>
    <xdr:to>
      <xdr:col>14</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8</xdr:col>
      <xdr:colOff>301361</xdr:colOff>
      <xdr:row>8</xdr:row>
      <xdr:rowOff>342317</xdr:rowOff>
    </xdr:from>
    <xdr:to>
      <xdr:col>14</xdr:col>
      <xdr:colOff>540121</xdr:colOff>
      <xdr:row>10</xdr:row>
      <xdr:rowOff>190500</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10207361" y="2497348"/>
          <a:ext cx="4239260" cy="991183"/>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52917</xdr:colOff>
      <xdr:row>0</xdr:row>
      <xdr:rowOff>0</xdr:rowOff>
    </xdr:from>
    <xdr:to>
      <xdr:col>21</xdr:col>
      <xdr:colOff>291677</xdr:colOff>
      <xdr:row>2</xdr:row>
      <xdr:rowOff>161926</xdr:rowOff>
    </xdr:to>
    <xdr:sp macro="" textlink="">
      <xdr:nvSpPr>
        <xdr:cNvPr id="2" name="四角形: 角を丸くする 1">
          <a:extLst>
            <a:ext uri="{FF2B5EF4-FFF2-40B4-BE49-F238E27FC236}">
              <a16:creationId xmlns:a16="http://schemas.microsoft.com/office/drawing/2014/main" id="{00000000-0008-0000-0C00-000002000000}"/>
            </a:ext>
          </a:extLst>
        </xdr:cNvPr>
        <xdr:cNvSpPr/>
      </xdr:nvSpPr>
      <xdr:spPr>
        <a:xfrm>
          <a:off x="10075334" y="0"/>
          <a:ext cx="4239260" cy="521759"/>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15</xdr:col>
      <xdr:colOff>156634</xdr:colOff>
      <xdr:row>8</xdr:row>
      <xdr:rowOff>31750</xdr:rowOff>
    </xdr:from>
    <xdr:to>
      <xdr:col>21</xdr:col>
      <xdr:colOff>395394</xdr:colOff>
      <xdr:row>9</xdr:row>
      <xdr:rowOff>359834</xdr:rowOff>
    </xdr:to>
    <xdr:sp macro="" textlink="">
      <xdr:nvSpPr>
        <xdr:cNvPr id="3" name="四角形: 角を丸くする 2">
          <a:extLst>
            <a:ext uri="{FF2B5EF4-FFF2-40B4-BE49-F238E27FC236}">
              <a16:creationId xmlns:a16="http://schemas.microsoft.com/office/drawing/2014/main" id="{00000000-0008-0000-0C00-000003000000}"/>
            </a:ext>
          </a:extLst>
        </xdr:cNvPr>
        <xdr:cNvSpPr/>
      </xdr:nvSpPr>
      <xdr:spPr>
        <a:xfrm>
          <a:off x="10179051" y="3418417"/>
          <a:ext cx="4239260" cy="10265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338667</xdr:colOff>
      <xdr:row>1</xdr:row>
      <xdr:rowOff>16933</xdr:rowOff>
    </xdr:from>
    <xdr:to>
      <xdr:col>18</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12</xdr:col>
      <xdr:colOff>309034</xdr:colOff>
      <xdr:row>9</xdr:row>
      <xdr:rowOff>34924</xdr:rowOff>
    </xdr:from>
    <xdr:to>
      <xdr:col>18</xdr:col>
      <xdr:colOff>547794</xdr:colOff>
      <xdr:row>13</xdr:row>
      <xdr:rowOff>19050</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10348384" y="2949574"/>
          <a:ext cx="4239260" cy="974726"/>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398198</xdr:colOff>
      <xdr:row>0</xdr:row>
      <xdr:rowOff>0</xdr:rowOff>
    </xdr:from>
    <xdr:to>
      <xdr:col>21</xdr:col>
      <xdr:colOff>232145</xdr:colOff>
      <xdr:row>2</xdr:row>
      <xdr:rowOff>161925</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10030354" y="0"/>
          <a:ext cx="4239260" cy="519113"/>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15</xdr:col>
      <xdr:colOff>287603</xdr:colOff>
      <xdr:row>5</xdr:row>
      <xdr:rowOff>431269</xdr:rowOff>
    </xdr:from>
    <xdr:to>
      <xdr:col>21</xdr:col>
      <xdr:colOff>526363</xdr:colOff>
      <xdr:row>7</xdr:row>
      <xdr:rowOff>170920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10324572" y="1681425"/>
          <a:ext cx="4239260" cy="138271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137583</xdr:colOff>
      <xdr:row>0</xdr:row>
      <xdr:rowOff>0</xdr:rowOff>
    </xdr:from>
    <xdr:to>
      <xdr:col>20</xdr:col>
      <xdr:colOff>376343</xdr:colOff>
      <xdr:row>2</xdr:row>
      <xdr:rowOff>161926</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10170583" y="0"/>
          <a:ext cx="4239260" cy="521759"/>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347134</xdr:colOff>
      <xdr:row>5</xdr:row>
      <xdr:rowOff>52915</xdr:rowOff>
    </xdr:from>
    <xdr:to>
      <xdr:col>20</xdr:col>
      <xdr:colOff>585894</xdr:colOff>
      <xdr:row>5</xdr:row>
      <xdr:rowOff>1047749</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10380134" y="1280582"/>
          <a:ext cx="4239260" cy="99483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33</xdr:col>
      <xdr:colOff>312420</xdr:colOff>
      <xdr:row>3</xdr:row>
      <xdr:rowOff>22860</xdr:rowOff>
    </xdr:from>
    <xdr:to>
      <xdr:col>39</xdr:col>
      <xdr:colOff>541020</xdr:colOff>
      <xdr:row>7</xdr:row>
      <xdr:rowOff>30480</xdr:rowOff>
    </xdr:to>
    <xdr:sp macro="" textlink="">
      <xdr:nvSpPr>
        <xdr:cNvPr id="2" name="四角形: 角を丸くする 1">
          <a:extLst>
            <a:ext uri="{FF2B5EF4-FFF2-40B4-BE49-F238E27FC236}">
              <a16:creationId xmlns:a16="http://schemas.microsoft.com/office/drawing/2014/main" id="{00000000-0008-0000-1000-000002000000}"/>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419100</xdr:colOff>
      <xdr:row>2</xdr:row>
      <xdr:rowOff>144780</xdr:rowOff>
    </xdr:from>
    <xdr:to>
      <xdr:col>39</xdr:col>
      <xdr:colOff>647700</xdr:colOff>
      <xdr:row>6</xdr:row>
      <xdr:rowOff>152400</xdr:rowOff>
    </xdr:to>
    <xdr:sp macro="" textlink="">
      <xdr:nvSpPr>
        <xdr:cNvPr id="2" name="四角形: 角を丸くする 1">
          <a:extLst>
            <a:ext uri="{FF2B5EF4-FFF2-40B4-BE49-F238E27FC236}">
              <a16:creationId xmlns:a16="http://schemas.microsoft.com/office/drawing/2014/main" id="{00000000-0008-0000-1100-000002000000}"/>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33</xdr:row>
      <xdr:rowOff>0</xdr:rowOff>
    </xdr:from>
    <xdr:to>
      <xdr:col>33</xdr:col>
      <xdr:colOff>251460</xdr:colOff>
      <xdr:row>38</xdr:row>
      <xdr:rowOff>7620</xdr:rowOff>
    </xdr:to>
    <xdr:sp macro="" textlink="">
      <xdr:nvSpPr>
        <xdr:cNvPr id="4" name="右中かっこ 3">
          <a:extLst>
            <a:ext uri="{FF2B5EF4-FFF2-40B4-BE49-F238E27FC236}">
              <a16:creationId xmlns:a16="http://schemas.microsoft.com/office/drawing/2014/main" id="{00000000-0008-0000-1100-000004000000}"/>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34</xdr:col>
      <xdr:colOff>0</xdr:colOff>
      <xdr:row>3</xdr:row>
      <xdr:rowOff>0</xdr:rowOff>
    </xdr:from>
    <xdr:to>
      <xdr:col>40</xdr:col>
      <xdr:colOff>228600</xdr:colOff>
      <xdr:row>7</xdr:row>
      <xdr:rowOff>7620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00000000-0008-0000-1200-00000300000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53</xdr:row>
      <xdr:rowOff>0</xdr:rowOff>
    </xdr:from>
    <xdr:to>
      <xdr:col>33</xdr:col>
      <xdr:colOff>251460</xdr:colOff>
      <xdr:row>58</xdr:row>
      <xdr:rowOff>7620</xdr:rowOff>
    </xdr:to>
    <xdr:sp macro="" textlink="">
      <xdr:nvSpPr>
        <xdr:cNvPr id="4" name="右中かっこ 3">
          <a:extLst>
            <a:ext uri="{FF2B5EF4-FFF2-40B4-BE49-F238E27FC236}">
              <a16:creationId xmlns:a16="http://schemas.microsoft.com/office/drawing/2014/main" id="{00000000-0008-0000-1200-000004000000}"/>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26</xdr:row>
      <xdr:rowOff>7620</xdr:rowOff>
    </xdr:from>
    <xdr:to>
      <xdr:col>33</xdr:col>
      <xdr:colOff>281940</xdr:colOff>
      <xdr:row>37</xdr:row>
      <xdr:rowOff>15240</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codeName="Sheet2">
    <tabColor rgb="FF00B0F0"/>
  </sheetPr>
  <dimension ref="A1:AI54"/>
  <sheetViews>
    <sheetView showGridLines="0" view="pageBreakPreview" zoomScale="85" zoomScaleNormal="100" zoomScaleSheetLayoutView="85" workbookViewId="0">
      <selection activeCell="AK23" sqref="AK23"/>
    </sheetView>
  </sheetViews>
  <sheetFormatPr defaultColWidth="8.75" defaultRowHeight="14.25" x14ac:dyDescent="0.4"/>
  <cols>
    <col min="1" max="33" width="2.375" style="3" customWidth="1"/>
    <col min="34" max="34" width="5.75" style="3" customWidth="1"/>
    <col min="35" max="35" width="8.75" style="8"/>
    <col min="36" max="16384" width="8.75" style="3"/>
  </cols>
  <sheetData>
    <row r="1" spans="1:35" s="2" customFormat="1" ht="13.9" customHeight="1" x14ac:dyDescent="0.4">
      <c r="A1" s="1" t="s">
        <v>135</v>
      </c>
      <c r="AH1" s="3"/>
      <c r="AI1" s="4"/>
    </row>
    <row r="2" spans="1:35" s="2" customFormat="1" ht="13.9" customHeight="1" x14ac:dyDescent="0.4">
      <c r="A2" s="1"/>
      <c r="B2" s="5" t="s">
        <v>220</v>
      </c>
      <c r="AH2" s="88"/>
      <c r="AI2" s="4"/>
    </row>
    <row r="3" spans="1:35" s="2" customFormat="1" ht="13.9" customHeight="1" x14ac:dyDescent="0.4">
      <c r="A3" s="6"/>
      <c r="AH3" s="3"/>
      <c r="AI3" s="4"/>
    </row>
    <row r="4" spans="1:35" s="2" customFormat="1" ht="13.9" customHeight="1" x14ac:dyDescent="0.4">
      <c r="A4" s="193" t="s">
        <v>274</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3"/>
      <c r="AI4" s="4"/>
    </row>
    <row r="5" spans="1:35" s="2" customFormat="1" ht="13.9" customHeight="1" x14ac:dyDescent="0.4">
      <c r="A5" s="193" t="s">
        <v>20</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3"/>
      <c r="AI5" s="4"/>
    </row>
    <row r="6" spans="1:35" s="2" customFormat="1" ht="13.9" customHeight="1" x14ac:dyDescent="0.4">
      <c r="A6" s="6"/>
      <c r="AH6" s="3"/>
      <c r="AI6" s="4"/>
    </row>
    <row r="7" spans="1:35" s="2" customFormat="1" ht="13.9" customHeight="1" x14ac:dyDescent="0.4">
      <c r="Y7" s="196"/>
      <c r="Z7" s="196"/>
      <c r="AA7" s="7" t="s">
        <v>38</v>
      </c>
      <c r="AB7" s="196"/>
      <c r="AC7" s="196"/>
      <c r="AD7" s="2" t="s">
        <v>9</v>
      </c>
      <c r="AE7" s="196"/>
      <c r="AF7" s="196"/>
      <c r="AG7" s="7" t="s">
        <v>8</v>
      </c>
      <c r="AH7" s="8" t="s">
        <v>170</v>
      </c>
      <c r="AI7" s="4"/>
    </row>
    <row r="8" spans="1:35" s="2" customFormat="1" ht="13.9" customHeight="1" x14ac:dyDescent="0.4">
      <c r="A8" s="1" t="s">
        <v>15</v>
      </c>
      <c r="AH8" s="3"/>
      <c r="AI8" s="4"/>
    </row>
    <row r="9" spans="1:35" s="2" customFormat="1" ht="13.9" customHeight="1" x14ac:dyDescent="0.4">
      <c r="A9" s="1" t="s">
        <v>19</v>
      </c>
      <c r="AH9" s="3"/>
      <c r="AI9" s="4"/>
    </row>
    <row r="10" spans="1:35" s="2" customFormat="1" ht="13.9" customHeight="1" x14ac:dyDescent="0.4">
      <c r="T10" s="78" t="s">
        <v>0</v>
      </c>
      <c r="U10" s="78"/>
      <c r="V10" s="78"/>
      <c r="W10" s="78"/>
      <c r="X10" s="78"/>
      <c r="Y10" s="78"/>
      <c r="Z10" s="78"/>
      <c r="AA10" s="78"/>
      <c r="AB10" s="78"/>
      <c r="AC10" s="78"/>
      <c r="AD10" s="78"/>
      <c r="AE10" s="78"/>
      <c r="AF10" s="78"/>
      <c r="AG10" s="68"/>
      <c r="AH10" s="3"/>
      <c r="AI10" s="4"/>
    </row>
    <row r="11" spans="1:35" s="2" customFormat="1" ht="13.9" customHeight="1" x14ac:dyDescent="0.4">
      <c r="T11" s="78" t="s">
        <v>1</v>
      </c>
      <c r="U11" s="78"/>
      <c r="V11" s="78"/>
      <c r="W11" s="78"/>
      <c r="X11" s="78"/>
      <c r="Y11" s="78"/>
      <c r="Z11" s="78"/>
      <c r="AA11" s="78"/>
      <c r="AB11" s="78"/>
      <c r="AC11" s="78"/>
      <c r="AD11" s="78"/>
      <c r="AE11" s="78"/>
      <c r="AF11" s="78"/>
      <c r="AG11" s="68"/>
      <c r="AH11" s="3"/>
      <c r="AI11" s="4"/>
    </row>
    <row r="12" spans="1:35" s="2" customFormat="1" ht="13.9" customHeight="1" x14ac:dyDescent="0.4">
      <c r="T12" s="78" t="s">
        <v>10</v>
      </c>
      <c r="U12" s="78"/>
      <c r="V12" s="78"/>
      <c r="W12" s="78"/>
      <c r="X12" s="78"/>
      <c r="Y12" s="78"/>
      <c r="Z12" s="78"/>
      <c r="AA12" s="78" t="s">
        <v>11</v>
      </c>
      <c r="AB12" s="78"/>
      <c r="AC12" s="78"/>
      <c r="AD12" s="78"/>
      <c r="AE12" s="78"/>
      <c r="AF12" s="79"/>
      <c r="AG12" s="68"/>
      <c r="AH12" s="3"/>
      <c r="AI12" s="4"/>
    </row>
    <row r="13" spans="1:35" s="2" customFormat="1" ht="13.9" customHeight="1" x14ac:dyDescent="0.4">
      <c r="A13" s="6"/>
      <c r="AH13" s="3"/>
      <c r="AI13" s="4"/>
    </row>
    <row r="14" spans="1:35" s="2" customFormat="1" ht="13.9" customHeight="1" x14ac:dyDescent="0.4">
      <c r="C14" s="2" t="s">
        <v>275</v>
      </c>
      <c r="AH14" s="3"/>
      <c r="AI14" s="4"/>
    </row>
    <row r="15" spans="1:35" s="2" customFormat="1" ht="13.9" customHeight="1" x14ac:dyDescent="0.4">
      <c r="B15" s="2" t="s">
        <v>21</v>
      </c>
      <c r="W15" s="9"/>
      <c r="X15" s="197">
        <f>U37</f>
        <v>0</v>
      </c>
      <c r="Y15" s="197"/>
      <c r="Z15" s="197"/>
      <c r="AA15" s="197"/>
      <c r="AB15" s="197"/>
      <c r="AC15" s="197"/>
      <c r="AD15" s="197"/>
      <c r="AE15" s="7" t="s">
        <v>22</v>
      </c>
      <c r="AH15" s="8" t="s">
        <v>128</v>
      </c>
      <c r="AI15" s="4"/>
    </row>
    <row r="16" spans="1:35" s="2" customFormat="1" ht="13.9" customHeight="1" x14ac:dyDescent="0.4">
      <c r="B16" s="2" t="s">
        <v>23</v>
      </c>
      <c r="K16" s="9"/>
      <c r="L16" s="9"/>
      <c r="M16" s="9"/>
      <c r="N16" s="9"/>
      <c r="O16" s="9"/>
      <c r="P16" s="9"/>
      <c r="Q16" s="9"/>
      <c r="R16" s="9"/>
      <c r="S16" s="9"/>
      <c r="AH16" s="3"/>
      <c r="AI16" s="4"/>
    </row>
    <row r="17" spans="1:35" s="2" customFormat="1"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H17" s="3"/>
      <c r="AI17" s="4"/>
    </row>
    <row r="18" spans="1:35" s="2" customFormat="1" ht="13.9" customHeight="1" x14ac:dyDescent="0.4">
      <c r="O18" s="10" t="s">
        <v>2</v>
      </c>
      <c r="AH18" s="3"/>
      <c r="AI18" s="4"/>
    </row>
    <row r="19" spans="1:35" s="2" customFormat="1" ht="13.9" customHeight="1" x14ac:dyDescent="0.4">
      <c r="A19" s="6"/>
      <c r="AH19" s="3"/>
      <c r="AI19" s="4"/>
    </row>
    <row r="20" spans="1:35" s="2" customFormat="1" ht="13.9" customHeight="1" x14ac:dyDescent="0.4">
      <c r="A20" s="1" t="s">
        <v>24</v>
      </c>
      <c r="J20" s="11" t="s">
        <v>85</v>
      </c>
      <c r="AH20" s="8" t="s">
        <v>169</v>
      </c>
      <c r="AI20" s="4"/>
    </row>
    <row r="21" spans="1:35" s="2" customFormat="1" ht="13.9" customHeight="1" x14ac:dyDescent="0.4">
      <c r="A21" s="6"/>
      <c r="AH21" s="3"/>
      <c r="AI21" s="4"/>
    </row>
    <row r="22" spans="1:35" s="2" customFormat="1" ht="13.9" customHeight="1" x14ac:dyDescent="0.4">
      <c r="A22" s="1" t="s">
        <v>25</v>
      </c>
      <c r="AG22" s="7" t="s">
        <v>12</v>
      </c>
      <c r="AH22" s="3"/>
      <c r="AI22" s="4"/>
    </row>
    <row r="23" spans="1:35" ht="13.9" customHeight="1" x14ac:dyDescent="0.4">
      <c r="A23" s="194" t="s">
        <v>3</v>
      </c>
      <c r="B23" s="194"/>
      <c r="C23" s="194"/>
      <c r="D23" s="194"/>
      <c r="E23" s="194"/>
      <c r="F23" s="194"/>
      <c r="G23" s="194"/>
      <c r="H23" s="194"/>
      <c r="I23" s="194"/>
      <c r="J23" s="194"/>
      <c r="K23" s="194"/>
      <c r="L23" s="194"/>
      <c r="M23" s="194"/>
      <c r="N23" s="194"/>
      <c r="O23" s="194"/>
      <c r="P23" s="195" t="s">
        <v>51</v>
      </c>
      <c r="Q23" s="194"/>
      <c r="R23" s="194"/>
      <c r="S23" s="194"/>
      <c r="T23" s="194"/>
      <c r="U23" s="194" t="s">
        <v>4</v>
      </c>
      <c r="V23" s="194"/>
      <c r="W23" s="194"/>
      <c r="X23" s="194"/>
      <c r="Y23" s="194"/>
      <c r="Z23" s="194"/>
      <c r="AA23" s="194"/>
      <c r="AB23" s="194"/>
      <c r="AC23" s="194" t="s">
        <v>5</v>
      </c>
      <c r="AD23" s="194"/>
      <c r="AE23" s="194"/>
      <c r="AF23" s="194"/>
      <c r="AG23" s="194"/>
    </row>
    <row r="24" spans="1:35" ht="25.15" customHeight="1" x14ac:dyDescent="0.4">
      <c r="A24" s="194"/>
      <c r="B24" s="194"/>
      <c r="C24" s="194"/>
      <c r="D24" s="194"/>
      <c r="E24" s="194"/>
      <c r="F24" s="194"/>
      <c r="G24" s="194"/>
      <c r="H24" s="194"/>
      <c r="I24" s="194"/>
      <c r="J24" s="194"/>
      <c r="K24" s="194"/>
      <c r="L24" s="194"/>
      <c r="M24" s="194"/>
      <c r="N24" s="194"/>
      <c r="O24" s="194"/>
      <c r="P24" s="194"/>
      <c r="Q24" s="194"/>
      <c r="R24" s="194"/>
      <c r="S24" s="194"/>
      <c r="T24" s="194"/>
      <c r="U24" s="195" t="s">
        <v>49</v>
      </c>
      <c r="V24" s="194"/>
      <c r="W24" s="194"/>
      <c r="X24" s="194"/>
      <c r="Y24" s="195" t="s">
        <v>50</v>
      </c>
      <c r="Z24" s="194"/>
      <c r="AA24" s="194"/>
      <c r="AB24" s="194"/>
      <c r="AC24" s="194"/>
      <c r="AD24" s="194"/>
      <c r="AE24" s="194"/>
      <c r="AF24" s="194"/>
      <c r="AG24" s="194"/>
    </row>
    <row r="25" spans="1:35" ht="13.9" customHeight="1" x14ac:dyDescent="0.4">
      <c r="A25" s="184" t="s">
        <v>26</v>
      </c>
      <c r="B25" s="185"/>
      <c r="C25" s="186"/>
      <c r="D25" s="206" t="s">
        <v>225</v>
      </c>
      <c r="E25" s="206"/>
      <c r="F25" s="206"/>
      <c r="G25" s="206"/>
      <c r="H25" s="206"/>
      <c r="I25" s="206"/>
      <c r="J25" s="206"/>
      <c r="K25" s="206"/>
      <c r="L25" s="206"/>
      <c r="M25" s="206"/>
      <c r="N25" s="206"/>
      <c r="O25" s="206"/>
      <c r="P25" s="182">
        <f>+'別添1(1)'!D13</f>
        <v>0</v>
      </c>
      <c r="Q25" s="182"/>
      <c r="R25" s="182"/>
      <c r="S25" s="182"/>
      <c r="T25" s="182"/>
      <c r="U25" s="182">
        <f>+'別添1(1)'!E9</f>
        <v>0</v>
      </c>
      <c r="V25" s="182"/>
      <c r="W25" s="182"/>
      <c r="X25" s="182"/>
      <c r="Y25" s="182">
        <f>+'別添1(1)'!F13</f>
        <v>0</v>
      </c>
      <c r="Z25" s="182"/>
      <c r="AA25" s="182"/>
      <c r="AB25" s="182"/>
      <c r="AC25" s="181"/>
      <c r="AD25" s="181"/>
      <c r="AE25" s="181"/>
      <c r="AF25" s="181"/>
      <c r="AG25" s="181"/>
    </row>
    <row r="26" spans="1:35" ht="13.9" customHeight="1" x14ac:dyDescent="0.4">
      <c r="A26" s="187"/>
      <c r="B26" s="188"/>
      <c r="C26" s="189"/>
      <c r="D26" s="206" t="s">
        <v>224</v>
      </c>
      <c r="E26" s="206"/>
      <c r="F26" s="206"/>
      <c r="G26" s="206"/>
      <c r="H26" s="206"/>
      <c r="I26" s="206"/>
      <c r="J26" s="206"/>
      <c r="K26" s="206"/>
      <c r="L26" s="206"/>
      <c r="M26" s="206"/>
      <c r="N26" s="206"/>
      <c r="O26" s="206"/>
      <c r="P26" s="182">
        <f>+'別添1(2)'!D30</f>
        <v>0</v>
      </c>
      <c r="Q26" s="182"/>
      <c r="R26" s="182"/>
      <c r="S26" s="182"/>
      <c r="T26" s="182"/>
      <c r="U26" s="182">
        <f>+'別添1(2)'!E30</f>
        <v>0</v>
      </c>
      <c r="V26" s="182"/>
      <c r="W26" s="182"/>
      <c r="X26" s="182"/>
      <c r="Y26" s="182">
        <f>+'別添1(2)'!F30</f>
        <v>0</v>
      </c>
      <c r="Z26" s="182"/>
      <c r="AA26" s="182"/>
      <c r="AB26" s="182"/>
      <c r="AC26" s="99"/>
      <c r="AD26" s="100"/>
      <c r="AE26" s="100"/>
      <c r="AF26" s="100"/>
      <c r="AG26" s="101"/>
    </row>
    <row r="27" spans="1:35" ht="13.9" customHeight="1" x14ac:dyDescent="0.4">
      <c r="A27" s="187"/>
      <c r="B27" s="188"/>
      <c r="C27" s="189"/>
      <c r="D27" s="199" t="s">
        <v>226</v>
      </c>
      <c r="E27" s="200"/>
      <c r="F27" s="200"/>
      <c r="G27" s="200"/>
      <c r="H27" s="200"/>
      <c r="I27" s="200"/>
      <c r="J27" s="200"/>
      <c r="K27" s="200"/>
      <c r="L27" s="200"/>
      <c r="M27" s="200"/>
      <c r="N27" s="200"/>
      <c r="O27" s="201"/>
      <c r="P27" s="203">
        <f>+'別添1(3)'!E10</f>
        <v>0</v>
      </c>
      <c r="Q27" s="204"/>
      <c r="R27" s="204"/>
      <c r="S27" s="204"/>
      <c r="T27" s="205"/>
      <c r="U27" s="203">
        <f>+'別添1(3)'!F10</f>
        <v>0</v>
      </c>
      <c r="V27" s="204"/>
      <c r="W27" s="204"/>
      <c r="X27" s="205"/>
      <c r="Y27" s="203">
        <f>+'別添1(3)'!G10</f>
        <v>0</v>
      </c>
      <c r="Z27" s="204"/>
      <c r="AA27" s="204"/>
      <c r="AB27" s="205"/>
      <c r="AC27" s="213"/>
      <c r="AD27" s="214"/>
      <c r="AE27" s="214"/>
      <c r="AF27" s="214"/>
      <c r="AG27" s="215"/>
    </row>
    <row r="28" spans="1:35" ht="13.9" customHeight="1" x14ac:dyDescent="0.4">
      <c r="A28" s="187"/>
      <c r="B28" s="188"/>
      <c r="C28" s="189"/>
      <c r="D28" s="199" t="s">
        <v>281</v>
      </c>
      <c r="E28" s="200"/>
      <c r="F28" s="200"/>
      <c r="G28" s="200"/>
      <c r="H28" s="200"/>
      <c r="I28" s="200"/>
      <c r="J28" s="200"/>
      <c r="K28" s="200"/>
      <c r="L28" s="200"/>
      <c r="M28" s="200"/>
      <c r="N28" s="200"/>
      <c r="O28" s="201"/>
      <c r="P28" s="203">
        <f>+U28</f>
        <v>0</v>
      </c>
      <c r="Q28" s="204"/>
      <c r="R28" s="204"/>
      <c r="S28" s="204"/>
      <c r="T28" s="205"/>
      <c r="U28" s="203">
        <f>+'別添1(4)計画'!E61</f>
        <v>0</v>
      </c>
      <c r="V28" s="204"/>
      <c r="W28" s="204"/>
      <c r="X28" s="205"/>
      <c r="Y28" s="203">
        <v>0</v>
      </c>
      <c r="Z28" s="204"/>
      <c r="AA28" s="204"/>
      <c r="AB28" s="205"/>
      <c r="AC28" s="213"/>
      <c r="AD28" s="214"/>
      <c r="AE28" s="214"/>
      <c r="AF28" s="214"/>
      <c r="AG28" s="215"/>
    </row>
    <row r="29" spans="1:35" ht="13.9" customHeight="1" x14ac:dyDescent="0.4">
      <c r="A29" s="190"/>
      <c r="B29" s="191"/>
      <c r="C29" s="192"/>
      <c r="D29" s="210" t="s">
        <v>130</v>
      </c>
      <c r="E29" s="211"/>
      <c r="F29" s="211"/>
      <c r="G29" s="211"/>
      <c r="H29" s="211"/>
      <c r="I29" s="211"/>
      <c r="J29" s="211"/>
      <c r="K29" s="211"/>
      <c r="L29" s="211"/>
      <c r="M29" s="211"/>
      <c r="N29" s="211"/>
      <c r="O29" s="212"/>
      <c r="P29" s="182">
        <f>SUM(P25:T28)</f>
        <v>0</v>
      </c>
      <c r="Q29" s="182"/>
      <c r="R29" s="182"/>
      <c r="S29" s="182"/>
      <c r="T29" s="182"/>
      <c r="U29" s="182">
        <f>SUM(U25:X28)</f>
        <v>0</v>
      </c>
      <c r="V29" s="182"/>
      <c r="W29" s="182"/>
      <c r="X29" s="182"/>
      <c r="Y29" s="182">
        <f>SUM(Y25:AB28)</f>
        <v>0</v>
      </c>
      <c r="Z29" s="182"/>
      <c r="AA29" s="182"/>
      <c r="AB29" s="182"/>
      <c r="AC29" s="181"/>
      <c r="AD29" s="181"/>
      <c r="AE29" s="181"/>
      <c r="AF29" s="181"/>
      <c r="AG29" s="181"/>
    </row>
    <row r="30" spans="1:35" ht="13.9" customHeight="1" x14ac:dyDescent="0.4">
      <c r="A30" s="184" t="s">
        <v>27</v>
      </c>
      <c r="B30" s="185"/>
      <c r="C30" s="186"/>
      <c r="D30" s="184" t="s">
        <v>28</v>
      </c>
      <c r="E30" s="185"/>
      <c r="F30" s="186"/>
      <c r="G30" s="199" t="s">
        <v>31</v>
      </c>
      <c r="H30" s="200"/>
      <c r="I30" s="200"/>
      <c r="J30" s="200"/>
      <c r="K30" s="200"/>
      <c r="L30" s="200"/>
      <c r="M30" s="200"/>
      <c r="N30" s="200"/>
      <c r="O30" s="201"/>
      <c r="P30" s="182">
        <f>'別添2(1)ア'!K13</f>
        <v>0</v>
      </c>
      <c r="Q30" s="182"/>
      <c r="R30" s="182"/>
      <c r="S30" s="182"/>
      <c r="T30" s="182"/>
      <c r="U30" s="182">
        <f>'別添2(1)ア'!K13</f>
        <v>0</v>
      </c>
      <c r="V30" s="182"/>
      <c r="W30" s="182"/>
      <c r="X30" s="182"/>
      <c r="Y30" s="183"/>
      <c r="Z30" s="183"/>
      <c r="AA30" s="183"/>
      <c r="AB30" s="183"/>
      <c r="AC30" s="181"/>
      <c r="AD30" s="181"/>
      <c r="AE30" s="181"/>
      <c r="AF30" s="181"/>
      <c r="AG30" s="181"/>
      <c r="AI30" s="8" t="s">
        <v>167</v>
      </c>
    </row>
    <row r="31" spans="1:35" ht="13.9" customHeight="1" x14ac:dyDescent="0.4">
      <c r="A31" s="187"/>
      <c r="B31" s="188"/>
      <c r="C31" s="189"/>
      <c r="D31" s="187"/>
      <c r="E31" s="188"/>
      <c r="F31" s="189"/>
      <c r="G31" s="199" t="s">
        <v>32</v>
      </c>
      <c r="H31" s="200"/>
      <c r="I31" s="200"/>
      <c r="J31" s="200"/>
      <c r="K31" s="200"/>
      <c r="L31" s="200"/>
      <c r="M31" s="200"/>
      <c r="N31" s="200"/>
      <c r="O31" s="201"/>
      <c r="P31" s="182">
        <f>'別添2(1)イ'!E15</f>
        <v>0</v>
      </c>
      <c r="Q31" s="182"/>
      <c r="R31" s="182"/>
      <c r="S31" s="182"/>
      <c r="T31" s="182"/>
      <c r="U31" s="182">
        <f>'別添2(1)イ'!E15</f>
        <v>0</v>
      </c>
      <c r="V31" s="182"/>
      <c r="W31" s="182"/>
      <c r="X31" s="182"/>
      <c r="Y31" s="183"/>
      <c r="Z31" s="183"/>
      <c r="AA31" s="183"/>
      <c r="AB31" s="183"/>
      <c r="AC31" s="181"/>
      <c r="AD31" s="181"/>
      <c r="AE31" s="181"/>
      <c r="AF31" s="181"/>
      <c r="AG31" s="181"/>
    </row>
    <row r="32" spans="1:35" ht="13.9" customHeight="1" x14ac:dyDescent="0.4">
      <c r="A32" s="187"/>
      <c r="B32" s="188"/>
      <c r="C32" s="189"/>
      <c r="D32" s="187"/>
      <c r="E32" s="188"/>
      <c r="F32" s="189"/>
      <c r="G32" s="199" t="s">
        <v>33</v>
      </c>
      <c r="H32" s="200"/>
      <c r="I32" s="200"/>
      <c r="J32" s="200"/>
      <c r="K32" s="200"/>
      <c r="L32" s="200"/>
      <c r="M32" s="200"/>
      <c r="N32" s="200"/>
      <c r="O32" s="201"/>
      <c r="P32" s="182">
        <f>'別添2(1)ウ'!I12</f>
        <v>0</v>
      </c>
      <c r="Q32" s="182"/>
      <c r="R32" s="182"/>
      <c r="S32" s="182"/>
      <c r="T32" s="182"/>
      <c r="U32" s="182">
        <f>'別添2(1)ウ'!J12</f>
        <v>0</v>
      </c>
      <c r="V32" s="182"/>
      <c r="W32" s="182"/>
      <c r="X32" s="182"/>
      <c r="Y32" s="182">
        <f>'別添2(1)ウ'!K12</f>
        <v>0</v>
      </c>
      <c r="Z32" s="182"/>
      <c r="AA32" s="182"/>
      <c r="AB32" s="182"/>
      <c r="AC32" s="181"/>
      <c r="AD32" s="181"/>
      <c r="AE32" s="181"/>
      <c r="AF32" s="181"/>
      <c r="AG32" s="181"/>
    </row>
    <row r="33" spans="1:35" ht="13.9" customHeight="1" x14ac:dyDescent="0.4">
      <c r="A33" s="187"/>
      <c r="B33" s="188"/>
      <c r="C33" s="189"/>
      <c r="D33" s="190"/>
      <c r="E33" s="191"/>
      <c r="F33" s="192"/>
      <c r="G33" s="199" t="s">
        <v>177</v>
      </c>
      <c r="H33" s="207"/>
      <c r="I33" s="207"/>
      <c r="J33" s="207"/>
      <c r="K33" s="207"/>
      <c r="L33" s="207"/>
      <c r="M33" s="207"/>
      <c r="N33" s="207"/>
      <c r="O33" s="208"/>
      <c r="P33" s="182">
        <f>'別添2(1)エ'!F17</f>
        <v>0</v>
      </c>
      <c r="Q33" s="182"/>
      <c r="R33" s="182"/>
      <c r="S33" s="182"/>
      <c r="T33" s="182"/>
      <c r="U33" s="182">
        <f>'別添2(1)エ'!F17</f>
        <v>0</v>
      </c>
      <c r="V33" s="182"/>
      <c r="W33" s="182"/>
      <c r="X33" s="182"/>
      <c r="Y33" s="183"/>
      <c r="Z33" s="183"/>
      <c r="AA33" s="183"/>
      <c r="AB33" s="183"/>
      <c r="AC33" s="181"/>
      <c r="AD33" s="181"/>
      <c r="AE33" s="181"/>
      <c r="AF33" s="181"/>
      <c r="AG33" s="181"/>
    </row>
    <row r="34" spans="1:35" ht="13.9" customHeight="1" x14ac:dyDescent="0.4">
      <c r="A34" s="187"/>
      <c r="B34" s="188"/>
      <c r="C34" s="189"/>
      <c r="D34" s="202" t="s">
        <v>29</v>
      </c>
      <c r="E34" s="202"/>
      <c r="F34" s="202"/>
      <c r="G34" s="202"/>
      <c r="H34" s="202"/>
      <c r="I34" s="202"/>
      <c r="J34" s="202"/>
      <c r="K34" s="202"/>
      <c r="L34" s="202"/>
      <c r="M34" s="202"/>
      <c r="N34" s="202"/>
      <c r="O34" s="202"/>
      <c r="P34" s="182">
        <f>'別添2(2)'!I11</f>
        <v>0</v>
      </c>
      <c r="Q34" s="182"/>
      <c r="R34" s="182"/>
      <c r="S34" s="182"/>
      <c r="T34" s="182"/>
      <c r="U34" s="182">
        <f>'別添2(2)'!J11</f>
        <v>0</v>
      </c>
      <c r="V34" s="182"/>
      <c r="W34" s="182"/>
      <c r="X34" s="182"/>
      <c r="Y34" s="182">
        <f>'別添2(2)'!K11</f>
        <v>0</v>
      </c>
      <c r="Z34" s="182"/>
      <c r="AA34" s="182"/>
      <c r="AB34" s="182"/>
      <c r="AC34" s="181"/>
      <c r="AD34" s="181"/>
      <c r="AE34" s="181"/>
      <c r="AF34" s="181"/>
      <c r="AG34" s="181"/>
    </row>
    <row r="35" spans="1:35" ht="13.9" customHeight="1" x14ac:dyDescent="0.4">
      <c r="A35" s="187"/>
      <c r="B35" s="188"/>
      <c r="C35" s="189"/>
      <c r="D35" s="202" t="s">
        <v>30</v>
      </c>
      <c r="E35" s="202"/>
      <c r="F35" s="202"/>
      <c r="G35" s="202"/>
      <c r="H35" s="202"/>
      <c r="I35" s="202"/>
      <c r="J35" s="202"/>
      <c r="K35" s="202"/>
      <c r="L35" s="202"/>
      <c r="M35" s="202"/>
      <c r="N35" s="202"/>
      <c r="O35" s="202"/>
      <c r="P35" s="182">
        <f>'別添2(3)'!G9</f>
        <v>0</v>
      </c>
      <c r="Q35" s="182"/>
      <c r="R35" s="182"/>
      <c r="S35" s="182"/>
      <c r="T35" s="182"/>
      <c r="U35" s="182">
        <f>'別添2(3)'!H9</f>
        <v>0</v>
      </c>
      <c r="V35" s="182"/>
      <c r="W35" s="182"/>
      <c r="X35" s="182"/>
      <c r="Y35" s="182">
        <f>'別添2(3)'!I9</f>
        <v>0</v>
      </c>
      <c r="Z35" s="182"/>
      <c r="AA35" s="182"/>
      <c r="AB35" s="182"/>
      <c r="AC35" s="181"/>
      <c r="AD35" s="181"/>
      <c r="AE35" s="181"/>
      <c r="AF35" s="181"/>
      <c r="AG35" s="181"/>
    </row>
    <row r="36" spans="1:35" ht="13.9" customHeight="1" x14ac:dyDescent="0.4">
      <c r="A36" s="190"/>
      <c r="B36" s="191"/>
      <c r="C36" s="192"/>
      <c r="D36" s="210" t="s">
        <v>130</v>
      </c>
      <c r="E36" s="211"/>
      <c r="F36" s="211"/>
      <c r="G36" s="211"/>
      <c r="H36" s="211"/>
      <c r="I36" s="211"/>
      <c r="J36" s="211"/>
      <c r="K36" s="211"/>
      <c r="L36" s="211"/>
      <c r="M36" s="211"/>
      <c r="N36" s="211"/>
      <c r="O36" s="212"/>
      <c r="P36" s="182">
        <f>SUM(P30:T35)</f>
        <v>0</v>
      </c>
      <c r="Q36" s="182"/>
      <c r="R36" s="182"/>
      <c r="S36" s="182"/>
      <c r="T36" s="182"/>
      <c r="U36" s="182">
        <f>SUM(U30:X35)</f>
        <v>0</v>
      </c>
      <c r="V36" s="182"/>
      <c r="W36" s="182"/>
      <c r="X36" s="182"/>
      <c r="Y36" s="182">
        <f>SUM(Y30:AB35)</f>
        <v>0</v>
      </c>
      <c r="Z36" s="182"/>
      <c r="AA36" s="182"/>
      <c r="AB36" s="182"/>
      <c r="AC36" s="181"/>
      <c r="AD36" s="181"/>
      <c r="AE36" s="181"/>
      <c r="AF36" s="181"/>
      <c r="AG36" s="181"/>
    </row>
    <row r="37" spans="1:35" ht="13.9" customHeight="1" x14ac:dyDescent="0.4">
      <c r="A37" s="198" t="s">
        <v>6</v>
      </c>
      <c r="B37" s="198"/>
      <c r="C37" s="198"/>
      <c r="D37" s="198"/>
      <c r="E37" s="198"/>
      <c r="F37" s="198"/>
      <c r="G37" s="198"/>
      <c r="H37" s="198"/>
      <c r="I37" s="198"/>
      <c r="J37" s="198"/>
      <c r="K37" s="198"/>
      <c r="L37" s="198"/>
      <c r="M37" s="198"/>
      <c r="N37" s="198"/>
      <c r="O37" s="198"/>
      <c r="P37" s="182">
        <f>P29+P36</f>
        <v>0</v>
      </c>
      <c r="Q37" s="182"/>
      <c r="R37" s="182"/>
      <c r="S37" s="182"/>
      <c r="T37" s="182"/>
      <c r="U37" s="182">
        <f>U29+U36</f>
        <v>0</v>
      </c>
      <c r="V37" s="182"/>
      <c r="W37" s="182"/>
      <c r="X37" s="182"/>
      <c r="Y37" s="182">
        <f>Y29+Y36</f>
        <v>0</v>
      </c>
      <c r="Z37" s="182"/>
      <c r="AA37" s="182"/>
      <c r="AB37" s="182"/>
      <c r="AC37" s="181"/>
      <c r="AD37" s="181"/>
      <c r="AE37" s="181"/>
      <c r="AF37" s="181"/>
      <c r="AG37" s="181"/>
    </row>
    <row r="38" spans="1:35" ht="13.9" customHeight="1" x14ac:dyDescent="0.4">
      <c r="A38" s="12" t="s">
        <v>218</v>
      </c>
      <c r="B38" s="10"/>
      <c r="C38" s="10"/>
      <c r="D38" s="10"/>
      <c r="E38" s="10"/>
      <c r="F38" s="10"/>
      <c r="G38" s="10"/>
      <c r="H38" s="10"/>
      <c r="I38" s="10"/>
      <c r="J38" s="10"/>
      <c r="K38" s="10"/>
      <c r="L38" s="10"/>
      <c r="M38" s="10"/>
      <c r="N38" s="10"/>
      <c r="O38" s="10"/>
      <c r="P38" s="13"/>
      <c r="Q38" s="13"/>
      <c r="R38" s="13"/>
      <c r="S38" s="13"/>
      <c r="T38" s="13"/>
      <c r="U38" s="13"/>
      <c r="V38" s="13"/>
      <c r="W38" s="13"/>
      <c r="X38" s="13"/>
      <c r="Y38" s="13"/>
      <c r="Z38" s="13"/>
      <c r="AA38" s="13"/>
      <c r="AB38" s="13"/>
      <c r="AC38" s="1"/>
      <c r="AD38" s="1"/>
      <c r="AE38" s="1"/>
      <c r="AF38" s="1"/>
      <c r="AG38" s="1"/>
    </row>
    <row r="39" spans="1:35" ht="13.9" customHeight="1" x14ac:dyDescent="0.4">
      <c r="A39" s="14"/>
    </row>
    <row r="40" spans="1:35" s="2" customFormat="1" ht="13.9" customHeight="1" x14ac:dyDescent="0.4">
      <c r="A40" s="1" t="s">
        <v>39</v>
      </c>
      <c r="AH40" s="3"/>
      <c r="AI40" s="4"/>
    </row>
    <row r="41" spans="1:35" s="2" customFormat="1" ht="13.9" customHeight="1" x14ac:dyDescent="0.4">
      <c r="A41" s="1" t="s">
        <v>13</v>
      </c>
      <c r="M41" s="209"/>
      <c r="N41" s="209"/>
      <c r="O41" s="209"/>
      <c r="P41" s="7" t="s">
        <v>38</v>
      </c>
      <c r="Q41" s="209"/>
      <c r="R41" s="209"/>
      <c r="S41" s="2" t="s">
        <v>9</v>
      </c>
      <c r="T41" s="209"/>
      <c r="U41" s="209"/>
      <c r="V41" s="7" t="s">
        <v>8</v>
      </c>
      <c r="AH41" s="8" t="s">
        <v>276</v>
      </c>
      <c r="AI41" s="4"/>
    </row>
    <row r="42" spans="1:35" s="2" customFormat="1" ht="13.9" customHeight="1" x14ac:dyDescent="0.4">
      <c r="A42" s="1" t="s">
        <v>14</v>
      </c>
      <c r="M42" s="209"/>
      <c r="N42" s="209"/>
      <c r="O42" s="209"/>
      <c r="P42" s="7" t="s">
        <v>38</v>
      </c>
      <c r="Q42" s="209"/>
      <c r="R42" s="209"/>
      <c r="S42" s="2" t="s">
        <v>9</v>
      </c>
      <c r="T42" s="209"/>
      <c r="U42" s="209"/>
      <c r="V42" s="7" t="s">
        <v>8</v>
      </c>
      <c r="AH42" s="8" t="s">
        <v>273</v>
      </c>
      <c r="AI42" s="4"/>
    </row>
    <row r="43" spans="1:35" s="2" customFormat="1" ht="13.9" customHeight="1" x14ac:dyDescent="0.4">
      <c r="A43" s="1"/>
      <c r="AH43" s="3"/>
      <c r="AI43" s="4"/>
    </row>
    <row r="44" spans="1:35" s="2" customFormat="1" ht="13.9" customHeight="1" x14ac:dyDescent="0.4">
      <c r="A44" s="1" t="s">
        <v>40</v>
      </c>
      <c r="AH44" s="3"/>
      <c r="AI44" s="4"/>
    </row>
    <row r="45" spans="1:35" s="2" customFormat="1" ht="13.9" customHeight="1" x14ac:dyDescent="0.4">
      <c r="A45" s="1" t="s">
        <v>123</v>
      </c>
      <c r="AH45" s="3"/>
      <c r="AI45" s="4"/>
    </row>
    <row r="46" spans="1:35" s="2" customFormat="1" ht="13.9" customHeight="1" x14ac:dyDescent="0.4">
      <c r="A46" s="1" t="s">
        <v>44</v>
      </c>
      <c r="AH46" s="3"/>
      <c r="AI46" s="8" t="s">
        <v>171</v>
      </c>
    </row>
    <row r="47" spans="1:35" s="2" customFormat="1" ht="13.9" customHeight="1" x14ac:dyDescent="0.4">
      <c r="A47" s="1"/>
      <c r="C47" s="2" t="s">
        <v>43</v>
      </c>
      <c r="AH47" s="3"/>
      <c r="AI47" s="4"/>
    </row>
    <row r="48" spans="1:35" s="2" customFormat="1" ht="13.9" customHeight="1" x14ac:dyDescent="0.4">
      <c r="AH48" s="3"/>
      <c r="AI48" s="4"/>
    </row>
    <row r="49" spans="1:35" s="2" customFormat="1" ht="13.9" customHeight="1" x14ac:dyDescent="0.4">
      <c r="A49" s="16" t="s">
        <v>41</v>
      </c>
      <c r="AH49" s="3"/>
      <c r="AI49" s="4"/>
    </row>
    <row r="50" spans="1:35" s="2" customFormat="1" ht="13.9" customHeight="1" x14ac:dyDescent="0.4">
      <c r="A50" s="69" t="s">
        <v>34</v>
      </c>
      <c r="B50" s="70"/>
      <c r="C50" s="70"/>
      <c r="D50" s="70"/>
      <c r="E50" s="70"/>
      <c r="F50" s="70"/>
      <c r="G50" s="70"/>
      <c r="H50" s="70"/>
      <c r="I50" s="70"/>
      <c r="J50" s="70"/>
      <c r="K50" s="70"/>
      <c r="L50" s="70"/>
      <c r="M50" s="70"/>
      <c r="N50" s="70"/>
      <c r="O50" s="70"/>
      <c r="P50" s="70"/>
      <c r="Q50" s="70"/>
      <c r="R50" s="70"/>
      <c r="S50" s="70"/>
      <c r="T50" s="70"/>
      <c r="U50" s="70"/>
      <c r="AH50" s="3"/>
      <c r="AI50" s="4"/>
    </row>
    <row r="51" spans="1:35" s="2" customFormat="1" ht="13.9" customHeight="1" x14ac:dyDescent="0.4">
      <c r="A51" s="69" t="s">
        <v>35</v>
      </c>
      <c r="B51" s="70"/>
      <c r="C51" s="70"/>
      <c r="D51" s="70"/>
      <c r="E51" s="70"/>
      <c r="F51" s="70"/>
      <c r="G51" s="70"/>
      <c r="H51" s="70"/>
      <c r="I51" s="70"/>
      <c r="J51" s="70"/>
      <c r="K51" s="70"/>
      <c r="L51" s="70"/>
      <c r="M51" s="70"/>
      <c r="N51" s="70"/>
      <c r="O51" s="70"/>
      <c r="P51" s="70"/>
      <c r="Q51" s="70"/>
      <c r="R51" s="70"/>
      <c r="S51" s="70"/>
      <c r="T51" s="70"/>
      <c r="U51" s="70"/>
      <c r="AH51" s="3"/>
      <c r="AI51" s="4"/>
    </row>
    <row r="52" spans="1:35" s="2" customFormat="1" ht="13.9" customHeight="1" x14ac:dyDescent="0.4">
      <c r="A52" s="69" t="s">
        <v>36</v>
      </c>
      <c r="B52" s="70"/>
      <c r="C52" s="70"/>
      <c r="D52" s="70"/>
      <c r="E52" s="70"/>
      <c r="F52" s="70"/>
      <c r="G52" s="70"/>
      <c r="H52" s="70"/>
      <c r="I52" s="70"/>
      <c r="J52" s="70"/>
      <c r="K52" s="70"/>
      <c r="L52" s="70"/>
      <c r="M52" s="70"/>
      <c r="N52" s="70"/>
      <c r="O52" s="70"/>
      <c r="P52" s="70"/>
      <c r="Q52" s="70"/>
      <c r="R52" s="70"/>
      <c r="S52" s="70"/>
      <c r="T52" s="70"/>
      <c r="U52" s="70"/>
      <c r="AH52" s="3"/>
      <c r="AI52" s="4"/>
    </row>
    <row r="53" spans="1:35" s="2" customFormat="1" ht="13.9" customHeight="1" x14ac:dyDescent="0.4">
      <c r="A53" s="69" t="s">
        <v>42</v>
      </c>
      <c r="B53" s="70"/>
      <c r="C53" s="70"/>
      <c r="D53" s="70"/>
      <c r="E53" s="70"/>
      <c r="F53" s="70"/>
      <c r="G53" s="70"/>
      <c r="H53" s="70"/>
      <c r="I53" s="70"/>
      <c r="J53" s="70"/>
      <c r="K53" s="70"/>
      <c r="L53" s="70"/>
      <c r="M53" s="70"/>
      <c r="N53" s="70"/>
      <c r="O53" s="70"/>
      <c r="P53" s="70"/>
      <c r="Q53" s="70"/>
      <c r="R53" s="70"/>
      <c r="S53" s="70"/>
      <c r="T53" s="70"/>
      <c r="U53" s="70"/>
      <c r="AH53" s="3"/>
      <c r="AI53" s="4"/>
    </row>
    <row r="54" spans="1:35" s="2" customFormat="1" ht="13.9" customHeight="1" x14ac:dyDescent="0.4">
      <c r="A54" s="69" t="s">
        <v>37</v>
      </c>
      <c r="B54" s="70"/>
      <c r="C54" s="70"/>
      <c r="D54" s="70"/>
      <c r="E54" s="70"/>
      <c r="F54" s="70"/>
      <c r="G54" s="70"/>
      <c r="H54" s="70"/>
      <c r="I54" s="70"/>
      <c r="J54" s="70"/>
      <c r="K54" s="70"/>
      <c r="L54" s="70"/>
      <c r="M54" s="70"/>
      <c r="N54" s="70"/>
      <c r="O54" s="70"/>
      <c r="P54" s="70"/>
      <c r="Q54" s="70"/>
      <c r="R54" s="70"/>
      <c r="S54" s="70"/>
      <c r="T54" s="70"/>
      <c r="U54" s="70"/>
      <c r="AH54" s="3"/>
      <c r="AI54" s="4"/>
    </row>
  </sheetData>
  <mergeCells count="85">
    <mergeCell ref="AC28:AG28"/>
    <mergeCell ref="Y28:AB28"/>
    <mergeCell ref="D26:O26"/>
    <mergeCell ref="P26:T26"/>
    <mergeCell ref="U26:X26"/>
    <mergeCell ref="Y26:AB26"/>
    <mergeCell ref="D27:O27"/>
    <mergeCell ref="P27:T27"/>
    <mergeCell ref="U27:X27"/>
    <mergeCell ref="Y27:AB27"/>
    <mergeCell ref="AC27:AG27"/>
    <mergeCell ref="M41:O41"/>
    <mergeCell ref="AE7:AF7"/>
    <mergeCell ref="Q41:R41"/>
    <mergeCell ref="T41:U41"/>
    <mergeCell ref="T42:U42"/>
    <mergeCell ref="Q42:R42"/>
    <mergeCell ref="M42:O42"/>
    <mergeCell ref="D29:O29"/>
    <mergeCell ref="D36:O36"/>
    <mergeCell ref="P29:T29"/>
    <mergeCell ref="U29:X29"/>
    <mergeCell ref="Y29:AB29"/>
    <mergeCell ref="AC29:AG29"/>
    <mergeCell ref="P36:T36"/>
    <mergeCell ref="U36:X36"/>
    <mergeCell ref="Y36:AB36"/>
    <mergeCell ref="D25:O25"/>
    <mergeCell ref="D34:O34"/>
    <mergeCell ref="P33:T33"/>
    <mergeCell ref="U33:X33"/>
    <mergeCell ref="Y33:AB33"/>
    <mergeCell ref="D30:F33"/>
    <mergeCell ref="G33:O33"/>
    <mergeCell ref="D28:O28"/>
    <mergeCell ref="P37:T37"/>
    <mergeCell ref="U25:X25"/>
    <mergeCell ref="U28:X28"/>
    <mergeCell ref="U30:X30"/>
    <mergeCell ref="U31:X31"/>
    <mergeCell ref="U32:X32"/>
    <mergeCell ref="U34:X34"/>
    <mergeCell ref="U35:X35"/>
    <mergeCell ref="U37:X37"/>
    <mergeCell ref="P28:T28"/>
    <mergeCell ref="P30:T30"/>
    <mergeCell ref="P31:T31"/>
    <mergeCell ref="P32:T32"/>
    <mergeCell ref="P34:T34"/>
    <mergeCell ref="P35:T35"/>
    <mergeCell ref="A37:O37"/>
    <mergeCell ref="G30:O30"/>
    <mergeCell ref="G31:O31"/>
    <mergeCell ref="G32:O32"/>
    <mergeCell ref="D35:O35"/>
    <mergeCell ref="A25:C29"/>
    <mergeCell ref="A30:C36"/>
    <mergeCell ref="A4:AG4"/>
    <mergeCell ref="A5:AG5"/>
    <mergeCell ref="U23:AB23"/>
    <mergeCell ref="Y24:AB24"/>
    <mergeCell ref="Y25:AB25"/>
    <mergeCell ref="AC23:AG24"/>
    <mergeCell ref="AC25:AG25"/>
    <mergeCell ref="P25:T25"/>
    <mergeCell ref="P23:T24"/>
    <mergeCell ref="A23:O24"/>
    <mergeCell ref="AB7:AC7"/>
    <mergeCell ref="U24:X24"/>
    <mergeCell ref="Y7:Z7"/>
    <mergeCell ref="X15:AD15"/>
    <mergeCell ref="AC37:AG37"/>
    <mergeCell ref="Y37:AB37"/>
    <mergeCell ref="Y30:AB30"/>
    <mergeCell ref="Y31:AB31"/>
    <mergeCell ref="Y32:AB32"/>
    <mergeCell ref="Y34:AB34"/>
    <mergeCell ref="Y35:AB35"/>
    <mergeCell ref="AC30:AG30"/>
    <mergeCell ref="AC31:AG31"/>
    <mergeCell ref="AC36:AG36"/>
    <mergeCell ref="AC32:AG32"/>
    <mergeCell ref="AC34:AG34"/>
    <mergeCell ref="AC35:AG35"/>
    <mergeCell ref="AC33:AG33"/>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EA91-F0B5-4C7C-880F-D266E29FA166}">
  <sheetPr codeName="Sheet3">
    <tabColor theme="3" tint="0.79998168889431442"/>
  </sheetPr>
  <dimension ref="A1:J38"/>
  <sheetViews>
    <sheetView showGridLines="0" view="pageBreakPreview" zoomScale="90" zoomScaleNormal="100" zoomScaleSheetLayoutView="90" workbookViewId="0">
      <selection activeCell="J7" sqref="J7:J8"/>
    </sheetView>
  </sheetViews>
  <sheetFormatPr defaultRowHeight="16.5" customHeight="1" x14ac:dyDescent="0.4"/>
  <cols>
    <col min="1" max="1" width="3.625" style="26" customWidth="1"/>
    <col min="2" max="2" width="9.125" style="26" customWidth="1"/>
    <col min="3" max="3" width="30.875" style="26" customWidth="1"/>
    <col min="4" max="6" width="12.75" style="26" customWidth="1"/>
    <col min="7" max="7" width="25.25" style="26" customWidth="1"/>
    <col min="8" max="8" width="16.75" style="26" customWidth="1"/>
    <col min="9" max="9" width="7.875" style="26" customWidth="1"/>
    <col min="10" max="255" width="8.75" style="26"/>
    <col min="256" max="256" width="20.75" style="26" customWidth="1"/>
    <col min="257" max="257" width="13.625" style="26" customWidth="1"/>
    <col min="258" max="258" width="8.875" style="26" customWidth="1"/>
    <col min="259" max="260" width="9.875" style="26" customWidth="1"/>
    <col min="261" max="261" width="15.25" style="26" customWidth="1"/>
    <col min="262" max="511" width="8.75" style="26"/>
    <col min="512" max="512" width="20.75" style="26" customWidth="1"/>
    <col min="513" max="513" width="13.625" style="26" customWidth="1"/>
    <col min="514" max="514" width="8.875" style="26" customWidth="1"/>
    <col min="515" max="516" width="9.875" style="26" customWidth="1"/>
    <col min="517" max="517" width="15.25" style="26" customWidth="1"/>
    <col min="518" max="767" width="8.75" style="26"/>
    <col min="768" max="768" width="20.75" style="26" customWidth="1"/>
    <col min="769" max="769" width="13.625" style="26" customWidth="1"/>
    <col min="770" max="770" width="8.875" style="26" customWidth="1"/>
    <col min="771" max="772" width="9.875" style="26" customWidth="1"/>
    <col min="773" max="773" width="15.25" style="26" customWidth="1"/>
    <col min="774" max="1023" width="8.75" style="26"/>
    <col min="1024" max="1024" width="20.75" style="26" customWidth="1"/>
    <col min="1025" max="1025" width="13.625" style="26" customWidth="1"/>
    <col min="1026" max="1026" width="8.875" style="26" customWidth="1"/>
    <col min="1027" max="1028" width="9.875" style="26" customWidth="1"/>
    <col min="1029" max="1029" width="15.25" style="26" customWidth="1"/>
    <col min="1030" max="1279" width="8.75" style="26"/>
    <col min="1280" max="1280" width="20.75" style="26" customWidth="1"/>
    <col min="1281" max="1281" width="13.625" style="26" customWidth="1"/>
    <col min="1282" max="1282" width="8.875" style="26" customWidth="1"/>
    <col min="1283" max="1284" width="9.875" style="26" customWidth="1"/>
    <col min="1285" max="1285" width="15.25" style="26" customWidth="1"/>
    <col min="1286" max="1535" width="8.75" style="26"/>
    <col min="1536" max="1536" width="20.75" style="26" customWidth="1"/>
    <col min="1537" max="1537" width="13.625" style="26" customWidth="1"/>
    <col min="1538" max="1538" width="8.875" style="26" customWidth="1"/>
    <col min="1539" max="1540" width="9.875" style="26" customWidth="1"/>
    <col min="1541" max="1541" width="15.25" style="26" customWidth="1"/>
    <col min="1542" max="1791" width="8.75" style="26"/>
    <col min="1792" max="1792" width="20.75" style="26" customWidth="1"/>
    <col min="1793" max="1793" width="13.625" style="26" customWidth="1"/>
    <col min="1794" max="1794" width="8.875" style="26" customWidth="1"/>
    <col min="1795" max="1796" width="9.875" style="26" customWidth="1"/>
    <col min="1797" max="1797" width="15.25" style="26" customWidth="1"/>
    <col min="1798" max="2047" width="8.75" style="26"/>
    <col min="2048" max="2048" width="20.75" style="26" customWidth="1"/>
    <col min="2049" max="2049" width="13.625" style="26" customWidth="1"/>
    <col min="2050" max="2050" width="8.875" style="26" customWidth="1"/>
    <col min="2051" max="2052" width="9.875" style="26" customWidth="1"/>
    <col min="2053" max="2053" width="15.25" style="26" customWidth="1"/>
    <col min="2054" max="2303" width="8.75" style="26"/>
    <col min="2304" max="2304" width="20.75" style="26" customWidth="1"/>
    <col min="2305" max="2305" width="13.625" style="26" customWidth="1"/>
    <col min="2306" max="2306" width="8.875" style="26" customWidth="1"/>
    <col min="2307" max="2308" width="9.875" style="26" customWidth="1"/>
    <col min="2309" max="2309" width="15.25" style="26" customWidth="1"/>
    <col min="2310" max="2559" width="8.75" style="26"/>
    <col min="2560" max="2560" width="20.75" style="26" customWidth="1"/>
    <col min="2561" max="2561" width="13.625" style="26" customWidth="1"/>
    <col min="2562" max="2562" width="8.875" style="26" customWidth="1"/>
    <col min="2563" max="2564" width="9.875" style="26" customWidth="1"/>
    <col min="2565" max="2565" width="15.25" style="26" customWidth="1"/>
    <col min="2566" max="2815" width="8.75" style="26"/>
    <col min="2816" max="2816" width="20.75" style="26" customWidth="1"/>
    <col min="2817" max="2817" width="13.625" style="26" customWidth="1"/>
    <col min="2818" max="2818" width="8.875" style="26" customWidth="1"/>
    <col min="2819" max="2820" width="9.875" style="26" customWidth="1"/>
    <col min="2821" max="2821" width="15.25" style="26" customWidth="1"/>
    <col min="2822" max="3071" width="8.75" style="26"/>
    <col min="3072" max="3072" width="20.75" style="26" customWidth="1"/>
    <col min="3073" max="3073" width="13.625" style="26" customWidth="1"/>
    <col min="3074" max="3074" width="8.875" style="26" customWidth="1"/>
    <col min="3075" max="3076" width="9.875" style="26" customWidth="1"/>
    <col min="3077" max="3077" width="15.25" style="26" customWidth="1"/>
    <col min="3078" max="3327" width="8.75" style="26"/>
    <col min="3328" max="3328" width="20.75" style="26" customWidth="1"/>
    <col min="3329" max="3329" width="13.625" style="26" customWidth="1"/>
    <col min="3330" max="3330" width="8.875" style="26" customWidth="1"/>
    <col min="3331" max="3332" width="9.875" style="26" customWidth="1"/>
    <col min="3333" max="3333" width="15.25" style="26" customWidth="1"/>
    <col min="3334" max="3583" width="8.75" style="26"/>
    <col min="3584" max="3584" width="20.75" style="26" customWidth="1"/>
    <col min="3585" max="3585" width="13.625" style="26" customWidth="1"/>
    <col min="3586" max="3586" width="8.875" style="26" customWidth="1"/>
    <col min="3587" max="3588" width="9.875" style="26" customWidth="1"/>
    <col min="3589" max="3589" width="15.25" style="26" customWidth="1"/>
    <col min="3590" max="3839" width="8.75" style="26"/>
    <col min="3840" max="3840" width="20.75" style="26" customWidth="1"/>
    <col min="3841" max="3841" width="13.625" style="26" customWidth="1"/>
    <col min="3842" max="3842" width="8.875" style="26" customWidth="1"/>
    <col min="3843" max="3844" width="9.875" style="26" customWidth="1"/>
    <col min="3845" max="3845" width="15.25" style="26" customWidth="1"/>
    <col min="3846" max="4095" width="8.75" style="26"/>
    <col min="4096" max="4096" width="20.75" style="26" customWidth="1"/>
    <col min="4097" max="4097" width="13.625" style="26" customWidth="1"/>
    <col min="4098" max="4098" width="8.875" style="26" customWidth="1"/>
    <col min="4099" max="4100" width="9.875" style="26" customWidth="1"/>
    <col min="4101" max="4101" width="15.25" style="26" customWidth="1"/>
    <col min="4102" max="4351" width="8.75" style="26"/>
    <col min="4352" max="4352" width="20.75" style="26" customWidth="1"/>
    <col min="4353" max="4353" width="13.625" style="26" customWidth="1"/>
    <col min="4354" max="4354" width="8.875" style="26" customWidth="1"/>
    <col min="4355" max="4356" width="9.875" style="26" customWidth="1"/>
    <col min="4357" max="4357" width="15.25" style="26" customWidth="1"/>
    <col min="4358" max="4607" width="8.75" style="26"/>
    <col min="4608" max="4608" width="20.75" style="26" customWidth="1"/>
    <col min="4609" max="4609" width="13.625" style="26" customWidth="1"/>
    <col min="4610" max="4610" width="8.875" style="26" customWidth="1"/>
    <col min="4611" max="4612" width="9.875" style="26" customWidth="1"/>
    <col min="4613" max="4613" width="15.25" style="26" customWidth="1"/>
    <col min="4614" max="4863" width="8.75" style="26"/>
    <col min="4864" max="4864" width="20.75" style="26" customWidth="1"/>
    <col min="4865" max="4865" width="13.625" style="26" customWidth="1"/>
    <col min="4866" max="4866" width="8.875" style="26" customWidth="1"/>
    <col min="4867" max="4868" width="9.875" style="26" customWidth="1"/>
    <col min="4869" max="4869" width="15.25" style="26" customWidth="1"/>
    <col min="4870" max="5119" width="8.75" style="26"/>
    <col min="5120" max="5120" width="20.75" style="26" customWidth="1"/>
    <col min="5121" max="5121" width="13.625" style="26" customWidth="1"/>
    <col min="5122" max="5122" width="8.875" style="26" customWidth="1"/>
    <col min="5123" max="5124" width="9.875" style="26" customWidth="1"/>
    <col min="5125" max="5125" width="15.25" style="26" customWidth="1"/>
    <col min="5126" max="5375" width="8.75" style="26"/>
    <col min="5376" max="5376" width="20.75" style="26" customWidth="1"/>
    <col min="5377" max="5377" width="13.625" style="26" customWidth="1"/>
    <col min="5378" max="5378" width="8.875" style="26" customWidth="1"/>
    <col min="5379" max="5380" width="9.875" style="26" customWidth="1"/>
    <col min="5381" max="5381" width="15.25" style="26" customWidth="1"/>
    <col min="5382" max="5631" width="8.75" style="26"/>
    <col min="5632" max="5632" width="20.75" style="26" customWidth="1"/>
    <col min="5633" max="5633" width="13.625" style="26" customWidth="1"/>
    <col min="5634" max="5634" width="8.875" style="26" customWidth="1"/>
    <col min="5635" max="5636" width="9.875" style="26" customWidth="1"/>
    <col min="5637" max="5637" width="15.25" style="26" customWidth="1"/>
    <col min="5638" max="5887" width="8.75" style="26"/>
    <col min="5888" max="5888" width="20.75" style="26" customWidth="1"/>
    <col min="5889" max="5889" width="13.625" style="26" customWidth="1"/>
    <col min="5890" max="5890" width="8.875" style="26" customWidth="1"/>
    <col min="5891" max="5892" width="9.875" style="26" customWidth="1"/>
    <col min="5893" max="5893" width="15.25" style="26" customWidth="1"/>
    <col min="5894" max="6143" width="8.75" style="26"/>
    <col min="6144" max="6144" width="20.75" style="26" customWidth="1"/>
    <col min="6145" max="6145" width="13.625" style="26" customWidth="1"/>
    <col min="6146" max="6146" width="8.875" style="26" customWidth="1"/>
    <col min="6147" max="6148" width="9.875" style="26" customWidth="1"/>
    <col min="6149" max="6149" width="15.25" style="26" customWidth="1"/>
    <col min="6150" max="6399" width="8.75" style="26"/>
    <col min="6400" max="6400" width="20.75" style="26" customWidth="1"/>
    <col min="6401" max="6401" width="13.625" style="26" customWidth="1"/>
    <col min="6402" max="6402" width="8.875" style="26" customWidth="1"/>
    <col min="6403" max="6404" width="9.875" style="26" customWidth="1"/>
    <col min="6405" max="6405" width="15.25" style="26" customWidth="1"/>
    <col min="6406" max="6655" width="8.75" style="26"/>
    <col min="6656" max="6656" width="20.75" style="26" customWidth="1"/>
    <col min="6657" max="6657" width="13.625" style="26" customWidth="1"/>
    <col min="6658" max="6658" width="8.875" style="26" customWidth="1"/>
    <col min="6659" max="6660" width="9.875" style="26" customWidth="1"/>
    <col min="6661" max="6661" width="15.25" style="26" customWidth="1"/>
    <col min="6662" max="6911" width="8.75" style="26"/>
    <col min="6912" max="6912" width="20.75" style="26" customWidth="1"/>
    <col min="6913" max="6913" width="13.625" style="26" customWidth="1"/>
    <col min="6914" max="6914" width="8.875" style="26" customWidth="1"/>
    <col min="6915" max="6916" width="9.875" style="26" customWidth="1"/>
    <col min="6917" max="6917" width="15.25" style="26" customWidth="1"/>
    <col min="6918" max="7167" width="8.75" style="26"/>
    <col min="7168" max="7168" width="20.75" style="26" customWidth="1"/>
    <col min="7169" max="7169" width="13.625" style="26" customWidth="1"/>
    <col min="7170" max="7170" width="8.875" style="26" customWidth="1"/>
    <col min="7171" max="7172" width="9.875" style="26" customWidth="1"/>
    <col min="7173" max="7173" width="15.25" style="26" customWidth="1"/>
    <col min="7174" max="7423" width="8.75" style="26"/>
    <col min="7424" max="7424" width="20.75" style="26" customWidth="1"/>
    <col min="7425" max="7425" width="13.625" style="26" customWidth="1"/>
    <col min="7426" max="7426" width="8.875" style="26" customWidth="1"/>
    <col min="7427" max="7428" width="9.875" style="26" customWidth="1"/>
    <col min="7429" max="7429" width="15.25" style="26" customWidth="1"/>
    <col min="7430" max="7679" width="8.75" style="26"/>
    <col min="7680" max="7680" width="20.75" style="26" customWidth="1"/>
    <col min="7681" max="7681" width="13.625" style="26" customWidth="1"/>
    <col min="7682" max="7682" width="8.875" style="26" customWidth="1"/>
    <col min="7683" max="7684" width="9.875" style="26" customWidth="1"/>
    <col min="7685" max="7685" width="15.25" style="26" customWidth="1"/>
    <col min="7686" max="7935" width="8.75" style="26"/>
    <col min="7936" max="7936" width="20.75" style="26" customWidth="1"/>
    <col min="7937" max="7937" width="13.625" style="26" customWidth="1"/>
    <col min="7938" max="7938" width="8.875" style="26" customWidth="1"/>
    <col min="7939" max="7940" width="9.875" style="26" customWidth="1"/>
    <col min="7941" max="7941" width="15.25" style="26" customWidth="1"/>
    <col min="7942" max="8191" width="8.75" style="26"/>
    <col min="8192" max="8192" width="20.75" style="26" customWidth="1"/>
    <col min="8193" max="8193" width="13.625" style="26" customWidth="1"/>
    <col min="8194" max="8194" width="8.875" style="26" customWidth="1"/>
    <col min="8195" max="8196" width="9.875" style="26" customWidth="1"/>
    <col min="8197" max="8197" width="15.25" style="26" customWidth="1"/>
    <col min="8198" max="8447" width="8.75" style="26"/>
    <col min="8448" max="8448" width="20.75" style="26" customWidth="1"/>
    <col min="8449" max="8449" width="13.625" style="26" customWidth="1"/>
    <col min="8450" max="8450" width="8.875" style="26" customWidth="1"/>
    <col min="8451" max="8452" width="9.875" style="26" customWidth="1"/>
    <col min="8453" max="8453" width="15.25" style="26" customWidth="1"/>
    <col min="8454" max="8703" width="8.75" style="26"/>
    <col min="8704" max="8704" width="20.75" style="26" customWidth="1"/>
    <col min="8705" max="8705" width="13.625" style="26" customWidth="1"/>
    <col min="8706" max="8706" width="8.875" style="26" customWidth="1"/>
    <col min="8707" max="8708" width="9.875" style="26" customWidth="1"/>
    <col min="8709" max="8709" width="15.25" style="26" customWidth="1"/>
    <col min="8710" max="8959" width="8.75" style="26"/>
    <col min="8960" max="8960" width="20.75" style="26" customWidth="1"/>
    <col min="8961" max="8961" width="13.625" style="26" customWidth="1"/>
    <col min="8962" max="8962" width="8.875" style="26" customWidth="1"/>
    <col min="8963" max="8964" width="9.875" style="26" customWidth="1"/>
    <col min="8965" max="8965" width="15.25" style="26" customWidth="1"/>
    <col min="8966" max="9215" width="8.75" style="26"/>
    <col min="9216" max="9216" width="20.75" style="26" customWidth="1"/>
    <col min="9217" max="9217" width="13.625" style="26" customWidth="1"/>
    <col min="9218" max="9218" width="8.875" style="26" customWidth="1"/>
    <col min="9219" max="9220" width="9.875" style="26" customWidth="1"/>
    <col min="9221" max="9221" width="15.25" style="26" customWidth="1"/>
    <col min="9222" max="9471" width="8.75" style="26"/>
    <col min="9472" max="9472" width="20.75" style="26" customWidth="1"/>
    <col min="9473" max="9473" width="13.625" style="26" customWidth="1"/>
    <col min="9474" max="9474" width="8.875" style="26" customWidth="1"/>
    <col min="9475" max="9476" width="9.875" style="26" customWidth="1"/>
    <col min="9477" max="9477" width="15.25" style="26" customWidth="1"/>
    <col min="9478" max="9727" width="8.75" style="26"/>
    <col min="9728" max="9728" width="20.75" style="26" customWidth="1"/>
    <col min="9729" max="9729" width="13.625" style="26" customWidth="1"/>
    <col min="9730" max="9730" width="8.875" style="26" customWidth="1"/>
    <col min="9731" max="9732" width="9.875" style="26" customWidth="1"/>
    <col min="9733" max="9733" width="15.25" style="26" customWidth="1"/>
    <col min="9734" max="9983" width="8.75" style="26"/>
    <col min="9984" max="9984" width="20.75" style="26" customWidth="1"/>
    <col min="9985" max="9985" width="13.625" style="26" customWidth="1"/>
    <col min="9986" max="9986" width="8.875" style="26" customWidth="1"/>
    <col min="9987" max="9988" width="9.875" style="26" customWidth="1"/>
    <col min="9989" max="9989" width="15.25" style="26" customWidth="1"/>
    <col min="9990" max="10239" width="8.75" style="26"/>
    <col min="10240" max="10240" width="20.75" style="26" customWidth="1"/>
    <col min="10241" max="10241" width="13.625" style="26" customWidth="1"/>
    <col min="10242" max="10242" width="8.875" style="26" customWidth="1"/>
    <col min="10243" max="10244" width="9.875" style="26" customWidth="1"/>
    <col min="10245" max="10245" width="15.25" style="26" customWidth="1"/>
    <col min="10246" max="10495" width="8.75" style="26"/>
    <col min="10496" max="10496" width="20.75" style="26" customWidth="1"/>
    <col min="10497" max="10497" width="13.625" style="26" customWidth="1"/>
    <col min="10498" max="10498" width="8.875" style="26" customWidth="1"/>
    <col min="10499" max="10500" width="9.875" style="26" customWidth="1"/>
    <col min="10501" max="10501" width="15.25" style="26" customWidth="1"/>
    <col min="10502" max="10751" width="8.75" style="26"/>
    <col min="10752" max="10752" width="20.75" style="26" customWidth="1"/>
    <col min="10753" max="10753" width="13.625" style="26" customWidth="1"/>
    <col min="10754" max="10754" width="8.875" style="26" customWidth="1"/>
    <col min="10755" max="10756" width="9.875" style="26" customWidth="1"/>
    <col min="10757" max="10757" width="15.25" style="26" customWidth="1"/>
    <col min="10758" max="11007" width="8.75" style="26"/>
    <col min="11008" max="11008" width="20.75" style="26" customWidth="1"/>
    <col min="11009" max="11009" width="13.625" style="26" customWidth="1"/>
    <col min="11010" max="11010" width="8.875" style="26" customWidth="1"/>
    <col min="11011" max="11012" width="9.875" style="26" customWidth="1"/>
    <col min="11013" max="11013" width="15.25" style="26" customWidth="1"/>
    <col min="11014" max="11263" width="8.75" style="26"/>
    <col min="11264" max="11264" width="20.75" style="26" customWidth="1"/>
    <col min="11265" max="11265" width="13.625" style="26" customWidth="1"/>
    <col min="11266" max="11266" width="8.875" style="26" customWidth="1"/>
    <col min="11267" max="11268" width="9.875" style="26" customWidth="1"/>
    <col min="11269" max="11269" width="15.25" style="26" customWidth="1"/>
    <col min="11270" max="11519" width="8.75" style="26"/>
    <col min="11520" max="11520" width="20.75" style="26" customWidth="1"/>
    <col min="11521" max="11521" width="13.625" style="26" customWidth="1"/>
    <col min="11522" max="11522" width="8.875" style="26" customWidth="1"/>
    <col min="11523" max="11524" width="9.875" style="26" customWidth="1"/>
    <col min="11525" max="11525" width="15.25" style="26" customWidth="1"/>
    <col min="11526" max="11775" width="8.75" style="26"/>
    <col min="11776" max="11776" width="20.75" style="26" customWidth="1"/>
    <col min="11777" max="11777" width="13.625" style="26" customWidth="1"/>
    <col min="11778" max="11778" width="8.875" style="26" customWidth="1"/>
    <col min="11779" max="11780" width="9.875" style="26" customWidth="1"/>
    <col min="11781" max="11781" width="15.25" style="26" customWidth="1"/>
    <col min="11782" max="12031" width="8.75" style="26"/>
    <col min="12032" max="12032" width="20.75" style="26" customWidth="1"/>
    <col min="12033" max="12033" width="13.625" style="26" customWidth="1"/>
    <col min="12034" max="12034" width="8.875" style="26" customWidth="1"/>
    <col min="12035" max="12036" width="9.875" style="26" customWidth="1"/>
    <col min="12037" max="12037" width="15.25" style="26" customWidth="1"/>
    <col min="12038" max="12287" width="8.75" style="26"/>
    <col min="12288" max="12288" width="20.75" style="26" customWidth="1"/>
    <col min="12289" max="12289" width="13.625" style="26" customWidth="1"/>
    <col min="12290" max="12290" width="8.875" style="26" customWidth="1"/>
    <col min="12291" max="12292" width="9.875" style="26" customWidth="1"/>
    <col min="12293" max="12293" width="15.25" style="26" customWidth="1"/>
    <col min="12294" max="12543" width="8.75" style="26"/>
    <col min="12544" max="12544" width="20.75" style="26" customWidth="1"/>
    <col min="12545" max="12545" width="13.625" style="26" customWidth="1"/>
    <col min="12546" max="12546" width="8.875" style="26" customWidth="1"/>
    <col min="12547" max="12548" width="9.875" style="26" customWidth="1"/>
    <col min="12549" max="12549" width="15.25" style="26" customWidth="1"/>
    <col min="12550" max="12799" width="8.75" style="26"/>
    <col min="12800" max="12800" width="20.75" style="26" customWidth="1"/>
    <col min="12801" max="12801" width="13.625" style="26" customWidth="1"/>
    <col min="12802" max="12802" width="8.875" style="26" customWidth="1"/>
    <col min="12803" max="12804" width="9.875" style="26" customWidth="1"/>
    <col min="12805" max="12805" width="15.25" style="26" customWidth="1"/>
    <col min="12806" max="13055" width="8.75" style="26"/>
    <col min="13056" max="13056" width="20.75" style="26" customWidth="1"/>
    <col min="13057" max="13057" width="13.625" style="26" customWidth="1"/>
    <col min="13058" max="13058" width="8.875" style="26" customWidth="1"/>
    <col min="13059" max="13060" width="9.875" style="26" customWidth="1"/>
    <col min="13061" max="13061" width="15.25" style="26" customWidth="1"/>
    <col min="13062" max="13311" width="8.75" style="26"/>
    <col min="13312" max="13312" width="20.75" style="26" customWidth="1"/>
    <col min="13313" max="13313" width="13.625" style="26" customWidth="1"/>
    <col min="13314" max="13314" width="8.875" style="26" customWidth="1"/>
    <col min="13315" max="13316" width="9.875" style="26" customWidth="1"/>
    <col min="13317" max="13317" width="15.25" style="26" customWidth="1"/>
    <col min="13318" max="13567" width="8.75" style="26"/>
    <col min="13568" max="13568" width="20.75" style="26" customWidth="1"/>
    <col min="13569" max="13569" width="13.625" style="26" customWidth="1"/>
    <col min="13570" max="13570" width="8.875" style="26" customWidth="1"/>
    <col min="13571" max="13572" width="9.875" style="26" customWidth="1"/>
    <col min="13573" max="13573" width="15.25" style="26" customWidth="1"/>
    <col min="13574" max="13823" width="8.75" style="26"/>
    <col min="13824" max="13824" width="20.75" style="26" customWidth="1"/>
    <col min="13825" max="13825" width="13.625" style="26" customWidth="1"/>
    <col min="13826" max="13826" width="8.875" style="26" customWidth="1"/>
    <col min="13827" max="13828" width="9.875" style="26" customWidth="1"/>
    <col min="13829" max="13829" width="15.25" style="26" customWidth="1"/>
    <col min="13830" max="14079" width="8.75" style="26"/>
    <col min="14080" max="14080" width="20.75" style="26" customWidth="1"/>
    <col min="14081" max="14081" width="13.625" style="26" customWidth="1"/>
    <col min="14082" max="14082" width="8.875" style="26" customWidth="1"/>
    <col min="14083" max="14084" width="9.875" style="26" customWidth="1"/>
    <col min="14085" max="14085" width="15.25" style="26" customWidth="1"/>
    <col min="14086" max="14335" width="8.75" style="26"/>
    <col min="14336" max="14336" width="20.75" style="26" customWidth="1"/>
    <col min="14337" max="14337" width="13.625" style="26" customWidth="1"/>
    <col min="14338" max="14338" width="8.875" style="26" customWidth="1"/>
    <col min="14339" max="14340" width="9.875" style="26" customWidth="1"/>
    <col min="14341" max="14341" width="15.25" style="26" customWidth="1"/>
    <col min="14342" max="14591" width="8.75" style="26"/>
    <col min="14592" max="14592" width="20.75" style="26" customWidth="1"/>
    <col min="14593" max="14593" width="13.625" style="26" customWidth="1"/>
    <col min="14594" max="14594" width="8.875" style="26" customWidth="1"/>
    <col min="14595" max="14596" width="9.875" style="26" customWidth="1"/>
    <col min="14597" max="14597" width="15.25" style="26" customWidth="1"/>
    <col min="14598" max="14847" width="8.75" style="26"/>
    <col min="14848" max="14848" width="20.75" style="26" customWidth="1"/>
    <col min="14849" max="14849" width="13.625" style="26" customWidth="1"/>
    <col min="14850" max="14850" width="8.875" style="26" customWidth="1"/>
    <col min="14851" max="14852" width="9.875" style="26" customWidth="1"/>
    <col min="14853" max="14853" width="15.25" style="26" customWidth="1"/>
    <col min="14854" max="15103" width="8.75" style="26"/>
    <col min="15104" max="15104" width="20.75" style="26" customWidth="1"/>
    <col min="15105" max="15105" width="13.625" style="26" customWidth="1"/>
    <col min="15106" max="15106" width="8.875" style="26" customWidth="1"/>
    <col min="15107" max="15108" width="9.875" style="26" customWidth="1"/>
    <col min="15109" max="15109" width="15.25" style="26" customWidth="1"/>
    <col min="15110" max="15359" width="8.75" style="26"/>
    <col min="15360" max="15360" width="20.75" style="26" customWidth="1"/>
    <col min="15361" max="15361" width="13.625" style="26" customWidth="1"/>
    <col min="15362" max="15362" width="8.875" style="26" customWidth="1"/>
    <col min="15363" max="15364" width="9.875" style="26" customWidth="1"/>
    <col min="15365" max="15365" width="15.25" style="26" customWidth="1"/>
    <col min="15366" max="15615" width="8.75" style="26"/>
    <col min="15616" max="15616" width="20.75" style="26" customWidth="1"/>
    <col min="15617" max="15617" width="13.625" style="26" customWidth="1"/>
    <col min="15618" max="15618" width="8.875" style="26" customWidth="1"/>
    <col min="15619" max="15620" width="9.875" style="26" customWidth="1"/>
    <col min="15621" max="15621" width="15.25" style="26" customWidth="1"/>
    <col min="15622" max="15871" width="8.75" style="26"/>
    <col min="15872" max="15872" width="20.75" style="26" customWidth="1"/>
    <col min="15873" max="15873" width="13.625" style="26" customWidth="1"/>
    <col min="15874" max="15874" width="8.875" style="26" customWidth="1"/>
    <col min="15875" max="15876" width="9.875" style="26" customWidth="1"/>
    <col min="15877" max="15877" width="15.25" style="26" customWidth="1"/>
    <col min="15878" max="16127" width="8.75" style="26"/>
    <col min="16128" max="16128" width="20.75" style="26" customWidth="1"/>
    <col min="16129" max="16129" width="13.625" style="26" customWidth="1"/>
    <col min="16130" max="16130" width="8.875" style="26" customWidth="1"/>
    <col min="16131" max="16132" width="9.875" style="26" customWidth="1"/>
    <col min="16133" max="16133" width="15.25" style="26" customWidth="1"/>
    <col min="16134" max="16384" width="8.75" style="26"/>
  </cols>
  <sheetData>
    <row r="1" spans="1:10" ht="14.45" customHeight="1" x14ac:dyDescent="0.4">
      <c r="A1" s="25" t="s">
        <v>223</v>
      </c>
      <c r="D1" s="27"/>
      <c r="E1" s="27"/>
      <c r="F1" s="27"/>
      <c r="G1" s="27"/>
      <c r="H1" s="27"/>
      <c r="I1" s="27"/>
    </row>
    <row r="2" spans="1:10" ht="14.45" customHeight="1" x14ac:dyDescent="0.4">
      <c r="B2" s="50"/>
      <c r="D2" s="27"/>
      <c r="E2" s="27"/>
      <c r="F2" s="27"/>
      <c r="G2" s="27"/>
      <c r="H2" s="27"/>
      <c r="I2" s="27"/>
    </row>
    <row r="3" spans="1:10" ht="14.25" x14ac:dyDescent="0.4">
      <c r="A3" s="22"/>
      <c r="B3" s="51" t="s">
        <v>59</v>
      </c>
      <c r="C3" s="64"/>
      <c r="D3" s="64"/>
      <c r="E3" s="64"/>
      <c r="F3" s="64"/>
      <c r="G3" s="64"/>
      <c r="H3" s="64"/>
      <c r="I3" s="52"/>
    </row>
    <row r="4" spans="1:10" ht="59.45" customHeight="1" x14ac:dyDescent="0.4">
      <c r="A4" s="22"/>
      <c r="B4" s="216" t="s">
        <v>145</v>
      </c>
      <c r="C4" s="217"/>
      <c r="D4" s="217"/>
      <c r="E4" s="217"/>
      <c r="F4" s="217"/>
      <c r="G4" s="217"/>
      <c r="H4" s="218"/>
      <c r="I4" s="27"/>
    </row>
    <row r="5" spans="1:10" ht="14.45" customHeight="1" x14ac:dyDescent="0.4">
      <c r="B5" s="98"/>
      <c r="C5" s="52"/>
      <c r="D5" s="52"/>
      <c r="E5" s="52"/>
      <c r="F5" s="52"/>
      <c r="G5" s="52"/>
      <c r="H5" s="52"/>
      <c r="I5" s="27"/>
    </row>
    <row r="6" spans="1:10" ht="14.45" customHeight="1" x14ac:dyDescent="0.4">
      <c r="B6" s="28"/>
      <c r="C6" s="28"/>
      <c r="D6" s="28"/>
      <c r="E6" s="28"/>
      <c r="F6" s="28"/>
      <c r="G6" s="29" t="s">
        <v>54</v>
      </c>
      <c r="I6" s="30"/>
    </row>
    <row r="7" spans="1:10" ht="14.45" customHeight="1" x14ac:dyDescent="0.4">
      <c r="A7" s="220" t="s">
        <v>62</v>
      </c>
      <c r="B7" s="225" t="s">
        <v>61</v>
      </c>
      <c r="C7" s="227" t="s">
        <v>45</v>
      </c>
      <c r="D7" s="224" t="s">
        <v>52</v>
      </c>
      <c r="E7" s="221" t="s">
        <v>48</v>
      </c>
      <c r="F7" s="223"/>
      <c r="G7" s="225" t="s">
        <v>144</v>
      </c>
      <c r="H7" s="224" t="s">
        <v>46</v>
      </c>
      <c r="I7" s="219" t="s">
        <v>165</v>
      </c>
      <c r="J7" s="37" t="s">
        <v>376</v>
      </c>
    </row>
    <row r="8" spans="1:10" ht="33.6" customHeight="1" x14ac:dyDescent="0.4">
      <c r="A8" s="220"/>
      <c r="B8" s="226"/>
      <c r="C8" s="228"/>
      <c r="D8" s="224"/>
      <c r="E8" s="32" t="s">
        <v>49</v>
      </c>
      <c r="F8" s="32" t="s">
        <v>60</v>
      </c>
      <c r="G8" s="226"/>
      <c r="H8" s="224"/>
      <c r="I8" s="219"/>
      <c r="J8" s="37" t="s">
        <v>377</v>
      </c>
    </row>
    <row r="9" spans="1:10" ht="55.15" customHeight="1" x14ac:dyDescent="0.4">
      <c r="A9" s="34">
        <v>1</v>
      </c>
      <c r="B9" s="71"/>
      <c r="C9" s="72"/>
      <c r="D9" s="73"/>
      <c r="E9" s="73"/>
      <c r="F9" s="97">
        <f>+D9-E9</f>
        <v>0</v>
      </c>
      <c r="G9" s="74"/>
      <c r="H9" s="35"/>
      <c r="I9" s="65"/>
      <c r="J9" s="37" t="s">
        <v>161</v>
      </c>
    </row>
    <row r="10" spans="1:10" ht="55.15" customHeight="1" x14ac:dyDescent="0.4">
      <c r="A10" s="34">
        <v>2</v>
      </c>
      <c r="B10" s="71"/>
      <c r="C10" s="72"/>
      <c r="D10" s="73"/>
      <c r="E10" s="73"/>
      <c r="F10" s="97">
        <f t="shared" ref="F10:F12" si="0">+D10-E10</f>
        <v>0</v>
      </c>
      <c r="G10" s="74"/>
      <c r="H10" s="35"/>
      <c r="I10" s="65"/>
      <c r="J10" s="37" t="s">
        <v>162</v>
      </c>
    </row>
    <row r="11" spans="1:10" ht="55.15" customHeight="1" x14ac:dyDescent="0.4">
      <c r="A11" s="34">
        <v>3</v>
      </c>
      <c r="B11" s="71"/>
      <c r="C11" s="72"/>
      <c r="D11" s="73"/>
      <c r="E11" s="73"/>
      <c r="F11" s="97">
        <f t="shared" si="0"/>
        <v>0</v>
      </c>
      <c r="G11" s="74"/>
      <c r="H11" s="35"/>
      <c r="I11" s="65"/>
    </row>
    <row r="12" spans="1:10" ht="55.15" customHeight="1" x14ac:dyDescent="0.4">
      <c r="A12" s="34">
        <v>4</v>
      </c>
      <c r="B12" s="71"/>
      <c r="C12" s="72"/>
      <c r="D12" s="73"/>
      <c r="E12" s="73"/>
      <c r="F12" s="97">
        <f t="shared" si="0"/>
        <v>0</v>
      </c>
      <c r="G12" s="74"/>
      <c r="H12" s="35"/>
      <c r="I12" s="65"/>
    </row>
    <row r="13" spans="1:10" ht="19.899999999999999" customHeight="1" x14ac:dyDescent="0.4">
      <c r="A13" s="221" t="s">
        <v>47</v>
      </c>
      <c r="B13" s="222"/>
      <c r="C13" s="223"/>
      <c r="D13" s="96">
        <f>SUM(D9:D12)</f>
        <v>0</v>
      </c>
      <c r="E13" s="96">
        <f t="shared" ref="E13:F13" si="1">SUM(E9:E12)</f>
        <v>0</v>
      </c>
      <c r="F13" s="96">
        <f t="shared" si="1"/>
        <v>0</v>
      </c>
      <c r="G13" s="34"/>
      <c r="H13" s="35"/>
      <c r="I13" s="66"/>
    </row>
    <row r="14" spans="1:10" ht="14.45" customHeight="1" x14ac:dyDescent="0.4">
      <c r="B14" s="40"/>
      <c r="C14" s="40"/>
      <c r="D14" s="22"/>
      <c r="E14" s="22"/>
      <c r="F14" s="22"/>
      <c r="G14" s="22"/>
      <c r="H14" s="41"/>
    </row>
    <row r="15" spans="1:10" ht="14.45" customHeight="1" x14ac:dyDescent="0.4">
      <c r="B15" s="23" t="s">
        <v>58</v>
      </c>
      <c r="C15" s="40"/>
      <c r="D15" s="22"/>
      <c r="E15" s="22"/>
      <c r="F15" s="22"/>
      <c r="G15" s="22"/>
      <c r="H15" s="41"/>
    </row>
    <row r="16" spans="1:10" ht="14.25" x14ac:dyDescent="0.4">
      <c r="B16" s="22" t="s">
        <v>55</v>
      </c>
      <c r="C16" s="53"/>
      <c r="D16" s="53"/>
      <c r="E16" s="53"/>
      <c r="F16" s="53"/>
      <c r="G16" s="53"/>
      <c r="H16" s="54"/>
    </row>
    <row r="17" spans="2:2" ht="14.25" x14ac:dyDescent="0.4">
      <c r="B17" s="22" t="s">
        <v>56</v>
      </c>
    </row>
    <row r="18" spans="2:2" ht="14.25" x14ac:dyDescent="0.4">
      <c r="B18" s="22" t="s">
        <v>212</v>
      </c>
    </row>
    <row r="19" spans="2:2" ht="14.25" x14ac:dyDescent="0.4">
      <c r="B19" s="21" t="s">
        <v>216</v>
      </c>
    </row>
    <row r="20" spans="2:2" ht="14.25" x14ac:dyDescent="0.4">
      <c r="B20" s="21" t="s">
        <v>57</v>
      </c>
    </row>
    <row r="38" spans="1:1" ht="16.5" customHeight="1" x14ac:dyDescent="0.4">
      <c r="A38" s="67"/>
    </row>
  </sheetData>
  <mergeCells count="10">
    <mergeCell ref="B4:H4"/>
    <mergeCell ref="I7:I8"/>
    <mergeCell ref="A7:A8"/>
    <mergeCell ref="A13:C13"/>
    <mergeCell ref="D7:D8"/>
    <mergeCell ref="B7:B8"/>
    <mergeCell ref="E7:F7"/>
    <mergeCell ref="G7:G8"/>
    <mergeCell ref="C7:C8"/>
    <mergeCell ref="H7:H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112-A578-4984-B174-BDDF87A6C909}">
  <sheetPr codeName="Sheet4">
    <tabColor theme="4" tint="0.79998168889431442"/>
  </sheetPr>
  <dimension ref="A1:J31"/>
  <sheetViews>
    <sheetView zoomScaleNormal="100" workbookViewId="0">
      <selection activeCell="D9" sqref="D9:E9"/>
    </sheetView>
  </sheetViews>
  <sheetFormatPr defaultRowHeight="16.5" customHeight="1" x14ac:dyDescent="0.4"/>
  <cols>
    <col min="1" max="1" width="3.625" style="26" customWidth="1"/>
    <col min="2" max="2" width="18" style="26" customWidth="1"/>
    <col min="3" max="3" width="24.125" style="26" customWidth="1"/>
    <col min="4" max="6" width="12.75" style="26" customWidth="1"/>
    <col min="7" max="7" width="27.5" style="26" customWidth="1"/>
    <col min="8" max="8" width="16.125" style="26" customWidth="1"/>
    <col min="9" max="9" width="7.875" style="26" customWidth="1"/>
    <col min="10" max="255" width="9" style="26"/>
    <col min="256" max="256" width="20.75" style="26" customWidth="1"/>
    <col min="257" max="257" width="13.625" style="26" customWidth="1"/>
    <col min="258" max="258" width="8.875" style="26" customWidth="1"/>
    <col min="259" max="260" width="9.875" style="26" customWidth="1"/>
    <col min="261" max="261" width="15.25" style="26" customWidth="1"/>
    <col min="262" max="511" width="9" style="26"/>
    <col min="512" max="512" width="20.75" style="26" customWidth="1"/>
    <col min="513" max="513" width="13.625" style="26" customWidth="1"/>
    <col min="514" max="514" width="8.875" style="26" customWidth="1"/>
    <col min="515" max="516" width="9.875" style="26" customWidth="1"/>
    <col min="517" max="517" width="15.25" style="26" customWidth="1"/>
    <col min="518" max="767" width="9" style="26"/>
    <col min="768" max="768" width="20.75" style="26" customWidth="1"/>
    <col min="769" max="769" width="13.625" style="26" customWidth="1"/>
    <col min="770" max="770" width="8.875" style="26" customWidth="1"/>
    <col min="771" max="772" width="9.875" style="26" customWidth="1"/>
    <col min="773" max="773" width="15.25" style="26" customWidth="1"/>
    <col min="774" max="1023" width="9" style="26"/>
    <col min="1024" max="1024" width="20.75" style="26" customWidth="1"/>
    <col min="1025" max="1025" width="13.625" style="26" customWidth="1"/>
    <col min="1026" max="1026" width="8.875" style="26" customWidth="1"/>
    <col min="1027" max="1028" width="9.875" style="26" customWidth="1"/>
    <col min="1029" max="1029" width="15.25" style="26" customWidth="1"/>
    <col min="1030" max="1279" width="9" style="26"/>
    <col min="1280" max="1280" width="20.75" style="26" customWidth="1"/>
    <col min="1281" max="1281" width="13.625" style="26" customWidth="1"/>
    <col min="1282" max="1282" width="8.875" style="26" customWidth="1"/>
    <col min="1283" max="1284" width="9.875" style="26" customWidth="1"/>
    <col min="1285" max="1285" width="15.25" style="26" customWidth="1"/>
    <col min="1286" max="1535" width="9" style="26"/>
    <col min="1536" max="1536" width="20.75" style="26" customWidth="1"/>
    <col min="1537" max="1537" width="13.625" style="26" customWidth="1"/>
    <col min="1538" max="1538" width="8.875" style="26" customWidth="1"/>
    <col min="1539" max="1540" width="9.875" style="26" customWidth="1"/>
    <col min="1541" max="1541" width="15.25" style="26" customWidth="1"/>
    <col min="1542" max="1791" width="9" style="26"/>
    <col min="1792" max="1792" width="20.75" style="26" customWidth="1"/>
    <col min="1793" max="1793" width="13.625" style="26" customWidth="1"/>
    <col min="1794" max="1794" width="8.875" style="26" customWidth="1"/>
    <col min="1795" max="1796" width="9.875" style="26" customWidth="1"/>
    <col min="1797" max="1797" width="15.25" style="26" customWidth="1"/>
    <col min="1798" max="2047" width="9" style="26"/>
    <col min="2048" max="2048" width="20.75" style="26" customWidth="1"/>
    <col min="2049" max="2049" width="13.625" style="26" customWidth="1"/>
    <col min="2050" max="2050" width="8.875" style="26" customWidth="1"/>
    <col min="2051" max="2052" width="9.875" style="26" customWidth="1"/>
    <col min="2053" max="2053" width="15.25" style="26" customWidth="1"/>
    <col min="2054" max="2303" width="9" style="26"/>
    <col min="2304" max="2304" width="20.75" style="26" customWidth="1"/>
    <col min="2305" max="2305" width="13.625" style="26" customWidth="1"/>
    <col min="2306" max="2306" width="8.875" style="26" customWidth="1"/>
    <col min="2307" max="2308" width="9.875" style="26" customWidth="1"/>
    <col min="2309" max="2309" width="15.25" style="26" customWidth="1"/>
    <col min="2310" max="2559" width="9" style="26"/>
    <col min="2560" max="2560" width="20.75" style="26" customWidth="1"/>
    <col min="2561" max="2561" width="13.625" style="26" customWidth="1"/>
    <col min="2562" max="2562" width="8.875" style="26" customWidth="1"/>
    <col min="2563" max="2564" width="9.875" style="26" customWidth="1"/>
    <col min="2565" max="2565" width="15.25" style="26" customWidth="1"/>
    <col min="2566" max="2815" width="9" style="26"/>
    <col min="2816" max="2816" width="20.75" style="26" customWidth="1"/>
    <col min="2817" max="2817" width="13.625" style="26" customWidth="1"/>
    <col min="2818" max="2818" width="8.875" style="26" customWidth="1"/>
    <col min="2819" max="2820" width="9.875" style="26" customWidth="1"/>
    <col min="2821" max="2821" width="15.25" style="26" customWidth="1"/>
    <col min="2822" max="3071" width="9" style="26"/>
    <col min="3072" max="3072" width="20.75" style="26" customWidth="1"/>
    <col min="3073" max="3073" width="13.625" style="26" customWidth="1"/>
    <col min="3074" max="3074" width="8.875" style="26" customWidth="1"/>
    <col min="3075" max="3076" width="9.875" style="26" customWidth="1"/>
    <col min="3077" max="3077" width="15.25" style="26" customWidth="1"/>
    <col min="3078" max="3327" width="9" style="26"/>
    <col min="3328" max="3328" width="20.75" style="26" customWidth="1"/>
    <col min="3329" max="3329" width="13.625" style="26" customWidth="1"/>
    <col min="3330" max="3330" width="8.875" style="26" customWidth="1"/>
    <col min="3331" max="3332" width="9.875" style="26" customWidth="1"/>
    <col min="3333" max="3333" width="15.25" style="26" customWidth="1"/>
    <col min="3334" max="3583" width="9" style="26"/>
    <col min="3584" max="3584" width="20.75" style="26" customWidth="1"/>
    <col min="3585" max="3585" width="13.625" style="26" customWidth="1"/>
    <col min="3586" max="3586" width="8.875" style="26" customWidth="1"/>
    <col min="3587" max="3588" width="9.875" style="26" customWidth="1"/>
    <col min="3589" max="3589" width="15.25" style="26" customWidth="1"/>
    <col min="3590" max="3839" width="9" style="26"/>
    <col min="3840" max="3840" width="20.75" style="26" customWidth="1"/>
    <col min="3841" max="3841" width="13.625" style="26" customWidth="1"/>
    <col min="3842" max="3842" width="8.875" style="26" customWidth="1"/>
    <col min="3843" max="3844" width="9.875" style="26" customWidth="1"/>
    <col min="3845" max="3845" width="15.25" style="26" customWidth="1"/>
    <col min="3846" max="4095" width="9" style="26"/>
    <col min="4096" max="4096" width="20.75" style="26" customWidth="1"/>
    <col min="4097" max="4097" width="13.625" style="26" customWidth="1"/>
    <col min="4098" max="4098" width="8.875" style="26" customWidth="1"/>
    <col min="4099" max="4100" width="9.875" style="26" customWidth="1"/>
    <col min="4101" max="4101" width="15.25" style="26" customWidth="1"/>
    <col min="4102" max="4351" width="9" style="26"/>
    <col min="4352" max="4352" width="20.75" style="26" customWidth="1"/>
    <col min="4353" max="4353" width="13.625" style="26" customWidth="1"/>
    <col min="4354" max="4354" width="8.875" style="26" customWidth="1"/>
    <col min="4355" max="4356" width="9.875" style="26" customWidth="1"/>
    <col min="4357" max="4357" width="15.25" style="26" customWidth="1"/>
    <col min="4358" max="4607" width="9" style="26"/>
    <col min="4608" max="4608" width="20.75" style="26" customWidth="1"/>
    <col min="4609" max="4609" width="13.625" style="26" customWidth="1"/>
    <col min="4610" max="4610" width="8.875" style="26" customWidth="1"/>
    <col min="4611" max="4612" width="9.875" style="26" customWidth="1"/>
    <col min="4613" max="4613" width="15.25" style="26" customWidth="1"/>
    <col min="4614" max="4863" width="9" style="26"/>
    <col min="4864" max="4864" width="20.75" style="26" customWidth="1"/>
    <col min="4865" max="4865" width="13.625" style="26" customWidth="1"/>
    <col min="4866" max="4866" width="8.875" style="26" customWidth="1"/>
    <col min="4867" max="4868" width="9.875" style="26" customWidth="1"/>
    <col min="4869" max="4869" width="15.25" style="26" customWidth="1"/>
    <col min="4870" max="5119" width="9" style="26"/>
    <col min="5120" max="5120" width="20.75" style="26" customWidth="1"/>
    <col min="5121" max="5121" width="13.625" style="26" customWidth="1"/>
    <col min="5122" max="5122" width="8.875" style="26" customWidth="1"/>
    <col min="5123" max="5124" width="9.875" style="26" customWidth="1"/>
    <col min="5125" max="5125" width="15.25" style="26" customWidth="1"/>
    <col min="5126" max="5375" width="9" style="26"/>
    <col min="5376" max="5376" width="20.75" style="26" customWidth="1"/>
    <col min="5377" max="5377" width="13.625" style="26" customWidth="1"/>
    <col min="5378" max="5378" width="8.875" style="26" customWidth="1"/>
    <col min="5379" max="5380" width="9.875" style="26" customWidth="1"/>
    <col min="5381" max="5381" width="15.25" style="26" customWidth="1"/>
    <col min="5382" max="5631" width="9" style="26"/>
    <col min="5632" max="5632" width="20.75" style="26" customWidth="1"/>
    <col min="5633" max="5633" width="13.625" style="26" customWidth="1"/>
    <col min="5634" max="5634" width="8.875" style="26" customWidth="1"/>
    <col min="5635" max="5636" width="9.875" style="26" customWidth="1"/>
    <col min="5637" max="5637" width="15.25" style="26" customWidth="1"/>
    <col min="5638" max="5887" width="9" style="26"/>
    <col min="5888" max="5888" width="20.75" style="26" customWidth="1"/>
    <col min="5889" max="5889" width="13.625" style="26" customWidth="1"/>
    <col min="5890" max="5890" width="8.875" style="26" customWidth="1"/>
    <col min="5891" max="5892" width="9.875" style="26" customWidth="1"/>
    <col min="5893" max="5893" width="15.25" style="26" customWidth="1"/>
    <col min="5894" max="6143" width="9" style="26"/>
    <col min="6144" max="6144" width="20.75" style="26" customWidth="1"/>
    <col min="6145" max="6145" width="13.625" style="26" customWidth="1"/>
    <col min="6146" max="6146" width="8.875" style="26" customWidth="1"/>
    <col min="6147" max="6148" width="9.875" style="26" customWidth="1"/>
    <col min="6149" max="6149" width="15.25" style="26" customWidth="1"/>
    <col min="6150" max="6399" width="9" style="26"/>
    <col min="6400" max="6400" width="20.75" style="26" customWidth="1"/>
    <col min="6401" max="6401" width="13.625" style="26" customWidth="1"/>
    <col min="6402" max="6402" width="8.875" style="26" customWidth="1"/>
    <col min="6403" max="6404" width="9.875" style="26" customWidth="1"/>
    <col min="6405" max="6405" width="15.25" style="26" customWidth="1"/>
    <col min="6406" max="6655" width="9" style="26"/>
    <col min="6656" max="6656" width="20.75" style="26" customWidth="1"/>
    <col min="6657" max="6657" width="13.625" style="26" customWidth="1"/>
    <col min="6658" max="6658" width="8.875" style="26" customWidth="1"/>
    <col min="6659" max="6660" width="9.875" style="26" customWidth="1"/>
    <col min="6661" max="6661" width="15.25" style="26" customWidth="1"/>
    <col min="6662" max="6911" width="9" style="26"/>
    <col min="6912" max="6912" width="20.75" style="26" customWidth="1"/>
    <col min="6913" max="6913" width="13.625" style="26" customWidth="1"/>
    <col min="6914" max="6914" width="8.875" style="26" customWidth="1"/>
    <col min="6915" max="6916" width="9.875" style="26" customWidth="1"/>
    <col min="6917" max="6917" width="15.25" style="26" customWidth="1"/>
    <col min="6918" max="7167" width="9" style="26"/>
    <col min="7168" max="7168" width="20.75" style="26" customWidth="1"/>
    <col min="7169" max="7169" width="13.625" style="26" customWidth="1"/>
    <col min="7170" max="7170" width="8.875" style="26" customWidth="1"/>
    <col min="7171" max="7172" width="9.875" style="26" customWidth="1"/>
    <col min="7173" max="7173" width="15.25" style="26" customWidth="1"/>
    <col min="7174" max="7423" width="9" style="26"/>
    <col min="7424" max="7424" width="20.75" style="26" customWidth="1"/>
    <col min="7425" max="7425" width="13.625" style="26" customWidth="1"/>
    <col min="7426" max="7426" width="8.875" style="26" customWidth="1"/>
    <col min="7427" max="7428" width="9.875" style="26" customWidth="1"/>
    <col min="7429" max="7429" width="15.25" style="26" customWidth="1"/>
    <col min="7430" max="7679" width="9" style="26"/>
    <col min="7680" max="7680" width="20.75" style="26" customWidth="1"/>
    <col min="7681" max="7681" width="13.625" style="26" customWidth="1"/>
    <col min="7682" max="7682" width="8.875" style="26" customWidth="1"/>
    <col min="7683" max="7684" width="9.875" style="26" customWidth="1"/>
    <col min="7685" max="7685" width="15.25" style="26" customWidth="1"/>
    <col min="7686" max="7935" width="9" style="26"/>
    <col min="7936" max="7936" width="20.75" style="26" customWidth="1"/>
    <col min="7937" max="7937" width="13.625" style="26" customWidth="1"/>
    <col min="7938" max="7938" width="8.875" style="26" customWidth="1"/>
    <col min="7939" max="7940" width="9.875" style="26" customWidth="1"/>
    <col min="7941" max="7941" width="15.25" style="26" customWidth="1"/>
    <col min="7942" max="8191" width="9" style="26"/>
    <col min="8192" max="8192" width="20.75" style="26" customWidth="1"/>
    <col min="8193" max="8193" width="13.625" style="26" customWidth="1"/>
    <col min="8194" max="8194" width="8.875" style="26" customWidth="1"/>
    <col min="8195" max="8196" width="9.875" style="26" customWidth="1"/>
    <col min="8197" max="8197" width="15.25" style="26" customWidth="1"/>
    <col min="8198" max="8447" width="9" style="26"/>
    <col min="8448" max="8448" width="20.75" style="26" customWidth="1"/>
    <col min="8449" max="8449" width="13.625" style="26" customWidth="1"/>
    <col min="8450" max="8450" width="8.875" style="26" customWidth="1"/>
    <col min="8451" max="8452" width="9.875" style="26" customWidth="1"/>
    <col min="8453" max="8453" width="15.25" style="26" customWidth="1"/>
    <col min="8454" max="8703" width="9" style="26"/>
    <col min="8704" max="8704" width="20.75" style="26" customWidth="1"/>
    <col min="8705" max="8705" width="13.625" style="26" customWidth="1"/>
    <col min="8706" max="8706" width="8.875" style="26" customWidth="1"/>
    <col min="8707" max="8708" width="9.875" style="26" customWidth="1"/>
    <col min="8709" max="8709" width="15.25" style="26" customWidth="1"/>
    <col min="8710" max="8959" width="9" style="26"/>
    <col min="8960" max="8960" width="20.75" style="26" customWidth="1"/>
    <col min="8961" max="8961" width="13.625" style="26" customWidth="1"/>
    <col min="8962" max="8962" width="8.875" style="26" customWidth="1"/>
    <col min="8963" max="8964" width="9.875" style="26" customWidth="1"/>
    <col min="8965" max="8965" width="15.25" style="26" customWidth="1"/>
    <col min="8966" max="9215" width="9" style="26"/>
    <col min="9216" max="9216" width="20.75" style="26" customWidth="1"/>
    <col min="9217" max="9217" width="13.625" style="26" customWidth="1"/>
    <col min="9218" max="9218" width="8.875" style="26" customWidth="1"/>
    <col min="9219" max="9220" width="9.875" style="26" customWidth="1"/>
    <col min="9221" max="9221" width="15.25" style="26" customWidth="1"/>
    <col min="9222" max="9471" width="9" style="26"/>
    <col min="9472" max="9472" width="20.75" style="26" customWidth="1"/>
    <col min="9473" max="9473" width="13.625" style="26" customWidth="1"/>
    <col min="9474" max="9474" width="8.875" style="26" customWidth="1"/>
    <col min="9475" max="9476" width="9.875" style="26" customWidth="1"/>
    <col min="9477" max="9477" width="15.25" style="26" customWidth="1"/>
    <col min="9478" max="9727" width="9" style="26"/>
    <col min="9728" max="9728" width="20.75" style="26" customWidth="1"/>
    <col min="9729" max="9729" width="13.625" style="26" customWidth="1"/>
    <col min="9730" max="9730" width="8.875" style="26" customWidth="1"/>
    <col min="9731" max="9732" width="9.875" style="26" customWidth="1"/>
    <col min="9733" max="9733" width="15.25" style="26" customWidth="1"/>
    <col min="9734" max="9983" width="9" style="26"/>
    <col min="9984" max="9984" width="20.75" style="26" customWidth="1"/>
    <col min="9985" max="9985" width="13.625" style="26" customWidth="1"/>
    <col min="9986" max="9986" width="8.875" style="26" customWidth="1"/>
    <col min="9987" max="9988" width="9.875" style="26" customWidth="1"/>
    <col min="9989" max="9989" width="15.25" style="26" customWidth="1"/>
    <col min="9990" max="10239" width="9" style="26"/>
    <col min="10240" max="10240" width="20.75" style="26" customWidth="1"/>
    <col min="10241" max="10241" width="13.625" style="26" customWidth="1"/>
    <col min="10242" max="10242" width="8.875" style="26" customWidth="1"/>
    <col min="10243" max="10244" width="9.875" style="26" customWidth="1"/>
    <col min="10245" max="10245" width="15.25" style="26" customWidth="1"/>
    <col min="10246" max="10495" width="9" style="26"/>
    <col min="10496" max="10496" width="20.75" style="26" customWidth="1"/>
    <col min="10497" max="10497" width="13.625" style="26" customWidth="1"/>
    <col min="10498" max="10498" width="8.875" style="26" customWidth="1"/>
    <col min="10499" max="10500" width="9.875" style="26" customWidth="1"/>
    <col min="10501" max="10501" width="15.25" style="26" customWidth="1"/>
    <col min="10502" max="10751" width="9" style="26"/>
    <col min="10752" max="10752" width="20.75" style="26" customWidth="1"/>
    <col min="10753" max="10753" width="13.625" style="26" customWidth="1"/>
    <col min="10754" max="10754" width="8.875" style="26" customWidth="1"/>
    <col min="10755" max="10756" width="9.875" style="26" customWidth="1"/>
    <col min="10757" max="10757" width="15.25" style="26" customWidth="1"/>
    <col min="10758" max="11007" width="9" style="26"/>
    <col min="11008" max="11008" width="20.75" style="26" customWidth="1"/>
    <col min="11009" max="11009" width="13.625" style="26" customWidth="1"/>
    <col min="11010" max="11010" width="8.875" style="26" customWidth="1"/>
    <col min="11011" max="11012" width="9.875" style="26" customWidth="1"/>
    <col min="11013" max="11013" width="15.25" style="26" customWidth="1"/>
    <col min="11014" max="11263" width="9" style="26"/>
    <col min="11264" max="11264" width="20.75" style="26" customWidth="1"/>
    <col min="11265" max="11265" width="13.625" style="26" customWidth="1"/>
    <col min="11266" max="11266" width="8.875" style="26" customWidth="1"/>
    <col min="11267" max="11268" width="9.875" style="26" customWidth="1"/>
    <col min="11269" max="11269" width="15.25" style="26" customWidth="1"/>
    <col min="11270" max="11519" width="9" style="26"/>
    <col min="11520" max="11520" width="20.75" style="26" customWidth="1"/>
    <col min="11521" max="11521" width="13.625" style="26" customWidth="1"/>
    <col min="11522" max="11522" width="8.875" style="26" customWidth="1"/>
    <col min="11523" max="11524" width="9.875" style="26" customWidth="1"/>
    <col min="11525" max="11525" width="15.25" style="26" customWidth="1"/>
    <col min="11526" max="11775" width="9" style="26"/>
    <col min="11776" max="11776" width="20.75" style="26" customWidth="1"/>
    <col min="11777" max="11777" width="13.625" style="26" customWidth="1"/>
    <col min="11778" max="11778" width="8.875" style="26" customWidth="1"/>
    <col min="11779" max="11780" width="9.875" style="26" customWidth="1"/>
    <col min="11781" max="11781" width="15.25" style="26" customWidth="1"/>
    <col min="11782" max="12031" width="9" style="26"/>
    <col min="12032" max="12032" width="20.75" style="26" customWidth="1"/>
    <col min="12033" max="12033" width="13.625" style="26" customWidth="1"/>
    <col min="12034" max="12034" width="8.875" style="26" customWidth="1"/>
    <col min="12035" max="12036" width="9.875" style="26" customWidth="1"/>
    <col min="12037" max="12037" width="15.25" style="26" customWidth="1"/>
    <col min="12038" max="12287" width="9" style="26"/>
    <col min="12288" max="12288" width="20.75" style="26" customWidth="1"/>
    <col min="12289" max="12289" width="13.625" style="26" customWidth="1"/>
    <col min="12290" max="12290" width="8.875" style="26" customWidth="1"/>
    <col min="12291" max="12292" width="9.875" style="26" customWidth="1"/>
    <col min="12293" max="12293" width="15.25" style="26" customWidth="1"/>
    <col min="12294" max="12543" width="9" style="26"/>
    <col min="12544" max="12544" width="20.75" style="26" customWidth="1"/>
    <col min="12545" max="12545" width="13.625" style="26" customWidth="1"/>
    <col min="12546" max="12546" width="8.875" style="26" customWidth="1"/>
    <col min="12547" max="12548" width="9.875" style="26" customWidth="1"/>
    <col min="12549" max="12549" width="15.25" style="26" customWidth="1"/>
    <col min="12550" max="12799" width="9" style="26"/>
    <col min="12800" max="12800" width="20.75" style="26" customWidth="1"/>
    <col min="12801" max="12801" width="13.625" style="26" customWidth="1"/>
    <col min="12802" max="12802" width="8.875" style="26" customWidth="1"/>
    <col min="12803" max="12804" width="9.875" style="26" customWidth="1"/>
    <col min="12805" max="12805" width="15.25" style="26" customWidth="1"/>
    <col min="12806" max="13055" width="9" style="26"/>
    <col min="13056" max="13056" width="20.75" style="26" customWidth="1"/>
    <col min="13057" max="13057" width="13.625" style="26" customWidth="1"/>
    <col min="13058" max="13058" width="8.875" style="26" customWidth="1"/>
    <col min="13059" max="13060" width="9.875" style="26" customWidth="1"/>
    <col min="13061" max="13061" width="15.25" style="26" customWidth="1"/>
    <col min="13062" max="13311" width="9" style="26"/>
    <col min="13312" max="13312" width="20.75" style="26" customWidth="1"/>
    <col min="13313" max="13313" width="13.625" style="26" customWidth="1"/>
    <col min="13314" max="13314" width="8.875" style="26" customWidth="1"/>
    <col min="13315" max="13316" width="9.875" style="26" customWidth="1"/>
    <col min="13317" max="13317" width="15.25" style="26" customWidth="1"/>
    <col min="13318" max="13567" width="9" style="26"/>
    <col min="13568" max="13568" width="20.75" style="26" customWidth="1"/>
    <col min="13569" max="13569" width="13.625" style="26" customWidth="1"/>
    <col min="13570" max="13570" width="8.875" style="26" customWidth="1"/>
    <col min="13571" max="13572" width="9.875" style="26" customWidth="1"/>
    <col min="13573" max="13573" width="15.25" style="26" customWidth="1"/>
    <col min="13574" max="13823" width="9" style="26"/>
    <col min="13824" max="13824" width="20.75" style="26" customWidth="1"/>
    <col min="13825" max="13825" width="13.625" style="26" customWidth="1"/>
    <col min="13826" max="13826" width="8.875" style="26" customWidth="1"/>
    <col min="13827" max="13828" width="9.875" style="26" customWidth="1"/>
    <col min="13829" max="13829" width="15.25" style="26" customWidth="1"/>
    <col min="13830" max="14079" width="9" style="26"/>
    <col min="14080" max="14080" width="20.75" style="26" customWidth="1"/>
    <col min="14081" max="14081" width="13.625" style="26" customWidth="1"/>
    <col min="14082" max="14082" width="8.875" style="26" customWidth="1"/>
    <col min="14083" max="14084" width="9.875" style="26" customWidth="1"/>
    <col min="14085" max="14085" width="15.25" style="26" customWidth="1"/>
    <col min="14086" max="14335" width="9" style="26"/>
    <col min="14336" max="14336" width="20.75" style="26" customWidth="1"/>
    <col min="14337" max="14337" width="13.625" style="26" customWidth="1"/>
    <col min="14338" max="14338" width="8.875" style="26" customWidth="1"/>
    <col min="14339" max="14340" width="9.875" style="26" customWidth="1"/>
    <col min="14341" max="14341" width="15.25" style="26" customWidth="1"/>
    <col min="14342" max="14591" width="9" style="26"/>
    <col min="14592" max="14592" width="20.75" style="26" customWidth="1"/>
    <col min="14593" max="14593" width="13.625" style="26" customWidth="1"/>
    <col min="14594" max="14594" width="8.875" style="26" customWidth="1"/>
    <col min="14595" max="14596" width="9.875" style="26" customWidth="1"/>
    <col min="14597" max="14597" width="15.25" style="26" customWidth="1"/>
    <col min="14598" max="14847" width="9" style="26"/>
    <col min="14848" max="14848" width="20.75" style="26" customWidth="1"/>
    <col min="14849" max="14849" width="13.625" style="26" customWidth="1"/>
    <col min="14850" max="14850" width="8.875" style="26" customWidth="1"/>
    <col min="14851" max="14852" width="9.875" style="26" customWidth="1"/>
    <col min="14853" max="14853" width="15.25" style="26" customWidth="1"/>
    <col min="14854" max="15103" width="9" style="26"/>
    <col min="15104" max="15104" width="20.75" style="26" customWidth="1"/>
    <col min="15105" max="15105" width="13.625" style="26" customWidth="1"/>
    <col min="15106" max="15106" width="8.875" style="26" customWidth="1"/>
    <col min="15107" max="15108" width="9.875" style="26" customWidth="1"/>
    <col min="15109" max="15109" width="15.25" style="26" customWidth="1"/>
    <col min="15110" max="15359" width="9" style="26"/>
    <col min="15360" max="15360" width="20.75" style="26" customWidth="1"/>
    <col min="15361" max="15361" width="13.625" style="26" customWidth="1"/>
    <col min="15362" max="15362" width="8.875" style="26" customWidth="1"/>
    <col min="15363" max="15364" width="9.875" style="26" customWidth="1"/>
    <col min="15365" max="15365" width="15.25" style="26" customWidth="1"/>
    <col min="15366" max="15615" width="9" style="26"/>
    <col min="15616" max="15616" width="20.75" style="26" customWidth="1"/>
    <col min="15617" max="15617" width="13.625" style="26" customWidth="1"/>
    <col min="15618" max="15618" width="8.875" style="26" customWidth="1"/>
    <col min="15619" max="15620" width="9.875" style="26" customWidth="1"/>
    <col min="15621" max="15621" width="15.25" style="26" customWidth="1"/>
    <col min="15622" max="15871" width="9" style="26"/>
    <col min="15872" max="15872" width="20.75" style="26" customWidth="1"/>
    <col min="15873" max="15873" width="13.625" style="26" customWidth="1"/>
    <col min="15874" max="15874" width="8.875" style="26" customWidth="1"/>
    <col min="15875" max="15876" width="9.875" style="26" customWidth="1"/>
    <col min="15877" max="15877" width="15.25" style="26" customWidth="1"/>
    <col min="15878" max="16127" width="9" style="26"/>
    <col min="16128" max="16128" width="20.75" style="26" customWidth="1"/>
    <col min="16129" max="16129" width="13.625" style="26" customWidth="1"/>
    <col min="16130" max="16130" width="8.875" style="26" customWidth="1"/>
    <col min="16131" max="16132" width="9.875" style="26" customWidth="1"/>
    <col min="16133" max="16133" width="15.25" style="26" customWidth="1"/>
    <col min="16134" max="16384" width="9" style="26"/>
  </cols>
  <sheetData>
    <row r="1" spans="1:10" ht="14.25" x14ac:dyDescent="0.4">
      <c r="A1" s="25" t="s">
        <v>227</v>
      </c>
      <c r="D1" s="27"/>
      <c r="E1" s="27"/>
      <c r="F1" s="27"/>
      <c r="G1" s="27"/>
      <c r="H1" s="27"/>
      <c r="I1" s="27"/>
    </row>
    <row r="2" spans="1:10" ht="14.25" x14ac:dyDescent="0.4">
      <c r="B2" s="50"/>
      <c r="D2" s="27"/>
      <c r="E2" s="27"/>
      <c r="F2" s="27"/>
      <c r="G2" s="27"/>
      <c r="H2" s="27"/>
      <c r="I2" s="27"/>
    </row>
    <row r="3" spans="1:10" ht="14.25" x14ac:dyDescent="0.4">
      <c r="A3" s="22"/>
      <c r="B3" s="51" t="s">
        <v>228</v>
      </c>
      <c r="C3" s="64"/>
      <c r="D3" s="64"/>
      <c r="E3" s="64"/>
      <c r="F3" s="64"/>
      <c r="G3" s="51" t="s">
        <v>217</v>
      </c>
      <c r="H3" s="64"/>
      <c r="I3" s="52"/>
    </row>
    <row r="4" spans="1:10" ht="54" customHeight="1" x14ac:dyDescent="0.4">
      <c r="A4" s="22"/>
      <c r="B4" s="216" t="s">
        <v>229</v>
      </c>
      <c r="C4" s="217"/>
      <c r="D4" s="217"/>
      <c r="E4" s="218"/>
      <c r="F4" s="28"/>
      <c r="G4" s="216" t="s">
        <v>230</v>
      </c>
      <c r="H4" s="217"/>
      <c r="I4" s="218"/>
    </row>
    <row r="5" spans="1:10" ht="14.25" x14ac:dyDescent="0.4">
      <c r="B5" s="52"/>
      <c r="C5" s="52"/>
      <c r="D5" s="52"/>
      <c r="E5" s="52"/>
      <c r="F5" s="52"/>
      <c r="G5" s="52"/>
      <c r="H5" s="52"/>
      <c r="I5" s="27"/>
    </row>
    <row r="6" spans="1:10" ht="14.25" x14ac:dyDescent="0.4">
      <c r="A6" s="26" t="s">
        <v>231</v>
      </c>
      <c r="B6" s="28"/>
      <c r="C6" s="28"/>
      <c r="D6" s="28"/>
      <c r="E6" s="28"/>
      <c r="F6" s="28"/>
      <c r="G6" s="29" t="s">
        <v>54</v>
      </c>
      <c r="I6" s="30"/>
    </row>
    <row r="7" spans="1:10" ht="18.75" customHeight="1" x14ac:dyDescent="0.4">
      <c r="A7" s="220" t="s">
        <v>62</v>
      </c>
      <c r="B7" s="225" t="s">
        <v>232</v>
      </c>
      <c r="C7" s="227" t="s">
        <v>233</v>
      </c>
      <c r="D7" s="224" t="s">
        <v>52</v>
      </c>
      <c r="E7" s="221" t="s">
        <v>48</v>
      </c>
      <c r="F7" s="223"/>
      <c r="G7" s="225" t="s">
        <v>234</v>
      </c>
      <c r="H7" s="224" t="s">
        <v>46</v>
      </c>
      <c r="I7" s="219" t="s">
        <v>165</v>
      </c>
      <c r="J7" s="37" t="s">
        <v>376</v>
      </c>
    </row>
    <row r="8" spans="1:10" ht="27" x14ac:dyDescent="0.4">
      <c r="A8" s="220"/>
      <c r="B8" s="226"/>
      <c r="C8" s="228"/>
      <c r="D8" s="224"/>
      <c r="E8" s="32" t="s">
        <v>49</v>
      </c>
      <c r="F8" s="32" t="s">
        <v>60</v>
      </c>
      <c r="G8" s="226"/>
      <c r="H8" s="224"/>
      <c r="I8" s="219"/>
      <c r="J8" s="37" t="s">
        <v>377</v>
      </c>
    </row>
    <row r="9" spans="1:10" ht="39" customHeight="1" x14ac:dyDescent="0.4">
      <c r="A9" s="34">
        <v>1</v>
      </c>
      <c r="B9" s="84"/>
      <c r="C9" s="85"/>
      <c r="D9" s="118"/>
      <c r="E9" s="118"/>
      <c r="F9" s="97">
        <f>+D9-E9</f>
        <v>0</v>
      </c>
      <c r="G9" s="86"/>
      <c r="H9" s="35"/>
      <c r="I9" s="65"/>
      <c r="J9" s="37" t="s">
        <v>161</v>
      </c>
    </row>
    <row r="10" spans="1:10" ht="39" customHeight="1" x14ac:dyDescent="0.4">
      <c r="A10" s="34">
        <v>2</v>
      </c>
      <c r="B10" s="84"/>
      <c r="C10" s="85"/>
      <c r="D10" s="118"/>
      <c r="E10" s="118"/>
      <c r="F10" s="97">
        <f>+D10-E10</f>
        <v>0</v>
      </c>
      <c r="G10" s="86"/>
      <c r="H10" s="35"/>
      <c r="I10" s="65"/>
      <c r="J10" s="37" t="s">
        <v>162</v>
      </c>
    </row>
    <row r="11" spans="1:10" ht="14.25" x14ac:dyDescent="0.4">
      <c r="A11" s="221" t="s">
        <v>47</v>
      </c>
      <c r="B11" s="222"/>
      <c r="C11" s="223"/>
      <c r="D11" s="96">
        <f>SUM(D9:D10)</f>
        <v>0</v>
      </c>
      <c r="E11" s="96">
        <f>SUM(E9:E10)</f>
        <v>0</v>
      </c>
      <c r="F11" s="96">
        <f>SUM(F9:F10)</f>
        <v>0</v>
      </c>
      <c r="G11" s="34"/>
      <c r="H11" s="35"/>
      <c r="I11" s="66"/>
    </row>
    <row r="12" spans="1:10" ht="14.25" x14ac:dyDescent="0.4">
      <c r="A12" s="40"/>
      <c r="B12" s="23" t="s">
        <v>58</v>
      </c>
      <c r="C12" s="40"/>
      <c r="D12" s="111"/>
      <c r="E12" s="111"/>
      <c r="F12" s="111"/>
      <c r="G12" s="22"/>
      <c r="H12" s="41"/>
      <c r="I12" s="37"/>
    </row>
    <row r="13" spans="1:10" ht="14.25" x14ac:dyDescent="0.4">
      <c r="B13" s="22" t="s">
        <v>248</v>
      </c>
      <c r="C13" s="40"/>
      <c r="D13" s="22"/>
      <c r="E13" s="22"/>
      <c r="F13" s="22"/>
      <c r="G13" s="22"/>
      <c r="H13" s="41"/>
    </row>
    <row r="14" spans="1:10" ht="14.25" x14ac:dyDescent="0.4">
      <c r="B14" s="21" t="s">
        <v>249</v>
      </c>
      <c r="C14" s="40"/>
      <c r="D14" s="22"/>
      <c r="E14" s="22"/>
      <c r="F14" s="22"/>
      <c r="G14" s="22"/>
      <c r="H14" s="41"/>
    </row>
    <row r="15" spans="1:10" ht="14.25" x14ac:dyDescent="0.4">
      <c r="B15" s="21"/>
      <c r="C15" s="40"/>
      <c r="D15" s="22"/>
      <c r="E15" s="22"/>
      <c r="F15" s="22"/>
      <c r="G15" s="22"/>
      <c r="H15" s="41"/>
    </row>
    <row r="16" spans="1:10" ht="14.25" x14ac:dyDescent="0.4">
      <c r="A16" s="26" t="s">
        <v>235</v>
      </c>
      <c r="B16" s="28"/>
      <c r="C16" s="28"/>
      <c r="D16" s="28"/>
      <c r="E16" s="28"/>
      <c r="F16" s="28"/>
      <c r="G16" s="29" t="s">
        <v>54</v>
      </c>
      <c r="I16" s="30"/>
    </row>
    <row r="17" spans="1:10" ht="18.75" customHeight="1" x14ac:dyDescent="0.4">
      <c r="A17" s="220" t="s">
        <v>62</v>
      </c>
      <c r="B17" s="225" t="s">
        <v>232</v>
      </c>
      <c r="C17" s="225" t="s">
        <v>238</v>
      </c>
      <c r="D17" s="230" t="s">
        <v>236</v>
      </c>
      <c r="E17" s="230" t="s">
        <v>237</v>
      </c>
      <c r="F17" s="225" t="s">
        <v>240</v>
      </c>
      <c r="G17" s="225" t="s">
        <v>239</v>
      </c>
      <c r="H17" s="224" t="s">
        <v>247</v>
      </c>
      <c r="I17" s="219" t="s">
        <v>165</v>
      </c>
      <c r="J17" s="37" t="s">
        <v>376</v>
      </c>
    </row>
    <row r="18" spans="1:10" ht="14.25" x14ac:dyDescent="0.4">
      <c r="A18" s="220"/>
      <c r="B18" s="226"/>
      <c r="C18" s="226"/>
      <c r="D18" s="231"/>
      <c r="E18" s="231"/>
      <c r="F18" s="226"/>
      <c r="G18" s="226"/>
      <c r="H18" s="224"/>
      <c r="I18" s="219"/>
      <c r="J18" s="37" t="s">
        <v>377</v>
      </c>
    </row>
    <row r="19" spans="1:10" ht="33.75" customHeight="1" x14ac:dyDescent="0.4">
      <c r="A19" s="232">
        <v>1</v>
      </c>
      <c r="B19" s="234"/>
      <c r="C19" s="113"/>
      <c r="D19" s="102"/>
      <c r="E19" s="102"/>
      <c r="F19" s="103" t="str">
        <f>IFERROR(D19/(D19+E19),"")</f>
        <v/>
      </c>
      <c r="G19" s="102">
        <f>+C19*100</f>
        <v>0</v>
      </c>
      <c r="H19" s="104"/>
      <c r="I19" s="105"/>
      <c r="J19" s="37" t="s">
        <v>242</v>
      </c>
    </row>
    <row r="20" spans="1:10" ht="33.75" customHeight="1" x14ac:dyDescent="0.4">
      <c r="A20" s="233"/>
      <c r="B20" s="235"/>
      <c r="C20" s="114"/>
      <c r="D20" s="106"/>
      <c r="E20" s="106"/>
      <c r="F20" s="107" t="str">
        <f>IFERROR(D20/(D20+E20),"")</f>
        <v/>
      </c>
      <c r="G20" s="102">
        <f>+C20*100</f>
        <v>0</v>
      </c>
      <c r="H20" s="108"/>
      <c r="I20" s="109"/>
      <c r="J20" s="37" t="s">
        <v>241</v>
      </c>
    </row>
    <row r="21" spans="1:10" ht="33.75" customHeight="1" x14ac:dyDescent="0.4">
      <c r="A21" s="232">
        <v>2</v>
      </c>
      <c r="B21" s="234"/>
      <c r="C21" s="113"/>
      <c r="D21" s="102"/>
      <c r="E21" s="102"/>
      <c r="F21" s="103" t="str">
        <f>IFERROR(D21/(D21+E21),"")</f>
        <v/>
      </c>
      <c r="G21" s="102">
        <f>+C21*100</f>
        <v>0</v>
      </c>
      <c r="H21" s="104"/>
      <c r="I21" s="105"/>
      <c r="J21" s="37" t="s">
        <v>246</v>
      </c>
    </row>
    <row r="22" spans="1:10" ht="33.75" customHeight="1" x14ac:dyDescent="0.4">
      <c r="A22" s="233"/>
      <c r="B22" s="235"/>
      <c r="C22" s="114"/>
      <c r="D22" s="106"/>
      <c r="E22" s="106"/>
      <c r="F22" s="107" t="str">
        <f>IFERROR(D22/(D22+E22),"")</f>
        <v/>
      </c>
      <c r="G22" s="102">
        <f>+C22*100</f>
        <v>0</v>
      </c>
      <c r="H22" s="108"/>
      <c r="I22" s="109"/>
      <c r="J22" s="37" t="s">
        <v>243</v>
      </c>
    </row>
    <row r="23" spans="1:10" ht="14.25" x14ac:dyDescent="0.4">
      <c r="A23" s="229"/>
      <c r="B23" s="229"/>
      <c r="C23" s="229"/>
      <c r="D23" s="110"/>
      <c r="E23" s="110"/>
      <c r="F23" s="112" t="s">
        <v>245</v>
      </c>
      <c r="G23" s="96">
        <f>+G19+G21</f>
        <v>0</v>
      </c>
      <c r="H23" s="35"/>
      <c r="I23" s="66"/>
    </row>
    <row r="24" spans="1:10" ht="14.25" x14ac:dyDescent="0.4">
      <c r="A24" s="40"/>
      <c r="B24" s="40"/>
      <c r="C24" s="40"/>
      <c r="D24" s="111"/>
      <c r="E24" s="111"/>
      <c r="F24" s="112" t="s">
        <v>244</v>
      </c>
      <c r="G24" s="96">
        <f>+G20+G22</f>
        <v>0</v>
      </c>
      <c r="H24" s="35"/>
      <c r="I24" s="66"/>
    </row>
    <row r="25" spans="1:10" ht="14.25" x14ac:dyDescent="0.4">
      <c r="B25" s="23" t="s">
        <v>58</v>
      </c>
      <c r="C25" s="40"/>
      <c r="D25" s="22"/>
      <c r="E25" s="22"/>
      <c r="F25" s="22"/>
      <c r="G25" s="22"/>
      <c r="H25" s="41"/>
    </row>
    <row r="26" spans="1:10" ht="14.25" x14ac:dyDescent="0.4">
      <c r="B26" s="22" t="s">
        <v>250</v>
      </c>
    </row>
    <row r="27" spans="1:10" ht="14.25" x14ac:dyDescent="0.4">
      <c r="B27" s="21" t="s">
        <v>251</v>
      </c>
    </row>
    <row r="30" spans="1:10" ht="16.5" customHeight="1" x14ac:dyDescent="0.4">
      <c r="B30" s="119"/>
      <c r="C30" s="26" t="s">
        <v>271</v>
      </c>
      <c r="D30" s="120">
        <f>+D11+G23</f>
        <v>0</v>
      </c>
      <c r="E30" s="120">
        <f>+E11+G23</f>
        <v>0</v>
      </c>
      <c r="F30" s="120">
        <f>+F11</f>
        <v>0</v>
      </c>
    </row>
    <row r="31" spans="1:10" ht="16.5" customHeight="1" x14ac:dyDescent="0.4">
      <c r="C31" s="26" t="s">
        <v>272</v>
      </c>
      <c r="D31" s="120">
        <f>+D11+G24</f>
        <v>0</v>
      </c>
      <c r="E31" s="120">
        <f>+E11+G24</f>
        <v>0</v>
      </c>
      <c r="F31" s="120">
        <f>+F11</f>
        <v>0</v>
      </c>
    </row>
  </sheetData>
  <mergeCells count="25">
    <mergeCell ref="G17:G18"/>
    <mergeCell ref="H17:H18"/>
    <mergeCell ref="I17:I18"/>
    <mergeCell ref="A23:C23"/>
    <mergeCell ref="E17:E18"/>
    <mergeCell ref="F17:F18"/>
    <mergeCell ref="A19:A20"/>
    <mergeCell ref="A21:A22"/>
    <mergeCell ref="B19:B20"/>
    <mergeCell ref="B21:B22"/>
    <mergeCell ref="A17:A18"/>
    <mergeCell ref="B17:B18"/>
    <mergeCell ref="C17:C18"/>
    <mergeCell ref="D17:D18"/>
    <mergeCell ref="I7:I8"/>
    <mergeCell ref="A11:C11"/>
    <mergeCell ref="B4:E4"/>
    <mergeCell ref="A7:A8"/>
    <mergeCell ref="B7:B8"/>
    <mergeCell ref="C7:C8"/>
    <mergeCell ref="D7:D8"/>
    <mergeCell ref="E7:F7"/>
    <mergeCell ref="G7:G8"/>
    <mergeCell ref="H7:H8"/>
    <mergeCell ref="G4:I4"/>
  </mergeCells>
  <phoneticPr fontId="2"/>
  <pageMargins left="0.16" right="0.16" top="0.16" bottom="0.16" header="0.3" footer="0.16"/>
  <pageSetup paperSize="9" scale="98" orientation="landscape"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8925-562D-44E0-BC6B-F82BA817D730}">
  <sheetPr codeName="Sheet5">
    <tabColor theme="4" tint="0.79998168889431442"/>
  </sheetPr>
  <dimension ref="A1:K18"/>
  <sheetViews>
    <sheetView zoomScaleNormal="100" workbookViewId="0">
      <selection activeCell="F10" sqref="F10"/>
    </sheetView>
  </sheetViews>
  <sheetFormatPr defaultRowHeight="16.5" customHeight="1" x14ac:dyDescent="0.4"/>
  <cols>
    <col min="1" max="1" width="3.625" style="26" customWidth="1"/>
    <col min="2" max="2" width="14.5" style="26" customWidth="1"/>
    <col min="3" max="3" width="20.125" style="26" customWidth="1"/>
    <col min="4" max="4" width="27.25" style="26" customWidth="1"/>
    <col min="5" max="7" width="12.375" style="26" customWidth="1"/>
    <col min="8" max="8" width="27.5" style="26" customWidth="1"/>
    <col min="9" max="9" width="16.125" style="26" customWidth="1"/>
    <col min="10" max="10" width="7.875" style="26" customWidth="1"/>
    <col min="11" max="256" width="9" style="26"/>
    <col min="257" max="257" width="20.75" style="26" customWidth="1"/>
    <col min="258" max="258" width="13.625" style="26" customWidth="1"/>
    <col min="259" max="259" width="8.875" style="26" customWidth="1"/>
    <col min="260" max="261" width="9.875" style="26" customWidth="1"/>
    <col min="262" max="262" width="15.25" style="26" customWidth="1"/>
    <col min="263" max="512" width="9" style="26"/>
    <col min="513" max="513" width="20.75" style="26" customWidth="1"/>
    <col min="514" max="514" width="13.625" style="26" customWidth="1"/>
    <col min="515" max="515" width="8.875" style="26" customWidth="1"/>
    <col min="516" max="517" width="9.875" style="26" customWidth="1"/>
    <col min="518" max="518" width="15.25" style="26" customWidth="1"/>
    <col min="519" max="768" width="9" style="26"/>
    <col min="769" max="769" width="20.75" style="26" customWidth="1"/>
    <col min="770" max="770" width="13.625" style="26" customWidth="1"/>
    <col min="771" max="771" width="8.875" style="26" customWidth="1"/>
    <col min="772" max="773" width="9.875" style="26" customWidth="1"/>
    <col min="774" max="774" width="15.25" style="26" customWidth="1"/>
    <col min="775" max="1024" width="9" style="26"/>
    <col min="1025" max="1025" width="20.75" style="26" customWidth="1"/>
    <col min="1026" max="1026" width="13.625" style="26" customWidth="1"/>
    <col min="1027" max="1027" width="8.875" style="26" customWidth="1"/>
    <col min="1028" max="1029" width="9.875" style="26" customWidth="1"/>
    <col min="1030" max="1030" width="15.25" style="26" customWidth="1"/>
    <col min="1031" max="1280" width="9" style="26"/>
    <col min="1281" max="1281" width="20.75" style="26" customWidth="1"/>
    <col min="1282" max="1282" width="13.625" style="26" customWidth="1"/>
    <col min="1283" max="1283" width="8.875" style="26" customWidth="1"/>
    <col min="1284" max="1285" width="9.875" style="26" customWidth="1"/>
    <col min="1286" max="1286" width="15.25" style="26" customWidth="1"/>
    <col min="1287" max="1536" width="9" style="26"/>
    <col min="1537" max="1537" width="20.75" style="26" customWidth="1"/>
    <col min="1538" max="1538" width="13.625" style="26" customWidth="1"/>
    <col min="1539" max="1539" width="8.875" style="26" customWidth="1"/>
    <col min="1540" max="1541" width="9.875" style="26" customWidth="1"/>
    <col min="1542" max="1542" width="15.25" style="26" customWidth="1"/>
    <col min="1543" max="1792" width="9" style="26"/>
    <col min="1793" max="1793" width="20.75" style="26" customWidth="1"/>
    <col min="1794" max="1794" width="13.625" style="26" customWidth="1"/>
    <col min="1795" max="1795" width="8.875" style="26" customWidth="1"/>
    <col min="1796" max="1797" width="9.875" style="26" customWidth="1"/>
    <col min="1798" max="1798" width="15.25" style="26" customWidth="1"/>
    <col min="1799" max="2048" width="9" style="26"/>
    <col min="2049" max="2049" width="20.75" style="26" customWidth="1"/>
    <col min="2050" max="2050" width="13.625" style="26" customWidth="1"/>
    <col min="2051" max="2051" width="8.875" style="26" customWidth="1"/>
    <col min="2052" max="2053" width="9.875" style="26" customWidth="1"/>
    <col min="2054" max="2054" width="15.25" style="26" customWidth="1"/>
    <col min="2055" max="2304" width="9" style="26"/>
    <col min="2305" max="2305" width="20.75" style="26" customWidth="1"/>
    <col min="2306" max="2306" width="13.625" style="26" customWidth="1"/>
    <col min="2307" max="2307" width="8.875" style="26" customWidth="1"/>
    <col min="2308" max="2309" width="9.875" style="26" customWidth="1"/>
    <col min="2310" max="2310" width="15.25" style="26" customWidth="1"/>
    <col min="2311" max="2560" width="9" style="26"/>
    <col min="2561" max="2561" width="20.75" style="26" customWidth="1"/>
    <col min="2562" max="2562" width="13.625" style="26" customWidth="1"/>
    <col min="2563" max="2563" width="8.875" style="26" customWidth="1"/>
    <col min="2564" max="2565" width="9.875" style="26" customWidth="1"/>
    <col min="2566" max="2566" width="15.25" style="26" customWidth="1"/>
    <col min="2567" max="2816" width="9" style="26"/>
    <col min="2817" max="2817" width="20.75" style="26" customWidth="1"/>
    <col min="2818" max="2818" width="13.625" style="26" customWidth="1"/>
    <col min="2819" max="2819" width="8.875" style="26" customWidth="1"/>
    <col min="2820" max="2821" width="9.875" style="26" customWidth="1"/>
    <col min="2822" max="2822" width="15.25" style="26" customWidth="1"/>
    <col min="2823" max="3072" width="9" style="26"/>
    <col min="3073" max="3073" width="20.75" style="26" customWidth="1"/>
    <col min="3074" max="3074" width="13.625" style="26" customWidth="1"/>
    <col min="3075" max="3075" width="8.875" style="26" customWidth="1"/>
    <col min="3076" max="3077" width="9.875" style="26" customWidth="1"/>
    <col min="3078" max="3078" width="15.25" style="26" customWidth="1"/>
    <col min="3079" max="3328" width="9" style="26"/>
    <col min="3329" max="3329" width="20.75" style="26" customWidth="1"/>
    <col min="3330" max="3330" width="13.625" style="26" customWidth="1"/>
    <col min="3331" max="3331" width="8.875" style="26" customWidth="1"/>
    <col min="3332" max="3333" width="9.875" style="26" customWidth="1"/>
    <col min="3334" max="3334" width="15.25" style="26" customWidth="1"/>
    <col min="3335" max="3584" width="9" style="26"/>
    <col min="3585" max="3585" width="20.75" style="26" customWidth="1"/>
    <col min="3586" max="3586" width="13.625" style="26" customWidth="1"/>
    <col min="3587" max="3587" width="8.875" style="26" customWidth="1"/>
    <col min="3588" max="3589" width="9.875" style="26" customWidth="1"/>
    <col min="3590" max="3590" width="15.25" style="26" customWidth="1"/>
    <col min="3591" max="3840" width="9" style="26"/>
    <col min="3841" max="3841" width="20.75" style="26" customWidth="1"/>
    <col min="3842" max="3842" width="13.625" style="26" customWidth="1"/>
    <col min="3843" max="3843" width="8.875" style="26" customWidth="1"/>
    <col min="3844" max="3845" width="9.875" style="26" customWidth="1"/>
    <col min="3846" max="3846" width="15.25" style="26" customWidth="1"/>
    <col min="3847" max="4096" width="9" style="26"/>
    <col min="4097" max="4097" width="20.75" style="26" customWidth="1"/>
    <col min="4098" max="4098" width="13.625" style="26" customWidth="1"/>
    <col min="4099" max="4099" width="8.875" style="26" customWidth="1"/>
    <col min="4100" max="4101" width="9.875" style="26" customWidth="1"/>
    <col min="4102" max="4102" width="15.25" style="26" customWidth="1"/>
    <col min="4103" max="4352" width="9" style="26"/>
    <col min="4353" max="4353" width="20.75" style="26" customWidth="1"/>
    <col min="4354" max="4354" width="13.625" style="26" customWidth="1"/>
    <col min="4355" max="4355" width="8.875" style="26" customWidth="1"/>
    <col min="4356" max="4357" width="9.875" style="26" customWidth="1"/>
    <col min="4358" max="4358" width="15.25" style="26" customWidth="1"/>
    <col min="4359" max="4608" width="9" style="26"/>
    <col min="4609" max="4609" width="20.75" style="26" customWidth="1"/>
    <col min="4610" max="4610" width="13.625" style="26" customWidth="1"/>
    <col min="4611" max="4611" width="8.875" style="26" customWidth="1"/>
    <col min="4612" max="4613" width="9.875" style="26" customWidth="1"/>
    <col min="4614" max="4614" width="15.25" style="26" customWidth="1"/>
    <col min="4615" max="4864" width="9" style="26"/>
    <col min="4865" max="4865" width="20.75" style="26" customWidth="1"/>
    <col min="4866" max="4866" width="13.625" style="26" customWidth="1"/>
    <col min="4867" max="4867" width="8.875" style="26" customWidth="1"/>
    <col min="4868" max="4869" width="9.875" style="26" customWidth="1"/>
    <col min="4870" max="4870" width="15.25" style="26" customWidth="1"/>
    <col min="4871" max="5120" width="9" style="26"/>
    <col min="5121" max="5121" width="20.75" style="26" customWidth="1"/>
    <col min="5122" max="5122" width="13.625" style="26" customWidth="1"/>
    <col min="5123" max="5123" width="8.875" style="26" customWidth="1"/>
    <col min="5124" max="5125" width="9.875" style="26" customWidth="1"/>
    <col min="5126" max="5126" width="15.25" style="26" customWidth="1"/>
    <col min="5127" max="5376" width="9" style="26"/>
    <col min="5377" max="5377" width="20.75" style="26" customWidth="1"/>
    <col min="5378" max="5378" width="13.625" style="26" customWidth="1"/>
    <col min="5379" max="5379" width="8.875" style="26" customWidth="1"/>
    <col min="5380" max="5381" width="9.875" style="26" customWidth="1"/>
    <col min="5382" max="5382" width="15.25" style="26" customWidth="1"/>
    <col min="5383" max="5632" width="9" style="26"/>
    <col min="5633" max="5633" width="20.75" style="26" customWidth="1"/>
    <col min="5634" max="5634" width="13.625" style="26" customWidth="1"/>
    <col min="5635" max="5635" width="8.875" style="26" customWidth="1"/>
    <col min="5636" max="5637" width="9.875" style="26" customWidth="1"/>
    <col min="5638" max="5638" width="15.25" style="26" customWidth="1"/>
    <col min="5639" max="5888" width="9" style="26"/>
    <col min="5889" max="5889" width="20.75" style="26" customWidth="1"/>
    <col min="5890" max="5890" width="13.625" style="26" customWidth="1"/>
    <col min="5891" max="5891" width="8.875" style="26" customWidth="1"/>
    <col min="5892" max="5893" width="9.875" style="26" customWidth="1"/>
    <col min="5894" max="5894" width="15.25" style="26" customWidth="1"/>
    <col min="5895" max="6144" width="9" style="26"/>
    <col min="6145" max="6145" width="20.75" style="26" customWidth="1"/>
    <col min="6146" max="6146" width="13.625" style="26" customWidth="1"/>
    <col min="6147" max="6147" width="8.875" style="26" customWidth="1"/>
    <col min="6148" max="6149" width="9.875" style="26" customWidth="1"/>
    <col min="6150" max="6150" width="15.25" style="26" customWidth="1"/>
    <col min="6151" max="6400" width="9" style="26"/>
    <col min="6401" max="6401" width="20.75" style="26" customWidth="1"/>
    <col min="6402" max="6402" width="13.625" style="26" customWidth="1"/>
    <col min="6403" max="6403" width="8.875" style="26" customWidth="1"/>
    <col min="6404" max="6405" width="9.875" style="26" customWidth="1"/>
    <col min="6406" max="6406" width="15.25" style="26" customWidth="1"/>
    <col min="6407" max="6656" width="9" style="26"/>
    <col min="6657" max="6657" width="20.75" style="26" customWidth="1"/>
    <col min="6658" max="6658" width="13.625" style="26" customWidth="1"/>
    <col min="6659" max="6659" width="8.875" style="26" customWidth="1"/>
    <col min="6660" max="6661" width="9.875" style="26" customWidth="1"/>
    <col min="6662" max="6662" width="15.25" style="26" customWidth="1"/>
    <col min="6663" max="6912" width="9" style="26"/>
    <col min="6913" max="6913" width="20.75" style="26" customWidth="1"/>
    <col min="6914" max="6914" width="13.625" style="26" customWidth="1"/>
    <col min="6915" max="6915" width="8.875" style="26" customWidth="1"/>
    <col min="6916" max="6917" width="9.875" style="26" customWidth="1"/>
    <col min="6918" max="6918" width="15.25" style="26" customWidth="1"/>
    <col min="6919" max="7168" width="9" style="26"/>
    <col min="7169" max="7169" width="20.75" style="26" customWidth="1"/>
    <col min="7170" max="7170" width="13.625" style="26" customWidth="1"/>
    <col min="7171" max="7171" width="8.875" style="26" customWidth="1"/>
    <col min="7172" max="7173" width="9.875" style="26" customWidth="1"/>
    <col min="7174" max="7174" width="15.25" style="26" customWidth="1"/>
    <col min="7175" max="7424" width="9" style="26"/>
    <col min="7425" max="7425" width="20.75" style="26" customWidth="1"/>
    <col min="7426" max="7426" width="13.625" style="26" customWidth="1"/>
    <col min="7427" max="7427" width="8.875" style="26" customWidth="1"/>
    <col min="7428" max="7429" width="9.875" style="26" customWidth="1"/>
    <col min="7430" max="7430" width="15.25" style="26" customWidth="1"/>
    <col min="7431" max="7680" width="9" style="26"/>
    <col min="7681" max="7681" width="20.75" style="26" customWidth="1"/>
    <col min="7682" max="7682" width="13.625" style="26" customWidth="1"/>
    <col min="7683" max="7683" width="8.875" style="26" customWidth="1"/>
    <col min="7684" max="7685" width="9.875" style="26" customWidth="1"/>
    <col min="7686" max="7686" width="15.25" style="26" customWidth="1"/>
    <col min="7687" max="7936" width="9" style="26"/>
    <col min="7937" max="7937" width="20.75" style="26" customWidth="1"/>
    <col min="7938" max="7938" width="13.625" style="26" customWidth="1"/>
    <col min="7939" max="7939" width="8.875" style="26" customWidth="1"/>
    <col min="7940" max="7941" width="9.875" style="26" customWidth="1"/>
    <col min="7942" max="7942" width="15.25" style="26" customWidth="1"/>
    <col min="7943" max="8192" width="9" style="26"/>
    <col min="8193" max="8193" width="20.75" style="26" customWidth="1"/>
    <col min="8194" max="8194" width="13.625" style="26" customWidth="1"/>
    <col min="8195" max="8195" width="8.875" style="26" customWidth="1"/>
    <col min="8196" max="8197" width="9.875" style="26" customWidth="1"/>
    <col min="8198" max="8198" width="15.25" style="26" customWidth="1"/>
    <col min="8199" max="8448" width="9" style="26"/>
    <col min="8449" max="8449" width="20.75" style="26" customWidth="1"/>
    <col min="8450" max="8450" width="13.625" style="26" customWidth="1"/>
    <col min="8451" max="8451" width="8.875" style="26" customWidth="1"/>
    <col min="8452" max="8453" width="9.875" style="26" customWidth="1"/>
    <col min="8454" max="8454" width="15.25" style="26" customWidth="1"/>
    <col min="8455" max="8704" width="9" style="26"/>
    <col min="8705" max="8705" width="20.75" style="26" customWidth="1"/>
    <col min="8706" max="8706" width="13.625" style="26" customWidth="1"/>
    <col min="8707" max="8707" width="8.875" style="26" customWidth="1"/>
    <col min="8708" max="8709" width="9.875" style="26" customWidth="1"/>
    <col min="8710" max="8710" width="15.25" style="26" customWidth="1"/>
    <col min="8711" max="8960" width="9" style="26"/>
    <col min="8961" max="8961" width="20.75" style="26" customWidth="1"/>
    <col min="8962" max="8962" width="13.625" style="26" customWidth="1"/>
    <col min="8963" max="8963" width="8.875" style="26" customWidth="1"/>
    <col min="8964" max="8965" width="9.875" style="26" customWidth="1"/>
    <col min="8966" max="8966" width="15.25" style="26" customWidth="1"/>
    <col min="8967" max="9216" width="9" style="26"/>
    <col min="9217" max="9217" width="20.75" style="26" customWidth="1"/>
    <col min="9218" max="9218" width="13.625" style="26" customWidth="1"/>
    <col min="9219" max="9219" width="8.875" style="26" customWidth="1"/>
    <col min="9220" max="9221" width="9.875" style="26" customWidth="1"/>
    <col min="9222" max="9222" width="15.25" style="26" customWidth="1"/>
    <col min="9223" max="9472" width="9" style="26"/>
    <col min="9473" max="9473" width="20.75" style="26" customWidth="1"/>
    <col min="9474" max="9474" width="13.625" style="26" customWidth="1"/>
    <col min="9475" max="9475" width="8.875" style="26" customWidth="1"/>
    <col min="9476" max="9477" width="9.875" style="26" customWidth="1"/>
    <col min="9478" max="9478" width="15.25" style="26" customWidth="1"/>
    <col min="9479" max="9728" width="9" style="26"/>
    <col min="9729" max="9729" width="20.75" style="26" customWidth="1"/>
    <col min="9730" max="9730" width="13.625" style="26" customWidth="1"/>
    <col min="9731" max="9731" width="8.875" style="26" customWidth="1"/>
    <col min="9732" max="9733" width="9.875" style="26" customWidth="1"/>
    <col min="9734" max="9734" width="15.25" style="26" customWidth="1"/>
    <col min="9735" max="9984" width="9" style="26"/>
    <col min="9985" max="9985" width="20.75" style="26" customWidth="1"/>
    <col min="9986" max="9986" width="13.625" style="26" customWidth="1"/>
    <col min="9987" max="9987" width="8.875" style="26" customWidth="1"/>
    <col min="9988" max="9989" width="9.875" style="26" customWidth="1"/>
    <col min="9990" max="9990" width="15.25" style="26" customWidth="1"/>
    <col min="9991" max="10240" width="9" style="26"/>
    <col min="10241" max="10241" width="20.75" style="26" customWidth="1"/>
    <col min="10242" max="10242" width="13.625" style="26" customWidth="1"/>
    <col min="10243" max="10243" width="8.875" style="26" customWidth="1"/>
    <col min="10244" max="10245" width="9.875" style="26" customWidth="1"/>
    <col min="10246" max="10246" width="15.25" style="26" customWidth="1"/>
    <col min="10247" max="10496" width="9" style="26"/>
    <col min="10497" max="10497" width="20.75" style="26" customWidth="1"/>
    <col min="10498" max="10498" width="13.625" style="26" customWidth="1"/>
    <col min="10499" max="10499" width="8.875" style="26" customWidth="1"/>
    <col min="10500" max="10501" width="9.875" style="26" customWidth="1"/>
    <col min="10502" max="10502" width="15.25" style="26" customWidth="1"/>
    <col min="10503" max="10752" width="9" style="26"/>
    <col min="10753" max="10753" width="20.75" style="26" customWidth="1"/>
    <col min="10754" max="10754" width="13.625" style="26" customWidth="1"/>
    <col min="10755" max="10755" width="8.875" style="26" customWidth="1"/>
    <col min="10756" max="10757" width="9.875" style="26" customWidth="1"/>
    <col min="10758" max="10758" width="15.25" style="26" customWidth="1"/>
    <col min="10759" max="11008" width="9" style="26"/>
    <col min="11009" max="11009" width="20.75" style="26" customWidth="1"/>
    <col min="11010" max="11010" width="13.625" style="26" customWidth="1"/>
    <col min="11011" max="11011" width="8.875" style="26" customWidth="1"/>
    <col min="11012" max="11013" width="9.875" style="26" customWidth="1"/>
    <col min="11014" max="11014" width="15.25" style="26" customWidth="1"/>
    <col min="11015" max="11264" width="9" style="26"/>
    <col min="11265" max="11265" width="20.75" style="26" customWidth="1"/>
    <col min="11266" max="11266" width="13.625" style="26" customWidth="1"/>
    <col min="11267" max="11267" width="8.875" style="26" customWidth="1"/>
    <col min="11268" max="11269" width="9.875" style="26" customWidth="1"/>
    <col min="11270" max="11270" width="15.25" style="26" customWidth="1"/>
    <col min="11271" max="11520" width="9" style="26"/>
    <col min="11521" max="11521" width="20.75" style="26" customWidth="1"/>
    <col min="11522" max="11522" width="13.625" style="26" customWidth="1"/>
    <col min="11523" max="11523" width="8.875" style="26" customWidth="1"/>
    <col min="11524" max="11525" width="9.875" style="26" customWidth="1"/>
    <col min="11526" max="11526" width="15.25" style="26" customWidth="1"/>
    <col min="11527" max="11776" width="9" style="26"/>
    <col min="11777" max="11777" width="20.75" style="26" customWidth="1"/>
    <col min="11778" max="11778" width="13.625" style="26" customWidth="1"/>
    <col min="11779" max="11779" width="8.875" style="26" customWidth="1"/>
    <col min="11780" max="11781" width="9.875" style="26" customWidth="1"/>
    <col min="11782" max="11782" width="15.25" style="26" customWidth="1"/>
    <col min="11783" max="12032" width="9" style="26"/>
    <col min="12033" max="12033" width="20.75" style="26" customWidth="1"/>
    <col min="12034" max="12034" width="13.625" style="26" customWidth="1"/>
    <col min="12035" max="12035" width="8.875" style="26" customWidth="1"/>
    <col min="12036" max="12037" width="9.875" style="26" customWidth="1"/>
    <col min="12038" max="12038" width="15.25" style="26" customWidth="1"/>
    <col min="12039" max="12288" width="9" style="26"/>
    <col min="12289" max="12289" width="20.75" style="26" customWidth="1"/>
    <col min="12290" max="12290" width="13.625" style="26" customWidth="1"/>
    <col min="12291" max="12291" width="8.875" style="26" customWidth="1"/>
    <col min="12292" max="12293" width="9.875" style="26" customWidth="1"/>
    <col min="12294" max="12294" width="15.25" style="26" customWidth="1"/>
    <col min="12295" max="12544" width="9" style="26"/>
    <col min="12545" max="12545" width="20.75" style="26" customWidth="1"/>
    <col min="12546" max="12546" width="13.625" style="26" customWidth="1"/>
    <col min="12547" max="12547" width="8.875" style="26" customWidth="1"/>
    <col min="12548" max="12549" width="9.875" style="26" customWidth="1"/>
    <col min="12550" max="12550" width="15.25" style="26" customWidth="1"/>
    <col min="12551" max="12800" width="9" style="26"/>
    <col min="12801" max="12801" width="20.75" style="26" customWidth="1"/>
    <col min="12802" max="12802" width="13.625" style="26" customWidth="1"/>
    <col min="12803" max="12803" width="8.875" style="26" customWidth="1"/>
    <col min="12804" max="12805" width="9.875" style="26" customWidth="1"/>
    <col min="12806" max="12806" width="15.25" style="26" customWidth="1"/>
    <col min="12807" max="13056" width="9" style="26"/>
    <col min="13057" max="13057" width="20.75" style="26" customWidth="1"/>
    <col min="13058" max="13058" width="13.625" style="26" customWidth="1"/>
    <col min="13059" max="13059" width="8.875" style="26" customWidth="1"/>
    <col min="13060" max="13061" width="9.875" style="26" customWidth="1"/>
    <col min="13062" max="13062" width="15.25" style="26" customWidth="1"/>
    <col min="13063" max="13312" width="9" style="26"/>
    <col min="13313" max="13313" width="20.75" style="26" customWidth="1"/>
    <col min="13314" max="13314" width="13.625" style="26" customWidth="1"/>
    <col min="13315" max="13315" width="8.875" style="26" customWidth="1"/>
    <col min="13316" max="13317" width="9.875" style="26" customWidth="1"/>
    <col min="13318" max="13318" width="15.25" style="26" customWidth="1"/>
    <col min="13319" max="13568" width="9" style="26"/>
    <col min="13569" max="13569" width="20.75" style="26" customWidth="1"/>
    <col min="13570" max="13570" width="13.625" style="26" customWidth="1"/>
    <col min="13571" max="13571" width="8.875" style="26" customWidth="1"/>
    <col min="13572" max="13573" width="9.875" style="26" customWidth="1"/>
    <col min="13574" max="13574" width="15.25" style="26" customWidth="1"/>
    <col min="13575" max="13824" width="9" style="26"/>
    <col min="13825" max="13825" width="20.75" style="26" customWidth="1"/>
    <col min="13826" max="13826" width="13.625" style="26" customWidth="1"/>
    <col min="13827" max="13827" width="8.875" style="26" customWidth="1"/>
    <col min="13828" max="13829" width="9.875" style="26" customWidth="1"/>
    <col min="13830" max="13830" width="15.25" style="26" customWidth="1"/>
    <col min="13831" max="14080" width="9" style="26"/>
    <col min="14081" max="14081" width="20.75" style="26" customWidth="1"/>
    <col min="14082" max="14082" width="13.625" style="26" customWidth="1"/>
    <col min="14083" max="14083" width="8.875" style="26" customWidth="1"/>
    <col min="14084" max="14085" width="9.875" style="26" customWidth="1"/>
    <col min="14086" max="14086" width="15.25" style="26" customWidth="1"/>
    <col min="14087" max="14336" width="9" style="26"/>
    <col min="14337" max="14337" width="20.75" style="26" customWidth="1"/>
    <col min="14338" max="14338" width="13.625" style="26" customWidth="1"/>
    <col min="14339" max="14339" width="8.875" style="26" customWidth="1"/>
    <col min="14340" max="14341" width="9.875" style="26" customWidth="1"/>
    <col min="14342" max="14342" width="15.25" style="26" customWidth="1"/>
    <col min="14343" max="14592" width="9" style="26"/>
    <col min="14593" max="14593" width="20.75" style="26" customWidth="1"/>
    <col min="14594" max="14594" width="13.625" style="26" customWidth="1"/>
    <col min="14595" max="14595" width="8.875" style="26" customWidth="1"/>
    <col min="14596" max="14597" width="9.875" style="26" customWidth="1"/>
    <col min="14598" max="14598" width="15.25" style="26" customWidth="1"/>
    <col min="14599" max="14848" width="9" style="26"/>
    <col min="14849" max="14849" width="20.75" style="26" customWidth="1"/>
    <col min="14850" max="14850" width="13.625" style="26" customWidth="1"/>
    <col min="14851" max="14851" width="8.875" style="26" customWidth="1"/>
    <col min="14852" max="14853" width="9.875" style="26" customWidth="1"/>
    <col min="14854" max="14854" width="15.25" style="26" customWidth="1"/>
    <col min="14855" max="15104" width="9" style="26"/>
    <col min="15105" max="15105" width="20.75" style="26" customWidth="1"/>
    <col min="15106" max="15106" width="13.625" style="26" customWidth="1"/>
    <col min="15107" max="15107" width="8.875" style="26" customWidth="1"/>
    <col min="15108" max="15109" width="9.875" style="26" customWidth="1"/>
    <col min="15110" max="15110" width="15.25" style="26" customWidth="1"/>
    <col min="15111" max="15360" width="9" style="26"/>
    <col min="15361" max="15361" width="20.75" style="26" customWidth="1"/>
    <col min="15362" max="15362" width="13.625" style="26" customWidth="1"/>
    <col min="15363" max="15363" width="8.875" style="26" customWidth="1"/>
    <col min="15364" max="15365" width="9.875" style="26" customWidth="1"/>
    <col min="15366" max="15366" width="15.25" style="26" customWidth="1"/>
    <col min="15367" max="15616" width="9" style="26"/>
    <col min="15617" max="15617" width="20.75" style="26" customWidth="1"/>
    <col min="15618" max="15618" width="13.625" style="26" customWidth="1"/>
    <col min="15619" max="15619" width="8.875" style="26" customWidth="1"/>
    <col min="15620" max="15621" width="9.875" style="26" customWidth="1"/>
    <col min="15622" max="15622" width="15.25" style="26" customWidth="1"/>
    <col min="15623" max="15872" width="9" style="26"/>
    <col min="15873" max="15873" width="20.75" style="26" customWidth="1"/>
    <col min="15874" max="15874" width="13.625" style="26" customWidth="1"/>
    <col min="15875" max="15875" width="8.875" style="26" customWidth="1"/>
    <col min="15876" max="15877" width="9.875" style="26" customWidth="1"/>
    <col min="15878" max="15878" width="15.25" style="26" customWidth="1"/>
    <col min="15879" max="16128" width="9" style="26"/>
    <col min="16129" max="16129" width="20.75" style="26" customWidth="1"/>
    <col min="16130" max="16130" width="13.625" style="26" customWidth="1"/>
    <col min="16131" max="16131" width="8.875" style="26" customWidth="1"/>
    <col min="16132" max="16133" width="9.875" style="26" customWidth="1"/>
    <col min="16134" max="16134" width="15.25" style="26" customWidth="1"/>
    <col min="16135" max="16384" width="9" style="26"/>
  </cols>
  <sheetData>
    <row r="1" spans="1:11" ht="14.25" x14ac:dyDescent="0.4">
      <c r="A1" s="25" t="s">
        <v>252</v>
      </c>
      <c r="E1" s="27"/>
      <c r="F1" s="27"/>
      <c r="G1" s="27"/>
      <c r="H1" s="27"/>
      <c r="I1" s="27"/>
      <c r="J1" s="27"/>
    </row>
    <row r="2" spans="1:11" ht="14.25" x14ac:dyDescent="0.4">
      <c r="B2" s="50"/>
      <c r="C2" s="50"/>
      <c r="E2" s="27"/>
      <c r="F2" s="27"/>
      <c r="G2" s="27"/>
      <c r="H2" s="27"/>
      <c r="I2" s="27"/>
      <c r="J2" s="27"/>
    </row>
    <row r="3" spans="1:11" ht="14.25" x14ac:dyDescent="0.4">
      <c r="A3" s="22"/>
      <c r="B3" s="51" t="s">
        <v>228</v>
      </c>
      <c r="C3" s="51"/>
      <c r="D3" s="64"/>
      <c r="E3" s="64"/>
      <c r="F3" s="64"/>
      <c r="G3" s="64"/>
      <c r="H3" s="51" t="s">
        <v>217</v>
      </c>
      <c r="I3" s="64"/>
      <c r="J3" s="52"/>
    </row>
    <row r="4" spans="1:11" ht="54" customHeight="1" x14ac:dyDescent="0.4">
      <c r="A4" s="22"/>
      <c r="B4" s="216" t="s">
        <v>253</v>
      </c>
      <c r="C4" s="217"/>
      <c r="D4" s="217"/>
      <c r="E4" s="217"/>
      <c r="F4" s="218"/>
      <c r="G4" s="28"/>
      <c r="H4" s="239" t="s">
        <v>254</v>
      </c>
      <c r="I4" s="240"/>
      <c r="J4" s="241"/>
    </row>
    <row r="5" spans="1:11" ht="14.25" x14ac:dyDescent="0.4">
      <c r="B5" s="52"/>
      <c r="C5" s="52"/>
      <c r="D5" s="52"/>
      <c r="E5" s="52"/>
      <c r="F5" s="52"/>
      <c r="G5" s="52"/>
      <c r="H5" s="52"/>
      <c r="I5" s="52"/>
      <c r="J5" s="27"/>
    </row>
    <row r="6" spans="1:11" ht="14.25" x14ac:dyDescent="0.4">
      <c r="B6" s="28"/>
      <c r="C6" s="28"/>
      <c r="D6" s="28"/>
      <c r="E6" s="28"/>
      <c r="F6" s="28"/>
      <c r="G6" s="28"/>
      <c r="H6" s="29" t="s">
        <v>54</v>
      </c>
      <c r="J6" s="30"/>
    </row>
    <row r="7" spans="1:11" ht="18.75" customHeight="1" x14ac:dyDescent="0.4">
      <c r="A7" s="220" t="s">
        <v>62</v>
      </c>
      <c r="B7" s="225" t="s">
        <v>255</v>
      </c>
      <c r="C7" s="225" t="s">
        <v>257</v>
      </c>
      <c r="D7" s="227" t="s">
        <v>256</v>
      </c>
      <c r="E7" s="224" t="s">
        <v>52</v>
      </c>
      <c r="F7" s="221" t="s">
        <v>48</v>
      </c>
      <c r="G7" s="223"/>
      <c r="H7" s="225" t="s">
        <v>264</v>
      </c>
      <c r="I7" s="224" t="s">
        <v>263</v>
      </c>
      <c r="J7" s="219" t="s">
        <v>165</v>
      </c>
      <c r="K7" s="37" t="s">
        <v>376</v>
      </c>
    </row>
    <row r="8" spans="1:11" ht="27" x14ac:dyDescent="0.4">
      <c r="A8" s="220"/>
      <c r="B8" s="226"/>
      <c r="C8" s="226"/>
      <c r="D8" s="228"/>
      <c r="E8" s="224"/>
      <c r="F8" s="32" t="s">
        <v>49</v>
      </c>
      <c r="G8" s="32" t="s">
        <v>60</v>
      </c>
      <c r="H8" s="226"/>
      <c r="I8" s="224"/>
      <c r="J8" s="219"/>
      <c r="K8" s="37" t="s">
        <v>377</v>
      </c>
    </row>
    <row r="9" spans="1:11" ht="111.75" customHeight="1" x14ac:dyDescent="0.4">
      <c r="A9" s="34">
        <v>1</v>
      </c>
      <c r="B9" s="84"/>
      <c r="C9" s="115"/>
      <c r="D9" s="85"/>
      <c r="E9" s="118"/>
      <c r="F9" s="118"/>
      <c r="G9" s="97">
        <f>+E9-F9</f>
        <v>0</v>
      </c>
      <c r="H9" s="86"/>
      <c r="I9" s="35"/>
      <c r="J9" s="65"/>
      <c r="K9" s="37" t="s">
        <v>269</v>
      </c>
    </row>
    <row r="10" spans="1:11" ht="111.75" customHeight="1" x14ac:dyDescent="0.4">
      <c r="A10" s="34">
        <v>2</v>
      </c>
      <c r="B10" s="84"/>
      <c r="C10" s="115"/>
      <c r="D10" s="85"/>
      <c r="E10" s="118"/>
      <c r="F10" s="118"/>
      <c r="G10" s="97">
        <f>+E10-F10</f>
        <v>0</v>
      </c>
      <c r="H10" s="86"/>
      <c r="I10" s="35"/>
      <c r="J10" s="65"/>
      <c r="K10" s="37" t="s">
        <v>270</v>
      </c>
    </row>
    <row r="11" spans="1:11" ht="14.25" x14ac:dyDescent="0.4">
      <c r="A11" s="221" t="s">
        <v>47</v>
      </c>
      <c r="B11" s="222"/>
      <c r="C11" s="222"/>
      <c r="D11" s="223"/>
      <c r="E11" s="96">
        <f>SUM(E9:E10)</f>
        <v>0</v>
      </c>
      <c r="F11" s="96">
        <f t="shared" ref="F11:G11" si="0">SUM(F9:F10)</f>
        <v>0</v>
      </c>
      <c r="G11" s="96">
        <f t="shared" si="0"/>
        <v>0</v>
      </c>
      <c r="H11" s="34"/>
      <c r="I11" s="35"/>
      <c r="J11" s="66"/>
    </row>
    <row r="12" spans="1:11" ht="14.25" x14ac:dyDescent="0.4">
      <c r="A12" s="40"/>
      <c r="B12" s="23" t="s">
        <v>265</v>
      </c>
      <c r="C12" s="40"/>
      <c r="D12" s="40"/>
      <c r="E12" s="111"/>
      <c r="F12" s="111"/>
      <c r="G12" s="111"/>
      <c r="H12" s="22"/>
      <c r="I12" s="41"/>
      <c r="J12" s="37"/>
    </row>
    <row r="13" spans="1:11" ht="21" customHeight="1" x14ac:dyDescent="0.4">
      <c r="A13" s="40"/>
      <c r="B13" s="92" t="s">
        <v>258</v>
      </c>
      <c r="C13" s="117"/>
      <c r="D13" s="92" t="s">
        <v>260</v>
      </c>
      <c r="E13" s="236"/>
      <c r="F13" s="237"/>
      <c r="G13" s="238"/>
      <c r="H13" s="116"/>
      <c r="I13" s="41"/>
      <c r="J13" s="37"/>
    </row>
    <row r="14" spans="1:11" ht="21" customHeight="1" x14ac:dyDescent="0.4">
      <c r="A14" s="40"/>
      <c r="B14" s="92" t="s">
        <v>259</v>
      </c>
      <c r="C14" s="117"/>
      <c r="D14" s="92" t="s">
        <v>261</v>
      </c>
      <c r="E14" s="236"/>
      <c r="F14" s="237"/>
      <c r="G14" s="238"/>
      <c r="H14" s="116"/>
      <c r="I14" s="41"/>
      <c r="J14" s="37"/>
    </row>
    <row r="15" spans="1:11" ht="14.25" x14ac:dyDescent="0.4">
      <c r="A15" s="40"/>
      <c r="B15" s="23" t="s">
        <v>58</v>
      </c>
      <c r="C15" s="23"/>
      <c r="D15" s="40"/>
      <c r="E15" s="111"/>
      <c r="F15" s="111"/>
      <c r="G15" s="111"/>
      <c r="H15" s="22"/>
      <c r="I15" s="41"/>
      <c r="J15" s="37"/>
    </row>
    <row r="16" spans="1:11" ht="14.25" x14ac:dyDescent="0.4">
      <c r="B16" s="22" t="s">
        <v>262</v>
      </c>
      <c r="C16" s="22"/>
      <c r="D16" s="40"/>
      <c r="E16" s="22"/>
      <c r="F16" s="22"/>
      <c r="G16" s="22"/>
      <c r="H16" s="22"/>
      <c r="I16" s="41"/>
    </row>
    <row r="17" spans="2:9" ht="14.25" x14ac:dyDescent="0.4">
      <c r="B17" s="21" t="s">
        <v>267</v>
      </c>
      <c r="C17" s="21"/>
      <c r="D17" s="40"/>
      <c r="E17" s="22"/>
      <c r="F17" s="22"/>
      <c r="G17" s="22"/>
      <c r="H17" s="22"/>
      <c r="I17" s="41"/>
    </row>
    <row r="18" spans="2:9" ht="16.5" customHeight="1" x14ac:dyDescent="0.4">
      <c r="B18" s="21" t="s">
        <v>266</v>
      </c>
    </row>
  </sheetData>
  <mergeCells count="14">
    <mergeCell ref="E13:G13"/>
    <mergeCell ref="E14:G14"/>
    <mergeCell ref="A11:D11"/>
    <mergeCell ref="B4:F4"/>
    <mergeCell ref="H4:J4"/>
    <mergeCell ref="A7:A8"/>
    <mergeCell ref="B7:B8"/>
    <mergeCell ref="D7:D8"/>
    <mergeCell ref="E7:E8"/>
    <mergeCell ref="F7:G7"/>
    <mergeCell ref="H7:H8"/>
    <mergeCell ref="I7:I8"/>
    <mergeCell ref="J7:J8"/>
    <mergeCell ref="C7:C8"/>
  </mergeCells>
  <phoneticPr fontId="2"/>
  <pageMargins left="0.16" right="0.16" top="0.16" bottom="0.16" header="0.3" footer="0.16"/>
  <pageSetup paperSize="9" scale="86" orientation="landscape"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2A9C-3F5F-432B-B684-9FCB5FE68C63}">
  <sheetPr codeName="Sheet6">
    <tabColor rgb="FFFFFF00"/>
  </sheetPr>
  <dimension ref="A1:F66"/>
  <sheetViews>
    <sheetView tabSelected="1" zoomScaleNormal="100" workbookViewId="0">
      <selection activeCell="D2" sqref="D2"/>
    </sheetView>
  </sheetViews>
  <sheetFormatPr defaultRowHeight="16.5" customHeight="1" x14ac:dyDescent="0.4"/>
  <cols>
    <col min="1" max="1" width="3.625" style="26" customWidth="1"/>
    <col min="2" max="2" width="23.75" style="26" customWidth="1"/>
    <col min="3" max="3" width="24.125" style="26" customWidth="1"/>
    <col min="4" max="4" width="15.125" style="26" bestFit="1" customWidth="1"/>
    <col min="5" max="5" width="28.75" style="26" customWidth="1"/>
    <col min="6" max="251" width="9" style="26"/>
    <col min="252" max="252" width="20.75" style="26" customWidth="1"/>
    <col min="253" max="253" width="13.625" style="26" customWidth="1"/>
    <col min="254" max="254" width="8.875" style="26" customWidth="1"/>
    <col min="255" max="256" width="9.875" style="26" customWidth="1"/>
    <col min="257" max="257" width="15.25" style="26" customWidth="1"/>
    <col min="258" max="507" width="9" style="26"/>
    <col min="508" max="508" width="20.75" style="26" customWidth="1"/>
    <col min="509" max="509" width="13.625" style="26" customWidth="1"/>
    <col min="510" max="510" width="8.875" style="26" customWidth="1"/>
    <col min="511" max="512" width="9.875" style="26" customWidth="1"/>
    <col min="513" max="513" width="15.25" style="26" customWidth="1"/>
    <col min="514" max="763" width="9" style="26"/>
    <col min="764" max="764" width="20.75" style="26" customWidth="1"/>
    <col min="765" max="765" width="13.625" style="26" customWidth="1"/>
    <col min="766" max="766" width="8.875" style="26" customWidth="1"/>
    <col min="767" max="768" width="9.875" style="26" customWidth="1"/>
    <col min="769" max="769" width="15.25" style="26" customWidth="1"/>
    <col min="770" max="1019" width="9" style="26"/>
    <col min="1020" max="1020" width="20.75" style="26" customWidth="1"/>
    <col min="1021" max="1021" width="13.625" style="26" customWidth="1"/>
    <col min="1022" max="1022" width="8.875" style="26" customWidth="1"/>
    <col min="1023" max="1024" width="9.875" style="26" customWidth="1"/>
    <col min="1025" max="1025" width="15.25" style="26" customWidth="1"/>
    <col min="1026" max="1275" width="9" style="26"/>
    <col min="1276" max="1276" width="20.75" style="26" customWidth="1"/>
    <col min="1277" max="1277" width="13.625" style="26" customWidth="1"/>
    <col min="1278" max="1278" width="8.875" style="26" customWidth="1"/>
    <col min="1279" max="1280" width="9.875" style="26" customWidth="1"/>
    <col min="1281" max="1281" width="15.25" style="26" customWidth="1"/>
    <col min="1282" max="1531" width="9" style="26"/>
    <col min="1532" max="1532" width="20.75" style="26" customWidth="1"/>
    <col min="1533" max="1533" width="13.625" style="26" customWidth="1"/>
    <col min="1534" max="1534" width="8.875" style="26" customWidth="1"/>
    <col min="1535" max="1536" width="9.875" style="26" customWidth="1"/>
    <col min="1537" max="1537" width="15.25" style="26" customWidth="1"/>
    <col min="1538" max="1787" width="9" style="26"/>
    <col min="1788" max="1788" width="20.75" style="26" customWidth="1"/>
    <col min="1789" max="1789" width="13.625" style="26" customWidth="1"/>
    <col min="1790" max="1790" width="8.875" style="26" customWidth="1"/>
    <col min="1791" max="1792" width="9.875" style="26" customWidth="1"/>
    <col min="1793" max="1793" width="15.25" style="26" customWidth="1"/>
    <col min="1794" max="2043" width="9" style="26"/>
    <col min="2044" max="2044" width="20.75" style="26" customWidth="1"/>
    <col min="2045" max="2045" width="13.625" style="26" customWidth="1"/>
    <col min="2046" max="2046" width="8.875" style="26" customWidth="1"/>
    <col min="2047" max="2048" width="9.875" style="26" customWidth="1"/>
    <col min="2049" max="2049" width="15.25" style="26" customWidth="1"/>
    <col min="2050" max="2299" width="9" style="26"/>
    <col min="2300" max="2300" width="20.75" style="26" customWidth="1"/>
    <col min="2301" max="2301" width="13.625" style="26" customWidth="1"/>
    <col min="2302" max="2302" width="8.875" style="26" customWidth="1"/>
    <col min="2303" max="2304" width="9.875" style="26" customWidth="1"/>
    <col min="2305" max="2305" width="15.25" style="26" customWidth="1"/>
    <col min="2306" max="2555" width="9" style="26"/>
    <col min="2556" max="2556" width="20.75" style="26" customWidth="1"/>
    <col min="2557" max="2557" width="13.625" style="26" customWidth="1"/>
    <col min="2558" max="2558" width="8.875" style="26" customWidth="1"/>
    <col min="2559" max="2560" width="9.875" style="26" customWidth="1"/>
    <col min="2561" max="2561" width="15.25" style="26" customWidth="1"/>
    <col min="2562" max="2811" width="9" style="26"/>
    <col min="2812" max="2812" width="20.75" style="26" customWidth="1"/>
    <col min="2813" max="2813" width="13.625" style="26" customWidth="1"/>
    <col min="2814" max="2814" width="8.875" style="26" customWidth="1"/>
    <col min="2815" max="2816" width="9.875" style="26" customWidth="1"/>
    <col min="2817" max="2817" width="15.25" style="26" customWidth="1"/>
    <col min="2818" max="3067" width="9" style="26"/>
    <col min="3068" max="3068" width="20.75" style="26" customWidth="1"/>
    <col min="3069" max="3069" width="13.625" style="26" customWidth="1"/>
    <col min="3070" max="3070" width="8.875" style="26" customWidth="1"/>
    <col min="3071" max="3072" width="9.875" style="26" customWidth="1"/>
    <col min="3073" max="3073" width="15.25" style="26" customWidth="1"/>
    <col min="3074" max="3323" width="9" style="26"/>
    <col min="3324" max="3324" width="20.75" style="26" customWidth="1"/>
    <col min="3325" max="3325" width="13.625" style="26" customWidth="1"/>
    <col min="3326" max="3326" width="8.875" style="26" customWidth="1"/>
    <col min="3327" max="3328" width="9.875" style="26" customWidth="1"/>
    <col min="3329" max="3329" width="15.25" style="26" customWidth="1"/>
    <col min="3330" max="3579" width="9" style="26"/>
    <col min="3580" max="3580" width="20.75" style="26" customWidth="1"/>
    <col min="3581" max="3581" width="13.625" style="26" customWidth="1"/>
    <col min="3582" max="3582" width="8.875" style="26" customWidth="1"/>
    <col min="3583" max="3584" width="9.875" style="26" customWidth="1"/>
    <col min="3585" max="3585" width="15.25" style="26" customWidth="1"/>
    <col min="3586" max="3835" width="9" style="26"/>
    <col min="3836" max="3836" width="20.75" style="26" customWidth="1"/>
    <col min="3837" max="3837" width="13.625" style="26" customWidth="1"/>
    <col min="3838" max="3838" width="8.875" style="26" customWidth="1"/>
    <col min="3839" max="3840" width="9.875" style="26" customWidth="1"/>
    <col min="3841" max="3841" width="15.25" style="26" customWidth="1"/>
    <col min="3842" max="4091" width="9" style="26"/>
    <col min="4092" max="4092" width="20.75" style="26" customWidth="1"/>
    <col min="4093" max="4093" width="13.625" style="26" customWidth="1"/>
    <col min="4094" max="4094" width="8.875" style="26" customWidth="1"/>
    <col min="4095" max="4096" width="9.875" style="26" customWidth="1"/>
    <col min="4097" max="4097" width="15.25" style="26" customWidth="1"/>
    <col min="4098" max="4347" width="9" style="26"/>
    <col min="4348" max="4348" width="20.75" style="26" customWidth="1"/>
    <col min="4349" max="4349" width="13.625" style="26" customWidth="1"/>
    <col min="4350" max="4350" width="8.875" style="26" customWidth="1"/>
    <col min="4351" max="4352" width="9.875" style="26" customWidth="1"/>
    <col min="4353" max="4353" width="15.25" style="26" customWidth="1"/>
    <col min="4354" max="4603" width="9" style="26"/>
    <col min="4604" max="4604" width="20.75" style="26" customWidth="1"/>
    <col min="4605" max="4605" width="13.625" style="26" customWidth="1"/>
    <col min="4606" max="4606" width="8.875" style="26" customWidth="1"/>
    <col min="4607" max="4608" width="9.875" style="26" customWidth="1"/>
    <col min="4609" max="4609" width="15.25" style="26" customWidth="1"/>
    <col min="4610" max="4859" width="9" style="26"/>
    <col min="4860" max="4860" width="20.75" style="26" customWidth="1"/>
    <col min="4861" max="4861" width="13.625" style="26" customWidth="1"/>
    <col min="4862" max="4862" width="8.875" style="26" customWidth="1"/>
    <col min="4863" max="4864" width="9.875" style="26" customWidth="1"/>
    <col min="4865" max="4865" width="15.25" style="26" customWidth="1"/>
    <col min="4866" max="5115" width="9" style="26"/>
    <col min="5116" max="5116" width="20.75" style="26" customWidth="1"/>
    <col min="5117" max="5117" width="13.625" style="26" customWidth="1"/>
    <col min="5118" max="5118" width="8.875" style="26" customWidth="1"/>
    <col min="5119" max="5120" width="9.875" style="26" customWidth="1"/>
    <col min="5121" max="5121" width="15.25" style="26" customWidth="1"/>
    <col min="5122" max="5371" width="9" style="26"/>
    <col min="5372" max="5372" width="20.75" style="26" customWidth="1"/>
    <col min="5373" max="5373" width="13.625" style="26" customWidth="1"/>
    <col min="5374" max="5374" width="8.875" style="26" customWidth="1"/>
    <col min="5375" max="5376" width="9.875" style="26" customWidth="1"/>
    <col min="5377" max="5377" width="15.25" style="26" customWidth="1"/>
    <col min="5378" max="5627" width="9" style="26"/>
    <col min="5628" max="5628" width="20.75" style="26" customWidth="1"/>
    <col min="5629" max="5629" width="13.625" style="26" customWidth="1"/>
    <col min="5630" max="5630" width="8.875" style="26" customWidth="1"/>
    <col min="5631" max="5632" width="9.875" style="26" customWidth="1"/>
    <col min="5633" max="5633" width="15.25" style="26" customWidth="1"/>
    <col min="5634" max="5883" width="9" style="26"/>
    <col min="5884" max="5884" width="20.75" style="26" customWidth="1"/>
    <col min="5885" max="5885" width="13.625" style="26" customWidth="1"/>
    <col min="5886" max="5886" width="8.875" style="26" customWidth="1"/>
    <col min="5887" max="5888" width="9.875" style="26" customWidth="1"/>
    <col min="5889" max="5889" width="15.25" style="26" customWidth="1"/>
    <col min="5890" max="6139" width="9" style="26"/>
    <col min="6140" max="6140" width="20.75" style="26" customWidth="1"/>
    <col min="6141" max="6141" width="13.625" style="26" customWidth="1"/>
    <col min="6142" max="6142" width="8.875" style="26" customWidth="1"/>
    <col min="6143" max="6144" width="9.875" style="26" customWidth="1"/>
    <col min="6145" max="6145" width="15.25" style="26" customWidth="1"/>
    <col min="6146" max="6395" width="9" style="26"/>
    <col min="6396" max="6396" width="20.75" style="26" customWidth="1"/>
    <col min="6397" max="6397" width="13.625" style="26" customWidth="1"/>
    <col min="6398" max="6398" width="8.875" style="26" customWidth="1"/>
    <col min="6399" max="6400" width="9.875" style="26" customWidth="1"/>
    <col min="6401" max="6401" width="15.25" style="26" customWidth="1"/>
    <col min="6402" max="6651" width="9" style="26"/>
    <col min="6652" max="6652" width="20.75" style="26" customWidth="1"/>
    <col min="6653" max="6653" width="13.625" style="26" customWidth="1"/>
    <col min="6654" max="6654" width="8.875" style="26" customWidth="1"/>
    <col min="6655" max="6656" width="9.875" style="26" customWidth="1"/>
    <col min="6657" max="6657" width="15.25" style="26" customWidth="1"/>
    <col min="6658" max="6907" width="9" style="26"/>
    <col min="6908" max="6908" width="20.75" style="26" customWidth="1"/>
    <col min="6909" max="6909" width="13.625" style="26" customWidth="1"/>
    <col min="6910" max="6910" width="8.875" style="26" customWidth="1"/>
    <col min="6911" max="6912" width="9.875" style="26" customWidth="1"/>
    <col min="6913" max="6913" width="15.25" style="26" customWidth="1"/>
    <col min="6914" max="7163" width="9" style="26"/>
    <col min="7164" max="7164" width="20.75" style="26" customWidth="1"/>
    <col min="7165" max="7165" width="13.625" style="26" customWidth="1"/>
    <col min="7166" max="7166" width="8.875" style="26" customWidth="1"/>
    <col min="7167" max="7168" width="9.875" style="26" customWidth="1"/>
    <col min="7169" max="7169" width="15.25" style="26" customWidth="1"/>
    <col min="7170" max="7419" width="9" style="26"/>
    <col min="7420" max="7420" width="20.75" style="26" customWidth="1"/>
    <col min="7421" max="7421" width="13.625" style="26" customWidth="1"/>
    <col min="7422" max="7422" width="8.875" style="26" customWidth="1"/>
    <col min="7423" max="7424" width="9.875" style="26" customWidth="1"/>
    <col min="7425" max="7425" width="15.25" style="26" customWidth="1"/>
    <col min="7426" max="7675" width="9" style="26"/>
    <col min="7676" max="7676" width="20.75" style="26" customWidth="1"/>
    <col min="7677" max="7677" width="13.625" style="26" customWidth="1"/>
    <col min="7678" max="7678" width="8.875" style="26" customWidth="1"/>
    <col min="7679" max="7680" width="9.875" style="26" customWidth="1"/>
    <col min="7681" max="7681" width="15.25" style="26" customWidth="1"/>
    <col min="7682" max="7931" width="9" style="26"/>
    <col min="7932" max="7932" width="20.75" style="26" customWidth="1"/>
    <col min="7933" max="7933" width="13.625" style="26" customWidth="1"/>
    <col min="7934" max="7934" width="8.875" style="26" customWidth="1"/>
    <col min="7935" max="7936" width="9.875" style="26" customWidth="1"/>
    <col min="7937" max="7937" width="15.25" style="26" customWidth="1"/>
    <col min="7938" max="8187" width="9" style="26"/>
    <col min="8188" max="8188" width="20.75" style="26" customWidth="1"/>
    <col min="8189" max="8189" width="13.625" style="26" customWidth="1"/>
    <col min="8190" max="8190" width="8.875" style="26" customWidth="1"/>
    <col min="8191" max="8192" width="9.875" style="26" customWidth="1"/>
    <col min="8193" max="8193" width="15.25" style="26" customWidth="1"/>
    <col min="8194" max="8443" width="9" style="26"/>
    <col min="8444" max="8444" width="20.75" style="26" customWidth="1"/>
    <col min="8445" max="8445" width="13.625" style="26" customWidth="1"/>
    <col min="8446" max="8446" width="8.875" style="26" customWidth="1"/>
    <col min="8447" max="8448" width="9.875" style="26" customWidth="1"/>
    <col min="8449" max="8449" width="15.25" style="26" customWidth="1"/>
    <col min="8450" max="8699" width="9" style="26"/>
    <col min="8700" max="8700" width="20.75" style="26" customWidth="1"/>
    <col min="8701" max="8701" width="13.625" style="26" customWidth="1"/>
    <col min="8702" max="8702" width="8.875" style="26" customWidth="1"/>
    <col min="8703" max="8704" width="9.875" style="26" customWidth="1"/>
    <col min="8705" max="8705" width="15.25" style="26" customWidth="1"/>
    <col min="8706" max="8955" width="9" style="26"/>
    <col min="8956" max="8956" width="20.75" style="26" customWidth="1"/>
    <col min="8957" max="8957" width="13.625" style="26" customWidth="1"/>
    <col min="8958" max="8958" width="8.875" style="26" customWidth="1"/>
    <col min="8959" max="8960" width="9.875" style="26" customWidth="1"/>
    <col min="8961" max="8961" width="15.25" style="26" customWidth="1"/>
    <col min="8962" max="9211" width="9" style="26"/>
    <col min="9212" max="9212" width="20.75" style="26" customWidth="1"/>
    <col min="9213" max="9213" width="13.625" style="26" customWidth="1"/>
    <col min="9214" max="9214" width="8.875" style="26" customWidth="1"/>
    <col min="9215" max="9216" width="9.875" style="26" customWidth="1"/>
    <col min="9217" max="9217" width="15.25" style="26" customWidth="1"/>
    <col min="9218" max="9467" width="9" style="26"/>
    <col min="9468" max="9468" width="20.75" style="26" customWidth="1"/>
    <col min="9469" max="9469" width="13.625" style="26" customWidth="1"/>
    <col min="9470" max="9470" width="8.875" style="26" customWidth="1"/>
    <col min="9471" max="9472" width="9.875" style="26" customWidth="1"/>
    <col min="9473" max="9473" width="15.25" style="26" customWidth="1"/>
    <col min="9474" max="9723" width="9" style="26"/>
    <col min="9724" max="9724" width="20.75" style="26" customWidth="1"/>
    <col min="9725" max="9725" width="13.625" style="26" customWidth="1"/>
    <col min="9726" max="9726" width="8.875" style="26" customWidth="1"/>
    <col min="9727" max="9728" width="9.875" style="26" customWidth="1"/>
    <col min="9729" max="9729" width="15.25" style="26" customWidth="1"/>
    <col min="9730" max="9979" width="9" style="26"/>
    <col min="9980" max="9980" width="20.75" style="26" customWidth="1"/>
    <col min="9981" max="9981" width="13.625" style="26" customWidth="1"/>
    <col min="9982" max="9982" width="8.875" style="26" customWidth="1"/>
    <col min="9983" max="9984" width="9.875" style="26" customWidth="1"/>
    <col min="9985" max="9985" width="15.25" style="26" customWidth="1"/>
    <col min="9986" max="10235" width="9" style="26"/>
    <col min="10236" max="10236" width="20.75" style="26" customWidth="1"/>
    <col min="10237" max="10237" width="13.625" style="26" customWidth="1"/>
    <col min="10238" max="10238" width="8.875" style="26" customWidth="1"/>
    <col min="10239" max="10240" width="9.875" style="26" customWidth="1"/>
    <col min="10241" max="10241" width="15.25" style="26" customWidth="1"/>
    <col min="10242" max="10491" width="9" style="26"/>
    <col min="10492" max="10492" width="20.75" style="26" customWidth="1"/>
    <col min="10493" max="10493" width="13.625" style="26" customWidth="1"/>
    <col min="10494" max="10494" width="8.875" style="26" customWidth="1"/>
    <col min="10495" max="10496" width="9.875" style="26" customWidth="1"/>
    <col min="10497" max="10497" width="15.25" style="26" customWidth="1"/>
    <col min="10498" max="10747" width="9" style="26"/>
    <col min="10748" max="10748" width="20.75" style="26" customWidth="1"/>
    <col min="10749" max="10749" width="13.625" style="26" customWidth="1"/>
    <col min="10750" max="10750" width="8.875" style="26" customWidth="1"/>
    <col min="10751" max="10752" width="9.875" style="26" customWidth="1"/>
    <col min="10753" max="10753" width="15.25" style="26" customWidth="1"/>
    <col min="10754" max="11003" width="9" style="26"/>
    <col min="11004" max="11004" width="20.75" style="26" customWidth="1"/>
    <col min="11005" max="11005" width="13.625" style="26" customWidth="1"/>
    <col min="11006" max="11006" width="8.875" style="26" customWidth="1"/>
    <col min="11007" max="11008" width="9.875" style="26" customWidth="1"/>
    <col min="11009" max="11009" width="15.25" style="26" customWidth="1"/>
    <col min="11010" max="11259" width="9" style="26"/>
    <col min="11260" max="11260" width="20.75" style="26" customWidth="1"/>
    <col min="11261" max="11261" width="13.625" style="26" customWidth="1"/>
    <col min="11262" max="11262" width="8.875" style="26" customWidth="1"/>
    <col min="11263" max="11264" width="9.875" style="26" customWidth="1"/>
    <col min="11265" max="11265" width="15.25" style="26" customWidth="1"/>
    <col min="11266" max="11515" width="9" style="26"/>
    <col min="11516" max="11516" width="20.75" style="26" customWidth="1"/>
    <col min="11517" max="11517" width="13.625" style="26" customWidth="1"/>
    <col min="11518" max="11518" width="8.875" style="26" customWidth="1"/>
    <col min="11519" max="11520" width="9.875" style="26" customWidth="1"/>
    <col min="11521" max="11521" width="15.25" style="26" customWidth="1"/>
    <col min="11522" max="11771" width="9" style="26"/>
    <col min="11772" max="11772" width="20.75" style="26" customWidth="1"/>
    <col min="11773" max="11773" width="13.625" style="26" customWidth="1"/>
    <col min="11774" max="11774" width="8.875" style="26" customWidth="1"/>
    <col min="11775" max="11776" width="9.875" style="26" customWidth="1"/>
    <col min="11777" max="11777" width="15.25" style="26" customWidth="1"/>
    <col min="11778" max="12027" width="9" style="26"/>
    <col min="12028" max="12028" width="20.75" style="26" customWidth="1"/>
    <col min="12029" max="12029" width="13.625" style="26" customWidth="1"/>
    <col min="12030" max="12030" width="8.875" style="26" customWidth="1"/>
    <col min="12031" max="12032" width="9.875" style="26" customWidth="1"/>
    <col min="12033" max="12033" width="15.25" style="26" customWidth="1"/>
    <col min="12034" max="12283" width="9" style="26"/>
    <col min="12284" max="12284" width="20.75" style="26" customWidth="1"/>
    <col min="12285" max="12285" width="13.625" style="26" customWidth="1"/>
    <col min="12286" max="12286" width="8.875" style="26" customWidth="1"/>
    <col min="12287" max="12288" width="9.875" style="26" customWidth="1"/>
    <col min="12289" max="12289" width="15.25" style="26" customWidth="1"/>
    <col min="12290" max="12539" width="9" style="26"/>
    <col min="12540" max="12540" width="20.75" style="26" customWidth="1"/>
    <col min="12541" max="12541" width="13.625" style="26" customWidth="1"/>
    <col min="12542" max="12542" width="8.875" style="26" customWidth="1"/>
    <col min="12543" max="12544" width="9.875" style="26" customWidth="1"/>
    <col min="12545" max="12545" width="15.25" style="26" customWidth="1"/>
    <col min="12546" max="12795" width="9" style="26"/>
    <col min="12796" max="12796" width="20.75" style="26" customWidth="1"/>
    <col min="12797" max="12797" width="13.625" style="26" customWidth="1"/>
    <col min="12798" max="12798" width="8.875" style="26" customWidth="1"/>
    <col min="12799" max="12800" width="9.875" style="26" customWidth="1"/>
    <col min="12801" max="12801" width="15.25" style="26" customWidth="1"/>
    <col min="12802" max="13051" width="9" style="26"/>
    <col min="13052" max="13052" width="20.75" style="26" customWidth="1"/>
    <col min="13053" max="13053" width="13.625" style="26" customWidth="1"/>
    <col min="13054" max="13054" width="8.875" style="26" customWidth="1"/>
    <col min="13055" max="13056" width="9.875" style="26" customWidth="1"/>
    <col min="13057" max="13057" width="15.25" style="26" customWidth="1"/>
    <col min="13058" max="13307" width="9" style="26"/>
    <col min="13308" max="13308" width="20.75" style="26" customWidth="1"/>
    <col min="13309" max="13309" width="13.625" style="26" customWidth="1"/>
    <col min="13310" max="13310" width="8.875" style="26" customWidth="1"/>
    <col min="13311" max="13312" width="9.875" style="26" customWidth="1"/>
    <col min="13313" max="13313" width="15.25" style="26" customWidth="1"/>
    <col min="13314" max="13563" width="9" style="26"/>
    <col min="13564" max="13564" width="20.75" style="26" customWidth="1"/>
    <col min="13565" max="13565" width="13.625" style="26" customWidth="1"/>
    <col min="13566" max="13566" width="8.875" style="26" customWidth="1"/>
    <col min="13567" max="13568" width="9.875" style="26" customWidth="1"/>
    <col min="13569" max="13569" width="15.25" style="26" customWidth="1"/>
    <col min="13570" max="13819" width="9" style="26"/>
    <col min="13820" max="13820" width="20.75" style="26" customWidth="1"/>
    <col min="13821" max="13821" width="13.625" style="26" customWidth="1"/>
    <col min="13822" max="13822" width="8.875" style="26" customWidth="1"/>
    <col min="13823" max="13824" width="9.875" style="26" customWidth="1"/>
    <col min="13825" max="13825" width="15.25" style="26" customWidth="1"/>
    <col min="13826" max="14075" width="9" style="26"/>
    <col min="14076" max="14076" width="20.75" style="26" customWidth="1"/>
    <col min="14077" max="14077" width="13.625" style="26" customWidth="1"/>
    <col min="14078" max="14078" width="8.875" style="26" customWidth="1"/>
    <col min="14079" max="14080" width="9.875" style="26" customWidth="1"/>
    <col min="14081" max="14081" width="15.25" style="26" customWidth="1"/>
    <col min="14082" max="14331" width="9" style="26"/>
    <col min="14332" max="14332" width="20.75" style="26" customWidth="1"/>
    <col min="14333" max="14333" width="13.625" style="26" customWidth="1"/>
    <col min="14334" max="14334" width="8.875" style="26" customWidth="1"/>
    <col min="14335" max="14336" width="9.875" style="26" customWidth="1"/>
    <col min="14337" max="14337" width="15.25" style="26" customWidth="1"/>
    <col min="14338" max="14587" width="9" style="26"/>
    <col min="14588" max="14588" width="20.75" style="26" customWidth="1"/>
    <col min="14589" max="14589" width="13.625" style="26" customWidth="1"/>
    <col min="14590" max="14590" width="8.875" style="26" customWidth="1"/>
    <col min="14591" max="14592" width="9.875" style="26" customWidth="1"/>
    <col min="14593" max="14593" width="15.25" style="26" customWidth="1"/>
    <col min="14594" max="14843" width="9" style="26"/>
    <col min="14844" max="14844" width="20.75" style="26" customWidth="1"/>
    <col min="14845" max="14845" width="13.625" style="26" customWidth="1"/>
    <col min="14846" max="14846" width="8.875" style="26" customWidth="1"/>
    <col min="14847" max="14848" width="9.875" style="26" customWidth="1"/>
    <col min="14849" max="14849" width="15.25" style="26" customWidth="1"/>
    <col min="14850" max="15099" width="9" style="26"/>
    <col min="15100" max="15100" width="20.75" style="26" customWidth="1"/>
    <col min="15101" max="15101" width="13.625" style="26" customWidth="1"/>
    <col min="15102" max="15102" width="8.875" style="26" customWidth="1"/>
    <col min="15103" max="15104" width="9.875" style="26" customWidth="1"/>
    <col min="15105" max="15105" width="15.25" style="26" customWidth="1"/>
    <col min="15106" max="15355" width="9" style="26"/>
    <col min="15356" max="15356" width="20.75" style="26" customWidth="1"/>
    <col min="15357" max="15357" width="13.625" style="26" customWidth="1"/>
    <col min="15358" max="15358" width="8.875" style="26" customWidth="1"/>
    <col min="15359" max="15360" width="9.875" style="26" customWidth="1"/>
    <col min="15361" max="15361" width="15.25" style="26" customWidth="1"/>
    <col min="15362" max="15611" width="9" style="26"/>
    <col min="15612" max="15612" width="20.75" style="26" customWidth="1"/>
    <col min="15613" max="15613" width="13.625" style="26" customWidth="1"/>
    <col min="15614" max="15614" width="8.875" style="26" customWidth="1"/>
    <col min="15615" max="15616" width="9.875" style="26" customWidth="1"/>
    <col min="15617" max="15617" width="15.25" style="26" customWidth="1"/>
    <col min="15618" max="15867" width="9" style="26"/>
    <col min="15868" max="15868" width="20.75" style="26" customWidth="1"/>
    <col min="15869" max="15869" width="13.625" style="26" customWidth="1"/>
    <col min="15870" max="15870" width="8.875" style="26" customWidth="1"/>
    <col min="15871" max="15872" width="9.875" style="26" customWidth="1"/>
    <col min="15873" max="15873" width="15.25" style="26" customWidth="1"/>
    <col min="15874" max="16123" width="9" style="26"/>
    <col min="16124" max="16124" width="20.75" style="26" customWidth="1"/>
    <col min="16125" max="16125" width="13.625" style="26" customWidth="1"/>
    <col min="16126" max="16126" width="8.875" style="26" customWidth="1"/>
    <col min="16127" max="16128" width="9.875" style="26" customWidth="1"/>
    <col min="16129" max="16129" width="15.25" style="26" customWidth="1"/>
    <col min="16130" max="16384" width="9" style="26"/>
  </cols>
  <sheetData>
    <row r="1" spans="1:6" ht="14.25" x14ac:dyDescent="0.4">
      <c r="A1" s="25" t="s">
        <v>282</v>
      </c>
    </row>
    <row r="2" spans="1:6" ht="14.25" x14ac:dyDescent="0.4">
      <c r="B2" s="50"/>
      <c r="C2" s="50"/>
      <c r="D2" s="50"/>
    </row>
    <row r="3" spans="1:6" ht="14.25" x14ac:dyDescent="0.4">
      <c r="A3" s="22"/>
      <c r="B3" s="51" t="s">
        <v>228</v>
      </c>
      <c r="C3" s="51"/>
      <c r="D3" s="51"/>
      <c r="E3" s="51" t="s">
        <v>217</v>
      </c>
    </row>
    <row r="4" spans="1:6" ht="66" customHeight="1" x14ac:dyDescent="0.4">
      <c r="A4" s="22"/>
      <c r="B4" s="216" t="s">
        <v>384</v>
      </c>
      <c r="C4" s="217"/>
      <c r="D4" s="217"/>
      <c r="E4" s="126" t="s">
        <v>283</v>
      </c>
    </row>
    <row r="5" spans="1:6" ht="14.25" x14ac:dyDescent="0.4">
      <c r="B5" s="52"/>
      <c r="C5" s="52"/>
      <c r="D5" s="52"/>
      <c r="E5" s="52"/>
    </row>
    <row r="6" spans="1:6" ht="14.25" x14ac:dyDescent="0.4">
      <c r="B6" s="28"/>
      <c r="C6" s="28"/>
      <c r="D6" s="28"/>
      <c r="E6" s="29" t="s">
        <v>12</v>
      </c>
    </row>
    <row r="7" spans="1:6" ht="33" customHeight="1" x14ac:dyDescent="0.4">
      <c r="A7" s="92" t="s">
        <v>62</v>
      </c>
      <c r="B7" s="122" t="s">
        <v>284</v>
      </c>
      <c r="C7" s="122" t="s">
        <v>286</v>
      </c>
      <c r="D7" s="122" t="s">
        <v>285</v>
      </c>
      <c r="E7" s="32" t="s">
        <v>288</v>
      </c>
    </row>
    <row r="8" spans="1:6" ht="14.25" x14ac:dyDescent="0.4">
      <c r="A8" s="34">
        <v>1</v>
      </c>
      <c r="B8" s="84"/>
      <c r="C8" s="130"/>
      <c r="D8" s="127"/>
      <c r="E8" s="128" t="str" cm="1">
        <f t="array" ref="E8">_xlfn.IFS(D8&gt;=100,200000,D8&gt;=1,100000,D8=0,"")</f>
        <v/>
      </c>
      <c r="F8" s="37"/>
    </row>
    <row r="9" spans="1:6" ht="14.25" x14ac:dyDescent="0.4">
      <c r="A9" s="34">
        <v>2</v>
      </c>
      <c r="B9" s="84"/>
      <c r="C9" s="130"/>
      <c r="D9" s="127"/>
      <c r="E9" s="128" t="str" cm="1">
        <f t="array" ref="E9">_xlfn.IFS(D9&gt;=100,200000,D9&gt;=1,100000,D9=0,"")</f>
        <v/>
      </c>
      <c r="F9" s="37"/>
    </row>
    <row r="10" spans="1:6" ht="14.25" x14ac:dyDescent="0.4">
      <c r="A10" s="34">
        <v>3</v>
      </c>
      <c r="B10" s="84"/>
      <c r="C10" s="130"/>
      <c r="D10" s="127"/>
      <c r="E10" s="128" t="str" cm="1">
        <f t="array" ref="E10">_xlfn.IFS(D10&gt;=100,200000,D10&gt;=1,100000,D10=0,"")</f>
        <v/>
      </c>
      <c r="F10" s="37"/>
    </row>
    <row r="11" spans="1:6" ht="14.25" x14ac:dyDescent="0.4">
      <c r="A11" s="34">
        <v>4</v>
      </c>
      <c r="B11" s="84"/>
      <c r="C11" s="130"/>
      <c r="D11" s="127"/>
      <c r="E11" s="128" t="str" cm="1">
        <f t="array" ref="E11">_xlfn.IFS(D11&gt;=100,200000,D11&gt;=1,100000,D11=0,"")</f>
        <v/>
      </c>
      <c r="F11" s="37"/>
    </row>
    <row r="12" spans="1:6" ht="14.25" x14ac:dyDescent="0.4">
      <c r="A12" s="34">
        <v>5</v>
      </c>
      <c r="B12" s="84"/>
      <c r="C12" s="130"/>
      <c r="D12" s="127"/>
      <c r="E12" s="128" t="str" cm="1">
        <f t="array" ref="E12">_xlfn.IFS(D12&gt;=100,200000,D12&gt;=1,100000,D12=0,"")</f>
        <v/>
      </c>
      <c r="F12" s="37"/>
    </row>
    <row r="13" spans="1:6" ht="14.25" x14ac:dyDescent="0.4">
      <c r="A13" s="34">
        <v>6</v>
      </c>
      <c r="B13" s="84"/>
      <c r="C13" s="130"/>
      <c r="D13" s="127"/>
      <c r="E13" s="128" t="str" cm="1">
        <f t="array" ref="E13">_xlfn.IFS(D13&gt;=100,200000,D13&gt;=1,100000,D13=0,"")</f>
        <v/>
      </c>
      <c r="F13" s="37"/>
    </row>
    <row r="14" spans="1:6" ht="14.25" x14ac:dyDescent="0.4">
      <c r="A14" s="34">
        <v>7</v>
      </c>
      <c r="B14" s="84"/>
      <c r="C14" s="130"/>
      <c r="D14" s="127"/>
      <c r="E14" s="128" t="str" cm="1">
        <f t="array" ref="E14">_xlfn.IFS(D14&gt;=100,200000,D14&gt;=1,100000,D14=0,"")</f>
        <v/>
      </c>
      <c r="F14" s="37"/>
    </row>
    <row r="15" spans="1:6" ht="14.25" x14ac:dyDescent="0.4">
      <c r="A15" s="34">
        <v>8</v>
      </c>
      <c r="B15" s="84"/>
      <c r="C15" s="130"/>
      <c r="D15" s="127"/>
      <c r="E15" s="128" t="str" cm="1">
        <f t="array" ref="E15">_xlfn.IFS(D15&gt;=100,200000,D15&gt;=1,100000,D15=0,"")</f>
        <v/>
      </c>
      <c r="F15" s="37"/>
    </row>
    <row r="16" spans="1:6" ht="14.25" x14ac:dyDescent="0.4">
      <c r="A16" s="34">
        <v>9</v>
      </c>
      <c r="B16" s="84"/>
      <c r="C16" s="130"/>
      <c r="D16" s="127"/>
      <c r="E16" s="128" t="str" cm="1">
        <f t="array" ref="E16">_xlfn.IFS(D16&gt;=100,200000,D16&gt;=1,100000,D16=0,"")</f>
        <v/>
      </c>
      <c r="F16" s="37"/>
    </row>
    <row r="17" spans="1:6" ht="14.25" x14ac:dyDescent="0.4">
      <c r="A17" s="34">
        <v>10</v>
      </c>
      <c r="B17" s="84"/>
      <c r="C17" s="130"/>
      <c r="D17" s="127"/>
      <c r="E17" s="128" t="str" cm="1">
        <f t="array" ref="E17">_xlfn.IFS(D17&gt;=100,200000,D17&gt;=1,100000,D17=0,"")</f>
        <v/>
      </c>
      <c r="F17" s="37"/>
    </row>
    <row r="18" spans="1:6" ht="14.25" x14ac:dyDescent="0.4">
      <c r="A18" s="34">
        <v>11</v>
      </c>
      <c r="B18" s="84"/>
      <c r="C18" s="130"/>
      <c r="D18" s="127"/>
      <c r="E18" s="128" t="str" cm="1">
        <f t="array" ref="E18">_xlfn.IFS(D18&gt;=100,200000,D18&gt;=1,100000,D18=0,"")</f>
        <v/>
      </c>
      <c r="F18" s="37"/>
    </row>
    <row r="19" spans="1:6" ht="14.25" x14ac:dyDescent="0.4">
      <c r="A19" s="34">
        <v>12</v>
      </c>
      <c r="B19" s="84"/>
      <c r="C19" s="130"/>
      <c r="D19" s="127"/>
      <c r="E19" s="128" t="str" cm="1">
        <f t="array" ref="E19">_xlfn.IFS(D19&gt;=100,200000,D19&gt;=1,100000,D19=0,"")</f>
        <v/>
      </c>
      <c r="F19" s="37"/>
    </row>
    <row r="20" spans="1:6" ht="14.25" x14ac:dyDescent="0.4">
      <c r="A20" s="34">
        <v>13</v>
      </c>
      <c r="B20" s="84"/>
      <c r="C20" s="130"/>
      <c r="D20" s="127"/>
      <c r="E20" s="128" t="str" cm="1">
        <f t="array" ref="E20">_xlfn.IFS(D20&gt;=100,200000,D20&gt;=1,100000,D20=0,"")</f>
        <v/>
      </c>
      <c r="F20" s="37"/>
    </row>
    <row r="21" spans="1:6" ht="14.25" x14ac:dyDescent="0.4">
      <c r="A21" s="34">
        <v>14</v>
      </c>
      <c r="B21" s="84"/>
      <c r="C21" s="130"/>
      <c r="D21" s="127"/>
      <c r="E21" s="128" t="str" cm="1">
        <f t="array" ref="E21">_xlfn.IFS(D21&gt;=100,200000,D21&gt;=1,100000,D21=0,"")</f>
        <v/>
      </c>
      <c r="F21" s="37"/>
    </row>
    <row r="22" spans="1:6" ht="14.25" x14ac:dyDescent="0.4">
      <c r="A22" s="34">
        <v>15</v>
      </c>
      <c r="B22" s="84"/>
      <c r="C22" s="130"/>
      <c r="D22" s="127"/>
      <c r="E22" s="128" t="str" cm="1">
        <f t="array" ref="E22">_xlfn.IFS(D22&gt;=100,200000,D22&gt;=1,100000,D22=0,"")</f>
        <v/>
      </c>
      <c r="F22" s="37"/>
    </row>
    <row r="23" spans="1:6" ht="14.25" x14ac:dyDescent="0.4">
      <c r="A23" s="34">
        <v>16</v>
      </c>
      <c r="B23" s="84"/>
      <c r="C23" s="130"/>
      <c r="D23" s="127"/>
      <c r="E23" s="128" t="str" cm="1">
        <f t="array" ref="E23">_xlfn.IFS(D23&gt;=100,200000,D23&gt;=1,100000,D23=0,"")</f>
        <v/>
      </c>
      <c r="F23" s="37"/>
    </row>
    <row r="24" spans="1:6" ht="14.25" x14ac:dyDescent="0.4">
      <c r="A24" s="34">
        <v>17</v>
      </c>
      <c r="B24" s="84"/>
      <c r="C24" s="130"/>
      <c r="D24" s="127"/>
      <c r="E24" s="128" t="str" cm="1">
        <f t="array" ref="E24">_xlfn.IFS(D24&gt;=100,200000,D24&gt;=1,100000,D24=0,"")</f>
        <v/>
      </c>
      <c r="F24" s="37"/>
    </row>
    <row r="25" spans="1:6" ht="14.25" x14ac:dyDescent="0.4">
      <c r="A25" s="34">
        <v>18</v>
      </c>
      <c r="B25" s="84"/>
      <c r="C25" s="130"/>
      <c r="D25" s="127"/>
      <c r="E25" s="128" t="str" cm="1">
        <f t="array" ref="E25">_xlfn.IFS(D25&gt;=100,200000,D25&gt;=1,100000,D25=0,"")</f>
        <v/>
      </c>
      <c r="F25" s="37"/>
    </row>
    <row r="26" spans="1:6" ht="14.25" x14ac:dyDescent="0.4">
      <c r="A26" s="34">
        <v>19</v>
      </c>
      <c r="B26" s="84"/>
      <c r="C26" s="130"/>
      <c r="D26" s="127"/>
      <c r="E26" s="128" t="str" cm="1">
        <f t="array" ref="E26">_xlfn.IFS(D26&gt;=100,200000,D26&gt;=1,100000,D26=0,"")</f>
        <v/>
      </c>
      <c r="F26" s="37"/>
    </row>
    <row r="27" spans="1:6" ht="14.25" x14ac:dyDescent="0.4">
      <c r="A27" s="34">
        <v>20</v>
      </c>
      <c r="B27" s="84"/>
      <c r="C27" s="130"/>
      <c r="D27" s="127"/>
      <c r="E27" s="128" t="str" cm="1">
        <f t="array" ref="E27">_xlfn.IFS(D27&gt;=100,200000,D27&gt;=1,100000,D27=0,"")</f>
        <v/>
      </c>
      <c r="F27" s="37"/>
    </row>
    <row r="28" spans="1:6" ht="14.25" x14ac:dyDescent="0.4">
      <c r="A28" s="34">
        <v>21</v>
      </c>
      <c r="B28" s="84"/>
      <c r="C28" s="130"/>
      <c r="D28" s="127"/>
      <c r="E28" s="128" t="str" cm="1">
        <f t="array" ref="E28">_xlfn.IFS(D28&gt;=100,200000,D28&gt;=1,100000,D28=0,"")</f>
        <v/>
      </c>
      <c r="F28" s="37"/>
    </row>
    <row r="29" spans="1:6" ht="14.25" x14ac:dyDescent="0.4">
      <c r="A29" s="34">
        <v>22</v>
      </c>
      <c r="B29" s="84"/>
      <c r="C29" s="130"/>
      <c r="D29" s="127"/>
      <c r="E29" s="128" t="str" cm="1">
        <f t="array" ref="E29">_xlfn.IFS(D29&gt;=100,200000,D29&gt;=1,100000,D29=0,"")</f>
        <v/>
      </c>
      <c r="F29" s="37"/>
    </row>
    <row r="30" spans="1:6" ht="14.25" x14ac:dyDescent="0.4">
      <c r="A30" s="34">
        <v>23</v>
      </c>
      <c r="B30" s="84"/>
      <c r="C30" s="130"/>
      <c r="D30" s="127"/>
      <c r="E30" s="128" t="str" cm="1">
        <f t="array" ref="E30">_xlfn.IFS(D30&gt;=100,200000,D30&gt;=1,100000,D30=0,"")</f>
        <v/>
      </c>
      <c r="F30" s="37"/>
    </row>
    <row r="31" spans="1:6" ht="14.25" x14ac:dyDescent="0.4">
      <c r="A31" s="34">
        <v>24</v>
      </c>
      <c r="B31" s="84"/>
      <c r="C31" s="130"/>
      <c r="D31" s="127"/>
      <c r="E31" s="128" t="str" cm="1">
        <f t="array" ref="E31">_xlfn.IFS(D31&gt;=100,200000,D31&gt;=1,100000,D31=0,"")</f>
        <v/>
      </c>
      <c r="F31" s="37"/>
    </row>
    <row r="32" spans="1:6" ht="14.25" x14ac:dyDescent="0.4">
      <c r="A32" s="34">
        <v>25</v>
      </c>
      <c r="B32" s="84"/>
      <c r="C32" s="130"/>
      <c r="D32" s="127"/>
      <c r="E32" s="128" t="str" cm="1">
        <f t="array" ref="E32">_xlfn.IFS(D32&gt;=100,200000,D32&gt;=1,100000,D32=0,"")</f>
        <v/>
      </c>
      <c r="F32" s="37"/>
    </row>
    <row r="33" spans="1:6" ht="14.25" x14ac:dyDescent="0.4">
      <c r="A33" s="34">
        <v>26</v>
      </c>
      <c r="B33" s="84"/>
      <c r="C33" s="130"/>
      <c r="D33" s="127"/>
      <c r="E33" s="128" t="str" cm="1">
        <f t="array" ref="E33">_xlfn.IFS(D33&gt;=100,200000,D33&gt;=1,100000,D33=0,"")</f>
        <v/>
      </c>
      <c r="F33" s="37"/>
    </row>
    <row r="34" spans="1:6" ht="14.25" x14ac:dyDescent="0.4">
      <c r="A34" s="34">
        <v>27</v>
      </c>
      <c r="B34" s="84"/>
      <c r="C34" s="130"/>
      <c r="D34" s="127"/>
      <c r="E34" s="128" t="str" cm="1">
        <f t="array" ref="E34">_xlfn.IFS(D34&gt;=100,200000,D34&gt;=1,100000,D34=0,"")</f>
        <v/>
      </c>
      <c r="F34" s="37"/>
    </row>
    <row r="35" spans="1:6" ht="14.25" x14ac:dyDescent="0.4">
      <c r="A35" s="34">
        <v>28</v>
      </c>
      <c r="B35" s="84"/>
      <c r="C35" s="130"/>
      <c r="D35" s="127"/>
      <c r="E35" s="128" t="str" cm="1">
        <f t="array" ref="E35">_xlfn.IFS(D35&gt;=100,200000,D35&gt;=1,100000,D35=0,"")</f>
        <v/>
      </c>
      <c r="F35" s="37"/>
    </row>
    <row r="36" spans="1:6" ht="14.25" x14ac:dyDescent="0.4">
      <c r="A36" s="34">
        <v>29</v>
      </c>
      <c r="B36" s="84"/>
      <c r="C36" s="130"/>
      <c r="D36" s="127"/>
      <c r="E36" s="128" t="str" cm="1">
        <f t="array" ref="E36">_xlfn.IFS(D36&gt;=100,200000,D36&gt;=1,100000,D36=0,"")</f>
        <v/>
      </c>
      <c r="F36" s="37"/>
    </row>
    <row r="37" spans="1:6" ht="14.25" x14ac:dyDescent="0.4">
      <c r="A37" s="34">
        <v>30</v>
      </c>
      <c r="B37" s="84"/>
      <c r="C37" s="130"/>
      <c r="D37" s="127"/>
      <c r="E37" s="128" t="str" cm="1">
        <f t="array" ref="E37">_xlfn.IFS(D37&gt;=100,200000,D37&gt;=1,100000,D37=0,"")</f>
        <v/>
      </c>
      <c r="F37" s="37"/>
    </row>
    <row r="38" spans="1:6" ht="14.25" x14ac:dyDescent="0.4">
      <c r="A38" s="34">
        <v>31</v>
      </c>
      <c r="B38" s="84"/>
      <c r="C38" s="130"/>
      <c r="D38" s="127"/>
      <c r="E38" s="128" t="str" cm="1">
        <f t="array" ref="E38">_xlfn.IFS(D38&gt;=100,200000,D38&gt;=1,100000,D38=0,"")</f>
        <v/>
      </c>
      <c r="F38" s="37"/>
    </row>
    <row r="39" spans="1:6" ht="14.25" x14ac:dyDescent="0.4">
      <c r="A39" s="34">
        <v>32</v>
      </c>
      <c r="B39" s="84"/>
      <c r="C39" s="130"/>
      <c r="D39" s="127"/>
      <c r="E39" s="128" t="str" cm="1">
        <f t="array" ref="E39">_xlfn.IFS(D39&gt;=100,200000,D39&gt;=1,100000,D39=0,"")</f>
        <v/>
      </c>
      <c r="F39" s="37"/>
    </row>
    <row r="40" spans="1:6" ht="14.25" x14ac:dyDescent="0.4">
      <c r="A40" s="34">
        <v>33</v>
      </c>
      <c r="B40" s="84"/>
      <c r="C40" s="130"/>
      <c r="D40" s="127"/>
      <c r="E40" s="128" t="str" cm="1">
        <f t="array" ref="E40">_xlfn.IFS(D40&gt;=100,200000,D40&gt;=1,100000,D40=0,"")</f>
        <v/>
      </c>
      <c r="F40" s="37"/>
    </row>
    <row r="41" spans="1:6" ht="14.25" x14ac:dyDescent="0.4">
      <c r="A41" s="34">
        <v>34</v>
      </c>
      <c r="B41" s="84"/>
      <c r="C41" s="130"/>
      <c r="D41" s="127"/>
      <c r="E41" s="128" t="str" cm="1">
        <f t="array" ref="E41">_xlfn.IFS(D41&gt;=100,200000,D41&gt;=1,100000,D41=0,"")</f>
        <v/>
      </c>
      <c r="F41" s="37"/>
    </row>
    <row r="42" spans="1:6" ht="14.25" x14ac:dyDescent="0.4">
      <c r="A42" s="34">
        <v>35</v>
      </c>
      <c r="B42" s="84"/>
      <c r="C42" s="130"/>
      <c r="D42" s="127"/>
      <c r="E42" s="128" t="str" cm="1">
        <f t="array" ref="E42">_xlfn.IFS(D42&gt;=100,200000,D42&gt;=1,100000,D42=0,"")</f>
        <v/>
      </c>
      <c r="F42" s="37"/>
    </row>
    <row r="43" spans="1:6" ht="14.25" x14ac:dyDescent="0.4">
      <c r="A43" s="34">
        <v>36</v>
      </c>
      <c r="B43" s="84"/>
      <c r="C43" s="130"/>
      <c r="D43" s="127"/>
      <c r="E43" s="128" t="str" cm="1">
        <f t="array" ref="E43">_xlfn.IFS(D43&gt;=100,200000,D43&gt;=1,100000,D43=0,"")</f>
        <v/>
      </c>
      <c r="F43" s="37"/>
    </row>
    <row r="44" spans="1:6" ht="14.25" x14ac:dyDescent="0.4">
      <c r="A44" s="34">
        <v>37</v>
      </c>
      <c r="B44" s="84"/>
      <c r="C44" s="130"/>
      <c r="D44" s="127"/>
      <c r="E44" s="128" t="str" cm="1">
        <f t="array" ref="E44">_xlfn.IFS(D44&gt;=100,200000,D44&gt;=1,100000,D44=0,"")</f>
        <v/>
      </c>
      <c r="F44" s="37"/>
    </row>
    <row r="45" spans="1:6" ht="14.25" x14ac:dyDescent="0.4">
      <c r="A45" s="34">
        <v>38</v>
      </c>
      <c r="B45" s="84"/>
      <c r="C45" s="130"/>
      <c r="D45" s="127"/>
      <c r="E45" s="128" t="str" cm="1">
        <f t="array" ref="E45">_xlfn.IFS(D45&gt;=100,200000,D45&gt;=1,100000,D45=0,"")</f>
        <v/>
      </c>
      <c r="F45" s="37"/>
    </row>
    <row r="46" spans="1:6" ht="14.25" x14ac:dyDescent="0.4">
      <c r="A46" s="34">
        <v>39</v>
      </c>
      <c r="B46" s="84"/>
      <c r="C46" s="130"/>
      <c r="D46" s="127"/>
      <c r="E46" s="128" t="str" cm="1">
        <f t="array" ref="E46">_xlfn.IFS(D46&gt;=100,200000,D46&gt;=1,100000,D46=0,"")</f>
        <v/>
      </c>
      <c r="F46" s="37"/>
    </row>
    <row r="47" spans="1:6" ht="14.25" x14ac:dyDescent="0.4">
      <c r="A47" s="34">
        <v>40</v>
      </c>
      <c r="B47" s="84"/>
      <c r="C47" s="130"/>
      <c r="D47" s="127"/>
      <c r="E47" s="128" t="str" cm="1">
        <f t="array" ref="E47">_xlfn.IFS(D47&gt;=100,200000,D47&gt;=1,100000,D47=0,"")</f>
        <v/>
      </c>
      <c r="F47" s="37"/>
    </row>
    <row r="48" spans="1:6" ht="14.25" x14ac:dyDescent="0.4">
      <c r="A48" s="34">
        <v>41</v>
      </c>
      <c r="B48" s="84"/>
      <c r="C48" s="130"/>
      <c r="D48" s="127"/>
      <c r="E48" s="128" t="str" cm="1">
        <f t="array" ref="E48">_xlfn.IFS(D48&gt;=100,200000,D48&gt;=1,100000,D48=0,"")</f>
        <v/>
      </c>
      <c r="F48" s="37"/>
    </row>
    <row r="49" spans="1:6" ht="14.25" x14ac:dyDescent="0.4">
      <c r="A49" s="34">
        <v>42</v>
      </c>
      <c r="B49" s="84"/>
      <c r="C49" s="130"/>
      <c r="D49" s="127"/>
      <c r="E49" s="128" t="str" cm="1">
        <f t="array" ref="E49">_xlfn.IFS(D49&gt;=100,200000,D49&gt;=1,100000,D49=0,"")</f>
        <v/>
      </c>
      <c r="F49" s="37"/>
    </row>
    <row r="50" spans="1:6" ht="14.25" x14ac:dyDescent="0.4">
      <c r="A50" s="34">
        <v>43</v>
      </c>
      <c r="B50" s="84"/>
      <c r="C50" s="130"/>
      <c r="D50" s="127"/>
      <c r="E50" s="128" t="str" cm="1">
        <f t="array" ref="E50">_xlfn.IFS(D50&gt;=100,200000,D50&gt;=1,100000,D50=0,"")</f>
        <v/>
      </c>
      <c r="F50" s="37"/>
    </row>
    <row r="51" spans="1:6" ht="14.25" x14ac:dyDescent="0.4">
      <c r="A51" s="34">
        <v>44</v>
      </c>
      <c r="B51" s="84"/>
      <c r="C51" s="130"/>
      <c r="D51" s="127"/>
      <c r="E51" s="128" t="str" cm="1">
        <f t="array" ref="E51">_xlfn.IFS(D51&gt;=100,200000,D51&gt;=1,100000,D51=0,"")</f>
        <v/>
      </c>
      <c r="F51" s="37"/>
    </row>
    <row r="52" spans="1:6" ht="14.25" x14ac:dyDescent="0.4">
      <c r="A52" s="34">
        <v>45</v>
      </c>
      <c r="B52" s="84"/>
      <c r="C52" s="130"/>
      <c r="D52" s="127"/>
      <c r="E52" s="128" t="str" cm="1">
        <f t="array" ref="E52">_xlfn.IFS(D52&gt;=100,200000,D52&gt;=1,100000,D52=0,"")</f>
        <v/>
      </c>
      <c r="F52" s="37"/>
    </row>
    <row r="53" spans="1:6" ht="14.25" x14ac:dyDescent="0.4">
      <c r="A53" s="34">
        <v>46</v>
      </c>
      <c r="B53" s="84"/>
      <c r="C53" s="130"/>
      <c r="D53" s="127"/>
      <c r="E53" s="128" t="str" cm="1">
        <f t="array" ref="E53">_xlfn.IFS(D53&gt;=100,200000,D53&gt;=1,100000,D53=0,"")</f>
        <v/>
      </c>
      <c r="F53" s="37"/>
    </row>
    <row r="54" spans="1:6" ht="14.25" x14ac:dyDescent="0.4">
      <c r="A54" s="34">
        <v>47</v>
      </c>
      <c r="B54" s="84"/>
      <c r="C54" s="130"/>
      <c r="D54" s="127"/>
      <c r="E54" s="128" t="str" cm="1">
        <f t="array" ref="E54">_xlfn.IFS(D54&gt;=100,200000,D54&gt;=1,100000,D54=0,"")</f>
        <v/>
      </c>
      <c r="F54" s="37"/>
    </row>
    <row r="55" spans="1:6" ht="14.25" x14ac:dyDescent="0.4">
      <c r="A55" s="34">
        <v>48</v>
      </c>
      <c r="B55" s="84"/>
      <c r="C55" s="130"/>
      <c r="D55" s="127"/>
      <c r="E55" s="128" t="str" cm="1">
        <f t="array" ref="E55">_xlfn.IFS(D55&gt;=100,200000,D55&gt;=1,100000,D55=0,"")</f>
        <v/>
      </c>
      <c r="F55" s="37"/>
    </row>
    <row r="56" spans="1:6" ht="14.25" x14ac:dyDescent="0.4">
      <c r="A56" s="34">
        <v>49</v>
      </c>
      <c r="B56" s="84"/>
      <c r="C56" s="130"/>
      <c r="D56" s="127"/>
      <c r="E56" s="128" t="str" cm="1">
        <f t="array" ref="E56">_xlfn.IFS(D56&gt;=100,200000,D56&gt;=1,100000,D56=0,"")</f>
        <v/>
      </c>
      <c r="F56" s="37"/>
    </row>
    <row r="57" spans="1:6" ht="14.25" x14ac:dyDescent="0.4">
      <c r="A57" s="34">
        <v>50</v>
      </c>
      <c r="B57" s="84"/>
      <c r="C57" s="130"/>
      <c r="D57" s="127"/>
      <c r="E57" s="128" t="str" cm="1">
        <f t="array" ref="E57">_xlfn.IFS(D57&gt;=100,200000,D57&gt;=1,100000,D57=0,"")</f>
        <v/>
      </c>
      <c r="F57" s="37"/>
    </row>
    <row r="58" spans="1:6" ht="14.25" x14ac:dyDescent="0.4">
      <c r="A58" s="34">
        <v>51</v>
      </c>
      <c r="B58" s="84"/>
      <c r="C58" s="130"/>
      <c r="D58" s="127"/>
      <c r="E58" s="128" t="str" cm="1">
        <f t="array" ref="E58">_xlfn.IFS(D58&gt;=100,200000,D58&gt;=1,100000,D58=0,"")</f>
        <v/>
      </c>
      <c r="F58" s="37"/>
    </row>
    <row r="59" spans="1:6" ht="14.25" x14ac:dyDescent="0.4">
      <c r="A59" s="34">
        <v>52</v>
      </c>
      <c r="B59" s="84"/>
      <c r="C59" s="130"/>
      <c r="D59" s="127"/>
      <c r="E59" s="128" t="str" cm="1">
        <f t="array" ref="E59">_xlfn.IFS(D59&gt;=100,200000,D59&gt;=1,100000,D59=0,"")</f>
        <v/>
      </c>
      <c r="F59" s="37"/>
    </row>
    <row r="60" spans="1:6" ht="14.25" x14ac:dyDescent="0.4">
      <c r="A60" s="34">
        <v>53</v>
      </c>
      <c r="B60" s="84"/>
      <c r="C60" s="130"/>
      <c r="D60" s="127"/>
      <c r="E60" s="128" t="str" cm="1">
        <f t="array" ref="E60">_xlfn.IFS(D60&gt;=100,200000,D60&gt;=1,100000,D60=0,"")</f>
        <v/>
      </c>
      <c r="F60" s="37"/>
    </row>
    <row r="61" spans="1:6" ht="14.25" x14ac:dyDescent="0.4">
      <c r="A61" s="124"/>
      <c r="B61" s="125"/>
      <c r="C61" s="125"/>
      <c r="D61" s="121" t="s">
        <v>287</v>
      </c>
      <c r="E61" s="129">
        <f>SUM(E8:E60)</f>
        <v>0</v>
      </c>
    </row>
    <row r="62" spans="1:6" ht="14.25" x14ac:dyDescent="0.4">
      <c r="A62" s="22"/>
      <c r="B62" s="22"/>
      <c r="C62" s="22"/>
      <c r="D62" s="40"/>
      <c r="E62" s="131"/>
    </row>
    <row r="63" spans="1:6" ht="14.25" x14ac:dyDescent="0.4">
      <c r="A63" s="40"/>
      <c r="B63" s="23" t="s">
        <v>58</v>
      </c>
      <c r="C63" s="23"/>
      <c r="D63" s="23"/>
      <c r="E63" s="40"/>
    </row>
    <row r="64" spans="1:6" ht="14.25" x14ac:dyDescent="0.4">
      <c r="B64" s="22" t="s">
        <v>289</v>
      </c>
      <c r="C64" s="22"/>
      <c r="D64" s="22"/>
      <c r="E64" s="40"/>
    </row>
    <row r="65" spans="2:5" ht="14.25" x14ac:dyDescent="0.4">
      <c r="B65" s="16" t="s">
        <v>290</v>
      </c>
      <c r="C65" s="21"/>
      <c r="D65" s="21"/>
      <c r="E65" s="40"/>
    </row>
    <row r="66" spans="2:5" ht="16.5" customHeight="1" x14ac:dyDescent="0.4">
      <c r="B66" s="16" t="s">
        <v>291</v>
      </c>
      <c r="C66" s="21"/>
    </row>
  </sheetData>
  <mergeCells count="1">
    <mergeCell ref="B4:D4"/>
  </mergeCells>
  <phoneticPr fontId="2"/>
  <printOptions horizontalCentered="1"/>
  <pageMargins left="0.15748031496062992" right="0.15748031496062992" top="0.15748031496062992" bottom="0.15748031496062992" header="0.31496062992125984" footer="0.15748031496062992"/>
  <pageSetup paperSize="9" scale="86"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F42F-37E4-41BC-AB4C-7393A67AEF94}">
  <sheetPr>
    <tabColor rgb="FFFFFF00"/>
  </sheetPr>
  <dimension ref="B1:N32"/>
  <sheetViews>
    <sheetView zoomScaleNormal="100" workbookViewId="0">
      <selection activeCell="G14" sqref="G14"/>
    </sheetView>
  </sheetViews>
  <sheetFormatPr defaultColWidth="8.75" defaultRowHeight="13.5" x14ac:dyDescent="0.4"/>
  <cols>
    <col min="1" max="1" width="0.875" style="142" customWidth="1"/>
    <col min="2" max="2" width="10.875" style="142" bestFit="1" customWidth="1"/>
    <col min="3" max="14" width="10" style="142" customWidth="1"/>
    <col min="15" max="15" width="10.375" style="142" customWidth="1"/>
    <col min="16" max="16384" width="8.75" style="142"/>
  </cols>
  <sheetData>
    <row r="1" spans="2:14" x14ac:dyDescent="0.4">
      <c r="B1" s="142" t="s">
        <v>371</v>
      </c>
      <c r="N1" s="147" t="s">
        <v>353</v>
      </c>
    </row>
    <row r="3" spans="2:14" x14ac:dyDescent="0.4">
      <c r="B3" s="243" t="s">
        <v>348</v>
      </c>
      <c r="C3" s="243"/>
      <c r="D3" s="243"/>
      <c r="E3" s="243"/>
      <c r="F3" s="243"/>
      <c r="G3" s="243"/>
      <c r="H3" s="243"/>
      <c r="I3" s="243"/>
      <c r="J3" s="243"/>
      <c r="K3" s="243"/>
      <c r="L3" s="243"/>
      <c r="M3" s="243"/>
      <c r="N3" s="243"/>
    </row>
    <row r="5" spans="2:14" ht="27.75" customHeight="1" x14ac:dyDescent="0.4">
      <c r="B5" s="142" t="s">
        <v>357</v>
      </c>
      <c r="K5" s="144" t="s">
        <v>363</v>
      </c>
      <c r="L5" s="242" t="s">
        <v>364</v>
      </c>
      <c r="M5" s="242"/>
      <c r="N5" s="242"/>
    </row>
    <row r="7" spans="2:14" ht="27.75" customHeight="1" x14ac:dyDescent="0.4">
      <c r="B7" s="143" t="s">
        <v>303</v>
      </c>
      <c r="C7" s="255"/>
      <c r="D7" s="255"/>
      <c r="E7" s="255"/>
      <c r="F7" s="150" t="s">
        <v>286</v>
      </c>
      <c r="G7" s="256"/>
      <c r="H7" s="257"/>
      <c r="I7" s="258" t="s">
        <v>350</v>
      </c>
      <c r="J7" s="258"/>
      <c r="K7" s="178"/>
      <c r="L7" s="150" t="s">
        <v>320</v>
      </c>
      <c r="M7" s="255"/>
      <c r="N7" s="255"/>
    </row>
    <row r="8" spans="2:14" x14ac:dyDescent="0.4">
      <c r="B8" s="145"/>
    </row>
    <row r="9" spans="2:14" x14ac:dyDescent="0.4">
      <c r="B9" s="145"/>
    </row>
    <row r="10" spans="2:14" x14ac:dyDescent="0.4">
      <c r="B10" s="142" t="s">
        <v>349</v>
      </c>
    </row>
    <row r="12" spans="2:14" ht="24.75" customHeight="1" x14ac:dyDescent="0.4">
      <c r="B12" s="259"/>
      <c r="C12" s="260"/>
      <c r="D12" s="144" t="s">
        <v>304</v>
      </c>
      <c r="E12" s="144" t="s">
        <v>305</v>
      </c>
      <c r="F12" s="144" t="s">
        <v>306</v>
      </c>
      <c r="G12" s="144" t="s">
        <v>307</v>
      </c>
      <c r="H12" s="144" t="s">
        <v>308</v>
      </c>
      <c r="I12" s="144" t="s">
        <v>309</v>
      </c>
      <c r="J12" s="144" t="s">
        <v>310</v>
      </c>
      <c r="K12" s="144" t="s">
        <v>311</v>
      </c>
      <c r="L12" s="144" t="s">
        <v>312</v>
      </c>
      <c r="M12" s="144" t="s">
        <v>313</v>
      </c>
      <c r="N12" s="144" t="s">
        <v>63</v>
      </c>
    </row>
    <row r="13" spans="2:14" ht="24.75" customHeight="1" x14ac:dyDescent="0.4">
      <c r="B13" s="261" t="s">
        <v>314</v>
      </c>
      <c r="C13" s="146" t="s">
        <v>315</v>
      </c>
      <c r="D13" s="148"/>
      <c r="E13" s="148"/>
      <c r="F13" s="148"/>
      <c r="G13" s="148"/>
      <c r="H13" s="148"/>
      <c r="I13" s="148"/>
      <c r="J13" s="148"/>
      <c r="K13" s="148"/>
      <c r="L13" s="148"/>
      <c r="M13" s="148"/>
      <c r="N13" s="146">
        <f>SUM(D13:M13)</f>
        <v>0</v>
      </c>
    </row>
    <row r="14" spans="2:14" ht="24.75" customHeight="1" x14ac:dyDescent="0.4">
      <c r="B14" s="262"/>
      <c r="C14" s="146" t="s">
        <v>316</v>
      </c>
      <c r="D14" s="148"/>
      <c r="E14" s="148"/>
      <c r="F14" s="148"/>
      <c r="G14" s="148"/>
      <c r="H14" s="148"/>
      <c r="I14" s="148"/>
      <c r="J14" s="148"/>
      <c r="K14" s="148"/>
      <c r="L14" s="148"/>
      <c r="M14" s="148"/>
      <c r="N14" s="146">
        <f>SUM(D14:M14)</f>
        <v>0</v>
      </c>
    </row>
    <row r="15" spans="2:14" ht="24.75" customHeight="1" x14ac:dyDescent="0.4">
      <c r="B15" s="251"/>
      <c r="C15" s="146" t="s">
        <v>63</v>
      </c>
      <c r="D15" s="146">
        <f t="shared" ref="D15:M15" si="0">+D13+D14</f>
        <v>0</v>
      </c>
      <c r="E15" s="146">
        <f t="shared" si="0"/>
        <v>0</v>
      </c>
      <c r="F15" s="146">
        <f t="shared" si="0"/>
        <v>0</v>
      </c>
      <c r="G15" s="146">
        <f t="shared" si="0"/>
        <v>0</v>
      </c>
      <c r="H15" s="146">
        <f t="shared" si="0"/>
        <v>0</v>
      </c>
      <c r="I15" s="146">
        <f t="shared" si="0"/>
        <v>0</v>
      </c>
      <c r="J15" s="146">
        <f t="shared" si="0"/>
        <v>0</v>
      </c>
      <c r="K15" s="146">
        <f t="shared" si="0"/>
        <v>0</v>
      </c>
      <c r="L15" s="146">
        <f t="shared" si="0"/>
        <v>0</v>
      </c>
      <c r="M15" s="146">
        <f t="shared" si="0"/>
        <v>0</v>
      </c>
      <c r="N15" s="146">
        <f>N13+N14</f>
        <v>0</v>
      </c>
    </row>
    <row r="16" spans="2:14" ht="11.25" customHeight="1" x14ac:dyDescent="0.4">
      <c r="B16" s="149"/>
      <c r="D16" s="153"/>
    </row>
    <row r="17" spans="2:14" x14ac:dyDescent="0.4">
      <c r="B17" s="153" t="s">
        <v>330</v>
      </c>
      <c r="D17" s="144" t="s">
        <v>335</v>
      </c>
      <c r="F17" s="170" t="s">
        <v>362</v>
      </c>
      <c r="N17" s="147"/>
    </row>
    <row r="18" spans="2:14" x14ac:dyDescent="0.4">
      <c r="B18" s="250" t="s">
        <v>361</v>
      </c>
      <c r="C18" s="143" t="s">
        <v>331</v>
      </c>
      <c r="D18" s="143" t="s">
        <v>318</v>
      </c>
      <c r="E18" s="252" t="s">
        <v>339</v>
      </c>
      <c r="F18" s="244" t="s">
        <v>330</v>
      </c>
      <c r="G18" s="245"/>
      <c r="H18" s="244">
        <v>20</v>
      </c>
      <c r="I18" s="253"/>
      <c r="J18" s="248" t="s">
        <v>332</v>
      </c>
      <c r="K18" s="174"/>
      <c r="L18" s="175"/>
      <c r="M18" s="175"/>
      <c r="N18" s="175"/>
    </row>
    <row r="19" spans="2:14" x14ac:dyDescent="0.4">
      <c r="B19" s="251"/>
      <c r="C19" s="143" t="s">
        <v>296</v>
      </c>
      <c r="D19" s="143" t="s">
        <v>319</v>
      </c>
      <c r="E19" s="252"/>
      <c r="F19" s="246"/>
      <c r="G19" s="247"/>
      <c r="H19" s="246"/>
      <c r="I19" s="254"/>
      <c r="J19" s="249"/>
      <c r="K19" s="174"/>
      <c r="L19" s="175"/>
      <c r="M19" s="175"/>
      <c r="N19" s="175"/>
    </row>
    <row r="20" spans="2:14" ht="21" x14ac:dyDescent="0.4">
      <c r="B20" s="172" t="s">
        <v>354</v>
      </c>
      <c r="C20" s="145"/>
      <c r="D20" s="145"/>
      <c r="E20" s="171"/>
      <c r="F20" s="149"/>
      <c r="G20" s="149"/>
      <c r="H20" s="149"/>
      <c r="I20" s="149"/>
      <c r="J20" s="172"/>
      <c r="K20" s="173"/>
      <c r="L20" s="173"/>
      <c r="M20" s="173"/>
      <c r="N20" s="173"/>
    </row>
    <row r="21" spans="2:14" ht="20.25" customHeight="1" x14ac:dyDescent="0.4">
      <c r="B21" s="176" t="s">
        <v>358</v>
      </c>
    </row>
    <row r="22" spans="2:14" ht="20.25" customHeight="1" x14ac:dyDescent="0.4">
      <c r="B22" s="142" t="s">
        <v>355</v>
      </c>
    </row>
    <row r="23" spans="2:14" ht="14.25" thickBot="1" x14ac:dyDescent="0.45">
      <c r="B23" s="142" t="s">
        <v>356</v>
      </c>
    </row>
    <row r="24" spans="2:14" ht="21" customHeight="1" thickTop="1" x14ac:dyDescent="0.4">
      <c r="B24" s="154" t="s">
        <v>365</v>
      </c>
      <c r="C24" s="155"/>
      <c r="D24" s="155"/>
      <c r="E24" s="155"/>
      <c r="F24" s="155"/>
      <c r="G24" s="155"/>
      <c r="H24" s="155"/>
      <c r="I24" s="155"/>
      <c r="J24" s="155"/>
      <c r="K24" s="155"/>
      <c r="L24" s="155"/>
      <c r="M24" s="155"/>
      <c r="N24" s="156"/>
    </row>
    <row r="25" spans="2:14" ht="21" customHeight="1" x14ac:dyDescent="0.4">
      <c r="B25" s="157" t="s">
        <v>324</v>
      </c>
      <c r="D25" s="142" t="s">
        <v>323</v>
      </c>
      <c r="F25" s="142" t="s">
        <v>325</v>
      </c>
      <c r="G25" s="142" t="s">
        <v>326</v>
      </c>
      <c r="J25" s="142" t="s">
        <v>327</v>
      </c>
      <c r="M25" s="142" t="s">
        <v>329</v>
      </c>
      <c r="N25" s="158"/>
    </row>
    <row r="26" spans="2:14" ht="21" customHeight="1" x14ac:dyDescent="0.4">
      <c r="B26" s="169" t="s">
        <v>352</v>
      </c>
      <c r="N26" s="158"/>
    </row>
    <row r="27" spans="2:14" ht="21" customHeight="1" x14ac:dyDescent="0.4">
      <c r="B27" s="157" t="s">
        <v>351</v>
      </c>
      <c r="N27" s="158"/>
    </row>
    <row r="28" spans="2:14" ht="21" customHeight="1" x14ac:dyDescent="0.4">
      <c r="B28" s="157" t="s">
        <v>337</v>
      </c>
      <c r="N28" s="158"/>
    </row>
    <row r="29" spans="2:14" ht="21" customHeight="1" x14ac:dyDescent="0.4">
      <c r="B29" s="157" t="s">
        <v>338</v>
      </c>
      <c r="N29" s="158"/>
    </row>
    <row r="30" spans="2:14" x14ac:dyDescent="0.4">
      <c r="B30" s="157"/>
      <c r="N30" s="158"/>
    </row>
    <row r="31" spans="2:14" ht="21" customHeight="1" thickBot="1" x14ac:dyDescent="0.45">
      <c r="B31" s="159" t="s">
        <v>366</v>
      </c>
      <c r="C31" s="160"/>
      <c r="D31" s="160"/>
      <c r="E31" s="160"/>
      <c r="F31" s="160"/>
      <c r="G31" s="160"/>
      <c r="H31" s="160"/>
      <c r="I31" s="160"/>
      <c r="J31" s="160"/>
      <c r="K31" s="160"/>
      <c r="L31" s="160"/>
      <c r="M31" s="160"/>
      <c r="N31" s="161"/>
    </row>
    <row r="32" spans="2:14" ht="14.25" thickTop="1" x14ac:dyDescent="0.4">
      <c r="B32" s="179" t="s">
        <v>380</v>
      </c>
    </row>
  </sheetData>
  <mergeCells count="13">
    <mergeCell ref="L5:N5"/>
    <mergeCell ref="B3:N3"/>
    <mergeCell ref="F18:G19"/>
    <mergeCell ref="J18:J19"/>
    <mergeCell ref="B18:B19"/>
    <mergeCell ref="E18:E19"/>
    <mergeCell ref="H18:I19"/>
    <mergeCell ref="C7:E7"/>
    <mergeCell ref="G7:H7"/>
    <mergeCell ref="I7:J7"/>
    <mergeCell ref="M7:N7"/>
    <mergeCell ref="B12:C12"/>
    <mergeCell ref="B13:B15"/>
  </mergeCells>
  <phoneticPr fontId="2"/>
  <pageMargins left="0.16" right="0.16" top="0.16" bottom="0.16" header="0.3" footer="0.16"/>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104775</xdr:colOff>
                    <xdr:row>24</xdr:row>
                    <xdr:rowOff>28575</xdr:rowOff>
                  </from>
                  <to>
                    <xdr:col>1</xdr:col>
                    <xdr:colOff>314325</xdr:colOff>
                    <xdr:row>25</xdr:row>
                    <xdr:rowOff>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4</xdr:col>
                    <xdr:colOff>571500</xdr:colOff>
                    <xdr:row>24</xdr:row>
                    <xdr:rowOff>38100</xdr:rowOff>
                  </from>
                  <to>
                    <xdr:col>5</xdr:col>
                    <xdr:colOff>19050</xdr:colOff>
                    <xdr:row>25</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5</xdr:col>
                    <xdr:colOff>733425</xdr:colOff>
                    <xdr:row>24</xdr:row>
                    <xdr:rowOff>19050</xdr:rowOff>
                  </from>
                  <to>
                    <xdr:col>6</xdr:col>
                    <xdr:colOff>180975</xdr:colOff>
                    <xdr:row>24</xdr:row>
                    <xdr:rowOff>257175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9</xdr:col>
                    <xdr:colOff>123825</xdr:colOff>
                    <xdr:row>24</xdr:row>
                    <xdr:rowOff>19050</xdr:rowOff>
                  </from>
                  <to>
                    <xdr:col>9</xdr:col>
                    <xdr:colOff>333375</xdr:colOff>
                    <xdr:row>24</xdr:row>
                    <xdr:rowOff>257175</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xdr:col>
                    <xdr:colOff>104775</xdr:colOff>
                    <xdr:row>30</xdr:row>
                    <xdr:rowOff>9525</xdr:rowOff>
                  </from>
                  <to>
                    <xdr:col>1</xdr:col>
                    <xdr:colOff>314325</xdr:colOff>
                    <xdr:row>30</xdr:row>
                    <xdr:rowOff>247650</xdr:rowOff>
                  </to>
                </anchor>
              </controlPr>
            </control>
          </mc:Choice>
        </mc:AlternateContent>
        <mc:AlternateContent xmlns:mc="http://schemas.openxmlformats.org/markup-compatibility/2006">
          <mc:Choice Requires="x14">
            <control shapeId="28674" r:id="rId9" name="Check Box 2">
              <controlPr defaultSize="0" autoFill="0" autoLine="0" autoPict="0">
                <anchor moveWithCells="1">
                  <from>
                    <xdr:col>2</xdr:col>
                    <xdr:colOff>581025</xdr:colOff>
                    <xdr:row>24</xdr:row>
                    <xdr:rowOff>28575</xdr:rowOff>
                  </from>
                  <to>
                    <xdr:col>3</xdr:col>
                    <xdr:colOff>28575</xdr:colOff>
                    <xdr:row>24</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E87C-D74E-4463-A68A-1EB2FCD87864}">
  <sheetPr codeName="Sheet1">
    <tabColor rgb="FFFFFF00"/>
  </sheetPr>
  <dimension ref="B1:N31"/>
  <sheetViews>
    <sheetView zoomScale="70" zoomScaleNormal="70" workbookViewId="0">
      <selection activeCell="K7" sqref="K7"/>
    </sheetView>
  </sheetViews>
  <sheetFormatPr defaultColWidth="8.75" defaultRowHeight="13.5" x14ac:dyDescent="0.4"/>
  <cols>
    <col min="1" max="1" width="0.875" style="142" customWidth="1"/>
    <col min="2" max="2" width="10.875" style="142" bestFit="1" customWidth="1"/>
    <col min="3" max="14" width="10" style="142" customWidth="1"/>
    <col min="15" max="15" width="10.375" style="142" customWidth="1"/>
    <col min="16" max="16384" width="8.75" style="142"/>
  </cols>
  <sheetData>
    <row r="1" spans="2:14" x14ac:dyDescent="0.4">
      <c r="B1" s="142" t="s">
        <v>322</v>
      </c>
      <c r="N1" s="147" t="s">
        <v>353</v>
      </c>
    </row>
    <row r="3" spans="2:14" x14ac:dyDescent="0.4">
      <c r="B3" s="243" t="s">
        <v>367</v>
      </c>
      <c r="C3" s="243"/>
      <c r="D3" s="243"/>
      <c r="E3" s="243"/>
      <c r="F3" s="243"/>
      <c r="G3" s="243"/>
      <c r="H3" s="243"/>
      <c r="I3" s="243"/>
      <c r="J3" s="243"/>
      <c r="K3" s="243"/>
      <c r="L3" s="243"/>
      <c r="M3" s="243"/>
      <c r="N3" s="243"/>
    </row>
    <row r="4" spans="2:14" x14ac:dyDescent="0.4">
      <c r="B4" s="149"/>
      <c r="C4" s="149"/>
      <c r="D4" s="149"/>
      <c r="E4" s="149"/>
      <c r="F4" s="149"/>
      <c r="G4" s="149"/>
      <c r="H4" s="149"/>
      <c r="I4" s="149"/>
      <c r="J4" s="149"/>
      <c r="K4" s="149"/>
      <c r="L4" s="149"/>
      <c r="M4" s="149"/>
      <c r="N4" s="149"/>
    </row>
    <row r="5" spans="2:14" ht="27.75" customHeight="1" x14ac:dyDescent="0.4">
      <c r="B5" s="142" t="s">
        <v>321</v>
      </c>
      <c r="K5" s="144" t="s">
        <v>363</v>
      </c>
      <c r="L5" s="242" t="s">
        <v>364</v>
      </c>
      <c r="M5" s="242"/>
      <c r="N5" s="242"/>
    </row>
    <row r="7" spans="2:14" ht="27.75" customHeight="1" x14ac:dyDescent="0.4">
      <c r="B7" s="143" t="s">
        <v>303</v>
      </c>
      <c r="C7" s="255"/>
      <c r="D7" s="255"/>
      <c r="E7" s="255"/>
      <c r="F7" s="150" t="s">
        <v>286</v>
      </c>
      <c r="G7" s="256"/>
      <c r="H7" s="257"/>
      <c r="I7" s="258" t="s">
        <v>347</v>
      </c>
      <c r="J7" s="258"/>
      <c r="K7" s="178"/>
      <c r="L7" s="150" t="s">
        <v>320</v>
      </c>
      <c r="M7" s="255"/>
      <c r="N7" s="255"/>
    </row>
    <row r="8" spans="2:14" x14ac:dyDescent="0.4">
      <c r="B8" s="145"/>
    </row>
    <row r="9" spans="2:14" x14ac:dyDescent="0.4">
      <c r="B9" s="145"/>
    </row>
    <row r="10" spans="2:14" x14ac:dyDescent="0.4">
      <c r="B10" s="142" t="s">
        <v>359</v>
      </c>
    </row>
    <row r="11" spans="2:14" x14ac:dyDescent="0.4">
      <c r="B11" s="142" t="s">
        <v>360</v>
      </c>
    </row>
    <row r="13" spans="2:14" ht="24.75" customHeight="1" x14ac:dyDescent="0.4">
      <c r="B13" s="259"/>
      <c r="C13" s="260"/>
      <c r="D13" s="144" t="s">
        <v>304</v>
      </c>
      <c r="E13" s="144" t="s">
        <v>305</v>
      </c>
      <c r="F13" s="144" t="s">
        <v>306</v>
      </c>
      <c r="G13" s="144" t="s">
        <v>307</v>
      </c>
      <c r="H13" s="144" t="s">
        <v>308</v>
      </c>
      <c r="I13" s="144" t="s">
        <v>309</v>
      </c>
      <c r="J13" s="144" t="s">
        <v>310</v>
      </c>
      <c r="K13" s="144" t="s">
        <v>311</v>
      </c>
      <c r="L13" s="144" t="s">
        <v>312</v>
      </c>
      <c r="M13" s="144" t="s">
        <v>313</v>
      </c>
      <c r="N13" s="144" t="s">
        <v>63</v>
      </c>
    </row>
    <row r="14" spans="2:14" ht="24.75" customHeight="1" x14ac:dyDescent="0.4">
      <c r="B14" s="261" t="s">
        <v>314</v>
      </c>
      <c r="C14" s="146" t="s">
        <v>315</v>
      </c>
      <c r="D14" s="148"/>
      <c r="E14" s="148"/>
      <c r="F14" s="148"/>
      <c r="G14" s="148"/>
      <c r="H14" s="148"/>
      <c r="I14" s="148"/>
      <c r="J14" s="148"/>
      <c r="K14" s="148"/>
      <c r="L14" s="148"/>
      <c r="M14" s="148"/>
      <c r="N14" s="146">
        <f>SUM(D14:M14)</f>
        <v>0</v>
      </c>
    </row>
    <row r="15" spans="2:14" ht="24.75" customHeight="1" x14ac:dyDescent="0.4">
      <c r="B15" s="262"/>
      <c r="C15" s="146" t="s">
        <v>316</v>
      </c>
      <c r="D15" s="148"/>
      <c r="E15" s="148"/>
      <c r="F15" s="148"/>
      <c r="G15" s="148"/>
      <c r="H15" s="148"/>
      <c r="I15" s="148"/>
      <c r="J15" s="148"/>
      <c r="K15" s="148"/>
      <c r="L15" s="148"/>
      <c r="M15" s="148"/>
      <c r="N15" s="146">
        <f>SUM(D15:M15)</f>
        <v>0</v>
      </c>
    </row>
    <row r="16" spans="2:14" ht="24.75" customHeight="1" x14ac:dyDescent="0.4">
      <c r="B16" s="251"/>
      <c r="C16" s="146" t="s">
        <v>63</v>
      </c>
      <c r="D16" s="146">
        <f t="shared" ref="D16:M16" si="0">+D14+D15</f>
        <v>0</v>
      </c>
      <c r="E16" s="146">
        <f t="shared" si="0"/>
        <v>0</v>
      </c>
      <c r="F16" s="146">
        <f t="shared" si="0"/>
        <v>0</v>
      </c>
      <c r="G16" s="146">
        <f t="shared" si="0"/>
        <v>0</v>
      </c>
      <c r="H16" s="146">
        <f t="shared" si="0"/>
        <v>0</v>
      </c>
      <c r="I16" s="146">
        <f t="shared" si="0"/>
        <v>0</v>
      </c>
      <c r="J16" s="146">
        <f t="shared" si="0"/>
        <v>0</v>
      </c>
      <c r="K16" s="146">
        <f t="shared" si="0"/>
        <v>0</v>
      </c>
      <c r="L16" s="146">
        <f t="shared" si="0"/>
        <v>0</v>
      </c>
      <c r="M16" s="146">
        <f t="shared" si="0"/>
        <v>0</v>
      </c>
      <c r="N16" s="146">
        <f>N14+N15</f>
        <v>0</v>
      </c>
    </row>
    <row r="17" spans="2:14" ht="24.75" customHeight="1" x14ac:dyDescent="0.4">
      <c r="B17" s="261" t="s">
        <v>317</v>
      </c>
      <c r="C17" s="146" t="s">
        <v>315</v>
      </c>
      <c r="D17" s="148"/>
      <c r="E17" s="148"/>
      <c r="F17" s="148"/>
      <c r="G17" s="148"/>
      <c r="H17" s="148"/>
      <c r="I17" s="148"/>
      <c r="J17" s="148"/>
      <c r="K17" s="148"/>
      <c r="L17" s="148"/>
      <c r="M17" s="148"/>
      <c r="N17" s="146">
        <f>SUM(D17:M17)</f>
        <v>0</v>
      </c>
    </row>
    <row r="18" spans="2:14" ht="24.75" customHeight="1" x14ac:dyDescent="0.4">
      <c r="B18" s="262"/>
      <c r="C18" s="146" t="s">
        <v>316</v>
      </c>
      <c r="D18" s="148"/>
      <c r="E18" s="148"/>
      <c r="F18" s="148"/>
      <c r="G18" s="148"/>
      <c r="H18" s="148"/>
      <c r="I18" s="148"/>
      <c r="J18" s="148"/>
      <c r="K18" s="148"/>
      <c r="L18" s="148"/>
      <c r="M18" s="148"/>
      <c r="N18" s="146">
        <f>SUM(D18:M18)</f>
        <v>0</v>
      </c>
    </row>
    <row r="19" spans="2:14" ht="24.75" customHeight="1" thickBot="1" x14ac:dyDescent="0.45">
      <c r="B19" s="251"/>
      <c r="C19" s="146" t="s">
        <v>63</v>
      </c>
      <c r="D19" s="146">
        <f t="shared" ref="D19:M19" si="1">+D17+D18</f>
        <v>0</v>
      </c>
      <c r="E19" s="146">
        <f t="shared" si="1"/>
        <v>0</v>
      </c>
      <c r="F19" s="146">
        <f t="shared" si="1"/>
        <v>0</v>
      </c>
      <c r="G19" s="146">
        <f t="shared" si="1"/>
        <v>0</v>
      </c>
      <c r="H19" s="146">
        <f t="shared" si="1"/>
        <v>0</v>
      </c>
      <c r="I19" s="146">
        <f t="shared" si="1"/>
        <v>0</v>
      </c>
      <c r="J19" s="146">
        <f t="shared" si="1"/>
        <v>0</v>
      </c>
      <c r="K19" s="146">
        <f t="shared" si="1"/>
        <v>0</v>
      </c>
      <c r="L19" s="146">
        <f t="shared" si="1"/>
        <v>0</v>
      </c>
      <c r="M19" s="146">
        <f t="shared" si="1"/>
        <v>0</v>
      </c>
      <c r="N19" s="146">
        <f>+N17+N18</f>
        <v>0</v>
      </c>
    </row>
    <row r="20" spans="2:14" ht="24.75" customHeight="1" thickBot="1" x14ac:dyDescent="0.45">
      <c r="I20" s="151" t="str">
        <f t="shared" ref="I20:N20" si="2">IFERROR(I19/I16,"")</f>
        <v/>
      </c>
      <c r="J20" s="151" t="str">
        <f t="shared" si="2"/>
        <v/>
      </c>
      <c r="K20" s="152" t="str">
        <f t="shared" si="2"/>
        <v/>
      </c>
      <c r="L20" s="267" t="s">
        <v>341</v>
      </c>
      <c r="M20" s="268"/>
      <c r="N20" s="162" t="str">
        <f t="shared" si="2"/>
        <v/>
      </c>
    </row>
    <row r="21" spans="2:14" ht="18.75" customHeight="1" x14ac:dyDescent="0.15">
      <c r="B21" s="153" t="s">
        <v>334</v>
      </c>
      <c r="D21" s="263" t="s">
        <v>340</v>
      </c>
      <c r="E21" s="263"/>
      <c r="F21" s="144" t="s">
        <v>335</v>
      </c>
      <c r="G21" s="147"/>
      <c r="H21" s="177" t="s">
        <v>372</v>
      </c>
      <c r="N21" s="147"/>
    </row>
    <row r="22" spans="2:14" ht="18.75" customHeight="1" x14ac:dyDescent="0.4">
      <c r="B22" s="250" t="s">
        <v>333</v>
      </c>
      <c r="C22" s="143" t="s">
        <v>331</v>
      </c>
      <c r="D22" s="265" t="s">
        <v>328</v>
      </c>
      <c r="E22" s="266"/>
      <c r="F22" s="143" t="s">
        <v>318</v>
      </c>
      <c r="G22" s="264" t="s">
        <v>339</v>
      </c>
      <c r="H22" s="244" t="s">
        <v>330</v>
      </c>
      <c r="I22" s="245"/>
      <c r="J22" s="244"/>
      <c r="K22" s="253"/>
      <c r="L22" s="245" t="s">
        <v>332</v>
      </c>
    </row>
    <row r="23" spans="2:14" ht="18.75" customHeight="1" x14ac:dyDescent="0.4">
      <c r="B23" s="251"/>
      <c r="C23" s="143" t="s">
        <v>296</v>
      </c>
      <c r="D23" s="265" t="s">
        <v>328</v>
      </c>
      <c r="E23" s="266"/>
      <c r="F23" s="143" t="s">
        <v>319</v>
      </c>
      <c r="G23" s="264"/>
      <c r="H23" s="246"/>
      <c r="I23" s="247"/>
      <c r="J23" s="246"/>
      <c r="K23" s="254"/>
      <c r="L23" s="247"/>
    </row>
    <row r="24" spans="2:14" ht="20.25" customHeight="1" x14ac:dyDescent="0.4">
      <c r="H24" s="176" t="s">
        <v>358</v>
      </c>
    </row>
    <row r="25" spans="2:14" ht="20.25" customHeight="1" x14ac:dyDescent="0.4">
      <c r="B25" s="142" t="s">
        <v>368</v>
      </c>
    </row>
    <row r="26" spans="2:14" ht="14.25" thickBot="1" x14ac:dyDescent="0.45">
      <c r="B26" s="142" t="s">
        <v>336</v>
      </c>
    </row>
    <row r="27" spans="2:14" ht="15.75" customHeight="1" thickTop="1" x14ac:dyDescent="0.4">
      <c r="B27" s="154"/>
      <c r="C27" s="155"/>
      <c r="D27" s="155"/>
      <c r="E27" s="155"/>
      <c r="F27" s="155"/>
      <c r="G27" s="155"/>
      <c r="H27" s="155"/>
      <c r="I27" s="155"/>
      <c r="J27" s="155"/>
      <c r="K27" s="155"/>
      <c r="L27" s="155"/>
      <c r="M27" s="155"/>
      <c r="N27" s="156"/>
    </row>
    <row r="28" spans="2:14" ht="15.75" customHeight="1" x14ac:dyDescent="0.4">
      <c r="B28" s="157" t="s">
        <v>370</v>
      </c>
      <c r="N28" s="158"/>
    </row>
    <row r="29" spans="2:14" ht="15.75" customHeight="1" x14ac:dyDescent="0.4">
      <c r="B29" s="157" t="s">
        <v>369</v>
      </c>
      <c r="N29" s="158"/>
    </row>
    <row r="30" spans="2:14" ht="15.75" customHeight="1" thickBot="1" x14ac:dyDescent="0.45">
      <c r="B30" s="159"/>
      <c r="C30" s="160"/>
      <c r="D30" s="160"/>
      <c r="E30" s="160"/>
      <c r="F30" s="160"/>
      <c r="G30" s="160"/>
      <c r="H30" s="160"/>
      <c r="I30" s="160"/>
      <c r="J30" s="160"/>
      <c r="K30" s="160"/>
      <c r="L30" s="160"/>
      <c r="M30" s="160"/>
      <c r="N30" s="161"/>
    </row>
    <row r="31" spans="2:14" ht="14.25" thickTop="1" x14ac:dyDescent="0.4">
      <c r="B31" s="179" t="s">
        <v>380</v>
      </c>
    </row>
  </sheetData>
  <mergeCells count="18">
    <mergeCell ref="B3:N3"/>
    <mergeCell ref="L5:N5"/>
    <mergeCell ref="B13:C13"/>
    <mergeCell ref="C7:E7"/>
    <mergeCell ref="L20:M20"/>
    <mergeCell ref="B14:B16"/>
    <mergeCell ref="B17:B19"/>
    <mergeCell ref="G7:H7"/>
    <mergeCell ref="H22:I23"/>
    <mergeCell ref="J22:K23"/>
    <mergeCell ref="L22:L23"/>
    <mergeCell ref="M7:N7"/>
    <mergeCell ref="I7:J7"/>
    <mergeCell ref="B22:B23"/>
    <mergeCell ref="D21:E21"/>
    <mergeCell ref="G22:G23"/>
    <mergeCell ref="D22:E22"/>
    <mergeCell ref="D23:E23"/>
  </mergeCells>
  <phoneticPr fontId="2"/>
  <pageMargins left="0.16" right="0.16" top="0.16" bottom="0.16" header="0.3" footer="0.16"/>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96" r:id="rId4" name="Check Box 12">
              <controlPr defaultSize="0" autoFill="0" autoLine="0" autoPict="0">
                <anchor moveWithCells="1">
                  <from>
                    <xdr:col>1</xdr:col>
                    <xdr:colOff>104775</xdr:colOff>
                    <xdr:row>26</xdr:row>
                    <xdr:rowOff>180975</xdr:rowOff>
                  </from>
                  <to>
                    <xdr:col>1</xdr:col>
                    <xdr:colOff>314325</xdr:colOff>
                    <xdr:row>28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80B2-6EF5-4258-87F6-305D5A216896}">
  <sheetPr>
    <tabColor rgb="FFFFFF00"/>
  </sheetPr>
  <dimension ref="B1:N31"/>
  <sheetViews>
    <sheetView zoomScaleNormal="100" workbookViewId="0">
      <selection activeCell="C14" sqref="C14"/>
    </sheetView>
  </sheetViews>
  <sheetFormatPr defaultColWidth="8.75" defaultRowHeight="13.5" x14ac:dyDescent="0.4"/>
  <cols>
    <col min="1" max="1" width="0.875" style="142" customWidth="1"/>
    <col min="2" max="2" width="10.875" style="142" bestFit="1" customWidth="1"/>
    <col min="3" max="14" width="10" style="142" customWidth="1"/>
    <col min="15" max="15" width="10.375" style="142" customWidth="1"/>
    <col min="16" max="16384" width="8.75" style="142"/>
  </cols>
  <sheetData>
    <row r="1" spans="2:14" x14ac:dyDescent="0.4">
      <c r="B1" s="142" t="s">
        <v>322</v>
      </c>
      <c r="N1" s="147" t="s">
        <v>353</v>
      </c>
    </row>
    <row r="3" spans="2:14" x14ac:dyDescent="0.4">
      <c r="B3" s="243" t="s">
        <v>367</v>
      </c>
      <c r="C3" s="243"/>
      <c r="D3" s="243"/>
      <c r="E3" s="243"/>
      <c r="F3" s="243"/>
      <c r="G3" s="243"/>
      <c r="H3" s="243"/>
      <c r="I3" s="243"/>
      <c r="J3" s="243"/>
      <c r="K3" s="243"/>
      <c r="L3" s="243"/>
      <c r="M3" s="243"/>
      <c r="N3" s="243"/>
    </row>
    <row r="4" spans="2:14" x14ac:dyDescent="0.4">
      <c r="B4" s="149"/>
      <c r="C4" s="149"/>
      <c r="D4" s="149"/>
      <c r="E4" s="149"/>
      <c r="F4" s="149"/>
      <c r="G4" s="149"/>
      <c r="H4" s="149"/>
      <c r="I4" s="149"/>
      <c r="J4" s="149"/>
      <c r="K4" s="149"/>
      <c r="L4" s="149"/>
      <c r="M4" s="149"/>
      <c r="N4" s="149"/>
    </row>
    <row r="5" spans="2:14" ht="27.75" customHeight="1" x14ac:dyDescent="0.4">
      <c r="B5" s="142" t="s">
        <v>321</v>
      </c>
      <c r="K5" s="144" t="s">
        <v>363</v>
      </c>
      <c r="L5" s="242" t="s">
        <v>375</v>
      </c>
      <c r="M5" s="242"/>
      <c r="N5" s="242"/>
    </row>
    <row r="7" spans="2:14" ht="27.75" customHeight="1" x14ac:dyDescent="0.4">
      <c r="B7" s="143" t="s">
        <v>303</v>
      </c>
      <c r="C7" s="255" t="s">
        <v>373</v>
      </c>
      <c r="D7" s="255"/>
      <c r="E7" s="255"/>
      <c r="F7" s="150" t="s">
        <v>286</v>
      </c>
      <c r="G7" s="256" t="s">
        <v>374</v>
      </c>
      <c r="H7" s="257"/>
      <c r="I7" s="258" t="s">
        <v>347</v>
      </c>
      <c r="J7" s="258"/>
      <c r="K7" s="178">
        <v>123</v>
      </c>
      <c r="L7" s="150" t="s">
        <v>320</v>
      </c>
      <c r="M7" s="255" t="s">
        <v>374</v>
      </c>
      <c r="N7" s="255"/>
    </row>
    <row r="8" spans="2:14" x14ac:dyDescent="0.4">
      <c r="B8" s="145"/>
    </row>
    <row r="9" spans="2:14" x14ac:dyDescent="0.4">
      <c r="B9" s="145"/>
    </row>
    <row r="10" spans="2:14" x14ac:dyDescent="0.4">
      <c r="B10" s="142" t="s">
        <v>359</v>
      </c>
    </row>
    <row r="11" spans="2:14" x14ac:dyDescent="0.4">
      <c r="B11" s="142" t="s">
        <v>360</v>
      </c>
    </row>
    <row r="13" spans="2:14" ht="24.75" customHeight="1" x14ac:dyDescent="0.4">
      <c r="B13" s="259"/>
      <c r="C13" s="260"/>
      <c r="D13" s="144" t="s">
        <v>304</v>
      </c>
      <c r="E13" s="144" t="s">
        <v>305</v>
      </c>
      <c r="F13" s="144" t="s">
        <v>306</v>
      </c>
      <c r="G13" s="144" t="s">
        <v>307</v>
      </c>
      <c r="H13" s="144" t="s">
        <v>308</v>
      </c>
      <c r="I13" s="144" t="s">
        <v>309</v>
      </c>
      <c r="J13" s="144" t="s">
        <v>310</v>
      </c>
      <c r="K13" s="144" t="s">
        <v>311</v>
      </c>
      <c r="L13" s="144" t="s">
        <v>312</v>
      </c>
      <c r="M13" s="144" t="s">
        <v>313</v>
      </c>
      <c r="N13" s="144" t="s">
        <v>63</v>
      </c>
    </row>
    <row r="14" spans="2:14" ht="24.75" customHeight="1" x14ac:dyDescent="0.4">
      <c r="B14" s="261" t="s">
        <v>314</v>
      </c>
      <c r="C14" s="146" t="s">
        <v>315</v>
      </c>
      <c r="D14" s="148">
        <v>6</v>
      </c>
      <c r="E14" s="148">
        <v>5</v>
      </c>
      <c r="F14" s="148">
        <v>3</v>
      </c>
      <c r="G14" s="148">
        <v>2</v>
      </c>
      <c r="H14" s="148">
        <v>4</v>
      </c>
      <c r="I14" s="148">
        <v>5</v>
      </c>
      <c r="J14" s="148">
        <v>6</v>
      </c>
      <c r="K14" s="148">
        <v>7</v>
      </c>
      <c r="L14" s="148">
        <v>6</v>
      </c>
      <c r="M14" s="148">
        <v>5</v>
      </c>
      <c r="N14" s="146">
        <f>SUM(D14:M14)</f>
        <v>49</v>
      </c>
    </row>
    <row r="15" spans="2:14" ht="24.75" customHeight="1" x14ac:dyDescent="0.4">
      <c r="B15" s="262"/>
      <c r="C15" s="146" t="s">
        <v>316</v>
      </c>
      <c r="D15" s="148">
        <v>0</v>
      </c>
      <c r="E15" s="148">
        <v>1</v>
      </c>
      <c r="F15" s="148">
        <v>0</v>
      </c>
      <c r="G15" s="148">
        <v>0</v>
      </c>
      <c r="H15" s="148">
        <v>0</v>
      </c>
      <c r="I15" s="148">
        <v>1</v>
      </c>
      <c r="J15" s="148">
        <v>2</v>
      </c>
      <c r="K15" s="148">
        <v>1</v>
      </c>
      <c r="L15" s="148">
        <v>0</v>
      </c>
      <c r="M15" s="148">
        <v>1</v>
      </c>
      <c r="N15" s="146">
        <f>SUM(D15:M15)</f>
        <v>6</v>
      </c>
    </row>
    <row r="16" spans="2:14" ht="24.75" customHeight="1" x14ac:dyDescent="0.4">
      <c r="B16" s="251"/>
      <c r="C16" s="146" t="s">
        <v>63</v>
      </c>
      <c r="D16" s="146">
        <f t="shared" ref="D16:M16" si="0">+D14+D15</f>
        <v>6</v>
      </c>
      <c r="E16" s="146">
        <f t="shared" si="0"/>
        <v>6</v>
      </c>
      <c r="F16" s="146">
        <f t="shared" si="0"/>
        <v>3</v>
      </c>
      <c r="G16" s="146">
        <f t="shared" si="0"/>
        <v>2</v>
      </c>
      <c r="H16" s="146">
        <f t="shared" si="0"/>
        <v>4</v>
      </c>
      <c r="I16" s="146">
        <f t="shared" si="0"/>
        <v>6</v>
      </c>
      <c r="J16" s="146">
        <f t="shared" si="0"/>
        <v>8</v>
      </c>
      <c r="K16" s="146">
        <f t="shared" si="0"/>
        <v>8</v>
      </c>
      <c r="L16" s="146">
        <f t="shared" si="0"/>
        <v>6</v>
      </c>
      <c r="M16" s="146">
        <f t="shared" si="0"/>
        <v>6</v>
      </c>
      <c r="N16" s="146">
        <f>N14+N15</f>
        <v>55</v>
      </c>
    </row>
    <row r="17" spans="2:14" ht="24.75" customHeight="1" x14ac:dyDescent="0.4">
      <c r="B17" s="261" t="s">
        <v>317</v>
      </c>
      <c r="C17" s="146" t="s">
        <v>315</v>
      </c>
      <c r="D17" s="148">
        <v>7</v>
      </c>
      <c r="E17" s="148">
        <v>4</v>
      </c>
      <c r="F17" s="148">
        <v>4</v>
      </c>
      <c r="G17" s="148">
        <v>2</v>
      </c>
      <c r="H17" s="148">
        <v>6</v>
      </c>
      <c r="I17" s="148">
        <v>5</v>
      </c>
      <c r="J17" s="148">
        <v>6</v>
      </c>
      <c r="K17" s="148">
        <v>8</v>
      </c>
      <c r="L17" s="148">
        <v>6</v>
      </c>
      <c r="M17" s="148">
        <v>6</v>
      </c>
      <c r="N17" s="146">
        <f>SUM(D17:M17)</f>
        <v>54</v>
      </c>
    </row>
    <row r="18" spans="2:14" ht="24.75" customHeight="1" x14ac:dyDescent="0.4">
      <c r="B18" s="262"/>
      <c r="C18" s="146" t="s">
        <v>316</v>
      </c>
      <c r="D18" s="148">
        <v>0</v>
      </c>
      <c r="E18" s="148">
        <v>1</v>
      </c>
      <c r="F18" s="148">
        <v>0</v>
      </c>
      <c r="G18" s="148">
        <v>0</v>
      </c>
      <c r="H18" s="148">
        <v>0</v>
      </c>
      <c r="I18" s="148">
        <v>1</v>
      </c>
      <c r="J18" s="148">
        <v>2</v>
      </c>
      <c r="K18" s="148">
        <v>1</v>
      </c>
      <c r="L18" s="148">
        <v>0</v>
      </c>
      <c r="M18" s="148">
        <v>1</v>
      </c>
      <c r="N18" s="146">
        <f>SUM(D18:M18)</f>
        <v>6</v>
      </c>
    </row>
    <row r="19" spans="2:14" ht="24.75" customHeight="1" thickBot="1" x14ac:dyDescent="0.45">
      <c r="B19" s="251"/>
      <c r="C19" s="146" t="s">
        <v>63</v>
      </c>
      <c r="D19" s="146">
        <f t="shared" ref="D19:M19" si="1">+D17+D18</f>
        <v>7</v>
      </c>
      <c r="E19" s="146">
        <f t="shared" si="1"/>
        <v>5</v>
      </c>
      <c r="F19" s="146">
        <f t="shared" si="1"/>
        <v>4</v>
      </c>
      <c r="G19" s="146">
        <f t="shared" si="1"/>
        <v>2</v>
      </c>
      <c r="H19" s="146">
        <f t="shared" si="1"/>
        <v>6</v>
      </c>
      <c r="I19" s="146">
        <f t="shared" si="1"/>
        <v>6</v>
      </c>
      <c r="J19" s="146">
        <f t="shared" si="1"/>
        <v>8</v>
      </c>
      <c r="K19" s="146">
        <f t="shared" si="1"/>
        <v>9</v>
      </c>
      <c r="L19" s="146">
        <f t="shared" si="1"/>
        <v>6</v>
      </c>
      <c r="M19" s="146">
        <f t="shared" si="1"/>
        <v>7</v>
      </c>
      <c r="N19" s="146">
        <f>+N17+N18</f>
        <v>60</v>
      </c>
    </row>
    <row r="20" spans="2:14" ht="24.75" customHeight="1" thickBot="1" x14ac:dyDescent="0.45">
      <c r="I20" s="151"/>
      <c r="J20" s="151"/>
      <c r="K20" s="152"/>
      <c r="L20" s="267" t="s">
        <v>341</v>
      </c>
      <c r="M20" s="268"/>
      <c r="N20" s="162">
        <f t="shared" ref="N20" si="2">IFERROR(N19/N16,"")</f>
        <v>1.0909090909090908</v>
      </c>
    </row>
    <row r="21" spans="2:14" ht="18.75" customHeight="1" x14ac:dyDescent="0.15">
      <c r="B21" s="153" t="s">
        <v>334</v>
      </c>
      <c r="D21" s="263" t="s">
        <v>340</v>
      </c>
      <c r="E21" s="263"/>
      <c r="F21" s="144" t="s">
        <v>335</v>
      </c>
      <c r="G21" s="147"/>
      <c r="H21" s="177" t="s">
        <v>372</v>
      </c>
      <c r="N21" s="147"/>
    </row>
    <row r="22" spans="2:14" ht="18.75" customHeight="1" x14ac:dyDescent="0.4">
      <c r="B22" s="250" t="s">
        <v>333</v>
      </c>
      <c r="C22" s="143" t="s">
        <v>331</v>
      </c>
      <c r="D22" s="265" t="s">
        <v>328</v>
      </c>
      <c r="E22" s="266"/>
      <c r="F22" s="143" t="s">
        <v>318</v>
      </c>
      <c r="G22" s="264" t="s">
        <v>339</v>
      </c>
      <c r="H22" s="244" t="s">
        <v>330</v>
      </c>
      <c r="I22" s="245"/>
      <c r="J22" s="244"/>
      <c r="K22" s="253"/>
      <c r="L22" s="245" t="s">
        <v>332</v>
      </c>
    </row>
    <row r="23" spans="2:14" ht="18.75" customHeight="1" x14ac:dyDescent="0.4">
      <c r="B23" s="251"/>
      <c r="C23" s="143" t="s">
        <v>296</v>
      </c>
      <c r="D23" s="265" t="s">
        <v>328</v>
      </c>
      <c r="E23" s="266"/>
      <c r="F23" s="143" t="s">
        <v>319</v>
      </c>
      <c r="G23" s="264"/>
      <c r="H23" s="246"/>
      <c r="I23" s="247"/>
      <c r="J23" s="246"/>
      <c r="K23" s="254"/>
      <c r="L23" s="247"/>
    </row>
    <row r="24" spans="2:14" ht="20.25" customHeight="1" x14ac:dyDescent="0.4">
      <c r="H24" s="176" t="s">
        <v>358</v>
      </c>
    </row>
    <row r="25" spans="2:14" ht="20.25" customHeight="1" x14ac:dyDescent="0.4">
      <c r="B25" s="142" t="s">
        <v>368</v>
      </c>
    </row>
    <row r="26" spans="2:14" ht="14.25" thickBot="1" x14ac:dyDescent="0.45">
      <c r="B26" s="142" t="s">
        <v>336</v>
      </c>
    </row>
    <row r="27" spans="2:14" ht="15.75" customHeight="1" thickTop="1" x14ac:dyDescent="0.4">
      <c r="B27" s="154"/>
      <c r="C27" s="155"/>
      <c r="D27" s="155"/>
      <c r="E27" s="155"/>
      <c r="F27" s="155"/>
      <c r="G27" s="155"/>
      <c r="H27" s="155"/>
      <c r="I27" s="155"/>
      <c r="J27" s="155"/>
      <c r="K27" s="155"/>
      <c r="L27" s="155"/>
      <c r="M27" s="155"/>
      <c r="N27" s="156"/>
    </row>
    <row r="28" spans="2:14" ht="15.75" customHeight="1" x14ac:dyDescent="0.4">
      <c r="B28" s="157" t="s">
        <v>370</v>
      </c>
      <c r="N28" s="158"/>
    </row>
    <row r="29" spans="2:14" ht="15.75" customHeight="1" x14ac:dyDescent="0.4">
      <c r="B29" s="157" t="s">
        <v>369</v>
      </c>
      <c r="N29" s="158"/>
    </row>
    <row r="30" spans="2:14" ht="15.75" customHeight="1" thickBot="1" x14ac:dyDescent="0.45">
      <c r="B30" s="159"/>
      <c r="C30" s="160"/>
      <c r="D30" s="160"/>
      <c r="E30" s="160"/>
      <c r="F30" s="160"/>
      <c r="G30" s="160"/>
      <c r="H30" s="160"/>
      <c r="I30" s="160"/>
      <c r="J30" s="160"/>
      <c r="K30" s="160"/>
      <c r="L30" s="160"/>
      <c r="M30" s="160"/>
      <c r="N30" s="161"/>
    </row>
    <row r="31" spans="2:14" ht="14.25" thickTop="1" x14ac:dyDescent="0.4">
      <c r="B31" s="179" t="s">
        <v>380</v>
      </c>
    </row>
  </sheetData>
  <mergeCells count="18">
    <mergeCell ref="L22:L23"/>
    <mergeCell ref="D23:E23"/>
    <mergeCell ref="B13:C13"/>
    <mergeCell ref="B14:B16"/>
    <mergeCell ref="B17:B19"/>
    <mergeCell ref="L20:M20"/>
    <mergeCell ref="D21:E21"/>
    <mergeCell ref="B22:B23"/>
    <mergeCell ref="D22:E22"/>
    <mergeCell ref="G22:G23"/>
    <mergeCell ref="H22:I23"/>
    <mergeCell ref="J22:K23"/>
    <mergeCell ref="B3:N3"/>
    <mergeCell ref="L5:N5"/>
    <mergeCell ref="C7:E7"/>
    <mergeCell ref="G7:H7"/>
    <mergeCell ref="I7:J7"/>
    <mergeCell ref="M7:N7"/>
  </mergeCells>
  <phoneticPr fontId="2"/>
  <pageMargins left="0.16" right="0.16" top="0.16" bottom="0.16" header="0.3" footer="0.16"/>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104775</xdr:colOff>
                    <xdr:row>26</xdr:row>
                    <xdr:rowOff>180975</xdr:rowOff>
                  </from>
                  <to>
                    <xdr:col>1</xdr:col>
                    <xdr:colOff>314325</xdr:colOff>
                    <xdr:row>28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E49B-5C1C-45D5-A25C-9EDFB4A17176}">
  <sheetPr codeName="Sheet7">
    <tabColor rgb="FFFFFF00"/>
  </sheetPr>
  <dimension ref="A1:I66"/>
  <sheetViews>
    <sheetView zoomScaleNormal="100" workbookViewId="0">
      <selection activeCell="E15" sqref="E15"/>
    </sheetView>
  </sheetViews>
  <sheetFormatPr defaultRowHeight="16.5" customHeight="1" x14ac:dyDescent="0.4"/>
  <cols>
    <col min="1" max="1" width="3.625" style="26" customWidth="1"/>
    <col min="2" max="2" width="17" style="26" customWidth="1"/>
    <col min="3" max="3" width="18.25" style="26" customWidth="1"/>
    <col min="4" max="4" width="15.625" style="26" bestFit="1" customWidth="1"/>
    <col min="5" max="5" width="9.25" style="26" bestFit="1" customWidth="1"/>
    <col min="6" max="6" width="9.25" style="26" customWidth="1"/>
    <col min="7" max="7" width="11" style="26" bestFit="1" customWidth="1"/>
    <col min="8" max="8" width="19.25" style="26" bestFit="1" customWidth="1"/>
    <col min="9" max="254" width="9" style="26"/>
    <col min="255" max="255" width="20.75" style="26" customWidth="1"/>
    <col min="256" max="256" width="13.625" style="26" customWidth="1"/>
    <col min="257" max="257" width="8.875" style="26" customWidth="1"/>
    <col min="258" max="259" width="9.875" style="26" customWidth="1"/>
    <col min="260" max="260" width="15.25" style="26" customWidth="1"/>
    <col min="261" max="510" width="9" style="26"/>
    <col min="511" max="511" width="20.75" style="26" customWidth="1"/>
    <col min="512" max="512" width="13.625" style="26" customWidth="1"/>
    <col min="513" max="513" width="8.875" style="26" customWidth="1"/>
    <col min="514" max="515" width="9.875" style="26" customWidth="1"/>
    <col min="516" max="516" width="15.25" style="26" customWidth="1"/>
    <col min="517" max="766" width="9" style="26"/>
    <col min="767" max="767" width="20.75" style="26" customWidth="1"/>
    <col min="768" max="768" width="13.625" style="26" customWidth="1"/>
    <col min="769" max="769" width="8.875" style="26" customWidth="1"/>
    <col min="770" max="771" width="9.875" style="26" customWidth="1"/>
    <col min="772" max="772" width="15.25" style="26" customWidth="1"/>
    <col min="773" max="1022" width="9" style="26"/>
    <col min="1023" max="1023" width="20.75" style="26" customWidth="1"/>
    <col min="1024" max="1024" width="13.625" style="26" customWidth="1"/>
    <col min="1025" max="1025" width="8.875" style="26" customWidth="1"/>
    <col min="1026" max="1027" width="9.875" style="26" customWidth="1"/>
    <col min="1028" max="1028" width="15.25" style="26" customWidth="1"/>
    <col min="1029" max="1278" width="9" style="26"/>
    <col min="1279" max="1279" width="20.75" style="26" customWidth="1"/>
    <col min="1280" max="1280" width="13.625" style="26" customWidth="1"/>
    <col min="1281" max="1281" width="8.875" style="26" customWidth="1"/>
    <col min="1282" max="1283" width="9.875" style="26" customWidth="1"/>
    <col min="1284" max="1284" width="15.25" style="26" customWidth="1"/>
    <col min="1285" max="1534" width="9" style="26"/>
    <col min="1535" max="1535" width="20.75" style="26" customWidth="1"/>
    <col min="1536" max="1536" width="13.625" style="26" customWidth="1"/>
    <col min="1537" max="1537" width="8.875" style="26" customWidth="1"/>
    <col min="1538" max="1539" width="9.875" style="26" customWidth="1"/>
    <col min="1540" max="1540" width="15.25" style="26" customWidth="1"/>
    <col min="1541" max="1790" width="9" style="26"/>
    <col min="1791" max="1791" width="20.75" style="26" customWidth="1"/>
    <col min="1792" max="1792" width="13.625" style="26" customWidth="1"/>
    <col min="1793" max="1793" width="8.875" style="26" customWidth="1"/>
    <col min="1794" max="1795" width="9.875" style="26" customWidth="1"/>
    <col min="1796" max="1796" width="15.25" style="26" customWidth="1"/>
    <col min="1797" max="2046" width="9" style="26"/>
    <col min="2047" max="2047" width="20.75" style="26" customWidth="1"/>
    <col min="2048" max="2048" width="13.625" style="26" customWidth="1"/>
    <col min="2049" max="2049" width="8.875" style="26" customWidth="1"/>
    <col min="2050" max="2051" width="9.875" style="26" customWidth="1"/>
    <col min="2052" max="2052" width="15.25" style="26" customWidth="1"/>
    <col min="2053" max="2302" width="9" style="26"/>
    <col min="2303" max="2303" width="20.75" style="26" customWidth="1"/>
    <col min="2304" max="2304" width="13.625" style="26" customWidth="1"/>
    <col min="2305" max="2305" width="8.875" style="26" customWidth="1"/>
    <col min="2306" max="2307" width="9.875" style="26" customWidth="1"/>
    <col min="2308" max="2308" width="15.25" style="26" customWidth="1"/>
    <col min="2309" max="2558" width="9" style="26"/>
    <col min="2559" max="2559" width="20.75" style="26" customWidth="1"/>
    <col min="2560" max="2560" width="13.625" style="26" customWidth="1"/>
    <col min="2561" max="2561" width="8.875" style="26" customWidth="1"/>
    <col min="2562" max="2563" width="9.875" style="26" customWidth="1"/>
    <col min="2564" max="2564" width="15.25" style="26" customWidth="1"/>
    <col min="2565" max="2814" width="9" style="26"/>
    <col min="2815" max="2815" width="20.75" style="26" customWidth="1"/>
    <col min="2816" max="2816" width="13.625" style="26" customWidth="1"/>
    <col min="2817" max="2817" width="8.875" style="26" customWidth="1"/>
    <col min="2818" max="2819" width="9.875" style="26" customWidth="1"/>
    <col min="2820" max="2820" width="15.25" style="26" customWidth="1"/>
    <col min="2821" max="3070" width="9" style="26"/>
    <col min="3071" max="3071" width="20.75" style="26" customWidth="1"/>
    <col min="3072" max="3072" width="13.625" style="26" customWidth="1"/>
    <col min="3073" max="3073" width="8.875" style="26" customWidth="1"/>
    <col min="3074" max="3075" width="9.875" style="26" customWidth="1"/>
    <col min="3076" max="3076" width="15.25" style="26" customWidth="1"/>
    <col min="3077" max="3326" width="9" style="26"/>
    <col min="3327" max="3327" width="20.75" style="26" customWidth="1"/>
    <col min="3328" max="3328" width="13.625" style="26" customWidth="1"/>
    <col min="3329" max="3329" width="8.875" style="26" customWidth="1"/>
    <col min="3330" max="3331" width="9.875" style="26" customWidth="1"/>
    <col min="3332" max="3332" width="15.25" style="26" customWidth="1"/>
    <col min="3333" max="3582" width="9" style="26"/>
    <col min="3583" max="3583" width="20.75" style="26" customWidth="1"/>
    <col min="3584" max="3584" width="13.625" style="26" customWidth="1"/>
    <col min="3585" max="3585" width="8.875" style="26" customWidth="1"/>
    <col min="3586" max="3587" width="9.875" style="26" customWidth="1"/>
    <col min="3588" max="3588" width="15.25" style="26" customWidth="1"/>
    <col min="3589" max="3838" width="9" style="26"/>
    <col min="3839" max="3839" width="20.75" style="26" customWidth="1"/>
    <col min="3840" max="3840" width="13.625" style="26" customWidth="1"/>
    <col min="3841" max="3841" width="8.875" style="26" customWidth="1"/>
    <col min="3842" max="3843" width="9.875" style="26" customWidth="1"/>
    <col min="3844" max="3844" width="15.25" style="26" customWidth="1"/>
    <col min="3845" max="4094" width="9" style="26"/>
    <col min="4095" max="4095" width="20.75" style="26" customWidth="1"/>
    <col min="4096" max="4096" width="13.625" style="26" customWidth="1"/>
    <col min="4097" max="4097" width="8.875" style="26" customWidth="1"/>
    <col min="4098" max="4099" width="9.875" style="26" customWidth="1"/>
    <col min="4100" max="4100" width="15.25" style="26" customWidth="1"/>
    <col min="4101" max="4350" width="9" style="26"/>
    <col min="4351" max="4351" width="20.75" style="26" customWidth="1"/>
    <col min="4352" max="4352" width="13.625" style="26" customWidth="1"/>
    <col min="4353" max="4353" width="8.875" style="26" customWidth="1"/>
    <col min="4354" max="4355" width="9.875" style="26" customWidth="1"/>
    <col min="4356" max="4356" width="15.25" style="26" customWidth="1"/>
    <col min="4357" max="4606" width="9" style="26"/>
    <col min="4607" max="4607" width="20.75" style="26" customWidth="1"/>
    <col min="4608" max="4608" width="13.625" style="26" customWidth="1"/>
    <col min="4609" max="4609" width="8.875" style="26" customWidth="1"/>
    <col min="4610" max="4611" width="9.875" style="26" customWidth="1"/>
    <col min="4612" max="4612" width="15.25" style="26" customWidth="1"/>
    <col min="4613" max="4862" width="9" style="26"/>
    <col min="4863" max="4863" width="20.75" style="26" customWidth="1"/>
    <col min="4864" max="4864" width="13.625" style="26" customWidth="1"/>
    <col min="4865" max="4865" width="8.875" style="26" customWidth="1"/>
    <col min="4866" max="4867" width="9.875" style="26" customWidth="1"/>
    <col min="4868" max="4868" width="15.25" style="26" customWidth="1"/>
    <col min="4869" max="5118" width="9" style="26"/>
    <col min="5119" max="5119" width="20.75" style="26" customWidth="1"/>
    <col min="5120" max="5120" width="13.625" style="26" customWidth="1"/>
    <col min="5121" max="5121" width="8.875" style="26" customWidth="1"/>
    <col min="5122" max="5123" width="9.875" style="26" customWidth="1"/>
    <col min="5124" max="5124" width="15.25" style="26" customWidth="1"/>
    <col min="5125" max="5374" width="9" style="26"/>
    <col min="5375" max="5375" width="20.75" style="26" customWidth="1"/>
    <col min="5376" max="5376" width="13.625" style="26" customWidth="1"/>
    <col min="5377" max="5377" width="8.875" style="26" customWidth="1"/>
    <col min="5378" max="5379" width="9.875" style="26" customWidth="1"/>
    <col min="5380" max="5380" width="15.25" style="26" customWidth="1"/>
    <col min="5381" max="5630" width="9" style="26"/>
    <col min="5631" max="5631" width="20.75" style="26" customWidth="1"/>
    <col min="5632" max="5632" width="13.625" style="26" customWidth="1"/>
    <col min="5633" max="5633" width="8.875" style="26" customWidth="1"/>
    <col min="5634" max="5635" width="9.875" style="26" customWidth="1"/>
    <col min="5636" max="5636" width="15.25" style="26" customWidth="1"/>
    <col min="5637" max="5886" width="9" style="26"/>
    <col min="5887" max="5887" width="20.75" style="26" customWidth="1"/>
    <col min="5888" max="5888" width="13.625" style="26" customWidth="1"/>
    <col min="5889" max="5889" width="8.875" style="26" customWidth="1"/>
    <col min="5890" max="5891" width="9.875" style="26" customWidth="1"/>
    <col min="5892" max="5892" width="15.25" style="26" customWidth="1"/>
    <col min="5893" max="6142" width="9" style="26"/>
    <col min="6143" max="6143" width="20.75" style="26" customWidth="1"/>
    <col min="6144" max="6144" width="13.625" style="26" customWidth="1"/>
    <col min="6145" max="6145" width="8.875" style="26" customWidth="1"/>
    <col min="6146" max="6147" width="9.875" style="26" customWidth="1"/>
    <col min="6148" max="6148" width="15.25" style="26" customWidth="1"/>
    <col min="6149" max="6398" width="9" style="26"/>
    <col min="6399" max="6399" width="20.75" style="26" customWidth="1"/>
    <col min="6400" max="6400" width="13.625" style="26" customWidth="1"/>
    <col min="6401" max="6401" width="8.875" style="26" customWidth="1"/>
    <col min="6402" max="6403" width="9.875" style="26" customWidth="1"/>
    <col min="6404" max="6404" width="15.25" style="26" customWidth="1"/>
    <col min="6405" max="6654" width="9" style="26"/>
    <col min="6655" max="6655" width="20.75" style="26" customWidth="1"/>
    <col min="6656" max="6656" width="13.625" style="26" customWidth="1"/>
    <col min="6657" max="6657" width="8.875" style="26" customWidth="1"/>
    <col min="6658" max="6659" width="9.875" style="26" customWidth="1"/>
    <col min="6660" max="6660" width="15.25" style="26" customWidth="1"/>
    <col min="6661" max="6910" width="9" style="26"/>
    <col min="6911" max="6911" width="20.75" style="26" customWidth="1"/>
    <col min="6912" max="6912" width="13.625" style="26" customWidth="1"/>
    <col min="6913" max="6913" width="8.875" style="26" customWidth="1"/>
    <col min="6914" max="6915" width="9.875" style="26" customWidth="1"/>
    <col min="6916" max="6916" width="15.25" style="26" customWidth="1"/>
    <col min="6917" max="7166" width="9" style="26"/>
    <col min="7167" max="7167" width="20.75" style="26" customWidth="1"/>
    <col min="7168" max="7168" width="13.625" style="26" customWidth="1"/>
    <col min="7169" max="7169" width="8.875" style="26" customWidth="1"/>
    <col min="7170" max="7171" width="9.875" style="26" customWidth="1"/>
    <col min="7172" max="7172" width="15.25" style="26" customWidth="1"/>
    <col min="7173" max="7422" width="9" style="26"/>
    <col min="7423" max="7423" width="20.75" style="26" customWidth="1"/>
    <col min="7424" max="7424" width="13.625" style="26" customWidth="1"/>
    <col min="7425" max="7425" width="8.875" style="26" customWidth="1"/>
    <col min="7426" max="7427" width="9.875" style="26" customWidth="1"/>
    <col min="7428" max="7428" width="15.25" style="26" customWidth="1"/>
    <col min="7429" max="7678" width="9" style="26"/>
    <col min="7679" max="7679" width="20.75" style="26" customWidth="1"/>
    <col min="7680" max="7680" width="13.625" style="26" customWidth="1"/>
    <col min="7681" max="7681" width="8.875" style="26" customWidth="1"/>
    <col min="7682" max="7683" width="9.875" style="26" customWidth="1"/>
    <col min="7684" max="7684" width="15.25" style="26" customWidth="1"/>
    <col min="7685" max="7934" width="9" style="26"/>
    <col min="7935" max="7935" width="20.75" style="26" customWidth="1"/>
    <col min="7936" max="7936" width="13.625" style="26" customWidth="1"/>
    <col min="7937" max="7937" width="8.875" style="26" customWidth="1"/>
    <col min="7938" max="7939" width="9.875" style="26" customWidth="1"/>
    <col min="7940" max="7940" width="15.25" style="26" customWidth="1"/>
    <col min="7941" max="8190" width="9" style="26"/>
    <col min="8191" max="8191" width="20.75" style="26" customWidth="1"/>
    <col min="8192" max="8192" width="13.625" style="26" customWidth="1"/>
    <col min="8193" max="8193" width="8.875" style="26" customWidth="1"/>
    <col min="8194" max="8195" width="9.875" style="26" customWidth="1"/>
    <col min="8196" max="8196" width="15.25" style="26" customWidth="1"/>
    <col min="8197" max="8446" width="9" style="26"/>
    <col min="8447" max="8447" width="20.75" style="26" customWidth="1"/>
    <col min="8448" max="8448" width="13.625" style="26" customWidth="1"/>
    <col min="8449" max="8449" width="8.875" style="26" customWidth="1"/>
    <col min="8450" max="8451" width="9.875" style="26" customWidth="1"/>
    <col min="8452" max="8452" width="15.25" style="26" customWidth="1"/>
    <col min="8453" max="8702" width="9" style="26"/>
    <col min="8703" max="8703" width="20.75" style="26" customWidth="1"/>
    <col min="8704" max="8704" width="13.625" style="26" customWidth="1"/>
    <col min="8705" max="8705" width="8.875" style="26" customWidth="1"/>
    <col min="8706" max="8707" width="9.875" style="26" customWidth="1"/>
    <col min="8708" max="8708" width="15.25" style="26" customWidth="1"/>
    <col min="8709" max="8958" width="9" style="26"/>
    <col min="8959" max="8959" width="20.75" style="26" customWidth="1"/>
    <col min="8960" max="8960" width="13.625" style="26" customWidth="1"/>
    <col min="8961" max="8961" width="8.875" style="26" customWidth="1"/>
    <col min="8962" max="8963" width="9.875" style="26" customWidth="1"/>
    <col min="8964" max="8964" width="15.25" style="26" customWidth="1"/>
    <col min="8965" max="9214" width="9" style="26"/>
    <col min="9215" max="9215" width="20.75" style="26" customWidth="1"/>
    <col min="9216" max="9216" width="13.625" style="26" customWidth="1"/>
    <col min="9217" max="9217" width="8.875" style="26" customWidth="1"/>
    <col min="9218" max="9219" width="9.875" style="26" customWidth="1"/>
    <col min="9220" max="9220" width="15.25" style="26" customWidth="1"/>
    <col min="9221" max="9470" width="9" style="26"/>
    <col min="9471" max="9471" width="20.75" style="26" customWidth="1"/>
    <col min="9472" max="9472" width="13.625" style="26" customWidth="1"/>
    <col min="9473" max="9473" width="8.875" style="26" customWidth="1"/>
    <col min="9474" max="9475" width="9.875" style="26" customWidth="1"/>
    <col min="9476" max="9476" width="15.25" style="26" customWidth="1"/>
    <col min="9477" max="9726" width="9" style="26"/>
    <col min="9727" max="9727" width="20.75" style="26" customWidth="1"/>
    <col min="9728" max="9728" width="13.625" style="26" customWidth="1"/>
    <col min="9729" max="9729" width="8.875" style="26" customWidth="1"/>
    <col min="9730" max="9731" width="9.875" style="26" customWidth="1"/>
    <col min="9732" max="9732" width="15.25" style="26" customWidth="1"/>
    <col min="9733" max="9982" width="9" style="26"/>
    <col min="9983" max="9983" width="20.75" style="26" customWidth="1"/>
    <col min="9984" max="9984" width="13.625" style="26" customWidth="1"/>
    <col min="9985" max="9985" width="8.875" style="26" customWidth="1"/>
    <col min="9986" max="9987" width="9.875" style="26" customWidth="1"/>
    <col min="9988" max="9988" width="15.25" style="26" customWidth="1"/>
    <col min="9989" max="10238" width="9" style="26"/>
    <col min="10239" max="10239" width="20.75" style="26" customWidth="1"/>
    <col min="10240" max="10240" width="13.625" style="26" customWidth="1"/>
    <col min="10241" max="10241" width="8.875" style="26" customWidth="1"/>
    <col min="10242" max="10243" width="9.875" style="26" customWidth="1"/>
    <col min="10244" max="10244" width="15.25" style="26" customWidth="1"/>
    <col min="10245" max="10494" width="9" style="26"/>
    <col min="10495" max="10495" width="20.75" style="26" customWidth="1"/>
    <col min="10496" max="10496" width="13.625" style="26" customWidth="1"/>
    <col min="10497" max="10497" width="8.875" style="26" customWidth="1"/>
    <col min="10498" max="10499" width="9.875" style="26" customWidth="1"/>
    <col min="10500" max="10500" width="15.25" style="26" customWidth="1"/>
    <col min="10501" max="10750" width="9" style="26"/>
    <col min="10751" max="10751" width="20.75" style="26" customWidth="1"/>
    <col min="10752" max="10752" width="13.625" style="26" customWidth="1"/>
    <col min="10753" max="10753" width="8.875" style="26" customWidth="1"/>
    <col min="10754" max="10755" width="9.875" style="26" customWidth="1"/>
    <col min="10756" max="10756" width="15.25" style="26" customWidth="1"/>
    <col min="10757" max="11006" width="9" style="26"/>
    <col min="11007" max="11007" width="20.75" style="26" customWidth="1"/>
    <col min="11008" max="11008" width="13.625" style="26" customWidth="1"/>
    <col min="11009" max="11009" width="8.875" style="26" customWidth="1"/>
    <col min="11010" max="11011" width="9.875" style="26" customWidth="1"/>
    <col min="11012" max="11012" width="15.25" style="26" customWidth="1"/>
    <col min="11013" max="11262" width="9" style="26"/>
    <col min="11263" max="11263" width="20.75" style="26" customWidth="1"/>
    <col min="11264" max="11264" width="13.625" style="26" customWidth="1"/>
    <col min="11265" max="11265" width="8.875" style="26" customWidth="1"/>
    <col min="11266" max="11267" width="9.875" style="26" customWidth="1"/>
    <col min="11268" max="11268" width="15.25" style="26" customWidth="1"/>
    <col min="11269" max="11518" width="9" style="26"/>
    <col min="11519" max="11519" width="20.75" style="26" customWidth="1"/>
    <col min="11520" max="11520" width="13.625" style="26" customWidth="1"/>
    <col min="11521" max="11521" width="8.875" style="26" customWidth="1"/>
    <col min="11522" max="11523" width="9.875" style="26" customWidth="1"/>
    <col min="11524" max="11524" width="15.25" style="26" customWidth="1"/>
    <col min="11525" max="11774" width="9" style="26"/>
    <col min="11775" max="11775" width="20.75" style="26" customWidth="1"/>
    <col min="11776" max="11776" width="13.625" style="26" customWidth="1"/>
    <col min="11777" max="11777" width="8.875" style="26" customWidth="1"/>
    <col min="11778" max="11779" width="9.875" style="26" customWidth="1"/>
    <col min="11780" max="11780" width="15.25" style="26" customWidth="1"/>
    <col min="11781" max="12030" width="9" style="26"/>
    <col min="12031" max="12031" width="20.75" style="26" customWidth="1"/>
    <col min="12032" max="12032" width="13.625" style="26" customWidth="1"/>
    <col min="12033" max="12033" width="8.875" style="26" customWidth="1"/>
    <col min="12034" max="12035" width="9.875" style="26" customWidth="1"/>
    <col min="12036" max="12036" width="15.25" style="26" customWidth="1"/>
    <col min="12037" max="12286" width="9" style="26"/>
    <col min="12287" max="12287" width="20.75" style="26" customWidth="1"/>
    <col min="12288" max="12288" width="13.625" style="26" customWidth="1"/>
    <col min="12289" max="12289" width="8.875" style="26" customWidth="1"/>
    <col min="12290" max="12291" width="9.875" style="26" customWidth="1"/>
    <col min="12292" max="12292" width="15.25" style="26" customWidth="1"/>
    <col min="12293" max="12542" width="9" style="26"/>
    <col min="12543" max="12543" width="20.75" style="26" customWidth="1"/>
    <col min="12544" max="12544" width="13.625" style="26" customWidth="1"/>
    <col min="12545" max="12545" width="8.875" style="26" customWidth="1"/>
    <col min="12546" max="12547" width="9.875" style="26" customWidth="1"/>
    <col min="12548" max="12548" width="15.25" style="26" customWidth="1"/>
    <col min="12549" max="12798" width="9" style="26"/>
    <col min="12799" max="12799" width="20.75" style="26" customWidth="1"/>
    <col min="12800" max="12800" width="13.625" style="26" customWidth="1"/>
    <col min="12801" max="12801" width="8.875" style="26" customWidth="1"/>
    <col min="12802" max="12803" width="9.875" style="26" customWidth="1"/>
    <col min="12804" max="12804" width="15.25" style="26" customWidth="1"/>
    <col min="12805" max="13054" width="9" style="26"/>
    <col min="13055" max="13055" width="20.75" style="26" customWidth="1"/>
    <col min="13056" max="13056" width="13.625" style="26" customWidth="1"/>
    <col min="13057" max="13057" width="8.875" style="26" customWidth="1"/>
    <col min="13058" max="13059" width="9.875" style="26" customWidth="1"/>
    <col min="13060" max="13060" width="15.25" style="26" customWidth="1"/>
    <col min="13061" max="13310" width="9" style="26"/>
    <col min="13311" max="13311" width="20.75" style="26" customWidth="1"/>
    <col min="13312" max="13312" width="13.625" style="26" customWidth="1"/>
    <col min="13313" max="13313" width="8.875" style="26" customWidth="1"/>
    <col min="13314" max="13315" width="9.875" style="26" customWidth="1"/>
    <col min="13316" max="13316" width="15.25" style="26" customWidth="1"/>
    <col min="13317" max="13566" width="9" style="26"/>
    <col min="13567" max="13567" width="20.75" style="26" customWidth="1"/>
    <col min="13568" max="13568" width="13.625" style="26" customWidth="1"/>
    <col min="13569" max="13569" width="8.875" style="26" customWidth="1"/>
    <col min="13570" max="13571" width="9.875" style="26" customWidth="1"/>
    <col min="13572" max="13572" width="15.25" style="26" customWidth="1"/>
    <col min="13573" max="13822" width="9" style="26"/>
    <col min="13823" max="13823" width="20.75" style="26" customWidth="1"/>
    <col min="13824" max="13824" width="13.625" style="26" customWidth="1"/>
    <col min="13825" max="13825" width="8.875" style="26" customWidth="1"/>
    <col min="13826" max="13827" width="9.875" style="26" customWidth="1"/>
    <col min="13828" max="13828" width="15.25" style="26" customWidth="1"/>
    <col min="13829" max="14078" width="9" style="26"/>
    <col min="14079" max="14079" width="20.75" style="26" customWidth="1"/>
    <col min="14080" max="14080" width="13.625" style="26" customWidth="1"/>
    <col min="14081" max="14081" width="8.875" style="26" customWidth="1"/>
    <col min="14082" max="14083" width="9.875" style="26" customWidth="1"/>
    <col min="14084" max="14084" width="15.25" style="26" customWidth="1"/>
    <col min="14085" max="14334" width="9" style="26"/>
    <col min="14335" max="14335" width="20.75" style="26" customWidth="1"/>
    <col min="14336" max="14336" width="13.625" style="26" customWidth="1"/>
    <col min="14337" max="14337" width="8.875" style="26" customWidth="1"/>
    <col min="14338" max="14339" width="9.875" style="26" customWidth="1"/>
    <col min="14340" max="14340" width="15.25" style="26" customWidth="1"/>
    <col min="14341" max="14590" width="9" style="26"/>
    <col min="14591" max="14591" width="20.75" style="26" customWidth="1"/>
    <col min="14592" max="14592" width="13.625" style="26" customWidth="1"/>
    <col min="14593" max="14593" width="8.875" style="26" customWidth="1"/>
    <col min="14594" max="14595" width="9.875" style="26" customWidth="1"/>
    <col min="14596" max="14596" width="15.25" style="26" customWidth="1"/>
    <col min="14597" max="14846" width="9" style="26"/>
    <col min="14847" max="14847" width="20.75" style="26" customWidth="1"/>
    <col min="14848" max="14848" width="13.625" style="26" customWidth="1"/>
    <col min="14849" max="14849" width="8.875" style="26" customWidth="1"/>
    <col min="14850" max="14851" width="9.875" style="26" customWidth="1"/>
    <col min="14852" max="14852" width="15.25" style="26" customWidth="1"/>
    <col min="14853" max="15102" width="9" style="26"/>
    <col min="15103" max="15103" width="20.75" style="26" customWidth="1"/>
    <col min="15104" max="15104" width="13.625" style="26" customWidth="1"/>
    <col min="15105" max="15105" width="8.875" style="26" customWidth="1"/>
    <col min="15106" max="15107" width="9.875" style="26" customWidth="1"/>
    <col min="15108" max="15108" width="15.25" style="26" customWidth="1"/>
    <col min="15109" max="15358" width="9" style="26"/>
    <col min="15359" max="15359" width="20.75" style="26" customWidth="1"/>
    <col min="15360" max="15360" width="13.625" style="26" customWidth="1"/>
    <col min="15361" max="15361" width="8.875" style="26" customWidth="1"/>
    <col min="15362" max="15363" width="9.875" style="26" customWidth="1"/>
    <col min="15364" max="15364" width="15.25" style="26" customWidth="1"/>
    <col min="15365" max="15614" width="9" style="26"/>
    <col min="15615" max="15615" width="20.75" style="26" customWidth="1"/>
    <col min="15616" max="15616" width="13.625" style="26" customWidth="1"/>
    <col min="15617" max="15617" width="8.875" style="26" customWidth="1"/>
    <col min="15618" max="15619" width="9.875" style="26" customWidth="1"/>
    <col min="15620" max="15620" width="15.25" style="26" customWidth="1"/>
    <col min="15621" max="15870" width="9" style="26"/>
    <col min="15871" max="15871" width="20.75" style="26" customWidth="1"/>
    <col min="15872" max="15872" width="13.625" style="26" customWidth="1"/>
    <col min="15873" max="15873" width="8.875" style="26" customWidth="1"/>
    <col min="15874" max="15875" width="9.875" style="26" customWidth="1"/>
    <col min="15876" max="15876" width="15.25" style="26" customWidth="1"/>
    <col min="15877" max="16126" width="9" style="26"/>
    <col min="16127" max="16127" width="20.75" style="26" customWidth="1"/>
    <col min="16128" max="16128" width="13.625" style="26" customWidth="1"/>
    <col min="16129" max="16129" width="8.875" style="26" customWidth="1"/>
    <col min="16130" max="16131" width="9.875" style="26" customWidth="1"/>
    <col min="16132" max="16132" width="15.25" style="26" customWidth="1"/>
    <col min="16133" max="16384" width="9" style="26"/>
  </cols>
  <sheetData>
    <row r="1" spans="1:9" ht="14.25" x14ac:dyDescent="0.4">
      <c r="A1" s="25" t="s">
        <v>298</v>
      </c>
    </row>
    <row r="2" spans="1:9" ht="14.25" x14ac:dyDescent="0.4">
      <c r="B2" s="50"/>
      <c r="C2" s="180" t="s">
        <v>382</v>
      </c>
      <c r="D2" s="269" t="s">
        <v>383</v>
      </c>
      <c r="E2" s="269"/>
      <c r="F2" s="50"/>
      <c r="G2" s="50"/>
    </row>
    <row r="3" spans="1:9" ht="14.25" x14ac:dyDescent="0.4">
      <c r="A3" s="22"/>
      <c r="B3" s="51" t="s">
        <v>292</v>
      </c>
      <c r="C3" s="136" t="s">
        <v>331</v>
      </c>
      <c r="D3" s="138">
        <v>75000</v>
      </c>
      <c r="E3" s="140" t="s">
        <v>22</v>
      </c>
      <c r="G3" s="51"/>
      <c r="H3" s="51"/>
    </row>
    <row r="4" spans="1:9" ht="14.25" x14ac:dyDescent="0.4">
      <c r="A4" s="22"/>
      <c r="B4" s="28"/>
      <c r="C4" s="137" t="s">
        <v>296</v>
      </c>
      <c r="D4" s="139">
        <v>150000</v>
      </c>
      <c r="E4" s="123" t="s">
        <v>22</v>
      </c>
      <c r="G4" s="28"/>
      <c r="H4" s="30"/>
    </row>
    <row r="5" spans="1:9" ht="14.25" x14ac:dyDescent="0.4">
      <c r="B5" s="52"/>
      <c r="C5" s="98" t="s">
        <v>381</v>
      </c>
      <c r="D5" s="52"/>
      <c r="E5" s="52"/>
      <c r="F5" s="52"/>
      <c r="G5" s="52"/>
      <c r="H5" s="52"/>
    </row>
    <row r="6" spans="1:9" ht="14.25" x14ac:dyDescent="0.4">
      <c r="B6" s="28"/>
      <c r="C6" s="28"/>
      <c r="D6" s="28"/>
      <c r="E6" s="28"/>
      <c r="F6" s="28"/>
      <c r="G6" s="28"/>
      <c r="H6" s="29" t="s">
        <v>12</v>
      </c>
    </row>
    <row r="7" spans="1:9" ht="33" customHeight="1" x14ac:dyDescent="0.4">
      <c r="A7" s="92" t="s">
        <v>62</v>
      </c>
      <c r="B7" s="122" t="s">
        <v>284</v>
      </c>
      <c r="C7" s="122" t="s">
        <v>302</v>
      </c>
      <c r="D7" s="122" t="s">
        <v>297</v>
      </c>
      <c r="E7" s="122" t="s">
        <v>293</v>
      </c>
      <c r="F7" s="122" t="s">
        <v>294</v>
      </c>
      <c r="G7" s="122" t="s">
        <v>295</v>
      </c>
      <c r="H7" s="32" t="s">
        <v>288</v>
      </c>
    </row>
    <row r="8" spans="1:9" ht="14.25" x14ac:dyDescent="0.4">
      <c r="A8" s="34">
        <v>1</v>
      </c>
      <c r="B8" s="133"/>
      <c r="C8" s="141"/>
      <c r="D8" s="115"/>
      <c r="E8" s="130"/>
      <c r="F8" s="130"/>
      <c r="G8" s="132">
        <f>IFERROR(F8/E8,0)</f>
        <v>0</v>
      </c>
      <c r="H8" s="135" t="str" cm="1">
        <f t="array" ref="H8">IFERROR(_xlfn.IFS(AND(D8&lt;=99,G8&gt;=1.075),$D$3,AND(D8&gt;=100,G8&gt;=1.075),$D$4),"")</f>
        <v/>
      </c>
      <c r="I8" s="37"/>
    </row>
    <row r="9" spans="1:9" ht="14.25" x14ac:dyDescent="0.4">
      <c r="A9" s="34">
        <v>2</v>
      </c>
      <c r="B9" s="133"/>
      <c r="C9" s="134"/>
      <c r="D9" s="115"/>
      <c r="E9" s="130"/>
      <c r="F9" s="130"/>
      <c r="G9" s="132">
        <f t="shared" ref="G9:G60" si="0">IFERROR(F9/E9,0)</f>
        <v>0</v>
      </c>
      <c r="H9" s="135" t="str" cm="1">
        <f t="array" ref="H9">IFERROR(_xlfn.IFS(AND(D9&lt;=99,G9&gt;=1.075),$D$3,AND(D9&gt;=100,G9&gt;=1.075),$D$4),"")</f>
        <v/>
      </c>
      <c r="I9" s="37"/>
    </row>
    <row r="10" spans="1:9" ht="14.25" x14ac:dyDescent="0.4">
      <c r="A10" s="34">
        <v>3</v>
      </c>
      <c r="B10" s="133"/>
      <c r="C10" s="134"/>
      <c r="D10" s="115"/>
      <c r="E10" s="130"/>
      <c r="F10" s="130"/>
      <c r="G10" s="132">
        <f t="shared" si="0"/>
        <v>0</v>
      </c>
      <c r="H10" s="135" t="str" cm="1">
        <f t="array" ref="H10">IFERROR(_xlfn.IFS(AND(D10&lt;=99,G10&gt;=1.075),$D$3,AND(D10&gt;=100,G10&gt;=1.075),$D$4),"")</f>
        <v/>
      </c>
      <c r="I10" s="37"/>
    </row>
    <row r="11" spans="1:9" ht="14.25" x14ac:dyDescent="0.4">
      <c r="A11" s="34">
        <v>4</v>
      </c>
      <c r="B11" s="133"/>
      <c r="C11" s="134"/>
      <c r="D11" s="115"/>
      <c r="E11" s="130"/>
      <c r="F11" s="130"/>
      <c r="G11" s="132">
        <f t="shared" si="0"/>
        <v>0</v>
      </c>
      <c r="H11" s="135" t="str" cm="1">
        <f t="array" ref="H11">IFERROR(_xlfn.IFS(AND(D11&lt;=99,G11&gt;=1.075),$D$3,AND(D11&gt;=100,G11&gt;=1.075),$D$4),"")</f>
        <v/>
      </c>
      <c r="I11" s="37"/>
    </row>
    <row r="12" spans="1:9" ht="14.25" x14ac:dyDescent="0.4">
      <c r="A12" s="34">
        <v>5</v>
      </c>
      <c r="B12" s="133"/>
      <c r="C12" s="134"/>
      <c r="D12" s="115"/>
      <c r="E12" s="130"/>
      <c r="F12" s="130"/>
      <c r="G12" s="132">
        <f t="shared" si="0"/>
        <v>0</v>
      </c>
      <c r="H12" s="135" t="str" cm="1">
        <f t="array" ref="H12">IFERROR(_xlfn.IFS(AND(D12&lt;=99,G12&gt;=1.075),$D$3,AND(D12&gt;=100,G12&gt;=1.075),$D$4),"")</f>
        <v/>
      </c>
      <c r="I12" s="37"/>
    </row>
    <row r="13" spans="1:9" ht="14.25" x14ac:dyDescent="0.4">
      <c r="A13" s="34">
        <v>6</v>
      </c>
      <c r="B13" s="133"/>
      <c r="C13" s="134"/>
      <c r="D13" s="115"/>
      <c r="E13" s="130"/>
      <c r="F13" s="130"/>
      <c r="G13" s="132">
        <f t="shared" si="0"/>
        <v>0</v>
      </c>
      <c r="H13" s="135" t="str" cm="1">
        <f t="array" ref="H13">IFERROR(_xlfn.IFS(AND(D13&lt;=99,G13&gt;=1.075),$D$3,AND(D13&gt;=100,G13&gt;=1.075),$D$4),"")</f>
        <v/>
      </c>
      <c r="I13" s="37"/>
    </row>
    <row r="14" spans="1:9" ht="14.25" x14ac:dyDescent="0.4">
      <c r="A14" s="34">
        <v>7</v>
      </c>
      <c r="B14" s="133"/>
      <c r="C14" s="134"/>
      <c r="D14" s="115"/>
      <c r="E14" s="130"/>
      <c r="F14" s="130"/>
      <c r="G14" s="132">
        <f t="shared" si="0"/>
        <v>0</v>
      </c>
      <c r="H14" s="135" t="str" cm="1">
        <f t="array" ref="H14">IFERROR(_xlfn.IFS(AND(D14&lt;=99,G14&gt;=1.075),$D$3,AND(D14&gt;=100,G14&gt;=1.075),$D$4),"")</f>
        <v/>
      </c>
      <c r="I14" s="37"/>
    </row>
    <row r="15" spans="1:9" ht="14.25" x14ac:dyDescent="0.4">
      <c r="A15" s="34">
        <v>8</v>
      </c>
      <c r="B15" s="133"/>
      <c r="C15" s="134"/>
      <c r="D15" s="115"/>
      <c r="E15" s="130"/>
      <c r="F15" s="130"/>
      <c r="G15" s="132">
        <f t="shared" si="0"/>
        <v>0</v>
      </c>
      <c r="H15" s="135" t="str" cm="1">
        <f t="array" ref="H15">IFERROR(_xlfn.IFS(AND(D15&lt;=99,G15&gt;=1.075),$D$3,AND(D15&gt;=100,G15&gt;=1.075),$D$4),"")</f>
        <v/>
      </c>
      <c r="I15" s="37"/>
    </row>
    <row r="16" spans="1:9" ht="14.25" x14ac:dyDescent="0.4">
      <c r="A16" s="34">
        <v>9</v>
      </c>
      <c r="B16" s="133"/>
      <c r="C16" s="134"/>
      <c r="D16" s="115"/>
      <c r="E16" s="130"/>
      <c r="F16" s="130"/>
      <c r="G16" s="132">
        <f t="shared" si="0"/>
        <v>0</v>
      </c>
      <c r="H16" s="135" t="str" cm="1">
        <f t="array" ref="H16">IFERROR(_xlfn.IFS(AND(D16&lt;=99,G16&gt;=1.075),$D$3,AND(D16&gt;=100,G16&gt;=1.075),$D$4),"")</f>
        <v/>
      </c>
      <c r="I16" s="37"/>
    </row>
    <row r="17" spans="1:9" ht="14.25" x14ac:dyDescent="0.4">
      <c r="A17" s="34">
        <v>10</v>
      </c>
      <c r="B17" s="133"/>
      <c r="C17" s="134"/>
      <c r="D17" s="115"/>
      <c r="E17" s="130"/>
      <c r="F17" s="130"/>
      <c r="G17" s="132">
        <f t="shared" si="0"/>
        <v>0</v>
      </c>
      <c r="H17" s="135" t="str" cm="1">
        <f t="array" ref="H17">IFERROR(_xlfn.IFS(AND(D17&lt;=99,G17&gt;=1.075),$D$3,AND(D17&gt;=100,G17&gt;=1.075),$D$4),"")</f>
        <v/>
      </c>
      <c r="I17" s="37"/>
    </row>
    <row r="18" spans="1:9" ht="14.25" x14ac:dyDescent="0.4">
      <c r="A18" s="34">
        <v>11</v>
      </c>
      <c r="B18" s="133"/>
      <c r="C18" s="134"/>
      <c r="D18" s="115"/>
      <c r="E18" s="130"/>
      <c r="F18" s="130"/>
      <c r="G18" s="132">
        <f t="shared" si="0"/>
        <v>0</v>
      </c>
      <c r="H18" s="135" t="str" cm="1">
        <f t="array" ref="H18">IFERROR(_xlfn.IFS(AND(D18&lt;=99,G18&gt;=1.075),$D$3,AND(D18&gt;=100,G18&gt;=1.075),$D$4),"")</f>
        <v/>
      </c>
      <c r="I18" s="37"/>
    </row>
    <row r="19" spans="1:9" ht="14.25" x14ac:dyDescent="0.4">
      <c r="A19" s="34">
        <v>12</v>
      </c>
      <c r="B19" s="133"/>
      <c r="C19" s="134"/>
      <c r="D19" s="115"/>
      <c r="E19" s="130"/>
      <c r="F19" s="130"/>
      <c r="G19" s="132">
        <f t="shared" si="0"/>
        <v>0</v>
      </c>
      <c r="H19" s="135" t="str" cm="1">
        <f t="array" ref="H19">IFERROR(_xlfn.IFS(AND(D19&lt;=99,G19&gt;=1.075),$D$3,AND(D19&gt;=100,G19&gt;=1.075),$D$4),"")</f>
        <v/>
      </c>
      <c r="I19" s="37"/>
    </row>
    <row r="20" spans="1:9" ht="14.25" x14ac:dyDescent="0.4">
      <c r="A20" s="34">
        <v>13</v>
      </c>
      <c r="B20" s="133"/>
      <c r="C20" s="134"/>
      <c r="D20" s="115"/>
      <c r="E20" s="130"/>
      <c r="F20" s="130"/>
      <c r="G20" s="132">
        <f t="shared" si="0"/>
        <v>0</v>
      </c>
      <c r="H20" s="135" t="str" cm="1">
        <f t="array" ref="H20">IFERROR(_xlfn.IFS(AND(D20&lt;=99,G20&gt;=1.075),$D$3,AND(D20&gt;=100,G20&gt;=1.075),$D$4),"")</f>
        <v/>
      </c>
      <c r="I20" s="37"/>
    </row>
    <row r="21" spans="1:9" ht="14.25" x14ac:dyDescent="0.4">
      <c r="A21" s="34">
        <v>14</v>
      </c>
      <c r="B21" s="133"/>
      <c r="C21" s="134"/>
      <c r="D21" s="115"/>
      <c r="E21" s="130"/>
      <c r="F21" s="130"/>
      <c r="G21" s="132">
        <f t="shared" si="0"/>
        <v>0</v>
      </c>
      <c r="H21" s="135" t="str" cm="1">
        <f t="array" ref="H21">IFERROR(_xlfn.IFS(AND(D21&lt;=99,G21&gt;=1.075),$D$3,AND(D21&gt;=100,G21&gt;=1.075),$D$4),"")</f>
        <v/>
      </c>
      <c r="I21" s="37"/>
    </row>
    <row r="22" spans="1:9" ht="14.25" x14ac:dyDescent="0.4">
      <c r="A22" s="34">
        <v>15</v>
      </c>
      <c r="B22" s="133"/>
      <c r="C22" s="134"/>
      <c r="D22" s="115"/>
      <c r="E22" s="130"/>
      <c r="F22" s="130"/>
      <c r="G22" s="132">
        <f t="shared" si="0"/>
        <v>0</v>
      </c>
      <c r="H22" s="135" t="str" cm="1">
        <f t="array" ref="H22">IFERROR(_xlfn.IFS(AND(D22&lt;=99,G22&gt;=1.075),$D$3,AND(D22&gt;=100,G22&gt;=1.075),$D$4),"")</f>
        <v/>
      </c>
      <c r="I22" s="37"/>
    </row>
    <row r="23" spans="1:9" ht="14.25" x14ac:dyDescent="0.4">
      <c r="A23" s="34">
        <v>16</v>
      </c>
      <c r="B23" s="133"/>
      <c r="C23" s="134"/>
      <c r="D23" s="115"/>
      <c r="E23" s="130"/>
      <c r="F23" s="130"/>
      <c r="G23" s="132">
        <f t="shared" si="0"/>
        <v>0</v>
      </c>
      <c r="H23" s="135" t="str" cm="1">
        <f t="array" ref="H23">IFERROR(_xlfn.IFS(AND(D23&lt;=99,G23&gt;=1.075),$D$3,AND(D23&gt;=100,G23&gt;=1.075),$D$4),"")</f>
        <v/>
      </c>
      <c r="I23" s="37"/>
    </row>
    <row r="24" spans="1:9" ht="14.25" x14ac:dyDescent="0.4">
      <c r="A24" s="34">
        <v>17</v>
      </c>
      <c r="B24" s="133"/>
      <c r="C24" s="134"/>
      <c r="D24" s="115"/>
      <c r="E24" s="130"/>
      <c r="F24" s="130"/>
      <c r="G24" s="132">
        <f t="shared" si="0"/>
        <v>0</v>
      </c>
      <c r="H24" s="135" t="str" cm="1">
        <f t="array" ref="H24">IFERROR(_xlfn.IFS(AND(D24&lt;=99,G24&gt;=1.075),$D$3,AND(D24&gt;=100,G24&gt;=1.075),$D$4),"")</f>
        <v/>
      </c>
      <c r="I24" s="37"/>
    </row>
    <row r="25" spans="1:9" ht="14.25" x14ac:dyDescent="0.4">
      <c r="A25" s="34">
        <v>18</v>
      </c>
      <c r="B25" s="133"/>
      <c r="C25" s="134"/>
      <c r="D25" s="115"/>
      <c r="E25" s="130"/>
      <c r="F25" s="130"/>
      <c r="G25" s="132">
        <f t="shared" si="0"/>
        <v>0</v>
      </c>
      <c r="H25" s="135" t="str" cm="1">
        <f t="array" ref="H25">IFERROR(_xlfn.IFS(AND(D25&lt;=99,G25&gt;=1.075),$D$3,AND(D25&gt;=100,G25&gt;=1.075),$D$4),"")</f>
        <v/>
      </c>
      <c r="I25" s="37"/>
    </row>
    <row r="26" spans="1:9" ht="14.25" x14ac:dyDescent="0.4">
      <c r="A26" s="34">
        <v>19</v>
      </c>
      <c r="B26" s="133"/>
      <c r="C26" s="134"/>
      <c r="D26" s="115"/>
      <c r="E26" s="130"/>
      <c r="F26" s="130"/>
      <c r="G26" s="132">
        <f t="shared" si="0"/>
        <v>0</v>
      </c>
      <c r="H26" s="135" t="str" cm="1">
        <f t="array" ref="H26">IFERROR(_xlfn.IFS(AND(D26&lt;=99,G26&gt;=1.075),$D$3,AND(D26&gt;=100,G26&gt;=1.075),$D$4),"")</f>
        <v/>
      </c>
      <c r="I26" s="37"/>
    </row>
    <row r="27" spans="1:9" ht="14.25" x14ac:dyDescent="0.4">
      <c r="A27" s="34">
        <v>20</v>
      </c>
      <c r="B27" s="133"/>
      <c r="C27" s="134"/>
      <c r="D27" s="115"/>
      <c r="E27" s="130"/>
      <c r="F27" s="130"/>
      <c r="G27" s="132">
        <f t="shared" si="0"/>
        <v>0</v>
      </c>
      <c r="H27" s="135" t="str" cm="1">
        <f t="array" ref="H27">IFERROR(_xlfn.IFS(AND(D27&lt;=99,G27&gt;=1.075),$D$3,AND(D27&gt;=100,G27&gt;=1.075),$D$4),"")</f>
        <v/>
      </c>
      <c r="I27" s="37"/>
    </row>
    <row r="28" spans="1:9" ht="14.25" x14ac:dyDescent="0.4">
      <c r="A28" s="34">
        <v>21</v>
      </c>
      <c r="B28" s="133"/>
      <c r="C28" s="134"/>
      <c r="D28" s="115"/>
      <c r="E28" s="130"/>
      <c r="F28" s="130"/>
      <c r="G28" s="132">
        <f t="shared" si="0"/>
        <v>0</v>
      </c>
      <c r="H28" s="135" t="str" cm="1">
        <f t="array" ref="H28">IFERROR(_xlfn.IFS(AND(D28&lt;=99,G28&gt;=1.075),$D$3,AND(D28&gt;=100,G28&gt;=1.075),$D$4),"")</f>
        <v/>
      </c>
      <c r="I28" s="37"/>
    </row>
    <row r="29" spans="1:9" ht="14.25" x14ac:dyDescent="0.4">
      <c r="A29" s="34">
        <v>22</v>
      </c>
      <c r="B29" s="133"/>
      <c r="C29" s="134"/>
      <c r="D29" s="115"/>
      <c r="E29" s="130"/>
      <c r="F29" s="130"/>
      <c r="G29" s="132">
        <f t="shared" si="0"/>
        <v>0</v>
      </c>
      <c r="H29" s="135" t="str" cm="1">
        <f t="array" ref="H29">IFERROR(_xlfn.IFS(AND(D29&lt;=99,G29&gt;=1.075),$D$3,AND(D29&gt;=100,G29&gt;=1.075),$D$4),"")</f>
        <v/>
      </c>
      <c r="I29" s="37"/>
    </row>
    <row r="30" spans="1:9" ht="14.25" x14ac:dyDescent="0.4">
      <c r="A30" s="34">
        <v>23</v>
      </c>
      <c r="B30" s="133"/>
      <c r="C30" s="134"/>
      <c r="D30" s="115"/>
      <c r="E30" s="130"/>
      <c r="F30" s="130"/>
      <c r="G30" s="132">
        <f t="shared" si="0"/>
        <v>0</v>
      </c>
      <c r="H30" s="135" t="str" cm="1">
        <f t="array" ref="H30">IFERROR(_xlfn.IFS(AND(D30&lt;=99,G30&gt;=1.075),$D$3,AND(D30&gt;=100,G30&gt;=1.075),$D$4),"")</f>
        <v/>
      </c>
      <c r="I30" s="37"/>
    </row>
    <row r="31" spans="1:9" ht="14.25" x14ac:dyDescent="0.4">
      <c r="A31" s="34">
        <v>24</v>
      </c>
      <c r="B31" s="133"/>
      <c r="C31" s="134"/>
      <c r="D31" s="115"/>
      <c r="E31" s="130"/>
      <c r="F31" s="130"/>
      <c r="G31" s="132">
        <f t="shared" si="0"/>
        <v>0</v>
      </c>
      <c r="H31" s="135" t="str" cm="1">
        <f t="array" ref="H31">IFERROR(_xlfn.IFS(AND(D31&lt;=99,G31&gt;=1.075),$D$3,AND(D31&gt;=100,G31&gt;=1.075),$D$4),"")</f>
        <v/>
      </c>
      <c r="I31" s="37"/>
    </row>
    <row r="32" spans="1:9" ht="14.25" x14ac:dyDescent="0.4">
      <c r="A32" s="34">
        <v>25</v>
      </c>
      <c r="B32" s="133"/>
      <c r="C32" s="134"/>
      <c r="D32" s="115"/>
      <c r="E32" s="130"/>
      <c r="F32" s="130"/>
      <c r="G32" s="132">
        <f t="shared" si="0"/>
        <v>0</v>
      </c>
      <c r="H32" s="135" t="str" cm="1">
        <f t="array" ref="H32">IFERROR(_xlfn.IFS(AND(D32&lt;=99,G32&gt;=1.075),$D$3,AND(D32&gt;=100,G32&gt;=1.075),$D$4),"")</f>
        <v/>
      </c>
      <c r="I32" s="37"/>
    </row>
    <row r="33" spans="1:9" ht="14.25" x14ac:dyDescent="0.4">
      <c r="A33" s="34">
        <v>26</v>
      </c>
      <c r="B33" s="133"/>
      <c r="C33" s="134"/>
      <c r="D33" s="115"/>
      <c r="E33" s="130"/>
      <c r="F33" s="130"/>
      <c r="G33" s="132">
        <f t="shared" si="0"/>
        <v>0</v>
      </c>
      <c r="H33" s="135" t="str" cm="1">
        <f t="array" ref="H33">IFERROR(_xlfn.IFS(AND(D33&lt;=99,G33&gt;=1.075),$D$3,AND(D33&gt;=100,G33&gt;=1.075),$D$4),"")</f>
        <v/>
      </c>
      <c r="I33" s="37"/>
    </row>
    <row r="34" spans="1:9" ht="14.25" x14ac:dyDescent="0.4">
      <c r="A34" s="34">
        <v>27</v>
      </c>
      <c r="B34" s="133"/>
      <c r="C34" s="134"/>
      <c r="D34" s="115"/>
      <c r="E34" s="130"/>
      <c r="F34" s="130"/>
      <c r="G34" s="132">
        <f t="shared" si="0"/>
        <v>0</v>
      </c>
      <c r="H34" s="135" t="str" cm="1">
        <f t="array" ref="H34">IFERROR(_xlfn.IFS(AND(D34&lt;=99,G34&gt;=1.075),$D$3,AND(D34&gt;=100,G34&gt;=1.075),$D$4),"")</f>
        <v/>
      </c>
      <c r="I34" s="37"/>
    </row>
    <row r="35" spans="1:9" ht="14.25" x14ac:dyDescent="0.4">
      <c r="A35" s="34">
        <v>28</v>
      </c>
      <c r="B35" s="133"/>
      <c r="C35" s="134"/>
      <c r="D35" s="115"/>
      <c r="E35" s="130"/>
      <c r="F35" s="130"/>
      <c r="G35" s="132">
        <f t="shared" si="0"/>
        <v>0</v>
      </c>
      <c r="H35" s="135" t="str" cm="1">
        <f t="array" ref="H35">IFERROR(_xlfn.IFS(AND(D35&lt;=99,G35&gt;=1.075),$D$3,AND(D35&gt;=100,G35&gt;=1.075),$D$4),"")</f>
        <v/>
      </c>
      <c r="I35" s="37"/>
    </row>
    <row r="36" spans="1:9" ht="14.25" x14ac:dyDescent="0.4">
      <c r="A36" s="34">
        <v>29</v>
      </c>
      <c r="B36" s="133"/>
      <c r="C36" s="134"/>
      <c r="D36" s="115"/>
      <c r="E36" s="130"/>
      <c r="F36" s="130"/>
      <c r="G36" s="132">
        <f t="shared" si="0"/>
        <v>0</v>
      </c>
      <c r="H36" s="135" t="str" cm="1">
        <f t="array" ref="H36">IFERROR(_xlfn.IFS(AND(D36&lt;=99,G36&gt;=1.075),$D$3,AND(D36&gt;=100,G36&gt;=1.075),$D$4),"")</f>
        <v/>
      </c>
      <c r="I36" s="37"/>
    </row>
    <row r="37" spans="1:9" ht="14.25" x14ac:dyDescent="0.4">
      <c r="A37" s="34">
        <v>30</v>
      </c>
      <c r="B37" s="133"/>
      <c r="C37" s="134"/>
      <c r="D37" s="115"/>
      <c r="E37" s="130"/>
      <c r="F37" s="130"/>
      <c r="G37" s="132">
        <f t="shared" si="0"/>
        <v>0</v>
      </c>
      <c r="H37" s="135" t="str" cm="1">
        <f t="array" ref="H37">IFERROR(_xlfn.IFS(AND(D37&lt;=99,G37&gt;=1.075),$D$3,AND(D37&gt;=100,G37&gt;=1.075),$D$4),"")</f>
        <v/>
      </c>
      <c r="I37" s="37"/>
    </row>
    <row r="38" spans="1:9" ht="14.25" x14ac:dyDescent="0.4">
      <c r="A38" s="34">
        <v>31</v>
      </c>
      <c r="B38" s="133"/>
      <c r="C38" s="134"/>
      <c r="D38" s="115"/>
      <c r="E38" s="130"/>
      <c r="F38" s="130"/>
      <c r="G38" s="132">
        <f t="shared" si="0"/>
        <v>0</v>
      </c>
      <c r="H38" s="135" t="str" cm="1">
        <f t="array" ref="H38">IFERROR(_xlfn.IFS(AND(D38&lt;=99,G38&gt;=1.075),$D$3,AND(D38&gt;=100,G38&gt;=1.075),$D$4),"")</f>
        <v/>
      </c>
      <c r="I38" s="37"/>
    </row>
    <row r="39" spans="1:9" ht="14.25" x14ac:dyDescent="0.4">
      <c r="A39" s="34">
        <v>32</v>
      </c>
      <c r="B39" s="133"/>
      <c r="C39" s="134"/>
      <c r="D39" s="115"/>
      <c r="E39" s="130"/>
      <c r="F39" s="130"/>
      <c r="G39" s="132">
        <f t="shared" si="0"/>
        <v>0</v>
      </c>
      <c r="H39" s="135" t="str" cm="1">
        <f t="array" ref="H39">IFERROR(_xlfn.IFS(AND(D39&lt;=99,G39&gt;=1.075),$D$3,AND(D39&gt;=100,G39&gt;=1.075),$D$4),"")</f>
        <v/>
      </c>
      <c r="I39" s="37"/>
    </row>
    <row r="40" spans="1:9" ht="14.25" x14ac:dyDescent="0.4">
      <c r="A40" s="34">
        <v>33</v>
      </c>
      <c r="B40" s="133"/>
      <c r="C40" s="134"/>
      <c r="D40" s="115"/>
      <c r="E40" s="130"/>
      <c r="F40" s="130"/>
      <c r="G40" s="132">
        <f t="shared" si="0"/>
        <v>0</v>
      </c>
      <c r="H40" s="135" t="str" cm="1">
        <f t="array" ref="H40">IFERROR(_xlfn.IFS(AND(D40&lt;=99,G40&gt;=1.075),$D$3,AND(D40&gt;=100,G40&gt;=1.075),$D$4),"")</f>
        <v/>
      </c>
      <c r="I40" s="37"/>
    </row>
    <row r="41" spans="1:9" ht="14.25" x14ac:dyDescent="0.4">
      <c r="A41" s="34">
        <v>34</v>
      </c>
      <c r="B41" s="133"/>
      <c r="C41" s="134"/>
      <c r="D41" s="115"/>
      <c r="E41" s="130"/>
      <c r="F41" s="130"/>
      <c r="G41" s="132">
        <f t="shared" si="0"/>
        <v>0</v>
      </c>
      <c r="H41" s="135" t="str" cm="1">
        <f t="array" ref="H41">IFERROR(_xlfn.IFS(AND(D41&lt;=99,G41&gt;=1.075),$D$3,AND(D41&gt;=100,G41&gt;=1.075),$D$4),"")</f>
        <v/>
      </c>
      <c r="I41" s="37"/>
    </row>
    <row r="42" spans="1:9" ht="14.25" x14ac:dyDescent="0.4">
      <c r="A42" s="34">
        <v>35</v>
      </c>
      <c r="B42" s="133"/>
      <c r="C42" s="134"/>
      <c r="D42" s="115"/>
      <c r="E42" s="130"/>
      <c r="F42" s="130"/>
      <c r="G42" s="132">
        <f t="shared" si="0"/>
        <v>0</v>
      </c>
      <c r="H42" s="135" t="str" cm="1">
        <f t="array" ref="H42">IFERROR(_xlfn.IFS(AND(D42&lt;=99,G42&gt;=1.075),$D$3,AND(D42&gt;=100,G42&gt;=1.075),$D$4),"")</f>
        <v/>
      </c>
      <c r="I42" s="37"/>
    </row>
    <row r="43" spans="1:9" ht="14.25" x14ac:dyDescent="0.4">
      <c r="A43" s="34">
        <v>36</v>
      </c>
      <c r="B43" s="133"/>
      <c r="C43" s="134"/>
      <c r="D43" s="115"/>
      <c r="E43" s="130"/>
      <c r="F43" s="130"/>
      <c r="G43" s="132">
        <f t="shared" si="0"/>
        <v>0</v>
      </c>
      <c r="H43" s="135" t="str" cm="1">
        <f t="array" ref="H43">IFERROR(_xlfn.IFS(AND(D43&lt;=99,G43&gt;=1.075),$D$3,AND(D43&gt;=100,G43&gt;=1.075),$D$4),"")</f>
        <v/>
      </c>
      <c r="I43" s="37"/>
    </row>
    <row r="44" spans="1:9" ht="14.25" x14ac:dyDescent="0.4">
      <c r="A44" s="34">
        <v>37</v>
      </c>
      <c r="B44" s="133"/>
      <c r="C44" s="134"/>
      <c r="D44" s="115"/>
      <c r="E44" s="130"/>
      <c r="F44" s="130"/>
      <c r="G44" s="132">
        <f t="shared" si="0"/>
        <v>0</v>
      </c>
      <c r="H44" s="135" t="str" cm="1">
        <f t="array" ref="H44">IFERROR(_xlfn.IFS(AND(D44&lt;=99,G44&gt;=1.075),$D$3,AND(D44&gt;=100,G44&gt;=1.075),$D$4),"")</f>
        <v/>
      </c>
      <c r="I44" s="37"/>
    </row>
    <row r="45" spans="1:9" ht="14.25" x14ac:dyDescent="0.4">
      <c r="A45" s="34">
        <v>38</v>
      </c>
      <c r="B45" s="133"/>
      <c r="C45" s="134"/>
      <c r="D45" s="115"/>
      <c r="E45" s="130"/>
      <c r="F45" s="130"/>
      <c r="G45" s="132">
        <f t="shared" si="0"/>
        <v>0</v>
      </c>
      <c r="H45" s="135" t="str" cm="1">
        <f t="array" ref="H45">IFERROR(_xlfn.IFS(AND(D45&lt;=99,G45&gt;=1.075),$D$3,AND(D45&gt;=100,G45&gt;=1.075),$D$4),"")</f>
        <v/>
      </c>
      <c r="I45" s="37"/>
    </row>
    <row r="46" spans="1:9" ht="14.25" x14ac:dyDescent="0.4">
      <c r="A46" s="34">
        <v>39</v>
      </c>
      <c r="B46" s="133"/>
      <c r="C46" s="134"/>
      <c r="D46" s="115"/>
      <c r="E46" s="130"/>
      <c r="F46" s="130"/>
      <c r="G46" s="132">
        <f t="shared" si="0"/>
        <v>0</v>
      </c>
      <c r="H46" s="135" t="str" cm="1">
        <f t="array" ref="H46">IFERROR(_xlfn.IFS(AND(D46&lt;=99,G46&gt;=1.075),$D$3,AND(D46&gt;=100,G46&gt;=1.075),$D$4),"")</f>
        <v/>
      </c>
      <c r="I46" s="37"/>
    </row>
    <row r="47" spans="1:9" ht="14.25" x14ac:dyDescent="0.4">
      <c r="A47" s="34">
        <v>40</v>
      </c>
      <c r="B47" s="133"/>
      <c r="C47" s="134"/>
      <c r="D47" s="115"/>
      <c r="E47" s="130"/>
      <c r="F47" s="130"/>
      <c r="G47" s="132">
        <f t="shared" si="0"/>
        <v>0</v>
      </c>
      <c r="H47" s="135" t="str" cm="1">
        <f t="array" ref="H47">IFERROR(_xlfn.IFS(AND(D47&lt;=99,G47&gt;=1.075),$D$3,AND(D47&gt;=100,G47&gt;=1.075),$D$4),"")</f>
        <v/>
      </c>
      <c r="I47" s="37"/>
    </row>
    <row r="48" spans="1:9" ht="14.25" x14ac:dyDescent="0.4">
      <c r="A48" s="34">
        <v>41</v>
      </c>
      <c r="B48" s="133"/>
      <c r="C48" s="134"/>
      <c r="D48" s="115"/>
      <c r="E48" s="130"/>
      <c r="F48" s="130"/>
      <c r="G48" s="132">
        <f t="shared" si="0"/>
        <v>0</v>
      </c>
      <c r="H48" s="135" t="str" cm="1">
        <f t="array" ref="H48">IFERROR(_xlfn.IFS(AND(D48&lt;=99,G48&gt;=1.075),$D$3,AND(D48&gt;=100,G48&gt;=1.075),$D$4),"")</f>
        <v/>
      </c>
      <c r="I48" s="37"/>
    </row>
    <row r="49" spans="1:9" ht="14.25" x14ac:dyDescent="0.4">
      <c r="A49" s="34">
        <v>42</v>
      </c>
      <c r="B49" s="133"/>
      <c r="C49" s="134"/>
      <c r="D49" s="115"/>
      <c r="E49" s="130"/>
      <c r="F49" s="130"/>
      <c r="G49" s="132">
        <f t="shared" si="0"/>
        <v>0</v>
      </c>
      <c r="H49" s="135" t="str" cm="1">
        <f t="array" ref="H49">IFERROR(_xlfn.IFS(AND(D49&lt;=99,G49&gt;=1.075),$D$3,AND(D49&gt;=100,G49&gt;=1.075),$D$4),"")</f>
        <v/>
      </c>
      <c r="I49" s="37"/>
    </row>
    <row r="50" spans="1:9" ht="14.25" x14ac:dyDescent="0.4">
      <c r="A50" s="34">
        <v>43</v>
      </c>
      <c r="B50" s="133"/>
      <c r="C50" s="134"/>
      <c r="D50" s="115"/>
      <c r="E50" s="130"/>
      <c r="F50" s="130"/>
      <c r="G50" s="132">
        <f t="shared" si="0"/>
        <v>0</v>
      </c>
      <c r="H50" s="135" t="str" cm="1">
        <f t="array" ref="H50">IFERROR(_xlfn.IFS(AND(D50&lt;=99,G50&gt;=1.075),$D$3,AND(D50&gt;=100,G50&gt;=1.075),$D$4),"")</f>
        <v/>
      </c>
      <c r="I50" s="37"/>
    </row>
    <row r="51" spans="1:9" ht="14.25" x14ac:dyDescent="0.4">
      <c r="A51" s="34">
        <v>44</v>
      </c>
      <c r="B51" s="133"/>
      <c r="C51" s="134"/>
      <c r="D51" s="115"/>
      <c r="E51" s="130"/>
      <c r="F51" s="130"/>
      <c r="G51" s="132">
        <f t="shared" si="0"/>
        <v>0</v>
      </c>
      <c r="H51" s="135" t="str" cm="1">
        <f t="array" ref="H51">IFERROR(_xlfn.IFS(AND(D51&lt;=99,G51&gt;=1.075),$D$3,AND(D51&gt;=100,G51&gt;=1.075),$D$4),"")</f>
        <v/>
      </c>
      <c r="I51" s="37"/>
    </row>
    <row r="52" spans="1:9" ht="14.25" x14ac:dyDescent="0.4">
      <c r="A52" s="34">
        <v>45</v>
      </c>
      <c r="B52" s="133"/>
      <c r="C52" s="134"/>
      <c r="D52" s="115"/>
      <c r="E52" s="130"/>
      <c r="F52" s="130"/>
      <c r="G52" s="132">
        <f t="shared" si="0"/>
        <v>0</v>
      </c>
      <c r="H52" s="135" t="str" cm="1">
        <f t="array" ref="H52">IFERROR(_xlfn.IFS(AND(D52&lt;=99,G52&gt;=1.075),$D$3,AND(D52&gt;=100,G52&gt;=1.075),$D$4),"")</f>
        <v/>
      </c>
      <c r="I52" s="37"/>
    </row>
    <row r="53" spans="1:9" ht="14.25" x14ac:dyDescent="0.4">
      <c r="A53" s="34">
        <v>46</v>
      </c>
      <c r="B53" s="133"/>
      <c r="C53" s="134"/>
      <c r="D53" s="115"/>
      <c r="E53" s="130"/>
      <c r="F53" s="130"/>
      <c r="G53" s="132">
        <f t="shared" si="0"/>
        <v>0</v>
      </c>
      <c r="H53" s="135" t="str" cm="1">
        <f t="array" ref="H53">IFERROR(_xlfn.IFS(AND(D53&lt;=99,G53&gt;=1.075),$D$3,AND(D53&gt;=100,G53&gt;=1.075),$D$4),"")</f>
        <v/>
      </c>
      <c r="I53" s="37"/>
    </row>
    <row r="54" spans="1:9" ht="14.25" x14ac:dyDescent="0.4">
      <c r="A54" s="34">
        <v>47</v>
      </c>
      <c r="B54" s="133"/>
      <c r="C54" s="134"/>
      <c r="D54" s="115"/>
      <c r="E54" s="130"/>
      <c r="F54" s="130"/>
      <c r="G54" s="132">
        <f t="shared" si="0"/>
        <v>0</v>
      </c>
      <c r="H54" s="135" t="str" cm="1">
        <f t="array" ref="H54">IFERROR(_xlfn.IFS(AND(D54&lt;=99,G54&gt;=1.075),$D$3,AND(D54&gt;=100,G54&gt;=1.075),$D$4),"")</f>
        <v/>
      </c>
      <c r="I54" s="37"/>
    </row>
    <row r="55" spans="1:9" ht="14.25" x14ac:dyDescent="0.4">
      <c r="A55" s="34">
        <v>48</v>
      </c>
      <c r="B55" s="133"/>
      <c r="C55" s="134"/>
      <c r="D55" s="115"/>
      <c r="E55" s="130"/>
      <c r="F55" s="130"/>
      <c r="G55" s="132">
        <f t="shared" si="0"/>
        <v>0</v>
      </c>
      <c r="H55" s="135" t="str" cm="1">
        <f t="array" ref="H55">IFERROR(_xlfn.IFS(AND(D55&lt;=99,G55&gt;=1.075),$D$3,AND(D55&gt;=100,G55&gt;=1.075),$D$4),"")</f>
        <v/>
      </c>
      <c r="I55" s="37"/>
    </row>
    <row r="56" spans="1:9" ht="14.25" x14ac:dyDescent="0.4">
      <c r="A56" s="34">
        <v>49</v>
      </c>
      <c r="B56" s="133"/>
      <c r="C56" s="134"/>
      <c r="D56" s="115"/>
      <c r="E56" s="130"/>
      <c r="F56" s="130"/>
      <c r="G56" s="132">
        <f t="shared" si="0"/>
        <v>0</v>
      </c>
      <c r="H56" s="135" t="str" cm="1">
        <f t="array" ref="H56">IFERROR(_xlfn.IFS(AND(D56&lt;=99,G56&gt;=1.075),$D$3,AND(D56&gt;=100,G56&gt;=1.075),$D$4),"")</f>
        <v/>
      </c>
      <c r="I56" s="37"/>
    </row>
    <row r="57" spans="1:9" ht="14.25" x14ac:dyDescent="0.4">
      <c r="A57" s="34">
        <v>50</v>
      </c>
      <c r="B57" s="133"/>
      <c r="C57" s="134"/>
      <c r="D57" s="115"/>
      <c r="E57" s="130"/>
      <c r="F57" s="130"/>
      <c r="G57" s="132">
        <f t="shared" si="0"/>
        <v>0</v>
      </c>
      <c r="H57" s="135" t="str" cm="1">
        <f t="array" ref="H57">IFERROR(_xlfn.IFS(AND(D57&lt;=99,G57&gt;=1.075),$D$3,AND(D57&gt;=100,G57&gt;=1.075),$D$4),"")</f>
        <v/>
      </c>
      <c r="I57" s="37"/>
    </row>
    <row r="58" spans="1:9" ht="14.25" x14ac:dyDescent="0.4">
      <c r="A58" s="34">
        <v>51</v>
      </c>
      <c r="B58" s="133"/>
      <c r="C58" s="134"/>
      <c r="D58" s="115"/>
      <c r="E58" s="130"/>
      <c r="F58" s="130"/>
      <c r="G58" s="132">
        <f t="shared" si="0"/>
        <v>0</v>
      </c>
      <c r="H58" s="135" t="str" cm="1">
        <f t="array" ref="H58">IFERROR(_xlfn.IFS(AND(D58&lt;=99,G58&gt;=1.075),$D$3,AND(D58&gt;=100,G58&gt;=1.075),$D$4),"")</f>
        <v/>
      </c>
      <c r="I58" s="37"/>
    </row>
    <row r="59" spans="1:9" ht="14.25" x14ac:dyDescent="0.4">
      <c r="A59" s="34">
        <v>52</v>
      </c>
      <c r="B59" s="133"/>
      <c r="C59" s="134"/>
      <c r="D59" s="115"/>
      <c r="E59" s="130"/>
      <c r="F59" s="130"/>
      <c r="G59" s="132">
        <f t="shared" si="0"/>
        <v>0</v>
      </c>
      <c r="H59" s="135" t="str" cm="1">
        <f t="array" ref="H59">IFERROR(_xlfn.IFS(AND(D59&lt;=99,G59&gt;=1.075),$D$3,AND(D59&gt;=100,G59&gt;=1.075),$D$4),"")</f>
        <v/>
      </c>
      <c r="I59" s="37"/>
    </row>
    <row r="60" spans="1:9" ht="14.25" x14ac:dyDescent="0.4">
      <c r="A60" s="34">
        <v>53</v>
      </c>
      <c r="B60" s="133"/>
      <c r="C60" s="134"/>
      <c r="D60" s="115"/>
      <c r="E60" s="130"/>
      <c r="F60" s="130"/>
      <c r="G60" s="132">
        <f t="shared" si="0"/>
        <v>0</v>
      </c>
      <c r="H60" s="135" t="str" cm="1">
        <f t="array" ref="H60">IFERROR(_xlfn.IFS(AND(D60&lt;=99,G60&gt;=1.075),$D$3,AND(D60&gt;=100,G60&gt;=1.075),$D$4),"")</f>
        <v/>
      </c>
      <c r="I60" s="37"/>
    </row>
    <row r="61" spans="1:9" ht="14.25" x14ac:dyDescent="0.4">
      <c r="A61" s="124"/>
      <c r="B61" s="125"/>
      <c r="C61" s="125"/>
      <c r="D61" s="125"/>
      <c r="E61" s="125"/>
      <c r="F61" s="125"/>
      <c r="G61" s="121" t="s">
        <v>287</v>
      </c>
      <c r="H61" s="129">
        <f>SUM(H8:H60)</f>
        <v>0</v>
      </c>
    </row>
    <row r="62" spans="1:9" ht="14.25" x14ac:dyDescent="0.4">
      <c r="A62" s="22"/>
      <c r="B62" s="22"/>
      <c r="C62" s="22"/>
      <c r="D62" s="22"/>
      <c r="E62" s="22"/>
      <c r="F62" s="22"/>
      <c r="G62" s="40"/>
      <c r="H62" s="131"/>
    </row>
    <row r="63" spans="1:9" ht="14.25" x14ac:dyDescent="0.4">
      <c r="A63" s="40"/>
      <c r="B63" s="23" t="s">
        <v>58</v>
      </c>
      <c r="C63" s="23"/>
      <c r="D63" s="23"/>
      <c r="E63" s="23"/>
      <c r="F63" s="23"/>
      <c r="G63" s="23"/>
      <c r="H63" s="40"/>
    </row>
    <row r="64" spans="1:9" ht="14.25" x14ac:dyDescent="0.4">
      <c r="B64" s="22" t="s">
        <v>299</v>
      </c>
      <c r="C64" s="22"/>
      <c r="D64" s="22"/>
      <c r="E64" s="22"/>
      <c r="F64" s="22"/>
      <c r="G64" s="22"/>
      <c r="H64" s="40"/>
    </row>
    <row r="65" spans="2:8" ht="14.25" x14ac:dyDescent="0.4">
      <c r="B65" s="16" t="s">
        <v>300</v>
      </c>
      <c r="C65" s="21"/>
      <c r="D65" s="21"/>
      <c r="E65" s="21"/>
      <c r="F65" s="21"/>
      <c r="G65" s="21"/>
      <c r="H65" s="40"/>
    </row>
    <row r="66" spans="2:8" ht="16.5" customHeight="1" x14ac:dyDescent="0.4">
      <c r="B66" s="16" t="s">
        <v>301</v>
      </c>
      <c r="C66" s="21"/>
      <c r="D66" s="21"/>
      <c r="E66" s="21"/>
      <c r="F66" s="21"/>
    </row>
  </sheetData>
  <mergeCells count="1">
    <mergeCell ref="D2:E2"/>
  </mergeCells>
  <phoneticPr fontId="2"/>
  <printOptions horizontalCentered="1"/>
  <pageMargins left="0.15748031496062992" right="0.15748031496062992" top="0.15748031496062992" bottom="0.15748031496062992" header="0.31496062992125984" footer="0.15748031496062992"/>
  <pageSetup paperSize="9" scale="86"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F224-0AE3-49DC-B9E5-D7A31BEB91D5}">
  <sheetPr>
    <tabColor rgb="FFFFFF00"/>
  </sheetPr>
  <dimension ref="A2:X53"/>
  <sheetViews>
    <sheetView zoomScaleNormal="100" workbookViewId="0">
      <selection activeCell="H26" sqref="H26"/>
    </sheetView>
  </sheetViews>
  <sheetFormatPr defaultColWidth="9" defaultRowHeight="13.5" x14ac:dyDescent="0.4"/>
  <cols>
    <col min="1" max="2" width="7.25" style="149" bestFit="1" customWidth="1"/>
    <col min="3" max="3" width="9.25" style="149" bestFit="1" customWidth="1"/>
    <col min="4" max="4" width="9.5" style="142" bestFit="1" customWidth="1"/>
    <col min="5" max="5" width="2.5" style="142" customWidth="1"/>
    <col min="6" max="7" width="7.25" style="149" bestFit="1" customWidth="1"/>
    <col min="8" max="8" width="9.25" style="149" bestFit="1" customWidth="1"/>
    <col min="9" max="9" width="9.5" style="142" bestFit="1" customWidth="1"/>
    <col min="10" max="10" width="2.375" style="142" customWidth="1"/>
    <col min="11" max="12" width="7.25" style="149" bestFit="1" customWidth="1"/>
    <col min="13" max="13" width="9.25" style="149" bestFit="1" customWidth="1"/>
    <col min="14" max="14" width="9.5" style="142" bestFit="1" customWidth="1"/>
    <col min="15" max="15" width="2.25" style="142" customWidth="1"/>
    <col min="16" max="17" width="7.25" style="149" bestFit="1" customWidth="1"/>
    <col min="18" max="18" width="9.25" style="149" bestFit="1" customWidth="1"/>
    <col min="19" max="19" width="9.5" style="142" bestFit="1" customWidth="1"/>
    <col min="20" max="20" width="2.125" style="142" customWidth="1"/>
    <col min="21" max="22" width="7.25" style="149" bestFit="1" customWidth="1"/>
    <col min="23" max="23" width="9.25" style="149" bestFit="1" customWidth="1"/>
    <col min="24" max="27" width="9.5" style="142" bestFit="1" customWidth="1"/>
    <col min="28" max="28" width="9.25" style="142" bestFit="1" customWidth="1"/>
    <col min="29" max="34" width="9.5" style="142" bestFit="1" customWidth="1"/>
    <col min="35" max="35" width="9.25" style="142" bestFit="1" customWidth="1"/>
    <col min="36" max="41" width="9.5" style="142" bestFit="1" customWidth="1"/>
    <col min="42" max="16384" width="9" style="142"/>
  </cols>
  <sheetData>
    <row r="2" spans="1:24" ht="21.75" customHeight="1" x14ac:dyDescent="0.4">
      <c r="A2" s="243" t="s">
        <v>344</v>
      </c>
      <c r="B2" s="243"/>
      <c r="C2" s="243"/>
      <c r="D2" s="243"/>
      <c r="E2" s="243"/>
      <c r="F2" s="243"/>
      <c r="G2" s="243"/>
      <c r="H2" s="243"/>
      <c r="I2" s="243"/>
      <c r="J2" s="243"/>
      <c r="K2" s="243"/>
      <c r="L2" s="243"/>
      <c r="M2" s="243"/>
      <c r="N2" s="243"/>
      <c r="O2" s="243"/>
      <c r="P2" s="243"/>
      <c r="Q2" s="243"/>
      <c r="R2" s="243"/>
      <c r="S2" s="243"/>
      <c r="T2" s="243"/>
      <c r="U2" s="243"/>
      <c r="V2" s="243"/>
      <c r="W2" s="243"/>
      <c r="X2" s="243"/>
    </row>
    <row r="3" spans="1:24" ht="27" x14ac:dyDescent="0.4">
      <c r="A3" s="168" t="s">
        <v>345</v>
      </c>
      <c r="B3" s="168" t="s">
        <v>346</v>
      </c>
      <c r="C3" s="163" t="s">
        <v>343</v>
      </c>
      <c r="D3" s="163" t="s">
        <v>342</v>
      </c>
      <c r="F3" s="168" t="s">
        <v>345</v>
      </c>
      <c r="G3" s="168" t="s">
        <v>346</v>
      </c>
      <c r="H3" s="163" t="s">
        <v>343</v>
      </c>
      <c r="I3" s="163" t="s">
        <v>342</v>
      </c>
      <c r="K3" s="168" t="s">
        <v>345</v>
      </c>
      <c r="L3" s="168" t="s">
        <v>346</v>
      </c>
      <c r="M3" s="163" t="s">
        <v>343</v>
      </c>
      <c r="N3" s="163" t="s">
        <v>342</v>
      </c>
      <c r="P3" s="168" t="s">
        <v>345</v>
      </c>
      <c r="Q3" s="168" t="s">
        <v>346</v>
      </c>
      <c r="R3" s="163" t="s">
        <v>343</v>
      </c>
      <c r="S3" s="163" t="s">
        <v>342</v>
      </c>
      <c r="U3" s="168" t="s">
        <v>345</v>
      </c>
      <c r="V3" s="168" t="s">
        <v>346</v>
      </c>
      <c r="W3" s="163" t="s">
        <v>343</v>
      </c>
      <c r="X3" s="163" t="s">
        <v>342</v>
      </c>
    </row>
    <row r="4" spans="1:24" x14ac:dyDescent="0.4">
      <c r="A4" s="164">
        <v>10</v>
      </c>
      <c r="B4" s="164">
        <f t="shared" ref="B4:B44" si="0">+ROUNDUP(A4*1.075,0)</f>
        <v>11</v>
      </c>
      <c r="C4" s="164">
        <f t="shared" ref="C4:C44" si="1">+B4-A4</f>
        <v>1</v>
      </c>
      <c r="D4" s="165">
        <f t="shared" ref="D4:D44" si="2">+B4/A4</f>
        <v>1.1000000000000001</v>
      </c>
      <c r="F4" s="164">
        <f>+A53+1</f>
        <v>60</v>
      </c>
      <c r="G4" s="164">
        <f t="shared" ref="G4:G44" si="3">+ROUNDUP(F4*1.075,0)</f>
        <v>65</v>
      </c>
      <c r="H4" s="164">
        <f t="shared" ref="H4:H44" si="4">+G4-F4</f>
        <v>5</v>
      </c>
      <c r="I4" s="165">
        <f t="shared" ref="I4:I44" si="5">+G4/F4</f>
        <v>1.0833333333333333</v>
      </c>
      <c r="K4" s="164">
        <f>+F53+1</f>
        <v>110</v>
      </c>
      <c r="L4" s="164">
        <f t="shared" ref="L4:L44" si="6">+ROUNDUP(K4*1.075,0)</f>
        <v>119</v>
      </c>
      <c r="M4" s="164">
        <f t="shared" ref="M4:M44" si="7">+L4-K4</f>
        <v>9</v>
      </c>
      <c r="N4" s="165">
        <f t="shared" ref="N4:N44" si="8">+L4/K4</f>
        <v>1.0818181818181818</v>
      </c>
      <c r="P4" s="164">
        <f>+K53+1</f>
        <v>160</v>
      </c>
      <c r="Q4" s="164">
        <f t="shared" ref="Q4:Q44" si="9">+ROUNDUP(P4*1.075,0)</f>
        <v>172</v>
      </c>
      <c r="R4" s="164">
        <f t="shared" ref="R4:R44" si="10">+Q4-P4</f>
        <v>12</v>
      </c>
      <c r="S4" s="165">
        <f t="shared" ref="S4:S44" si="11">+Q4/P4</f>
        <v>1.075</v>
      </c>
      <c r="U4" s="164">
        <f>+P53+1</f>
        <v>210</v>
      </c>
      <c r="V4" s="164">
        <f t="shared" ref="V4:V44" si="12">+ROUNDUP(U4*1.075,0)</f>
        <v>226</v>
      </c>
      <c r="W4" s="164">
        <f t="shared" ref="W4:W44" si="13">+V4-U4</f>
        <v>16</v>
      </c>
      <c r="X4" s="165">
        <f t="shared" ref="X4:X44" si="14">+V4/U4</f>
        <v>1.0761904761904761</v>
      </c>
    </row>
    <row r="5" spans="1:24" x14ac:dyDescent="0.4">
      <c r="A5" s="164">
        <v>11</v>
      </c>
      <c r="B5" s="164">
        <f t="shared" si="0"/>
        <v>12</v>
      </c>
      <c r="C5" s="164">
        <f t="shared" si="1"/>
        <v>1</v>
      </c>
      <c r="D5" s="165">
        <f t="shared" si="2"/>
        <v>1.0909090909090908</v>
      </c>
      <c r="F5" s="164">
        <f>+F4+1</f>
        <v>61</v>
      </c>
      <c r="G5" s="164">
        <f t="shared" si="3"/>
        <v>66</v>
      </c>
      <c r="H5" s="164">
        <f t="shared" si="4"/>
        <v>5</v>
      </c>
      <c r="I5" s="165">
        <f t="shared" si="5"/>
        <v>1.0819672131147542</v>
      </c>
      <c r="K5" s="164">
        <f>+K4+1</f>
        <v>111</v>
      </c>
      <c r="L5" s="164">
        <f t="shared" si="6"/>
        <v>120</v>
      </c>
      <c r="M5" s="164">
        <f t="shared" si="7"/>
        <v>9</v>
      </c>
      <c r="N5" s="165">
        <f t="shared" si="8"/>
        <v>1.0810810810810811</v>
      </c>
      <c r="P5" s="164">
        <f>+P4+1</f>
        <v>161</v>
      </c>
      <c r="Q5" s="164">
        <f t="shared" si="9"/>
        <v>174</v>
      </c>
      <c r="R5" s="164">
        <f t="shared" si="10"/>
        <v>13</v>
      </c>
      <c r="S5" s="165">
        <f t="shared" si="11"/>
        <v>1.0807453416149069</v>
      </c>
      <c r="U5" s="164">
        <f>+U4+1</f>
        <v>211</v>
      </c>
      <c r="V5" s="164">
        <f t="shared" si="12"/>
        <v>227</v>
      </c>
      <c r="W5" s="164">
        <f t="shared" si="13"/>
        <v>16</v>
      </c>
      <c r="X5" s="165">
        <f t="shared" si="14"/>
        <v>1.0758293838862558</v>
      </c>
    </row>
    <row r="6" spans="1:24" x14ac:dyDescent="0.4">
      <c r="A6" s="164">
        <v>12</v>
      </c>
      <c r="B6" s="164">
        <f t="shared" si="0"/>
        <v>13</v>
      </c>
      <c r="C6" s="164">
        <f t="shared" si="1"/>
        <v>1</v>
      </c>
      <c r="D6" s="165">
        <f t="shared" si="2"/>
        <v>1.0833333333333333</v>
      </c>
      <c r="F6" s="164">
        <f t="shared" ref="F6:F44" si="15">+F5+1</f>
        <v>62</v>
      </c>
      <c r="G6" s="164">
        <f t="shared" si="3"/>
        <v>67</v>
      </c>
      <c r="H6" s="164">
        <f t="shared" si="4"/>
        <v>5</v>
      </c>
      <c r="I6" s="165">
        <f t="shared" si="5"/>
        <v>1.0806451612903225</v>
      </c>
      <c r="K6" s="164">
        <f t="shared" ref="K6:K53" si="16">+K5+1</f>
        <v>112</v>
      </c>
      <c r="L6" s="164">
        <f t="shared" si="6"/>
        <v>121</v>
      </c>
      <c r="M6" s="164">
        <f t="shared" si="7"/>
        <v>9</v>
      </c>
      <c r="N6" s="165">
        <f t="shared" si="8"/>
        <v>1.0803571428571428</v>
      </c>
      <c r="P6" s="164">
        <f t="shared" ref="P6:P53" si="17">+P5+1</f>
        <v>162</v>
      </c>
      <c r="Q6" s="164">
        <f t="shared" si="9"/>
        <v>175</v>
      </c>
      <c r="R6" s="164">
        <f t="shared" si="10"/>
        <v>13</v>
      </c>
      <c r="S6" s="165">
        <f t="shared" si="11"/>
        <v>1.0802469135802468</v>
      </c>
      <c r="U6" s="164">
        <f t="shared" ref="U6:U53" si="18">+U5+1</f>
        <v>212</v>
      </c>
      <c r="V6" s="164">
        <f t="shared" si="12"/>
        <v>228</v>
      </c>
      <c r="W6" s="164">
        <f t="shared" si="13"/>
        <v>16</v>
      </c>
      <c r="X6" s="165">
        <f t="shared" si="14"/>
        <v>1.0754716981132075</v>
      </c>
    </row>
    <row r="7" spans="1:24" x14ac:dyDescent="0.4">
      <c r="A7" s="164">
        <v>13</v>
      </c>
      <c r="B7" s="164">
        <f t="shared" si="0"/>
        <v>14</v>
      </c>
      <c r="C7" s="164">
        <f t="shared" si="1"/>
        <v>1</v>
      </c>
      <c r="D7" s="165">
        <f t="shared" si="2"/>
        <v>1.0769230769230769</v>
      </c>
      <c r="F7" s="164">
        <f t="shared" si="15"/>
        <v>63</v>
      </c>
      <c r="G7" s="164">
        <f t="shared" si="3"/>
        <v>68</v>
      </c>
      <c r="H7" s="164">
        <f t="shared" si="4"/>
        <v>5</v>
      </c>
      <c r="I7" s="165">
        <f t="shared" si="5"/>
        <v>1.0793650793650793</v>
      </c>
      <c r="K7" s="164">
        <f t="shared" si="16"/>
        <v>113</v>
      </c>
      <c r="L7" s="164">
        <f t="shared" si="6"/>
        <v>122</v>
      </c>
      <c r="M7" s="164">
        <f t="shared" si="7"/>
        <v>9</v>
      </c>
      <c r="N7" s="165">
        <f t="shared" si="8"/>
        <v>1.0796460176991149</v>
      </c>
      <c r="P7" s="164">
        <f t="shared" si="17"/>
        <v>163</v>
      </c>
      <c r="Q7" s="164">
        <f t="shared" si="9"/>
        <v>176</v>
      </c>
      <c r="R7" s="164">
        <f t="shared" si="10"/>
        <v>13</v>
      </c>
      <c r="S7" s="165">
        <f t="shared" si="11"/>
        <v>1.0797546012269938</v>
      </c>
      <c r="U7" s="164">
        <f t="shared" si="18"/>
        <v>213</v>
      </c>
      <c r="V7" s="164">
        <f t="shared" si="12"/>
        <v>229</v>
      </c>
      <c r="W7" s="164">
        <f t="shared" si="13"/>
        <v>16</v>
      </c>
      <c r="X7" s="165">
        <f t="shared" si="14"/>
        <v>1.0751173708920188</v>
      </c>
    </row>
    <row r="8" spans="1:24" x14ac:dyDescent="0.4">
      <c r="A8" s="164">
        <v>14</v>
      </c>
      <c r="B8" s="164">
        <f t="shared" si="0"/>
        <v>16</v>
      </c>
      <c r="C8" s="164">
        <f t="shared" si="1"/>
        <v>2</v>
      </c>
      <c r="D8" s="165">
        <f t="shared" si="2"/>
        <v>1.1428571428571428</v>
      </c>
      <c r="F8" s="164">
        <f t="shared" si="15"/>
        <v>64</v>
      </c>
      <c r="G8" s="164">
        <f t="shared" si="3"/>
        <v>69</v>
      </c>
      <c r="H8" s="164">
        <f t="shared" si="4"/>
        <v>5</v>
      </c>
      <c r="I8" s="165">
        <f t="shared" si="5"/>
        <v>1.078125</v>
      </c>
      <c r="K8" s="164">
        <f t="shared" si="16"/>
        <v>114</v>
      </c>
      <c r="L8" s="164">
        <f t="shared" si="6"/>
        <v>123</v>
      </c>
      <c r="M8" s="164">
        <f t="shared" si="7"/>
        <v>9</v>
      </c>
      <c r="N8" s="165">
        <f t="shared" si="8"/>
        <v>1.0789473684210527</v>
      </c>
      <c r="P8" s="164">
        <f t="shared" si="17"/>
        <v>164</v>
      </c>
      <c r="Q8" s="164">
        <f t="shared" si="9"/>
        <v>177</v>
      </c>
      <c r="R8" s="164">
        <f t="shared" si="10"/>
        <v>13</v>
      </c>
      <c r="S8" s="165">
        <f t="shared" si="11"/>
        <v>1.0792682926829269</v>
      </c>
      <c r="U8" s="164">
        <f t="shared" si="18"/>
        <v>214</v>
      </c>
      <c r="V8" s="164">
        <f t="shared" si="12"/>
        <v>231</v>
      </c>
      <c r="W8" s="164">
        <f t="shared" si="13"/>
        <v>17</v>
      </c>
      <c r="X8" s="165">
        <f t="shared" si="14"/>
        <v>1.0794392523364487</v>
      </c>
    </row>
    <row r="9" spans="1:24" x14ac:dyDescent="0.4">
      <c r="A9" s="164">
        <v>15</v>
      </c>
      <c r="B9" s="164">
        <f t="shared" si="0"/>
        <v>17</v>
      </c>
      <c r="C9" s="164">
        <f t="shared" si="1"/>
        <v>2</v>
      </c>
      <c r="D9" s="165">
        <f t="shared" si="2"/>
        <v>1.1333333333333333</v>
      </c>
      <c r="F9" s="164">
        <f t="shared" si="15"/>
        <v>65</v>
      </c>
      <c r="G9" s="164">
        <f t="shared" si="3"/>
        <v>70</v>
      </c>
      <c r="H9" s="164">
        <f t="shared" si="4"/>
        <v>5</v>
      </c>
      <c r="I9" s="165">
        <f t="shared" si="5"/>
        <v>1.0769230769230769</v>
      </c>
      <c r="K9" s="164">
        <f t="shared" si="16"/>
        <v>115</v>
      </c>
      <c r="L9" s="164">
        <f t="shared" si="6"/>
        <v>124</v>
      </c>
      <c r="M9" s="164">
        <f t="shared" si="7"/>
        <v>9</v>
      </c>
      <c r="N9" s="165">
        <f t="shared" si="8"/>
        <v>1.0782608695652174</v>
      </c>
      <c r="P9" s="164">
        <f t="shared" si="17"/>
        <v>165</v>
      </c>
      <c r="Q9" s="164">
        <f t="shared" si="9"/>
        <v>178</v>
      </c>
      <c r="R9" s="164">
        <f t="shared" si="10"/>
        <v>13</v>
      </c>
      <c r="S9" s="165">
        <f t="shared" si="11"/>
        <v>1.0787878787878789</v>
      </c>
      <c r="U9" s="164">
        <f t="shared" si="18"/>
        <v>215</v>
      </c>
      <c r="V9" s="164">
        <f t="shared" si="12"/>
        <v>232</v>
      </c>
      <c r="W9" s="164">
        <f t="shared" si="13"/>
        <v>17</v>
      </c>
      <c r="X9" s="165">
        <f t="shared" si="14"/>
        <v>1.0790697674418606</v>
      </c>
    </row>
    <row r="10" spans="1:24" x14ac:dyDescent="0.4">
      <c r="A10" s="164">
        <v>16</v>
      </c>
      <c r="B10" s="164">
        <f t="shared" si="0"/>
        <v>18</v>
      </c>
      <c r="C10" s="164">
        <f t="shared" si="1"/>
        <v>2</v>
      </c>
      <c r="D10" s="165">
        <f t="shared" si="2"/>
        <v>1.125</v>
      </c>
      <c r="F10" s="164">
        <f t="shared" si="15"/>
        <v>66</v>
      </c>
      <c r="G10" s="164">
        <f t="shared" si="3"/>
        <v>71</v>
      </c>
      <c r="H10" s="164">
        <f t="shared" si="4"/>
        <v>5</v>
      </c>
      <c r="I10" s="165">
        <f t="shared" si="5"/>
        <v>1.0757575757575757</v>
      </c>
      <c r="K10" s="164">
        <f t="shared" si="16"/>
        <v>116</v>
      </c>
      <c r="L10" s="164">
        <f t="shared" si="6"/>
        <v>125</v>
      </c>
      <c r="M10" s="164">
        <f t="shared" si="7"/>
        <v>9</v>
      </c>
      <c r="N10" s="165">
        <f t="shared" si="8"/>
        <v>1.0775862068965518</v>
      </c>
      <c r="P10" s="164">
        <f t="shared" si="17"/>
        <v>166</v>
      </c>
      <c r="Q10" s="164">
        <f t="shared" si="9"/>
        <v>179</v>
      </c>
      <c r="R10" s="164">
        <f t="shared" si="10"/>
        <v>13</v>
      </c>
      <c r="S10" s="165">
        <f t="shared" si="11"/>
        <v>1.0783132530120483</v>
      </c>
      <c r="U10" s="164">
        <f t="shared" si="18"/>
        <v>216</v>
      </c>
      <c r="V10" s="164">
        <f t="shared" si="12"/>
        <v>233</v>
      </c>
      <c r="W10" s="164">
        <f t="shared" si="13"/>
        <v>17</v>
      </c>
      <c r="X10" s="165">
        <f t="shared" si="14"/>
        <v>1.0787037037037037</v>
      </c>
    </row>
    <row r="11" spans="1:24" x14ac:dyDescent="0.4">
      <c r="A11" s="164">
        <v>17</v>
      </c>
      <c r="B11" s="164">
        <f t="shared" si="0"/>
        <v>19</v>
      </c>
      <c r="C11" s="164">
        <f t="shared" si="1"/>
        <v>2</v>
      </c>
      <c r="D11" s="165">
        <f t="shared" si="2"/>
        <v>1.1176470588235294</v>
      </c>
      <c r="F11" s="164">
        <f t="shared" si="15"/>
        <v>67</v>
      </c>
      <c r="G11" s="164">
        <f t="shared" si="3"/>
        <v>73</v>
      </c>
      <c r="H11" s="164">
        <f t="shared" si="4"/>
        <v>6</v>
      </c>
      <c r="I11" s="165">
        <f t="shared" si="5"/>
        <v>1.0895522388059702</v>
      </c>
      <c r="K11" s="164">
        <f t="shared" si="16"/>
        <v>117</v>
      </c>
      <c r="L11" s="164">
        <f t="shared" si="6"/>
        <v>126</v>
      </c>
      <c r="M11" s="164">
        <f t="shared" si="7"/>
        <v>9</v>
      </c>
      <c r="N11" s="165">
        <f t="shared" si="8"/>
        <v>1.0769230769230769</v>
      </c>
      <c r="P11" s="164">
        <f t="shared" si="17"/>
        <v>167</v>
      </c>
      <c r="Q11" s="164">
        <f t="shared" si="9"/>
        <v>180</v>
      </c>
      <c r="R11" s="164">
        <f t="shared" si="10"/>
        <v>13</v>
      </c>
      <c r="S11" s="165">
        <f t="shared" si="11"/>
        <v>1.0778443113772456</v>
      </c>
      <c r="U11" s="164">
        <f t="shared" si="18"/>
        <v>217</v>
      </c>
      <c r="V11" s="164">
        <f t="shared" si="12"/>
        <v>234</v>
      </c>
      <c r="W11" s="164">
        <f t="shared" si="13"/>
        <v>17</v>
      </c>
      <c r="X11" s="165">
        <f t="shared" si="14"/>
        <v>1.0783410138248848</v>
      </c>
    </row>
    <row r="12" spans="1:24" x14ac:dyDescent="0.4">
      <c r="A12" s="164">
        <v>18</v>
      </c>
      <c r="B12" s="164">
        <f t="shared" si="0"/>
        <v>20</v>
      </c>
      <c r="C12" s="164">
        <f t="shared" si="1"/>
        <v>2</v>
      </c>
      <c r="D12" s="165">
        <f t="shared" si="2"/>
        <v>1.1111111111111112</v>
      </c>
      <c r="F12" s="164">
        <f t="shared" si="15"/>
        <v>68</v>
      </c>
      <c r="G12" s="164">
        <f t="shared" si="3"/>
        <v>74</v>
      </c>
      <c r="H12" s="164">
        <f t="shared" si="4"/>
        <v>6</v>
      </c>
      <c r="I12" s="165">
        <f t="shared" si="5"/>
        <v>1.088235294117647</v>
      </c>
      <c r="K12" s="164">
        <f t="shared" si="16"/>
        <v>118</v>
      </c>
      <c r="L12" s="164">
        <f t="shared" si="6"/>
        <v>127</v>
      </c>
      <c r="M12" s="164">
        <f t="shared" si="7"/>
        <v>9</v>
      </c>
      <c r="N12" s="165">
        <f t="shared" si="8"/>
        <v>1.076271186440678</v>
      </c>
      <c r="P12" s="164">
        <f t="shared" si="17"/>
        <v>168</v>
      </c>
      <c r="Q12" s="164">
        <f t="shared" si="9"/>
        <v>181</v>
      </c>
      <c r="R12" s="164">
        <f t="shared" si="10"/>
        <v>13</v>
      </c>
      <c r="S12" s="165">
        <f t="shared" si="11"/>
        <v>1.0773809523809523</v>
      </c>
      <c r="U12" s="164">
        <f t="shared" si="18"/>
        <v>218</v>
      </c>
      <c r="V12" s="164">
        <f t="shared" si="12"/>
        <v>235</v>
      </c>
      <c r="W12" s="164">
        <f t="shared" si="13"/>
        <v>17</v>
      </c>
      <c r="X12" s="165">
        <f t="shared" si="14"/>
        <v>1.0779816513761469</v>
      </c>
    </row>
    <row r="13" spans="1:24" x14ac:dyDescent="0.4">
      <c r="A13" s="164">
        <v>19</v>
      </c>
      <c r="B13" s="164">
        <f t="shared" si="0"/>
        <v>21</v>
      </c>
      <c r="C13" s="164">
        <f t="shared" si="1"/>
        <v>2</v>
      </c>
      <c r="D13" s="165">
        <f t="shared" si="2"/>
        <v>1.1052631578947369</v>
      </c>
      <c r="F13" s="164">
        <f t="shared" si="15"/>
        <v>69</v>
      </c>
      <c r="G13" s="164">
        <f t="shared" si="3"/>
        <v>75</v>
      </c>
      <c r="H13" s="164">
        <f t="shared" si="4"/>
        <v>6</v>
      </c>
      <c r="I13" s="165">
        <f t="shared" si="5"/>
        <v>1.0869565217391304</v>
      </c>
      <c r="K13" s="164">
        <f t="shared" si="16"/>
        <v>119</v>
      </c>
      <c r="L13" s="164">
        <f t="shared" si="6"/>
        <v>128</v>
      </c>
      <c r="M13" s="164">
        <f t="shared" si="7"/>
        <v>9</v>
      </c>
      <c r="N13" s="165">
        <f t="shared" si="8"/>
        <v>1.0756302521008403</v>
      </c>
      <c r="P13" s="164">
        <f t="shared" si="17"/>
        <v>169</v>
      </c>
      <c r="Q13" s="164">
        <f t="shared" si="9"/>
        <v>182</v>
      </c>
      <c r="R13" s="164">
        <f t="shared" si="10"/>
        <v>13</v>
      </c>
      <c r="S13" s="165">
        <f t="shared" si="11"/>
        <v>1.0769230769230769</v>
      </c>
      <c r="U13" s="164">
        <f t="shared" si="18"/>
        <v>219</v>
      </c>
      <c r="V13" s="164">
        <f t="shared" si="12"/>
        <v>236</v>
      </c>
      <c r="W13" s="164">
        <f t="shared" si="13"/>
        <v>17</v>
      </c>
      <c r="X13" s="165">
        <f t="shared" si="14"/>
        <v>1.0776255707762556</v>
      </c>
    </row>
    <row r="14" spans="1:24" x14ac:dyDescent="0.4">
      <c r="A14" s="164">
        <v>20</v>
      </c>
      <c r="B14" s="164">
        <f t="shared" si="0"/>
        <v>22</v>
      </c>
      <c r="C14" s="164">
        <f t="shared" si="1"/>
        <v>2</v>
      </c>
      <c r="D14" s="165">
        <f t="shared" si="2"/>
        <v>1.1000000000000001</v>
      </c>
      <c r="F14" s="164">
        <f t="shared" si="15"/>
        <v>70</v>
      </c>
      <c r="G14" s="164">
        <f t="shared" si="3"/>
        <v>76</v>
      </c>
      <c r="H14" s="164">
        <f t="shared" si="4"/>
        <v>6</v>
      </c>
      <c r="I14" s="165">
        <f t="shared" si="5"/>
        <v>1.0857142857142856</v>
      </c>
      <c r="K14" s="164">
        <f t="shared" si="16"/>
        <v>120</v>
      </c>
      <c r="L14" s="164">
        <f t="shared" si="6"/>
        <v>129</v>
      </c>
      <c r="M14" s="164">
        <f t="shared" si="7"/>
        <v>9</v>
      </c>
      <c r="N14" s="165">
        <f t="shared" si="8"/>
        <v>1.075</v>
      </c>
      <c r="P14" s="164">
        <f t="shared" si="17"/>
        <v>170</v>
      </c>
      <c r="Q14" s="164">
        <f t="shared" si="9"/>
        <v>183</v>
      </c>
      <c r="R14" s="164">
        <f t="shared" si="10"/>
        <v>13</v>
      </c>
      <c r="S14" s="165">
        <f t="shared" si="11"/>
        <v>1.0764705882352941</v>
      </c>
      <c r="U14" s="164">
        <f t="shared" si="18"/>
        <v>220</v>
      </c>
      <c r="V14" s="164">
        <f t="shared" si="12"/>
        <v>237</v>
      </c>
      <c r="W14" s="164">
        <f t="shared" si="13"/>
        <v>17</v>
      </c>
      <c r="X14" s="165">
        <f t="shared" si="14"/>
        <v>1.0772727272727274</v>
      </c>
    </row>
    <row r="15" spans="1:24" x14ac:dyDescent="0.4">
      <c r="A15" s="164">
        <v>21</v>
      </c>
      <c r="B15" s="164">
        <f t="shared" si="0"/>
        <v>23</v>
      </c>
      <c r="C15" s="164">
        <f t="shared" si="1"/>
        <v>2</v>
      </c>
      <c r="D15" s="165">
        <f t="shared" si="2"/>
        <v>1.0952380952380953</v>
      </c>
      <c r="F15" s="164">
        <f t="shared" si="15"/>
        <v>71</v>
      </c>
      <c r="G15" s="164">
        <f t="shared" si="3"/>
        <v>77</v>
      </c>
      <c r="H15" s="164">
        <f t="shared" si="4"/>
        <v>6</v>
      </c>
      <c r="I15" s="165">
        <f t="shared" si="5"/>
        <v>1.0845070422535212</v>
      </c>
      <c r="K15" s="164">
        <f t="shared" si="16"/>
        <v>121</v>
      </c>
      <c r="L15" s="164">
        <f t="shared" si="6"/>
        <v>131</v>
      </c>
      <c r="M15" s="164">
        <f t="shared" si="7"/>
        <v>10</v>
      </c>
      <c r="N15" s="165">
        <f t="shared" si="8"/>
        <v>1.0826446280991735</v>
      </c>
      <c r="P15" s="164">
        <f t="shared" si="17"/>
        <v>171</v>
      </c>
      <c r="Q15" s="164">
        <f t="shared" si="9"/>
        <v>184</v>
      </c>
      <c r="R15" s="164">
        <f t="shared" si="10"/>
        <v>13</v>
      </c>
      <c r="S15" s="165">
        <f t="shared" si="11"/>
        <v>1.0760233918128654</v>
      </c>
      <c r="U15" s="164">
        <f t="shared" si="18"/>
        <v>221</v>
      </c>
      <c r="V15" s="164">
        <f t="shared" si="12"/>
        <v>238</v>
      </c>
      <c r="W15" s="164">
        <f t="shared" si="13"/>
        <v>17</v>
      </c>
      <c r="X15" s="165">
        <f t="shared" si="14"/>
        <v>1.0769230769230769</v>
      </c>
    </row>
    <row r="16" spans="1:24" x14ac:dyDescent="0.4">
      <c r="A16" s="164">
        <v>22</v>
      </c>
      <c r="B16" s="164">
        <f t="shared" si="0"/>
        <v>24</v>
      </c>
      <c r="C16" s="164">
        <f t="shared" si="1"/>
        <v>2</v>
      </c>
      <c r="D16" s="165">
        <f t="shared" si="2"/>
        <v>1.0909090909090908</v>
      </c>
      <c r="F16" s="164">
        <f t="shared" si="15"/>
        <v>72</v>
      </c>
      <c r="G16" s="164">
        <f t="shared" si="3"/>
        <v>78</v>
      </c>
      <c r="H16" s="164">
        <f t="shared" si="4"/>
        <v>6</v>
      </c>
      <c r="I16" s="165">
        <f t="shared" si="5"/>
        <v>1.0833333333333333</v>
      </c>
      <c r="K16" s="164">
        <f t="shared" si="16"/>
        <v>122</v>
      </c>
      <c r="L16" s="164">
        <f t="shared" si="6"/>
        <v>132</v>
      </c>
      <c r="M16" s="164">
        <f t="shared" si="7"/>
        <v>10</v>
      </c>
      <c r="N16" s="165">
        <f t="shared" si="8"/>
        <v>1.0819672131147542</v>
      </c>
      <c r="P16" s="164">
        <f t="shared" si="17"/>
        <v>172</v>
      </c>
      <c r="Q16" s="164">
        <f t="shared" si="9"/>
        <v>185</v>
      </c>
      <c r="R16" s="164">
        <f t="shared" si="10"/>
        <v>13</v>
      </c>
      <c r="S16" s="165">
        <f t="shared" si="11"/>
        <v>1.0755813953488371</v>
      </c>
      <c r="U16" s="164">
        <f t="shared" si="18"/>
        <v>222</v>
      </c>
      <c r="V16" s="164">
        <f t="shared" si="12"/>
        <v>239</v>
      </c>
      <c r="W16" s="164">
        <f t="shared" si="13"/>
        <v>17</v>
      </c>
      <c r="X16" s="165">
        <f t="shared" si="14"/>
        <v>1.0765765765765767</v>
      </c>
    </row>
    <row r="17" spans="1:24" x14ac:dyDescent="0.4">
      <c r="A17" s="164">
        <v>23</v>
      </c>
      <c r="B17" s="164">
        <f t="shared" si="0"/>
        <v>25</v>
      </c>
      <c r="C17" s="164">
        <f t="shared" si="1"/>
        <v>2</v>
      </c>
      <c r="D17" s="165">
        <f t="shared" si="2"/>
        <v>1.0869565217391304</v>
      </c>
      <c r="F17" s="164">
        <f t="shared" si="15"/>
        <v>73</v>
      </c>
      <c r="G17" s="164">
        <f t="shared" si="3"/>
        <v>79</v>
      </c>
      <c r="H17" s="164">
        <f t="shared" si="4"/>
        <v>6</v>
      </c>
      <c r="I17" s="165">
        <f t="shared" si="5"/>
        <v>1.0821917808219179</v>
      </c>
      <c r="K17" s="164">
        <f t="shared" si="16"/>
        <v>123</v>
      </c>
      <c r="L17" s="164">
        <f t="shared" si="6"/>
        <v>133</v>
      </c>
      <c r="M17" s="164">
        <f t="shared" si="7"/>
        <v>10</v>
      </c>
      <c r="N17" s="165">
        <f t="shared" si="8"/>
        <v>1.0813008130081301</v>
      </c>
      <c r="P17" s="164">
        <f t="shared" si="17"/>
        <v>173</v>
      </c>
      <c r="Q17" s="164">
        <f t="shared" si="9"/>
        <v>186</v>
      </c>
      <c r="R17" s="164">
        <f t="shared" si="10"/>
        <v>13</v>
      </c>
      <c r="S17" s="165">
        <f t="shared" si="11"/>
        <v>1.0751445086705202</v>
      </c>
      <c r="U17" s="164">
        <f t="shared" si="18"/>
        <v>223</v>
      </c>
      <c r="V17" s="164">
        <f t="shared" si="12"/>
        <v>240</v>
      </c>
      <c r="W17" s="164">
        <f t="shared" si="13"/>
        <v>17</v>
      </c>
      <c r="X17" s="165">
        <f t="shared" si="14"/>
        <v>1.0762331838565022</v>
      </c>
    </row>
    <row r="18" spans="1:24" x14ac:dyDescent="0.4">
      <c r="A18" s="164">
        <v>24</v>
      </c>
      <c r="B18" s="164">
        <f t="shared" si="0"/>
        <v>26</v>
      </c>
      <c r="C18" s="164">
        <f t="shared" si="1"/>
        <v>2</v>
      </c>
      <c r="D18" s="165">
        <f t="shared" si="2"/>
        <v>1.0833333333333333</v>
      </c>
      <c r="F18" s="164">
        <f t="shared" si="15"/>
        <v>74</v>
      </c>
      <c r="G18" s="164">
        <f t="shared" si="3"/>
        <v>80</v>
      </c>
      <c r="H18" s="164">
        <f t="shared" si="4"/>
        <v>6</v>
      </c>
      <c r="I18" s="165">
        <f t="shared" si="5"/>
        <v>1.0810810810810811</v>
      </c>
      <c r="K18" s="164">
        <f t="shared" si="16"/>
        <v>124</v>
      </c>
      <c r="L18" s="164">
        <f t="shared" si="6"/>
        <v>134</v>
      </c>
      <c r="M18" s="164">
        <f t="shared" si="7"/>
        <v>10</v>
      </c>
      <c r="N18" s="165">
        <f t="shared" si="8"/>
        <v>1.0806451612903225</v>
      </c>
      <c r="P18" s="164">
        <f t="shared" si="17"/>
        <v>174</v>
      </c>
      <c r="Q18" s="164">
        <f t="shared" si="9"/>
        <v>188</v>
      </c>
      <c r="R18" s="164">
        <f t="shared" si="10"/>
        <v>14</v>
      </c>
      <c r="S18" s="165">
        <f t="shared" si="11"/>
        <v>1.0804597701149425</v>
      </c>
      <c r="U18" s="164">
        <f t="shared" si="18"/>
        <v>224</v>
      </c>
      <c r="V18" s="164">
        <f t="shared" si="12"/>
        <v>241</v>
      </c>
      <c r="W18" s="164">
        <f t="shared" si="13"/>
        <v>17</v>
      </c>
      <c r="X18" s="165">
        <f t="shared" si="14"/>
        <v>1.0758928571428572</v>
      </c>
    </row>
    <row r="19" spans="1:24" x14ac:dyDescent="0.4">
      <c r="A19" s="164">
        <v>25</v>
      </c>
      <c r="B19" s="164">
        <f t="shared" si="0"/>
        <v>27</v>
      </c>
      <c r="C19" s="164">
        <f t="shared" si="1"/>
        <v>2</v>
      </c>
      <c r="D19" s="165">
        <f t="shared" si="2"/>
        <v>1.08</v>
      </c>
      <c r="F19" s="164">
        <f t="shared" si="15"/>
        <v>75</v>
      </c>
      <c r="G19" s="164">
        <f t="shared" si="3"/>
        <v>81</v>
      </c>
      <c r="H19" s="164">
        <f t="shared" si="4"/>
        <v>6</v>
      </c>
      <c r="I19" s="165">
        <f t="shared" si="5"/>
        <v>1.08</v>
      </c>
      <c r="K19" s="164">
        <f t="shared" si="16"/>
        <v>125</v>
      </c>
      <c r="L19" s="164">
        <f t="shared" si="6"/>
        <v>135</v>
      </c>
      <c r="M19" s="164">
        <f t="shared" si="7"/>
        <v>10</v>
      </c>
      <c r="N19" s="165">
        <f t="shared" si="8"/>
        <v>1.08</v>
      </c>
      <c r="P19" s="164">
        <f t="shared" si="17"/>
        <v>175</v>
      </c>
      <c r="Q19" s="164">
        <f t="shared" si="9"/>
        <v>189</v>
      </c>
      <c r="R19" s="164">
        <f t="shared" si="10"/>
        <v>14</v>
      </c>
      <c r="S19" s="165">
        <f t="shared" si="11"/>
        <v>1.08</v>
      </c>
      <c r="U19" s="164">
        <f t="shared" si="18"/>
        <v>225</v>
      </c>
      <c r="V19" s="164">
        <f t="shared" si="12"/>
        <v>242</v>
      </c>
      <c r="W19" s="164">
        <f t="shared" si="13"/>
        <v>17</v>
      </c>
      <c r="X19" s="165">
        <f t="shared" si="14"/>
        <v>1.0755555555555556</v>
      </c>
    </row>
    <row r="20" spans="1:24" x14ac:dyDescent="0.4">
      <c r="A20" s="164">
        <v>26</v>
      </c>
      <c r="B20" s="164">
        <f t="shared" si="0"/>
        <v>28</v>
      </c>
      <c r="C20" s="164">
        <f t="shared" si="1"/>
        <v>2</v>
      </c>
      <c r="D20" s="165">
        <f t="shared" si="2"/>
        <v>1.0769230769230769</v>
      </c>
      <c r="F20" s="164">
        <f t="shared" si="15"/>
        <v>76</v>
      </c>
      <c r="G20" s="164">
        <f t="shared" si="3"/>
        <v>82</v>
      </c>
      <c r="H20" s="164">
        <f t="shared" si="4"/>
        <v>6</v>
      </c>
      <c r="I20" s="165">
        <f t="shared" si="5"/>
        <v>1.0789473684210527</v>
      </c>
      <c r="K20" s="164">
        <f t="shared" si="16"/>
        <v>126</v>
      </c>
      <c r="L20" s="164">
        <f t="shared" si="6"/>
        <v>136</v>
      </c>
      <c r="M20" s="164">
        <f t="shared" si="7"/>
        <v>10</v>
      </c>
      <c r="N20" s="165">
        <f t="shared" si="8"/>
        <v>1.0793650793650793</v>
      </c>
      <c r="P20" s="164">
        <f t="shared" si="17"/>
        <v>176</v>
      </c>
      <c r="Q20" s="164">
        <f t="shared" si="9"/>
        <v>190</v>
      </c>
      <c r="R20" s="164">
        <f t="shared" si="10"/>
        <v>14</v>
      </c>
      <c r="S20" s="165">
        <f t="shared" si="11"/>
        <v>1.0795454545454546</v>
      </c>
      <c r="U20" s="164">
        <f t="shared" si="18"/>
        <v>226</v>
      </c>
      <c r="V20" s="164">
        <f t="shared" si="12"/>
        <v>243</v>
      </c>
      <c r="W20" s="164">
        <f t="shared" si="13"/>
        <v>17</v>
      </c>
      <c r="X20" s="165">
        <f t="shared" si="14"/>
        <v>1.0752212389380531</v>
      </c>
    </row>
    <row r="21" spans="1:24" x14ac:dyDescent="0.4">
      <c r="A21" s="164">
        <v>27</v>
      </c>
      <c r="B21" s="164">
        <f t="shared" si="0"/>
        <v>30</v>
      </c>
      <c r="C21" s="164">
        <f t="shared" si="1"/>
        <v>3</v>
      </c>
      <c r="D21" s="165">
        <f t="shared" si="2"/>
        <v>1.1111111111111112</v>
      </c>
      <c r="F21" s="164">
        <f t="shared" si="15"/>
        <v>77</v>
      </c>
      <c r="G21" s="164">
        <f t="shared" si="3"/>
        <v>83</v>
      </c>
      <c r="H21" s="164">
        <f t="shared" si="4"/>
        <v>6</v>
      </c>
      <c r="I21" s="165">
        <f t="shared" si="5"/>
        <v>1.0779220779220779</v>
      </c>
      <c r="K21" s="164">
        <f t="shared" si="16"/>
        <v>127</v>
      </c>
      <c r="L21" s="164">
        <f t="shared" si="6"/>
        <v>137</v>
      </c>
      <c r="M21" s="164">
        <f t="shared" si="7"/>
        <v>10</v>
      </c>
      <c r="N21" s="165">
        <f t="shared" si="8"/>
        <v>1.078740157480315</v>
      </c>
      <c r="P21" s="164">
        <f t="shared" si="17"/>
        <v>177</v>
      </c>
      <c r="Q21" s="164">
        <f t="shared" si="9"/>
        <v>191</v>
      </c>
      <c r="R21" s="164">
        <f t="shared" si="10"/>
        <v>14</v>
      </c>
      <c r="S21" s="165">
        <f t="shared" si="11"/>
        <v>1.0790960451977401</v>
      </c>
      <c r="U21" s="164">
        <f t="shared" si="18"/>
        <v>227</v>
      </c>
      <c r="V21" s="164">
        <f t="shared" si="12"/>
        <v>245</v>
      </c>
      <c r="W21" s="164">
        <f t="shared" si="13"/>
        <v>18</v>
      </c>
      <c r="X21" s="165">
        <f t="shared" si="14"/>
        <v>1.079295154185022</v>
      </c>
    </row>
    <row r="22" spans="1:24" x14ac:dyDescent="0.4">
      <c r="A22" s="164">
        <v>28</v>
      </c>
      <c r="B22" s="164">
        <f t="shared" si="0"/>
        <v>31</v>
      </c>
      <c r="C22" s="164">
        <f t="shared" si="1"/>
        <v>3</v>
      </c>
      <c r="D22" s="165">
        <f t="shared" si="2"/>
        <v>1.1071428571428572</v>
      </c>
      <c r="F22" s="164">
        <f t="shared" si="15"/>
        <v>78</v>
      </c>
      <c r="G22" s="164">
        <f t="shared" si="3"/>
        <v>84</v>
      </c>
      <c r="H22" s="164">
        <f t="shared" si="4"/>
        <v>6</v>
      </c>
      <c r="I22" s="165">
        <f t="shared" si="5"/>
        <v>1.0769230769230769</v>
      </c>
      <c r="K22" s="164">
        <f t="shared" si="16"/>
        <v>128</v>
      </c>
      <c r="L22" s="164">
        <f t="shared" si="6"/>
        <v>138</v>
      </c>
      <c r="M22" s="164">
        <f t="shared" si="7"/>
        <v>10</v>
      </c>
      <c r="N22" s="165">
        <f t="shared" si="8"/>
        <v>1.078125</v>
      </c>
      <c r="P22" s="164">
        <f t="shared" si="17"/>
        <v>178</v>
      </c>
      <c r="Q22" s="164">
        <f t="shared" si="9"/>
        <v>192</v>
      </c>
      <c r="R22" s="164">
        <f t="shared" si="10"/>
        <v>14</v>
      </c>
      <c r="S22" s="165">
        <f t="shared" si="11"/>
        <v>1.0786516853932584</v>
      </c>
      <c r="U22" s="164">
        <f t="shared" si="18"/>
        <v>228</v>
      </c>
      <c r="V22" s="164">
        <f t="shared" si="12"/>
        <v>246</v>
      </c>
      <c r="W22" s="164">
        <f t="shared" si="13"/>
        <v>18</v>
      </c>
      <c r="X22" s="165">
        <f t="shared" si="14"/>
        <v>1.0789473684210527</v>
      </c>
    </row>
    <row r="23" spans="1:24" x14ac:dyDescent="0.4">
      <c r="A23" s="164">
        <v>29</v>
      </c>
      <c r="B23" s="164">
        <f t="shared" si="0"/>
        <v>32</v>
      </c>
      <c r="C23" s="164">
        <f t="shared" si="1"/>
        <v>3</v>
      </c>
      <c r="D23" s="165">
        <f t="shared" si="2"/>
        <v>1.103448275862069</v>
      </c>
      <c r="F23" s="164">
        <f t="shared" si="15"/>
        <v>79</v>
      </c>
      <c r="G23" s="164">
        <f t="shared" si="3"/>
        <v>85</v>
      </c>
      <c r="H23" s="164">
        <f t="shared" si="4"/>
        <v>6</v>
      </c>
      <c r="I23" s="165">
        <f t="shared" si="5"/>
        <v>1.0759493670886076</v>
      </c>
      <c r="K23" s="164">
        <f t="shared" si="16"/>
        <v>129</v>
      </c>
      <c r="L23" s="164">
        <f t="shared" si="6"/>
        <v>139</v>
      </c>
      <c r="M23" s="164">
        <f t="shared" si="7"/>
        <v>10</v>
      </c>
      <c r="N23" s="165">
        <f t="shared" si="8"/>
        <v>1.0775193798449612</v>
      </c>
      <c r="P23" s="164">
        <f t="shared" si="17"/>
        <v>179</v>
      </c>
      <c r="Q23" s="164">
        <f t="shared" si="9"/>
        <v>193</v>
      </c>
      <c r="R23" s="164">
        <f t="shared" si="10"/>
        <v>14</v>
      </c>
      <c r="S23" s="165">
        <f t="shared" si="11"/>
        <v>1.0782122905027933</v>
      </c>
      <c r="U23" s="164">
        <f t="shared" si="18"/>
        <v>229</v>
      </c>
      <c r="V23" s="164">
        <f t="shared" si="12"/>
        <v>247</v>
      </c>
      <c r="W23" s="164">
        <f t="shared" si="13"/>
        <v>18</v>
      </c>
      <c r="X23" s="165">
        <f t="shared" si="14"/>
        <v>1.0786026200873362</v>
      </c>
    </row>
    <row r="24" spans="1:24" x14ac:dyDescent="0.4">
      <c r="A24" s="164">
        <v>30</v>
      </c>
      <c r="B24" s="164">
        <f t="shared" si="0"/>
        <v>33</v>
      </c>
      <c r="C24" s="164">
        <f t="shared" si="1"/>
        <v>3</v>
      </c>
      <c r="D24" s="165">
        <f t="shared" si="2"/>
        <v>1.1000000000000001</v>
      </c>
      <c r="F24" s="164">
        <f t="shared" si="15"/>
        <v>80</v>
      </c>
      <c r="G24" s="164">
        <f t="shared" si="3"/>
        <v>86</v>
      </c>
      <c r="H24" s="164">
        <f t="shared" si="4"/>
        <v>6</v>
      </c>
      <c r="I24" s="165">
        <f t="shared" si="5"/>
        <v>1.075</v>
      </c>
      <c r="K24" s="164">
        <f t="shared" si="16"/>
        <v>130</v>
      </c>
      <c r="L24" s="164">
        <f t="shared" si="6"/>
        <v>140</v>
      </c>
      <c r="M24" s="164">
        <f t="shared" si="7"/>
        <v>10</v>
      </c>
      <c r="N24" s="165">
        <f t="shared" si="8"/>
        <v>1.0769230769230769</v>
      </c>
      <c r="P24" s="164">
        <f t="shared" si="17"/>
        <v>180</v>
      </c>
      <c r="Q24" s="164">
        <f t="shared" si="9"/>
        <v>194</v>
      </c>
      <c r="R24" s="164">
        <f t="shared" si="10"/>
        <v>14</v>
      </c>
      <c r="S24" s="165">
        <f t="shared" si="11"/>
        <v>1.0777777777777777</v>
      </c>
      <c r="U24" s="164">
        <f t="shared" si="18"/>
        <v>230</v>
      </c>
      <c r="V24" s="164">
        <f t="shared" si="12"/>
        <v>248</v>
      </c>
      <c r="W24" s="164">
        <f t="shared" si="13"/>
        <v>18</v>
      </c>
      <c r="X24" s="165">
        <f t="shared" si="14"/>
        <v>1.0782608695652174</v>
      </c>
    </row>
    <row r="25" spans="1:24" x14ac:dyDescent="0.4">
      <c r="A25" s="164">
        <v>31</v>
      </c>
      <c r="B25" s="164">
        <f t="shared" si="0"/>
        <v>34</v>
      </c>
      <c r="C25" s="164">
        <f t="shared" si="1"/>
        <v>3</v>
      </c>
      <c r="D25" s="165">
        <f t="shared" si="2"/>
        <v>1.096774193548387</v>
      </c>
      <c r="F25" s="164">
        <f t="shared" si="15"/>
        <v>81</v>
      </c>
      <c r="G25" s="164">
        <f t="shared" si="3"/>
        <v>88</v>
      </c>
      <c r="H25" s="164">
        <f t="shared" si="4"/>
        <v>7</v>
      </c>
      <c r="I25" s="165">
        <f t="shared" si="5"/>
        <v>1.0864197530864197</v>
      </c>
      <c r="K25" s="164">
        <f t="shared" si="16"/>
        <v>131</v>
      </c>
      <c r="L25" s="164">
        <f t="shared" si="6"/>
        <v>141</v>
      </c>
      <c r="M25" s="164">
        <f t="shared" si="7"/>
        <v>10</v>
      </c>
      <c r="N25" s="165">
        <f t="shared" si="8"/>
        <v>1.0763358778625953</v>
      </c>
      <c r="P25" s="164">
        <f t="shared" si="17"/>
        <v>181</v>
      </c>
      <c r="Q25" s="164">
        <f t="shared" si="9"/>
        <v>195</v>
      </c>
      <c r="R25" s="164">
        <f t="shared" si="10"/>
        <v>14</v>
      </c>
      <c r="S25" s="165">
        <f t="shared" si="11"/>
        <v>1.0773480662983426</v>
      </c>
      <c r="U25" s="164">
        <f t="shared" si="18"/>
        <v>231</v>
      </c>
      <c r="V25" s="164">
        <f t="shared" si="12"/>
        <v>249</v>
      </c>
      <c r="W25" s="164">
        <f t="shared" si="13"/>
        <v>18</v>
      </c>
      <c r="X25" s="165">
        <f t="shared" si="14"/>
        <v>1.0779220779220779</v>
      </c>
    </row>
    <row r="26" spans="1:24" x14ac:dyDescent="0.4">
      <c r="A26" s="164">
        <v>32</v>
      </c>
      <c r="B26" s="164">
        <f t="shared" si="0"/>
        <v>35</v>
      </c>
      <c r="C26" s="164">
        <f t="shared" si="1"/>
        <v>3</v>
      </c>
      <c r="D26" s="165">
        <f t="shared" si="2"/>
        <v>1.09375</v>
      </c>
      <c r="F26" s="164">
        <f t="shared" si="15"/>
        <v>82</v>
      </c>
      <c r="G26" s="164">
        <f t="shared" si="3"/>
        <v>89</v>
      </c>
      <c r="H26" s="164">
        <f t="shared" si="4"/>
        <v>7</v>
      </c>
      <c r="I26" s="165">
        <f t="shared" si="5"/>
        <v>1.0853658536585367</v>
      </c>
      <c r="K26" s="164">
        <f t="shared" si="16"/>
        <v>132</v>
      </c>
      <c r="L26" s="164">
        <f t="shared" si="6"/>
        <v>142</v>
      </c>
      <c r="M26" s="164">
        <f t="shared" si="7"/>
        <v>10</v>
      </c>
      <c r="N26" s="165">
        <f t="shared" si="8"/>
        <v>1.0757575757575757</v>
      </c>
      <c r="P26" s="164">
        <f t="shared" si="17"/>
        <v>182</v>
      </c>
      <c r="Q26" s="164">
        <f t="shared" si="9"/>
        <v>196</v>
      </c>
      <c r="R26" s="164">
        <f t="shared" si="10"/>
        <v>14</v>
      </c>
      <c r="S26" s="165">
        <f t="shared" si="11"/>
        <v>1.0769230769230769</v>
      </c>
      <c r="U26" s="164">
        <f t="shared" si="18"/>
        <v>232</v>
      </c>
      <c r="V26" s="164">
        <f t="shared" si="12"/>
        <v>250</v>
      </c>
      <c r="W26" s="164">
        <f t="shared" si="13"/>
        <v>18</v>
      </c>
      <c r="X26" s="165">
        <f t="shared" si="14"/>
        <v>1.0775862068965518</v>
      </c>
    </row>
    <row r="27" spans="1:24" x14ac:dyDescent="0.4">
      <c r="A27" s="164">
        <v>33</v>
      </c>
      <c r="B27" s="164">
        <f t="shared" si="0"/>
        <v>36</v>
      </c>
      <c r="C27" s="164">
        <f t="shared" si="1"/>
        <v>3</v>
      </c>
      <c r="D27" s="165">
        <f t="shared" si="2"/>
        <v>1.0909090909090908</v>
      </c>
      <c r="F27" s="164">
        <f t="shared" si="15"/>
        <v>83</v>
      </c>
      <c r="G27" s="164">
        <f t="shared" si="3"/>
        <v>90</v>
      </c>
      <c r="H27" s="164">
        <f t="shared" si="4"/>
        <v>7</v>
      </c>
      <c r="I27" s="165">
        <f t="shared" si="5"/>
        <v>1.0843373493975903</v>
      </c>
      <c r="K27" s="164">
        <f t="shared" si="16"/>
        <v>133</v>
      </c>
      <c r="L27" s="164">
        <f t="shared" si="6"/>
        <v>143</v>
      </c>
      <c r="M27" s="164">
        <f t="shared" si="7"/>
        <v>10</v>
      </c>
      <c r="N27" s="165">
        <f t="shared" si="8"/>
        <v>1.0751879699248121</v>
      </c>
      <c r="P27" s="164">
        <f t="shared" si="17"/>
        <v>183</v>
      </c>
      <c r="Q27" s="164">
        <f t="shared" si="9"/>
        <v>197</v>
      </c>
      <c r="R27" s="164">
        <f t="shared" si="10"/>
        <v>14</v>
      </c>
      <c r="S27" s="165">
        <f t="shared" si="11"/>
        <v>1.0765027322404372</v>
      </c>
      <c r="U27" s="164">
        <f t="shared" si="18"/>
        <v>233</v>
      </c>
      <c r="V27" s="164">
        <f t="shared" si="12"/>
        <v>251</v>
      </c>
      <c r="W27" s="164">
        <f t="shared" si="13"/>
        <v>18</v>
      </c>
      <c r="X27" s="165">
        <f t="shared" si="14"/>
        <v>1.0772532188841202</v>
      </c>
    </row>
    <row r="28" spans="1:24" x14ac:dyDescent="0.4">
      <c r="A28" s="164">
        <v>34</v>
      </c>
      <c r="B28" s="164">
        <f t="shared" si="0"/>
        <v>37</v>
      </c>
      <c r="C28" s="164">
        <f t="shared" si="1"/>
        <v>3</v>
      </c>
      <c r="D28" s="165">
        <f t="shared" si="2"/>
        <v>1.088235294117647</v>
      </c>
      <c r="F28" s="164">
        <f t="shared" si="15"/>
        <v>84</v>
      </c>
      <c r="G28" s="164">
        <f t="shared" si="3"/>
        <v>91</v>
      </c>
      <c r="H28" s="164">
        <f t="shared" si="4"/>
        <v>7</v>
      </c>
      <c r="I28" s="165">
        <f t="shared" si="5"/>
        <v>1.0833333333333333</v>
      </c>
      <c r="K28" s="164">
        <f t="shared" si="16"/>
        <v>134</v>
      </c>
      <c r="L28" s="164">
        <f t="shared" si="6"/>
        <v>145</v>
      </c>
      <c r="M28" s="164">
        <f t="shared" si="7"/>
        <v>11</v>
      </c>
      <c r="N28" s="165">
        <f t="shared" si="8"/>
        <v>1.0820895522388059</v>
      </c>
      <c r="P28" s="164">
        <f t="shared" si="17"/>
        <v>184</v>
      </c>
      <c r="Q28" s="164">
        <f t="shared" si="9"/>
        <v>198</v>
      </c>
      <c r="R28" s="164">
        <f t="shared" si="10"/>
        <v>14</v>
      </c>
      <c r="S28" s="165">
        <f t="shared" si="11"/>
        <v>1.076086956521739</v>
      </c>
      <c r="U28" s="164">
        <f t="shared" si="18"/>
        <v>234</v>
      </c>
      <c r="V28" s="164">
        <f t="shared" si="12"/>
        <v>252</v>
      </c>
      <c r="W28" s="164">
        <f t="shared" si="13"/>
        <v>18</v>
      </c>
      <c r="X28" s="165">
        <f t="shared" si="14"/>
        <v>1.0769230769230769</v>
      </c>
    </row>
    <row r="29" spans="1:24" x14ac:dyDescent="0.4">
      <c r="A29" s="164">
        <v>35</v>
      </c>
      <c r="B29" s="164">
        <f t="shared" si="0"/>
        <v>38</v>
      </c>
      <c r="C29" s="164">
        <f t="shared" si="1"/>
        <v>3</v>
      </c>
      <c r="D29" s="165">
        <f t="shared" si="2"/>
        <v>1.0857142857142856</v>
      </c>
      <c r="F29" s="164">
        <f t="shared" si="15"/>
        <v>85</v>
      </c>
      <c r="G29" s="164">
        <f t="shared" si="3"/>
        <v>92</v>
      </c>
      <c r="H29" s="164">
        <f t="shared" si="4"/>
        <v>7</v>
      </c>
      <c r="I29" s="165">
        <f t="shared" si="5"/>
        <v>1.0823529411764705</v>
      </c>
      <c r="K29" s="164">
        <f t="shared" si="16"/>
        <v>135</v>
      </c>
      <c r="L29" s="164">
        <f t="shared" si="6"/>
        <v>146</v>
      </c>
      <c r="M29" s="164">
        <f t="shared" si="7"/>
        <v>11</v>
      </c>
      <c r="N29" s="165">
        <f t="shared" si="8"/>
        <v>1.0814814814814815</v>
      </c>
      <c r="P29" s="164">
        <f t="shared" si="17"/>
        <v>185</v>
      </c>
      <c r="Q29" s="164">
        <f t="shared" si="9"/>
        <v>199</v>
      </c>
      <c r="R29" s="164">
        <f t="shared" si="10"/>
        <v>14</v>
      </c>
      <c r="S29" s="165">
        <f t="shared" si="11"/>
        <v>1.0756756756756756</v>
      </c>
      <c r="U29" s="164">
        <f t="shared" si="18"/>
        <v>235</v>
      </c>
      <c r="V29" s="164">
        <f t="shared" si="12"/>
        <v>253</v>
      </c>
      <c r="W29" s="164">
        <f t="shared" si="13"/>
        <v>18</v>
      </c>
      <c r="X29" s="165">
        <f t="shared" si="14"/>
        <v>1.0765957446808512</v>
      </c>
    </row>
    <row r="30" spans="1:24" x14ac:dyDescent="0.4">
      <c r="A30" s="164">
        <v>36</v>
      </c>
      <c r="B30" s="164">
        <f t="shared" si="0"/>
        <v>39</v>
      </c>
      <c r="C30" s="164">
        <f t="shared" si="1"/>
        <v>3</v>
      </c>
      <c r="D30" s="165">
        <f t="shared" si="2"/>
        <v>1.0833333333333333</v>
      </c>
      <c r="F30" s="164">
        <f t="shared" si="15"/>
        <v>86</v>
      </c>
      <c r="G30" s="164">
        <f t="shared" si="3"/>
        <v>93</v>
      </c>
      <c r="H30" s="164">
        <f t="shared" si="4"/>
        <v>7</v>
      </c>
      <c r="I30" s="165">
        <f t="shared" si="5"/>
        <v>1.0813953488372092</v>
      </c>
      <c r="K30" s="164">
        <f t="shared" si="16"/>
        <v>136</v>
      </c>
      <c r="L30" s="164">
        <f t="shared" si="6"/>
        <v>147</v>
      </c>
      <c r="M30" s="164">
        <f t="shared" si="7"/>
        <v>11</v>
      </c>
      <c r="N30" s="165">
        <f t="shared" si="8"/>
        <v>1.0808823529411764</v>
      </c>
      <c r="P30" s="164">
        <f t="shared" si="17"/>
        <v>186</v>
      </c>
      <c r="Q30" s="164">
        <f t="shared" si="9"/>
        <v>200</v>
      </c>
      <c r="R30" s="164">
        <f t="shared" si="10"/>
        <v>14</v>
      </c>
      <c r="S30" s="165">
        <f t="shared" si="11"/>
        <v>1.075268817204301</v>
      </c>
      <c r="U30" s="164">
        <f t="shared" si="18"/>
        <v>236</v>
      </c>
      <c r="V30" s="164">
        <f t="shared" si="12"/>
        <v>254</v>
      </c>
      <c r="W30" s="164">
        <f t="shared" si="13"/>
        <v>18</v>
      </c>
      <c r="X30" s="165">
        <f t="shared" si="14"/>
        <v>1.076271186440678</v>
      </c>
    </row>
    <row r="31" spans="1:24" x14ac:dyDescent="0.4">
      <c r="A31" s="164">
        <v>37</v>
      </c>
      <c r="B31" s="164">
        <f t="shared" si="0"/>
        <v>40</v>
      </c>
      <c r="C31" s="164">
        <f t="shared" si="1"/>
        <v>3</v>
      </c>
      <c r="D31" s="165">
        <f t="shared" si="2"/>
        <v>1.0810810810810811</v>
      </c>
      <c r="F31" s="164">
        <f t="shared" si="15"/>
        <v>87</v>
      </c>
      <c r="G31" s="164">
        <f t="shared" si="3"/>
        <v>94</v>
      </c>
      <c r="H31" s="164">
        <f t="shared" si="4"/>
        <v>7</v>
      </c>
      <c r="I31" s="165">
        <f t="shared" si="5"/>
        <v>1.0804597701149425</v>
      </c>
      <c r="K31" s="164">
        <f t="shared" si="16"/>
        <v>137</v>
      </c>
      <c r="L31" s="164">
        <f t="shared" si="6"/>
        <v>148</v>
      </c>
      <c r="M31" s="164">
        <f t="shared" si="7"/>
        <v>11</v>
      </c>
      <c r="N31" s="165">
        <f t="shared" si="8"/>
        <v>1.0802919708029197</v>
      </c>
      <c r="P31" s="164">
        <f t="shared" si="17"/>
        <v>187</v>
      </c>
      <c r="Q31" s="164">
        <f t="shared" si="9"/>
        <v>202</v>
      </c>
      <c r="R31" s="164">
        <f t="shared" si="10"/>
        <v>15</v>
      </c>
      <c r="S31" s="165">
        <f t="shared" si="11"/>
        <v>1.0802139037433156</v>
      </c>
      <c r="U31" s="164">
        <f t="shared" si="18"/>
        <v>237</v>
      </c>
      <c r="V31" s="164">
        <f t="shared" si="12"/>
        <v>255</v>
      </c>
      <c r="W31" s="164">
        <f t="shared" si="13"/>
        <v>18</v>
      </c>
      <c r="X31" s="165">
        <f t="shared" si="14"/>
        <v>1.0759493670886076</v>
      </c>
    </row>
    <row r="32" spans="1:24" x14ac:dyDescent="0.4">
      <c r="A32" s="164">
        <v>38</v>
      </c>
      <c r="B32" s="164">
        <f t="shared" si="0"/>
        <v>41</v>
      </c>
      <c r="C32" s="164">
        <f t="shared" si="1"/>
        <v>3</v>
      </c>
      <c r="D32" s="165">
        <f t="shared" si="2"/>
        <v>1.0789473684210527</v>
      </c>
      <c r="F32" s="164">
        <f t="shared" si="15"/>
        <v>88</v>
      </c>
      <c r="G32" s="164">
        <f t="shared" si="3"/>
        <v>95</v>
      </c>
      <c r="H32" s="164">
        <f t="shared" si="4"/>
        <v>7</v>
      </c>
      <c r="I32" s="165">
        <f t="shared" si="5"/>
        <v>1.0795454545454546</v>
      </c>
      <c r="K32" s="164">
        <f t="shared" si="16"/>
        <v>138</v>
      </c>
      <c r="L32" s="164">
        <f t="shared" si="6"/>
        <v>149</v>
      </c>
      <c r="M32" s="164">
        <f t="shared" si="7"/>
        <v>11</v>
      </c>
      <c r="N32" s="165">
        <f t="shared" si="8"/>
        <v>1.0797101449275361</v>
      </c>
      <c r="P32" s="164">
        <f t="shared" si="17"/>
        <v>188</v>
      </c>
      <c r="Q32" s="164">
        <f t="shared" si="9"/>
        <v>203</v>
      </c>
      <c r="R32" s="164">
        <f t="shared" si="10"/>
        <v>15</v>
      </c>
      <c r="S32" s="165">
        <f t="shared" si="11"/>
        <v>1.0797872340425532</v>
      </c>
      <c r="U32" s="164">
        <f t="shared" si="18"/>
        <v>238</v>
      </c>
      <c r="V32" s="164">
        <f t="shared" si="12"/>
        <v>256</v>
      </c>
      <c r="W32" s="164">
        <f t="shared" si="13"/>
        <v>18</v>
      </c>
      <c r="X32" s="165">
        <f t="shared" si="14"/>
        <v>1.0756302521008403</v>
      </c>
    </row>
    <row r="33" spans="1:24" x14ac:dyDescent="0.4">
      <c r="A33" s="164">
        <v>39</v>
      </c>
      <c r="B33" s="164">
        <f t="shared" si="0"/>
        <v>42</v>
      </c>
      <c r="C33" s="164">
        <f t="shared" si="1"/>
        <v>3</v>
      </c>
      <c r="D33" s="165">
        <f t="shared" si="2"/>
        <v>1.0769230769230769</v>
      </c>
      <c r="F33" s="164">
        <f t="shared" si="15"/>
        <v>89</v>
      </c>
      <c r="G33" s="164">
        <f t="shared" si="3"/>
        <v>96</v>
      </c>
      <c r="H33" s="164">
        <f t="shared" si="4"/>
        <v>7</v>
      </c>
      <c r="I33" s="165">
        <f t="shared" si="5"/>
        <v>1.0786516853932584</v>
      </c>
      <c r="K33" s="164">
        <f t="shared" si="16"/>
        <v>139</v>
      </c>
      <c r="L33" s="164">
        <f t="shared" si="6"/>
        <v>150</v>
      </c>
      <c r="M33" s="164">
        <f t="shared" si="7"/>
        <v>11</v>
      </c>
      <c r="N33" s="165">
        <f t="shared" si="8"/>
        <v>1.079136690647482</v>
      </c>
      <c r="P33" s="164">
        <f t="shared" si="17"/>
        <v>189</v>
      </c>
      <c r="Q33" s="164">
        <f t="shared" si="9"/>
        <v>204</v>
      </c>
      <c r="R33" s="164">
        <f t="shared" si="10"/>
        <v>15</v>
      </c>
      <c r="S33" s="165">
        <f t="shared" si="11"/>
        <v>1.0793650793650793</v>
      </c>
      <c r="U33" s="164">
        <f t="shared" si="18"/>
        <v>239</v>
      </c>
      <c r="V33" s="164">
        <f t="shared" si="12"/>
        <v>257</v>
      </c>
      <c r="W33" s="164">
        <f t="shared" si="13"/>
        <v>18</v>
      </c>
      <c r="X33" s="165">
        <f t="shared" si="14"/>
        <v>1.0753138075313808</v>
      </c>
    </row>
    <row r="34" spans="1:24" x14ac:dyDescent="0.4">
      <c r="A34" s="164">
        <v>40</v>
      </c>
      <c r="B34" s="164">
        <f t="shared" si="0"/>
        <v>43</v>
      </c>
      <c r="C34" s="164">
        <f t="shared" si="1"/>
        <v>3</v>
      </c>
      <c r="D34" s="165">
        <f t="shared" si="2"/>
        <v>1.075</v>
      </c>
      <c r="F34" s="164">
        <f t="shared" si="15"/>
        <v>90</v>
      </c>
      <c r="G34" s="164">
        <f t="shared" si="3"/>
        <v>97</v>
      </c>
      <c r="H34" s="164">
        <f t="shared" si="4"/>
        <v>7</v>
      </c>
      <c r="I34" s="165">
        <f t="shared" si="5"/>
        <v>1.0777777777777777</v>
      </c>
      <c r="K34" s="164">
        <f t="shared" si="16"/>
        <v>140</v>
      </c>
      <c r="L34" s="164">
        <f t="shared" si="6"/>
        <v>151</v>
      </c>
      <c r="M34" s="164">
        <f t="shared" si="7"/>
        <v>11</v>
      </c>
      <c r="N34" s="165">
        <f t="shared" si="8"/>
        <v>1.0785714285714285</v>
      </c>
      <c r="P34" s="164">
        <f t="shared" si="17"/>
        <v>190</v>
      </c>
      <c r="Q34" s="164">
        <f t="shared" si="9"/>
        <v>205</v>
      </c>
      <c r="R34" s="164">
        <f t="shared" si="10"/>
        <v>15</v>
      </c>
      <c r="S34" s="165">
        <f t="shared" si="11"/>
        <v>1.0789473684210527</v>
      </c>
      <c r="U34" s="164">
        <f t="shared" si="18"/>
        <v>240</v>
      </c>
      <c r="V34" s="164">
        <f t="shared" si="12"/>
        <v>258</v>
      </c>
      <c r="W34" s="164">
        <f t="shared" si="13"/>
        <v>18</v>
      </c>
      <c r="X34" s="165">
        <f t="shared" si="14"/>
        <v>1.075</v>
      </c>
    </row>
    <row r="35" spans="1:24" x14ac:dyDescent="0.4">
      <c r="A35" s="164">
        <v>41</v>
      </c>
      <c r="B35" s="164">
        <f t="shared" si="0"/>
        <v>45</v>
      </c>
      <c r="C35" s="164">
        <f t="shared" si="1"/>
        <v>4</v>
      </c>
      <c r="D35" s="165">
        <f t="shared" si="2"/>
        <v>1.0975609756097562</v>
      </c>
      <c r="F35" s="164">
        <f t="shared" si="15"/>
        <v>91</v>
      </c>
      <c r="G35" s="164">
        <f t="shared" si="3"/>
        <v>98</v>
      </c>
      <c r="H35" s="164">
        <f t="shared" si="4"/>
        <v>7</v>
      </c>
      <c r="I35" s="165">
        <f t="shared" si="5"/>
        <v>1.0769230769230769</v>
      </c>
      <c r="K35" s="164">
        <f t="shared" si="16"/>
        <v>141</v>
      </c>
      <c r="L35" s="164">
        <f t="shared" si="6"/>
        <v>152</v>
      </c>
      <c r="M35" s="164">
        <f t="shared" si="7"/>
        <v>11</v>
      </c>
      <c r="N35" s="165">
        <f t="shared" si="8"/>
        <v>1.0780141843971631</v>
      </c>
      <c r="P35" s="164">
        <f t="shared" si="17"/>
        <v>191</v>
      </c>
      <c r="Q35" s="164">
        <f t="shared" si="9"/>
        <v>206</v>
      </c>
      <c r="R35" s="164">
        <f t="shared" si="10"/>
        <v>15</v>
      </c>
      <c r="S35" s="165">
        <f t="shared" si="11"/>
        <v>1.0785340314136125</v>
      </c>
      <c r="U35" s="164">
        <f t="shared" si="18"/>
        <v>241</v>
      </c>
      <c r="V35" s="164">
        <f t="shared" si="12"/>
        <v>260</v>
      </c>
      <c r="W35" s="164">
        <f t="shared" si="13"/>
        <v>19</v>
      </c>
      <c r="X35" s="165">
        <f t="shared" si="14"/>
        <v>1.0788381742738589</v>
      </c>
    </row>
    <row r="36" spans="1:24" x14ac:dyDescent="0.4">
      <c r="A36" s="164">
        <v>42</v>
      </c>
      <c r="B36" s="164">
        <f t="shared" si="0"/>
        <v>46</v>
      </c>
      <c r="C36" s="164">
        <f t="shared" si="1"/>
        <v>4</v>
      </c>
      <c r="D36" s="165">
        <f t="shared" si="2"/>
        <v>1.0952380952380953</v>
      </c>
      <c r="F36" s="164">
        <f t="shared" si="15"/>
        <v>92</v>
      </c>
      <c r="G36" s="164">
        <f t="shared" si="3"/>
        <v>99</v>
      </c>
      <c r="H36" s="164">
        <f t="shared" si="4"/>
        <v>7</v>
      </c>
      <c r="I36" s="165">
        <f t="shared" si="5"/>
        <v>1.076086956521739</v>
      </c>
      <c r="K36" s="164">
        <f t="shared" si="16"/>
        <v>142</v>
      </c>
      <c r="L36" s="164">
        <f t="shared" si="6"/>
        <v>153</v>
      </c>
      <c r="M36" s="164">
        <f t="shared" si="7"/>
        <v>11</v>
      </c>
      <c r="N36" s="165">
        <f t="shared" si="8"/>
        <v>1.0774647887323943</v>
      </c>
      <c r="P36" s="164">
        <f t="shared" si="17"/>
        <v>192</v>
      </c>
      <c r="Q36" s="164">
        <f t="shared" si="9"/>
        <v>207</v>
      </c>
      <c r="R36" s="164">
        <f t="shared" si="10"/>
        <v>15</v>
      </c>
      <c r="S36" s="165">
        <f t="shared" si="11"/>
        <v>1.078125</v>
      </c>
      <c r="U36" s="164">
        <f t="shared" si="18"/>
        <v>242</v>
      </c>
      <c r="V36" s="164">
        <f t="shared" si="12"/>
        <v>261</v>
      </c>
      <c r="W36" s="164">
        <f t="shared" si="13"/>
        <v>19</v>
      </c>
      <c r="X36" s="165">
        <f t="shared" si="14"/>
        <v>1.0785123966942149</v>
      </c>
    </row>
    <row r="37" spans="1:24" x14ac:dyDescent="0.4">
      <c r="A37" s="164">
        <v>43</v>
      </c>
      <c r="B37" s="164">
        <f t="shared" si="0"/>
        <v>47</v>
      </c>
      <c r="C37" s="164">
        <f t="shared" si="1"/>
        <v>4</v>
      </c>
      <c r="D37" s="165">
        <f t="shared" si="2"/>
        <v>1.0930232558139534</v>
      </c>
      <c r="F37" s="164">
        <f t="shared" si="15"/>
        <v>93</v>
      </c>
      <c r="G37" s="164">
        <f t="shared" si="3"/>
        <v>100</v>
      </c>
      <c r="H37" s="164">
        <f t="shared" si="4"/>
        <v>7</v>
      </c>
      <c r="I37" s="165">
        <f t="shared" si="5"/>
        <v>1.075268817204301</v>
      </c>
      <c r="K37" s="164">
        <f t="shared" si="16"/>
        <v>143</v>
      </c>
      <c r="L37" s="164">
        <f t="shared" si="6"/>
        <v>154</v>
      </c>
      <c r="M37" s="164">
        <f t="shared" si="7"/>
        <v>11</v>
      </c>
      <c r="N37" s="165">
        <f t="shared" si="8"/>
        <v>1.0769230769230769</v>
      </c>
      <c r="P37" s="164">
        <f t="shared" si="17"/>
        <v>193</v>
      </c>
      <c r="Q37" s="164">
        <f t="shared" si="9"/>
        <v>208</v>
      </c>
      <c r="R37" s="164">
        <f t="shared" si="10"/>
        <v>15</v>
      </c>
      <c r="S37" s="165">
        <f t="shared" si="11"/>
        <v>1.0777202072538861</v>
      </c>
      <c r="U37" s="164">
        <f t="shared" si="18"/>
        <v>243</v>
      </c>
      <c r="V37" s="164">
        <f t="shared" si="12"/>
        <v>262</v>
      </c>
      <c r="W37" s="164">
        <f t="shared" si="13"/>
        <v>19</v>
      </c>
      <c r="X37" s="165">
        <f t="shared" si="14"/>
        <v>1.0781893004115226</v>
      </c>
    </row>
    <row r="38" spans="1:24" x14ac:dyDescent="0.4">
      <c r="A38" s="164">
        <v>44</v>
      </c>
      <c r="B38" s="164">
        <f t="shared" si="0"/>
        <v>48</v>
      </c>
      <c r="C38" s="164">
        <f t="shared" si="1"/>
        <v>4</v>
      </c>
      <c r="D38" s="165">
        <f t="shared" si="2"/>
        <v>1.0909090909090908</v>
      </c>
      <c r="F38" s="164">
        <f t="shared" si="15"/>
        <v>94</v>
      </c>
      <c r="G38" s="164">
        <f t="shared" si="3"/>
        <v>102</v>
      </c>
      <c r="H38" s="164">
        <f t="shared" si="4"/>
        <v>8</v>
      </c>
      <c r="I38" s="165">
        <f t="shared" si="5"/>
        <v>1.0851063829787233</v>
      </c>
      <c r="K38" s="164">
        <f t="shared" si="16"/>
        <v>144</v>
      </c>
      <c r="L38" s="164">
        <f t="shared" si="6"/>
        <v>155</v>
      </c>
      <c r="M38" s="164">
        <f t="shared" si="7"/>
        <v>11</v>
      </c>
      <c r="N38" s="165">
        <f t="shared" si="8"/>
        <v>1.0763888888888888</v>
      </c>
      <c r="P38" s="164">
        <f t="shared" si="17"/>
        <v>194</v>
      </c>
      <c r="Q38" s="164">
        <f t="shared" si="9"/>
        <v>209</v>
      </c>
      <c r="R38" s="164">
        <f t="shared" si="10"/>
        <v>15</v>
      </c>
      <c r="S38" s="165">
        <f t="shared" si="11"/>
        <v>1.0773195876288659</v>
      </c>
      <c r="U38" s="164">
        <f t="shared" si="18"/>
        <v>244</v>
      </c>
      <c r="V38" s="164">
        <f t="shared" si="12"/>
        <v>263</v>
      </c>
      <c r="W38" s="164">
        <f t="shared" si="13"/>
        <v>19</v>
      </c>
      <c r="X38" s="165">
        <f t="shared" si="14"/>
        <v>1.0778688524590163</v>
      </c>
    </row>
    <row r="39" spans="1:24" x14ac:dyDescent="0.4">
      <c r="A39" s="164">
        <v>45</v>
      </c>
      <c r="B39" s="164">
        <f t="shared" si="0"/>
        <v>49</v>
      </c>
      <c r="C39" s="164">
        <f t="shared" si="1"/>
        <v>4</v>
      </c>
      <c r="D39" s="165">
        <f t="shared" si="2"/>
        <v>1.0888888888888888</v>
      </c>
      <c r="F39" s="164">
        <f t="shared" si="15"/>
        <v>95</v>
      </c>
      <c r="G39" s="164">
        <f t="shared" si="3"/>
        <v>103</v>
      </c>
      <c r="H39" s="164">
        <f t="shared" si="4"/>
        <v>8</v>
      </c>
      <c r="I39" s="165">
        <f t="shared" si="5"/>
        <v>1.0842105263157895</v>
      </c>
      <c r="K39" s="164">
        <f t="shared" si="16"/>
        <v>145</v>
      </c>
      <c r="L39" s="164">
        <f t="shared" si="6"/>
        <v>156</v>
      </c>
      <c r="M39" s="164">
        <f t="shared" si="7"/>
        <v>11</v>
      </c>
      <c r="N39" s="165">
        <f t="shared" si="8"/>
        <v>1.0758620689655172</v>
      </c>
      <c r="P39" s="164">
        <f t="shared" si="17"/>
        <v>195</v>
      </c>
      <c r="Q39" s="164">
        <f t="shared" si="9"/>
        <v>210</v>
      </c>
      <c r="R39" s="164">
        <f t="shared" si="10"/>
        <v>15</v>
      </c>
      <c r="S39" s="165">
        <f t="shared" si="11"/>
        <v>1.0769230769230769</v>
      </c>
      <c r="U39" s="164">
        <f t="shared" si="18"/>
        <v>245</v>
      </c>
      <c r="V39" s="164">
        <f t="shared" si="12"/>
        <v>264</v>
      </c>
      <c r="W39" s="164">
        <f t="shared" si="13"/>
        <v>19</v>
      </c>
      <c r="X39" s="165">
        <f t="shared" si="14"/>
        <v>1.0775510204081633</v>
      </c>
    </row>
    <row r="40" spans="1:24" x14ac:dyDescent="0.4">
      <c r="A40" s="164">
        <v>46</v>
      </c>
      <c r="B40" s="164">
        <f t="shared" si="0"/>
        <v>50</v>
      </c>
      <c r="C40" s="164">
        <f t="shared" si="1"/>
        <v>4</v>
      </c>
      <c r="D40" s="165">
        <f t="shared" si="2"/>
        <v>1.0869565217391304</v>
      </c>
      <c r="F40" s="164">
        <f t="shared" si="15"/>
        <v>96</v>
      </c>
      <c r="G40" s="164">
        <f t="shared" si="3"/>
        <v>104</v>
      </c>
      <c r="H40" s="164">
        <f t="shared" si="4"/>
        <v>8</v>
      </c>
      <c r="I40" s="165">
        <f t="shared" si="5"/>
        <v>1.0833333333333333</v>
      </c>
      <c r="K40" s="164">
        <f t="shared" si="16"/>
        <v>146</v>
      </c>
      <c r="L40" s="164">
        <f t="shared" si="6"/>
        <v>157</v>
      </c>
      <c r="M40" s="164">
        <f t="shared" si="7"/>
        <v>11</v>
      </c>
      <c r="N40" s="165">
        <f t="shared" si="8"/>
        <v>1.0753424657534247</v>
      </c>
      <c r="P40" s="164">
        <f t="shared" si="17"/>
        <v>196</v>
      </c>
      <c r="Q40" s="164">
        <f t="shared" si="9"/>
        <v>211</v>
      </c>
      <c r="R40" s="164">
        <f t="shared" si="10"/>
        <v>15</v>
      </c>
      <c r="S40" s="165">
        <f t="shared" si="11"/>
        <v>1.0765306122448979</v>
      </c>
      <c r="U40" s="164">
        <f t="shared" si="18"/>
        <v>246</v>
      </c>
      <c r="V40" s="164">
        <f t="shared" si="12"/>
        <v>265</v>
      </c>
      <c r="W40" s="164">
        <f t="shared" si="13"/>
        <v>19</v>
      </c>
      <c r="X40" s="165">
        <f t="shared" si="14"/>
        <v>1.0772357723577235</v>
      </c>
    </row>
    <row r="41" spans="1:24" x14ac:dyDescent="0.4">
      <c r="A41" s="164">
        <v>47</v>
      </c>
      <c r="B41" s="164">
        <f t="shared" si="0"/>
        <v>51</v>
      </c>
      <c r="C41" s="164">
        <f t="shared" si="1"/>
        <v>4</v>
      </c>
      <c r="D41" s="165">
        <f t="shared" si="2"/>
        <v>1.0851063829787233</v>
      </c>
      <c r="F41" s="164">
        <f t="shared" si="15"/>
        <v>97</v>
      </c>
      <c r="G41" s="164">
        <f t="shared" si="3"/>
        <v>105</v>
      </c>
      <c r="H41" s="164">
        <f t="shared" si="4"/>
        <v>8</v>
      </c>
      <c r="I41" s="165">
        <f t="shared" si="5"/>
        <v>1.0824742268041236</v>
      </c>
      <c r="K41" s="164">
        <f t="shared" si="16"/>
        <v>147</v>
      </c>
      <c r="L41" s="164">
        <f t="shared" si="6"/>
        <v>159</v>
      </c>
      <c r="M41" s="164">
        <f t="shared" si="7"/>
        <v>12</v>
      </c>
      <c r="N41" s="165">
        <f t="shared" si="8"/>
        <v>1.0816326530612246</v>
      </c>
      <c r="P41" s="164">
        <f t="shared" si="17"/>
        <v>197</v>
      </c>
      <c r="Q41" s="164">
        <f t="shared" si="9"/>
        <v>212</v>
      </c>
      <c r="R41" s="164">
        <f t="shared" si="10"/>
        <v>15</v>
      </c>
      <c r="S41" s="165">
        <f t="shared" si="11"/>
        <v>1.0761421319796953</v>
      </c>
      <c r="U41" s="164">
        <f t="shared" si="18"/>
        <v>247</v>
      </c>
      <c r="V41" s="164">
        <f t="shared" si="12"/>
        <v>266</v>
      </c>
      <c r="W41" s="164">
        <f t="shared" si="13"/>
        <v>19</v>
      </c>
      <c r="X41" s="165">
        <f t="shared" si="14"/>
        <v>1.0769230769230769</v>
      </c>
    </row>
    <row r="42" spans="1:24" x14ac:dyDescent="0.4">
      <c r="A42" s="164">
        <v>48</v>
      </c>
      <c r="B42" s="164">
        <f t="shared" si="0"/>
        <v>52</v>
      </c>
      <c r="C42" s="164">
        <f t="shared" si="1"/>
        <v>4</v>
      </c>
      <c r="D42" s="165">
        <f t="shared" si="2"/>
        <v>1.0833333333333333</v>
      </c>
      <c r="F42" s="164">
        <f t="shared" si="15"/>
        <v>98</v>
      </c>
      <c r="G42" s="164">
        <f t="shared" si="3"/>
        <v>106</v>
      </c>
      <c r="H42" s="164">
        <f t="shared" si="4"/>
        <v>8</v>
      </c>
      <c r="I42" s="165">
        <f t="shared" si="5"/>
        <v>1.0816326530612246</v>
      </c>
      <c r="K42" s="164">
        <f t="shared" si="16"/>
        <v>148</v>
      </c>
      <c r="L42" s="164">
        <f t="shared" si="6"/>
        <v>160</v>
      </c>
      <c r="M42" s="164">
        <f t="shared" si="7"/>
        <v>12</v>
      </c>
      <c r="N42" s="165">
        <f t="shared" si="8"/>
        <v>1.0810810810810811</v>
      </c>
      <c r="P42" s="164">
        <f t="shared" si="17"/>
        <v>198</v>
      </c>
      <c r="Q42" s="164">
        <f t="shared" si="9"/>
        <v>213</v>
      </c>
      <c r="R42" s="164">
        <f t="shared" si="10"/>
        <v>15</v>
      </c>
      <c r="S42" s="165">
        <f t="shared" si="11"/>
        <v>1.0757575757575757</v>
      </c>
      <c r="U42" s="164">
        <f t="shared" si="18"/>
        <v>248</v>
      </c>
      <c r="V42" s="164">
        <f t="shared" si="12"/>
        <v>267</v>
      </c>
      <c r="W42" s="164">
        <f t="shared" si="13"/>
        <v>19</v>
      </c>
      <c r="X42" s="165">
        <f t="shared" si="14"/>
        <v>1.0766129032258065</v>
      </c>
    </row>
    <row r="43" spans="1:24" x14ac:dyDescent="0.4">
      <c r="A43" s="164">
        <v>49</v>
      </c>
      <c r="B43" s="164">
        <f t="shared" si="0"/>
        <v>53</v>
      </c>
      <c r="C43" s="164">
        <f t="shared" si="1"/>
        <v>4</v>
      </c>
      <c r="D43" s="165">
        <f t="shared" si="2"/>
        <v>1.0816326530612246</v>
      </c>
      <c r="F43" s="164">
        <f t="shared" si="15"/>
        <v>99</v>
      </c>
      <c r="G43" s="164">
        <f t="shared" si="3"/>
        <v>107</v>
      </c>
      <c r="H43" s="164">
        <f t="shared" si="4"/>
        <v>8</v>
      </c>
      <c r="I43" s="165">
        <f t="shared" si="5"/>
        <v>1.0808080808080809</v>
      </c>
      <c r="K43" s="164">
        <f t="shared" si="16"/>
        <v>149</v>
      </c>
      <c r="L43" s="164">
        <f t="shared" si="6"/>
        <v>161</v>
      </c>
      <c r="M43" s="164">
        <f t="shared" si="7"/>
        <v>12</v>
      </c>
      <c r="N43" s="165">
        <f t="shared" si="8"/>
        <v>1.080536912751678</v>
      </c>
      <c r="P43" s="164">
        <f t="shared" si="17"/>
        <v>199</v>
      </c>
      <c r="Q43" s="164">
        <f t="shared" si="9"/>
        <v>214</v>
      </c>
      <c r="R43" s="164">
        <f t="shared" si="10"/>
        <v>15</v>
      </c>
      <c r="S43" s="165">
        <f t="shared" si="11"/>
        <v>1.0753768844221105</v>
      </c>
      <c r="U43" s="164">
        <f t="shared" si="18"/>
        <v>249</v>
      </c>
      <c r="V43" s="164">
        <f t="shared" si="12"/>
        <v>268</v>
      </c>
      <c r="W43" s="164">
        <f t="shared" si="13"/>
        <v>19</v>
      </c>
      <c r="X43" s="165">
        <f t="shared" si="14"/>
        <v>1.0763052208835342</v>
      </c>
    </row>
    <row r="44" spans="1:24" x14ac:dyDescent="0.4">
      <c r="A44" s="164">
        <v>50</v>
      </c>
      <c r="B44" s="164">
        <f t="shared" si="0"/>
        <v>54</v>
      </c>
      <c r="C44" s="164">
        <f t="shared" si="1"/>
        <v>4</v>
      </c>
      <c r="D44" s="165">
        <f t="shared" si="2"/>
        <v>1.08</v>
      </c>
      <c r="F44" s="164">
        <f t="shared" si="15"/>
        <v>100</v>
      </c>
      <c r="G44" s="164">
        <f t="shared" si="3"/>
        <v>108</v>
      </c>
      <c r="H44" s="164">
        <f t="shared" si="4"/>
        <v>8</v>
      </c>
      <c r="I44" s="165">
        <f t="shared" si="5"/>
        <v>1.08</v>
      </c>
      <c r="K44" s="164">
        <f t="shared" si="16"/>
        <v>150</v>
      </c>
      <c r="L44" s="164">
        <f t="shared" si="6"/>
        <v>162</v>
      </c>
      <c r="M44" s="164">
        <f t="shared" si="7"/>
        <v>12</v>
      </c>
      <c r="N44" s="165">
        <f t="shared" si="8"/>
        <v>1.08</v>
      </c>
      <c r="P44" s="164">
        <f t="shared" si="17"/>
        <v>200</v>
      </c>
      <c r="Q44" s="164">
        <f t="shared" si="9"/>
        <v>215</v>
      </c>
      <c r="R44" s="164">
        <f t="shared" si="10"/>
        <v>15</v>
      </c>
      <c r="S44" s="165">
        <f t="shared" si="11"/>
        <v>1.075</v>
      </c>
      <c r="U44" s="164">
        <f t="shared" si="18"/>
        <v>250</v>
      </c>
      <c r="V44" s="164">
        <f t="shared" si="12"/>
        <v>269</v>
      </c>
      <c r="W44" s="164">
        <f t="shared" si="13"/>
        <v>19</v>
      </c>
      <c r="X44" s="165">
        <f t="shared" si="14"/>
        <v>1.0760000000000001</v>
      </c>
    </row>
    <row r="45" spans="1:24" x14ac:dyDescent="0.4">
      <c r="A45" s="164">
        <v>51</v>
      </c>
      <c r="B45" s="164">
        <f t="shared" ref="B45:B53" si="19">+ROUNDUP(A45*1.075,0)</f>
        <v>55</v>
      </c>
      <c r="C45" s="164">
        <f t="shared" ref="C45:C53" si="20">+B45-A45</f>
        <v>4</v>
      </c>
      <c r="D45" s="165">
        <f t="shared" ref="D45:D53" si="21">+B45/A45</f>
        <v>1.0784313725490196</v>
      </c>
      <c r="F45" s="164">
        <f t="shared" ref="F45:F53" si="22">+F44+1</f>
        <v>101</v>
      </c>
      <c r="G45" s="164">
        <f t="shared" ref="G45:G53" si="23">+ROUNDUP(F45*1.075,0)</f>
        <v>109</v>
      </c>
      <c r="H45" s="164">
        <f t="shared" ref="H45:H53" si="24">+G45-F45</f>
        <v>8</v>
      </c>
      <c r="I45" s="165">
        <f t="shared" ref="I45:I53" si="25">+G45/F45</f>
        <v>1.0792079207920793</v>
      </c>
      <c r="K45" s="164">
        <f t="shared" si="16"/>
        <v>151</v>
      </c>
      <c r="L45" s="164">
        <f t="shared" ref="L45:L53" si="26">+ROUNDUP(K45*1.075,0)</f>
        <v>163</v>
      </c>
      <c r="M45" s="164">
        <f t="shared" ref="M45:M53" si="27">+L45-K45</f>
        <v>12</v>
      </c>
      <c r="N45" s="165">
        <f t="shared" ref="N45:N53" si="28">+L45/K45</f>
        <v>1.0794701986754967</v>
      </c>
      <c r="P45" s="164">
        <f t="shared" si="17"/>
        <v>201</v>
      </c>
      <c r="Q45" s="164">
        <f t="shared" ref="Q45:Q53" si="29">+ROUNDUP(P45*1.075,0)</f>
        <v>217</v>
      </c>
      <c r="R45" s="164">
        <f t="shared" ref="R45:R53" si="30">+Q45-P45</f>
        <v>16</v>
      </c>
      <c r="S45" s="165">
        <f t="shared" ref="S45:S53" si="31">+Q45/P45</f>
        <v>1.0796019900497513</v>
      </c>
      <c r="U45" s="164">
        <f t="shared" si="18"/>
        <v>251</v>
      </c>
      <c r="V45" s="164">
        <f t="shared" ref="V45:V53" si="32">+ROUNDUP(U45*1.075,0)</f>
        <v>270</v>
      </c>
      <c r="W45" s="164">
        <f t="shared" ref="W45:W53" si="33">+V45-U45</f>
        <v>19</v>
      </c>
      <c r="X45" s="165">
        <f t="shared" ref="X45:X53" si="34">+V45/U45</f>
        <v>1.0756972111553784</v>
      </c>
    </row>
    <row r="46" spans="1:24" x14ac:dyDescent="0.4">
      <c r="A46" s="164">
        <v>52</v>
      </c>
      <c r="B46" s="164">
        <f t="shared" si="19"/>
        <v>56</v>
      </c>
      <c r="C46" s="164">
        <f t="shared" si="20"/>
        <v>4</v>
      </c>
      <c r="D46" s="165">
        <f t="shared" si="21"/>
        <v>1.0769230769230769</v>
      </c>
      <c r="F46" s="164">
        <f t="shared" si="22"/>
        <v>102</v>
      </c>
      <c r="G46" s="164">
        <f t="shared" si="23"/>
        <v>110</v>
      </c>
      <c r="H46" s="164">
        <f t="shared" si="24"/>
        <v>8</v>
      </c>
      <c r="I46" s="165">
        <f t="shared" si="25"/>
        <v>1.0784313725490196</v>
      </c>
      <c r="K46" s="164">
        <f t="shared" si="16"/>
        <v>152</v>
      </c>
      <c r="L46" s="164">
        <f t="shared" si="26"/>
        <v>164</v>
      </c>
      <c r="M46" s="164">
        <f t="shared" si="27"/>
        <v>12</v>
      </c>
      <c r="N46" s="165">
        <f t="shared" si="28"/>
        <v>1.0789473684210527</v>
      </c>
      <c r="P46" s="164">
        <f t="shared" si="17"/>
        <v>202</v>
      </c>
      <c r="Q46" s="164">
        <f t="shared" si="29"/>
        <v>218</v>
      </c>
      <c r="R46" s="164">
        <f t="shared" si="30"/>
        <v>16</v>
      </c>
      <c r="S46" s="165">
        <f t="shared" si="31"/>
        <v>1.0792079207920793</v>
      </c>
      <c r="U46" s="164">
        <f t="shared" si="18"/>
        <v>252</v>
      </c>
      <c r="V46" s="164">
        <f t="shared" si="32"/>
        <v>271</v>
      </c>
      <c r="W46" s="164">
        <f t="shared" si="33"/>
        <v>19</v>
      </c>
      <c r="X46" s="165">
        <f t="shared" si="34"/>
        <v>1.0753968253968254</v>
      </c>
    </row>
    <row r="47" spans="1:24" x14ac:dyDescent="0.4">
      <c r="A47" s="164">
        <v>53</v>
      </c>
      <c r="B47" s="164">
        <f t="shared" si="19"/>
        <v>57</v>
      </c>
      <c r="C47" s="164">
        <f t="shared" si="20"/>
        <v>4</v>
      </c>
      <c r="D47" s="165">
        <f t="shared" si="21"/>
        <v>1.0754716981132075</v>
      </c>
      <c r="F47" s="164">
        <f t="shared" si="22"/>
        <v>103</v>
      </c>
      <c r="G47" s="164">
        <f t="shared" si="23"/>
        <v>111</v>
      </c>
      <c r="H47" s="164">
        <f t="shared" si="24"/>
        <v>8</v>
      </c>
      <c r="I47" s="165">
        <f t="shared" si="25"/>
        <v>1.0776699029126213</v>
      </c>
      <c r="K47" s="164">
        <f t="shared" si="16"/>
        <v>153</v>
      </c>
      <c r="L47" s="164">
        <f t="shared" si="26"/>
        <v>165</v>
      </c>
      <c r="M47" s="164">
        <f t="shared" si="27"/>
        <v>12</v>
      </c>
      <c r="N47" s="165">
        <f t="shared" si="28"/>
        <v>1.0784313725490196</v>
      </c>
      <c r="P47" s="164">
        <f t="shared" si="17"/>
        <v>203</v>
      </c>
      <c r="Q47" s="164">
        <f t="shared" si="29"/>
        <v>219</v>
      </c>
      <c r="R47" s="164">
        <f t="shared" si="30"/>
        <v>16</v>
      </c>
      <c r="S47" s="165">
        <f t="shared" si="31"/>
        <v>1.0788177339901477</v>
      </c>
      <c r="U47" s="164">
        <f t="shared" si="18"/>
        <v>253</v>
      </c>
      <c r="V47" s="164">
        <f t="shared" si="32"/>
        <v>272</v>
      </c>
      <c r="W47" s="164">
        <f t="shared" si="33"/>
        <v>19</v>
      </c>
      <c r="X47" s="165">
        <f t="shared" si="34"/>
        <v>1.075098814229249</v>
      </c>
    </row>
    <row r="48" spans="1:24" x14ac:dyDescent="0.4">
      <c r="A48" s="164">
        <v>54</v>
      </c>
      <c r="B48" s="164">
        <f t="shared" si="19"/>
        <v>59</v>
      </c>
      <c r="C48" s="164">
        <f t="shared" si="20"/>
        <v>5</v>
      </c>
      <c r="D48" s="165">
        <f t="shared" si="21"/>
        <v>1.0925925925925926</v>
      </c>
      <c r="F48" s="164">
        <f t="shared" si="22"/>
        <v>104</v>
      </c>
      <c r="G48" s="164">
        <f t="shared" si="23"/>
        <v>112</v>
      </c>
      <c r="H48" s="164">
        <f t="shared" si="24"/>
        <v>8</v>
      </c>
      <c r="I48" s="165">
        <f t="shared" si="25"/>
        <v>1.0769230769230769</v>
      </c>
      <c r="K48" s="164">
        <f t="shared" si="16"/>
        <v>154</v>
      </c>
      <c r="L48" s="164">
        <f t="shared" si="26"/>
        <v>166</v>
      </c>
      <c r="M48" s="164">
        <f t="shared" si="27"/>
        <v>12</v>
      </c>
      <c r="N48" s="165">
        <f t="shared" si="28"/>
        <v>1.0779220779220779</v>
      </c>
      <c r="P48" s="164">
        <f t="shared" si="17"/>
        <v>204</v>
      </c>
      <c r="Q48" s="164">
        <f t="shared" si="29"/>
        <v>220</v>
      </c>
      <c r="R48" s="164">
        <f t="shared" si="30"/>
        <v>16</v>
      </c>
      <c r="S48" s="165">
        <f t="shared" si="31"/>
        <v>1.0784313725490196</v>
      </c>
      <c r="U48" s="164">
        <f t="shared" si="18"/>
        <v>254</v>
      </c>
      <c r="V48" s="164">
        <f t="shared" si="32"/>
        <v>274</v>
      </c>
      <c r="W48" s="164">
        <f t="shared" si="33"/>
        <v>20</v>
      </c>
      <c r="X48" s="165">
        <f t="shared" si="34"/>
        <v>1.078740157480315</v>
      </c>
    </row>
    <row r="49" spans="1:24" x14ac:dyDescent="0.4">
      <c r="A49" s="164">
        <v>55</v>
      </c>
      <c r="B49" s="164">
        <f t="shared" si="19"/>
        <v>60</v>
      </c>
      <c r="C49" s="164">
        <f t="shared" si="20"/>
        <v>5</v>
      </c>
      <c r="D49" s="165">
        <f t="shared" si="21"/>
        <v>1.0909090909090908</v>
      </c>
      <c r="F49" s="164">
        <f t="shared" si="22"/>
        <v>105</v>
      </c>
      <c r="G49" s="164">
        <f t="shared" si="23"/>
        <v>113</v>
      </c>
      <c r="H49" s="164">
        <f t="shared" si="24"/>
        <v>8</v>
      </c>
      <c r="I49" s="165">
        <f t="shared" si="25"/>
        <v>1.0761904761904761</v>
      </c>
      <c r="K49" s="164">
        <f t="shared" si="16"/>
        <v>155</v>
      </c>
      <c r="L49" s="164">
        <f t="shared" si="26"/>
        <v>167</v>
      </c>
      <c r="M49" s="164">
        <f t="shared" si="27"/>
        <v>12</v>
      </c>
      <c r="N49" s="165">
        <f t="shared" si="28"/>
        <v>1.0774193548387097</v>
      </c>
      <c r="P49" s="164">
        <f t="shared" si="17"/>
        <v>205</v>
      </c>
      <c r="Q49" s="164">
        <f t="shared" si="29"/>
        <v>221</v>
      </c>
      <c r="R49" s="164">
        <f t="shared" si="30"/>
        <v>16</v>
      </c>
      <c r="S49" s="165">
        <f t="shared" si="31"/>
        <v>1.0780487804878049</v>
      </c>
      <c r="U49" s="164">
        <f t="shared" si="18"/>
        <v>255</v>
      </c>
      <c r="V49" s="164">
        <f t="shared" si="32"/>
        <v>275</v>
      </c>
      <c r="W49" s="164">
        <f t="shared" si="33"/>
        <v>20</v>
      </c>
      <c r="X49" s="165">
        <f t="shared" si="34"/>
        <v>1.0784313725490196</v>
      </c>
    </row>
    <row r="50" spans="1:24" x14ac:dyDescent="0.4">
      <c r="A50" s="164">
        <v>56</v>
      </c>
      <c r="B50" s="164">
        <f t="shared" si="19"/>
        <v>61</v>
      </c>
      <c r="C50" s="164">
        <f t="shared" si="20"/>
        <v>5</v>
      </c>
      <c r="D50" s="165">
        <f t="shared" si="21"/>
        <v>1.0892857142857142</v>
      </c>
      <c r="F50" s="164">
        <f t="shared" si="22"/>
        <v>106</v>
      </c>
      <c r="G50" s="164">
        <f t="shared" si="23"/>
        <v>114</v>
      </c>
      <c r="H50" s="164">
        <f t="shared" si="24"/>
        <v>8</v>
      </c>
      <c r="I50" s="165">
        <f t="shared" si="25"/>
        <v>1.0754716981132075</v>
      </c>
      <c r="K50" s="164">
        <f t="shared" si="16"/>
        <v>156</v>
      </c>
      <c r="L50" s="164">
        <f t="shared" si="26"/>
        <v>168</v>
      </c>
      <c r="M50" s="164">
        <f t="shared" si="27"/>
        <v>12</v>
      </c>
      <c r="N50" s="165">
        <f t="shared" si="28"/>
        <v>1.0769230769230769</v>
      </c>
      <c r="P50" s="164">
        <f t="shared" si="17"/>
        <v>206</v>
      </c>
      <c r="Q50" s="164">
        <f t="shared" si="29"/>
        <v>222</v>
      </c>
      <c r="R50" s="164">
        <f t="shared" si="30"/>
        <v>16</v>
      </c>
      <c r="S50" s="165">
        <f t="shared" si="31"/>
        <v>1.0776699029126213</v>
      </c>
      <c r="U50" s="164">
        <f t="shared" si="18"/>
        <v>256</v>
      </c>
      <c r="V50" s="164">
        <f t="shared" si="32"/>
        <v>276</v>
      </c>
      <c r="W50" s="164">
        <f t="shared" si="33"/>
        <v>20</v>
      </c>
      <c r="X50" s="165">
        <f t="shared" si="34"/>
        <v>1.078125</v>
      </c>
    </row>
    <row r="51" spans="1:24" x14ac:dyDescent="0.4">
      <c r="A51" s="164">
        <v>57</v>
      </c>
      <c r="B51" s="164">
        <f t="shared" si="19"/>
        <v>62</v>
      </c>
      <c r="C51" s="164">
        <f t="shared" si="20"/>
        <v>5</v>
      </c>
      <c r="D51" s="165">
        <f t="shared" si="21"/>
        <v>1.0877192982456141</v>
      </c>
      <c r="F51" s="164">
        <f t="shared" si="22"/>
        <v>107</v>
      </c>
      <c r="G51" s="164">
        <f t="shared" si="23"/>
        <v>116</v>
      </c>
      <c r="H51" s="164">
        <f t="shared" si="24"/>
        <v>9</v>
      </c>
      <c r="I51" s="165">
        <f t="shared" si="25"/>
        <v>1.0841121495327102</v>
      </c>
      <c r="K51" s="164">
        <f t="shared" si="16"/>
        <v>157</v>
      </c>
      <c r="L51" s="164">
        <f t="shared" si="26"/>
        <v>169</v>
      </c>
      <c r="M51" s="164">
        <f t="shared" si="27"/>
        <v>12</v>
      </c>
      <c r="N51" s="165">
        <f t="shared" si="28"/>
        <v>1.0764331210191083</v>
      </c>
      <c r="P51" s="164">
        <f t="shared" si="17"/>
        <v>207</v>
      </c>
      <c r="Q51" s="164">
        <f t="shared" si="29"/>
        <v>223</v>
      </c>
      <c r="R51" s="164">
        <f t="shared" si="30"/>
        <v>16</v>
      </c>
      <c r="S51" s="165">
        <f t="shared" si="31"/>
        <v>1.0772946859903381</v>
      </c>
      <c r="U51" s="164">
        <f t="shared" si="18"/>
        <v>257</v>
      </c>
      <c r="V51" s="164">
        <f t="shared" si="32"/>
        <v>277</v>
      </c>
      <c r="W51" s="164">
        <f t="shared" si="33"/>
        <v>20</v>
      </c>
      <c r="X51" s="165">
        <f t="shared" si="34"/>
        <v>1.0778210116731517</v>
      </c>
    </row>
    <row r="52" spans="1:24" x14ac:dyDescent="0.4">
      <c r="A52" s="164">
        <v>58</v>
      </c>
      <c r="B52" s="164">
        <f t="shared" si="19"/>
        <v>63</v>
      </c>
      <c r="C52" s="164">
        <f t="shared" si="20"/>
        <v>5</v>
      </c>
      <c r="D52" s="165">
        <f t="shared" si="21"/>
        <v>1.0862068965517242</v>
      </c>
      <c r="F52" s="164">
        <f t="shared" si="22"/>
        <v>108</v>
      </c>
      <c r="G52" s="164">
        <f t="shared" si="23"/>
        <v>117</v>
      </c>
      <c r="H52" s="164">
        <f t="shared" si="24"/>
        <v>9</v>
      </c>
      <c r="I52" s="165">
        <f t="shared" si="25"/>
        <v>1.0833333333333333</v>
      </c>
      <c r="K52" s="164">
        <f t="shared" si="16"/>
        <v>158</v>
      </c>
      <c r="L52" s="164">
        <f t="shared" si="26"/>
        <v>170</v>
      </c>
      <c r="M52" s="164">
        <f t="shared" si="27"/>
        <v>12</v>
      </c>
      <c r="N52" s="165">
        <f t="shared" si="28"/>
        <v>1.0759493670886076</v>
      </c>
      <c r="P52" s="164">
        <f t="shared" si="17"/>
        <v>208</v>
      </c>
      <c r="Q52" s="164">
        <f t="shared" si="29"/>
        <v>224</v>
      </c>
      <c r="R52" s="164">
        <f t="shared" si="30"/>
        <v>16</v>
      </c>
      <c r="S52" s="165">
        <f t="shared" si="31"/>
        <v>1.0769230769230769</v>
      </c>
      <c r="U52" s="164">
        <f t="shared" si="18"/>
        <v>258</v>
      </c>
      <c r="V52" s="164">
        <f t="shared" si="32"/>
        <v>278</v>
      </c>
      <c r="W52" s="164">
        <f t="shared" si="33"/>
        <v>20</v>
      </c>
      <c r="X52" s="165">
        <f t="shared" si="34"/>
        <v>1.0775193798449612</v>
      </c>
    </row>
    <row r="53" spans="1:24" x14ac:dyDescent="0.4">
      <c r="A53" s="166">
        <v>59</v>
      </c>
      <c r="B53" s="166">
        <f t="shared" si="19"/>
        <v>64</v>
      </c>
      <c r="C53" s="166">
        <f t="shared" si="20"/>
        <v>5</v>
      </c>
      <c r="D53" s="167">
        <f t="shared" si="21"/>
        <v>1.0847457627118644</v>
      </c>
      <c r="F53" s="166">
        <f t="shared" si="22"/>
        <v>109</v>
      </c>
      <c r="G53" s="166">
        <f t="shared" si="23"/>
        <v>118</v>
      </c>
      <c r="H53" s="166">
        <f t="shared" si="24"/>
        <v>9</v>
      </c>
      <c r="I53" s="167">
        <f t="shared" si="25"/>
        <v>1.0825688073394495</v>
      </c>
      <c r="K53" s="166">
        <f t="shared" si="16"/>
        <v>159</v>
      </c>
      <c r="L53" s="166">
        <f t="shared" si="26"/>
        <v>171</v>
      </c>
      <c r="M53" s="166">
        <f t="shared" si="27"/>
        <v>12</v>
      </c>
      <c r="N53" s="167">
        <f t="shared" si="28"/>
        <v>1.0754716981132075</v>
      </c>
      <c r="P53" s="166">
        <f t="shared" si="17"/>
        <v>209</v>
      </c>
      <c r="Q53" s="166">
        <f t="shared" si="29"/>
        <v>225</v>
      </c>
      <c r="R53" s="166">
        <f t="shared" si="30"/>
        <v>16</v>
      </c>
      <c r="S53" s="167">
        <f t="shared" si="31"/>
        <v>1.0765550239234449</v>
      </c>
      <c r="U53" s="166">
        <f t="shared" si="18"/>
        <v>259</v>
      </c>
      <c r="V53" s="166">
        <f t="shared" si="32"/>
        <v>279</v>
      </c>
      <c r="W53" s="166">
        <f t="shared" si="33"/>
        <v>20</v>
      </c>
      <c r="X53" s="167">
        <f t="shared" si="34"/>
        <v>1.0772200772200773</v>
      </c>
    </row>
  </sheetData>
  <mergeCells count="1">
    <mergeCell ref="A2:X2"/>
  </mergeCells>
  <phoneticPr fontId="2"/>
  <pageMargins left="0.16" right="0.16" top="0.16" bottom="0.16" header="0.16"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D5A0-E1D6-4466-A1A8-97FCC6E4D14B}">
  <sheetPr codeName="Sheet8">
    <tabColor rgb="FF99FF99"/>
  </sheetPr>
  <dimension ref="A1:U38"/>
  <sheetViews>
    <sheetView showGridLines="0" view="pageBreakPreview" zoomScale="90" zoomScaleNormal="100" zoomScaleSheetLayoutView="90" workbookViewId="0">
      <selection activeCell="O6" sqref="O6:O8"/>
    </sheetView>
  </sheetViews>
  <sheetFormatPr defaultColWidth="8.75" defaultRowHeight="13.5" x14ac:dyDescent="0.4"/>
  <cols>
    <col min="1" max="1" width="3.25" style="19" customWidth="1"/>
    <col min="2" max="2" width="5.375" style="19" customWidth="1"/>
    <col min="3" max="3" width="14.25" style="19" customWidth="1"/>
    <col min="4" max="4" width="15.5" style="19" customWidth="1"/>
    <col min="5" max="5" width="11.375" style="19" customWidth="1"/>
    <col min="6" max="7" width="5.25" style="19" customWidth="1"/>
    <col min="8" max="8" width="16" style="19" customWidth="1"/>
    <col min="9" max="9" width="17" style="19" customWidth="1"/>
    <col min="10" max="10" width="8.5" style="19" customWidth="1"/>
    <col min="11" max="11" width="8.75" style="19"/>
    <col min="12" max="12" width="7.125" style="19" customWidth="1"/>
    <col min="13" max="14" width="6.875" style="19" customWidth="1"/>
    <col min="15" max="16384" width="8.75" style="19"/>
  </cols>
  <sheetData>
    <row r="1" spans="1:21" ht="14.45" customHeight="1" x14ac:dyDescent="0.4">
      <c r="A1" s="25" t="s">
        <v>86</v>
      </c>
      <c r="C1" s="26"/>
      <c r="D1" s="26"/>
      <c r="E1" s="26"/>
      <c r="F1" s="26"/>
      <c r="G1" s="26"/>
      <c r="H1" s="26"/>
      <c r="I1" s="26"/>
      <c r="J1" s="26"/>
      <c r="K1" s="27"/>
      <c r="L1" s="27"/>
      <c r="M1" s="27"/>
      <c r="N1" s="27"/>
      <c r="O1" s="26"/>
      <c r="P1" s="26"/>
      <c r="Q1" s="26"/>
      <c r="R1" s="26"/>
      <c r="S1" s="26"/>
      <c r="T1" s="26"/>
      <c r="U1" s="26"/>
    </row>
    <row r="2" spans="1:21" ht="14.45" customHeight="1" x14ac:dyDescent="0.4">
      <c r="B2" s="50"/>
      <c r="C2" s="26"/>
      <c r="D2" s="26"/>
      <c r="E2" s="26"/>
      <c r="F2" s="26"/>
      <c r="G2" s="26"/>
      <c r="H2" s="26"/>
      <c r="I2" s="26"/>
      <c r="J2" s="26"/>
      <c r="K2" s="27"/>
      <c r="L2" s="27"/>
      <c r="M2" s="27"/>
      <c r="N2" s="27"/>
      <c r="O2" s="26"/>
      <c r="P2" s="26"/>
      <c r="Q2" s="26"/>
      <c r="R2" s="26"/>
      <c r="S2" s="26"/>
      <c r="T2" s="26"/>
      <c r="U2" s="26"/>
    </row>
    <row r="3" spans="1:21" ht="14.45" customHeight="1" x14ac:dyDescent="0.4">
      <c r="B3" s="51" t="s">
        <v>59</v>
      </c>
      <c r="C3" s="52"/>
      <c r="D3" s="52"/>
      <c r="E3" s="52"/>
      <c r="F3" s="52"/>
      <c r="G3" s="52"/>
      <c r="H3" s="52"/>
      <c r="I3" s="52"/>
      <c r="J3" s="52"/>
      <c r="K3" s="52"/>
      <c r="L3" s="52"/>
      <c r="M3" s="52"/>
      <c r="N3" s="52"/>
      <c r="O3" s="26"/>
      <c r="P3" s="26"/>
      <c r="Q3" s="26"/>
      <c r="R3" s="26"/>
      <c r="S3" s="26"/>
      <c r="T3" s="26"/>
      <c r="U3" s="26"/>
    </row>
    <row r="4" spans="1:21" ht="40.15" customHeight="1" x14ac:dyDescent="0.4">
      <c r="B4" s="216" t="s">
        <v>172</v>
      </c>
      <c r="C4" s="217"/>
      <c r="D4" s="217"/>
      <c r="E4" s="217"/>
      <c r="F4" s="217"/>
      <c r="G4" s="217"/>
      <c r="H4" s="217"/>
      <c r="I4" s="217"/>
      <c r="J4" s="217"/>
      <c r="K4" s="217"/>
      <c r="L4" s="218"/>
      <c r="M4" s="28"/>
      <c r="N4" s="27"/>
      <c r="O4" s="26"/>
      <c r="P4" s="26"/>
      <c r="Q4" s="26"/>
      <c r="R4" s="26"/>
      <c r="S4" s="26"/>
      <c r="T4" s="26"/>
      <c r="U4" s="26"/>
    </row>
    <row r="5" spans="1:21" ht="14.45" customHeight="1" x14ac:dyDescent="0.4">
      <c r="B5" s="52"/>
      <c r="C5" s="52"/>
      <c r="D5" s="52"/>
      <c r="E5" s="52"/>
      <c r="F5" s="52"/>
      <c r="G5" s="52"/>
      <c r="H5" s="52"/>
      <c r="I5" s="52"/>
      <c r="J5" s="52"/>
      <c r="K5" s="52"/>
      <c r="L5" s="52"/>
      <c r="M5" s="52"/>
      <c r="N5" s="27"/>
      <c r="O5" s="26"/>
      <c r="P5" s="26"/>
      <c r="Q5" s="26"/>
      <c r="R5" s="26"/>
      <c r="S5" s="26"/>
      <c r="T5" s="26"/>
      <c r="U5" s="26"/>
    </row>
    <row r="6" spans="1:21" ht="14.45" customHeight="1" x14ac:dyDescent="0.4">
      <c r="B6" s="28"/>
      <c r="C6" s="28"/>
      <c r="D6" s="28"/>
      <c r="E6" s="28"/>
      <c r="F6" s="28"/>
      <c r="G6" s="28"/>
      <c r="H6" s="28"/>
      <c r="I6" s="28"/>
      <c r="J6" s="28"/>
      <c r="K6" s="29" t="s">
        <v>54</v>
      </c>
      <c r="L6" s="26"/>
      <c r="M6" s="26"/>
      <c r="N6" s="30"/>
      <c r="O6" s="26"/>
      <c r="P6" s="26"/>
      <c r="Q6" s="26"/>
      <c r="R6" s="26"/>
      <c r="S6" s="26"/>
      <c r="T6" s="26"/>
      <c r="U6" s="26"/>
    </row>
    <row r="7" spans="1:21" s="31" customFormat="1" ht="14.45" customHeight="1" x14ac:dyDescent="0.4">
      <c r="A7" s="271" t="s">
        <v>62</v>
      </c>
      <c r="B7" s="272" t="s">
        <v>149</v>
      </c>
      <c r="C7" s="224" t="s">
        <v>64</v>
      </c>
      <c r="D7" s="224"/>
      <c r="E7" s="224"/>
      <c r="F7" s="224"/>
      <c r="G7" s="224"/>
      <c r="H7" s="224"/>
      <c r="I7" s="224"/>
      <c r="J7" s="224"/>
      <c r="K7" s="224" t="s">
        <v>146</v>
      </c>
      <c r="L7" s="224" t="s">
        <v>46</v>
      </c>
      <c r="M7" s="270" t="s">
        <v>164</v>
      </c>
      <c r="N7" s="270"/>
      <c r="O7" s="37" t="s">
        <v>378</v>
      </c>
      <c r="P7" s="26"/>
      <c r="Q7" s="26"/>
      <c r="R7" s="26"/>
      <c r="S7" s="26"/>
      <c r="T7" s="26"/>
      <c r="U7" s="26"/>
    </row>
    <row r="8" spans="1:21" s="31" customFormat="1" ht="45" customHeight="1" x14ac:dyDescent="0.4">
      <c r="A8" s="271"/>
      <c r="B8" s="272"/>
      <c r="C8" s="32" t="s">
        <v>65</v>
      </c>
      <c r="D8" s="32" t="s">
        <v>69</v>
      </c>
      <c r="E8" s="58" t="s">
        <v>150</v>
      </c>
      <c r="F8" s="32" t="s">
        <v>67</v>
      </c>
      <c r="G8" s="32" t="s">
        <v>68</v>
      </c>
      <c r="H8" s="32" t="s">
        <v>66</v>
      </c>
      <c r="I8" s="32" t="s">
        <v>151</v>
      </c>
      <c r="J8" s="47" t="s">
        <v>152</v>
      </c>
      <c r="K8" s="224"/>
      <c r="L8" s="224"/>
      <c r="M8" s="75" t="s">
        <v>148</v>
      </c>
      <c r="N8" s="33" t="s">
        <v>147</v>
      </c>
      <c r="O8" s="37" t="s">
        <v>379</v>
      </c>
      <c r="P8" s="26"/>
      <c r="Q8" s="26"/>
      <c r="R8" s="26"/>
      <c r="S8" s="26"/>
      <c r="T8" s="26"/>
      <c r="U8" s="26"/>
    </row>
    <row r="9" spans="1:21" ht="55.15" customHeight="1" x14ac:dyDescent="0.4">
      <c r="A9" s="39">
        <v>1</v>
      </c>
      <c r="B9" s="74"/>
      <c r="C9" s="74"/>
      <c r="D9" s="74"/>
      <c r="E9" s="74"/>
      <c r="F9" s="74"/>
      <c r="G9" s="74"/>
      <c r="H9" s="74"/>
      <c r="I9" s="74"/>
      <c r="J9" s="74"/>
      <c r="K9" s="89"/>
      <c r="L9" s="74"/>
      <c r="M9" s="74"/>
      <c r="N9" s="49"/>
      <c r="P9" s="26"/>
      <c r="Q9" s="26"/>
      <c r="R9" s="26"/>
      <c r="S9" s="26"/>
      <c r="T9" s="26"/>
      <c r="U9" s="26"/>
    </row>
    <row r="10" spans="1:21" ht="55.15" customHeight="1" x14ac:dyDescent="0.4">
      <c r="A10" s="39">
        <v>2</v>
      </c>
      <c r="B10" s="74"/>
      <c r="C10" s="74"/>
      <c r="D10" s="74"/>
      <c r="E10" s="74"/>
      <c r="F10" s="74"/>
      <c r="G10" s="74"/>
      <c r="H10" s="74"/>
      <c r="I10" s="74"/>
      <c r="J10" s="74"/>
      <c r="K10" s="89"/>
      <c r="L10" s="74"/>
      <c r="M10" s="74"/>
      <c r="N10" s="49"/>
      <c r="P10" s="26"/>
      <c r="Q10" s="26"/>
      <c r="R10" s="26"/>
      <c r="S10" s="26"/>
      <c r="T10" s="26"/>
      <c r="U10" s="26"/>
    </row>
    <row r="11" spans="1:21" ht="55.15" customHeight="1" x14ac:dyDescent="0.4">
      <c r="A11" s="39">
        <v>3</v>
      </c>
      <c r="B11" s="74"/>
      <c r="C11" s="74"/>
      <c r="D11" s="74"/>
      <c r="E11" s="74"/>
      <c r="F11" s="74"/>
      <c r="G11" s="74"/>
      <c r="H11" s="74"/>
      <c r="I11" s="74"/>
      <c r="J11" s="74"/>
      <c r="K11" s="89"/>
      <c r="L11" s="74"/>
      <c r="M11" s="74"/>
      <c r="N11" s="49"/>
      <c r="O11" s="37"/>
      <c r="P11" s="26"/>
      <c r="Q11" s="26"/>
      <c r="R11" s="26"/>
      <c r="S11" s="26"/>
      <c r="T11" s="26"/>
      <c r="U11" s="26"/>
    </row>
    <row r="12" spans="1:21" ht="55.15" customHeight="1" x14ac:dyDescent="0.4">
      <c r="A12" s="39">
        <v>4</v>
      </c>
      <c r="B12" s="74"/>
      <c r="C12" s="74"/>
      <c r="D12" s="74"/>
      <c r="E12" s="74"/>
      <c r="F12" s="74"/>
      <c r="G12" s="74"/>
      <c r="H12" s="74"/>
      <c r="I12" s="74"/>
      <c r="J12" s="74"/>
      <c r="K12" s="89"/>
      <c r="L12" s="74"/>
      <c r="M12" s="74"/>
      <c r="N12" s="49"/>
    </row>
    <row r="13" spans="1:21" ht="14.45" customHeight="1" x14ac:dyDescent="0.4">
      <c r="A13" s="221" t="s">
        <v>47</v>
      </c>
      <c r="B13" s="222"/>
      <c r="C13" s="222"/>
      <c r="D13" s="222"/>
      <c r="E13" s="222"/>
      <c r="F13" s="222"/>
      <c r="G13" s="222"/>
      <c r="H13" s="222"/>
      <c r="I13" s="222"/>
      <c r="J13" s="223"/>
      <c r="K13" s="93">
        <f>SUM(K9:K12)</f>
        <v>0</v>
      </c>
      <c r="L13" s="35"/>
      <c r="M13" s="35"/>
      <c r="N13" s="38"/>
      <c r="O13" s="37" t="s">
        <v>163</v>
      </c>
    </row>
    <row r="14" spans="1:21" ht="14.45" customHeight="1" x14ac:dyDescent="0.4">
      <c r="B14" s="40"/>
      <c r="C14" s="40"/>
      <c r="D14" s="40"/>
      <c r="E14" s="40"/>
      <c r="F14" s="40"/>
      <c r="G14" s="40"/>
      <c r="H14" s="40"/>
      <c r="I14" s="40"/>
      <c r="J14" s="40"/>
      <c r="K14" s="22"/>
      <c r="L14" s="41"/>
      <c r="M14" s="41"/>
      <c r="N14" s="26"/>
    </row>
    <row r="15" spans="1:21" ht="14.45" customHeight="1" x14ac:dyDescent="0.4">
      <c r="A15" s="23" t="s">
        <v>58</v>
      </c>
      <c r="C15" s="40"/>
      <c r="D15" s="40"/>
      <c r="E15" s="40"/>
      <c r="F15" s="40"/>
      <c r="G15" s="40"/>
      <c r="H15" s="40"/>
      <c r="I15" s="40"/>
      <c r="J15" s="40"/>
      <c r="K15" s="22"/>
      <c r="L15" s="41"/>
      <c r="M15" s="41"/>
      <c r="N15" s="26"/>
    </row>
    <row r="16" spans="1:21" ht="14.45" customHeight="1" x14ac:dyDescent="0.4">
      <c r="A16" s="22" t="s">
        <v>70</v>
      </c>
      <c r="C16" s="53"/>
      <c r="D16" s="53"/>
      <c r="E16" s="53"/>
      <c r="F16" s="53"/>
      <c r="G16" s="53"/>
      <c r="H16" s="53"/>
      <c r="I16" s="53"/>
      <c r="J16" s="53"/>
      <c r="K16" s="53"/>
      <c r="L16" s="54"/>
      <c r="M16" s="54"/>
      <c r="N16" s="26"/>
    </row>
    <row r="17" spans="1:14" s="43" customFormat="1" ht="14.45" customHeight="1" x14ac:dyDescent="0.4">
      <c r="A17" s="42" t="s">
        <v>178</v>
      </c>
      <c r="C17" s="55"/>
      <c r="D17" s="55"/>
      <c r="E17" s="55"/>
      <c r="F17" s="55"/>
      <c r="G17" s="55"/>
      <c r="H17" s="55"/>
      <c r="I17" s="55"/>
      <c r="J17" s="55"/>
      <c r="K17" s="55"/>
      <c r="L17" s="56"/>
      <c r="M17" s="56"/>
      <c r="N17" s="37"/>
    </row>
    <row r="18" spans="1:14" s="43" customFormat="1" ht="14.45" customHeight="1" x14ac:dyDescent="0.4">
      <c r="A18" s="42" t="s">
        <v>213</v>
      </c>
      <c r="C18" s="37"/>
      <c r="D18" s="37"/>
      <c r="E18" s="37"/>
      <c r="F18" s="37"/>
      <c r="G18" s="37"/>
      <c r="H18" s="37"/>
      <c r="I18" s="37"/>
      <c r="J18" s="37"/>
      <c r="K18" s="37"/>
      <c r="L18" s="37"/>
      <c r="M18" s="37"/>
      <c r="N18" s="37"/>
    </row>
    <row r="19" spans="1:14" s="43" customFormat="1" ht="14.45" customHeight="1" x14ac:dyDescent="0.4">
      <c r="A19" s="42" t="s">
        <v>214</v>
      </c>
      <c r="C19" s="37"/>
      <c r="D19" s="37"/>
      <c r="E19" s="37"/>
      <c r="F19" s="37"/>
      <c r="G19" s="37"/>
      <c r="H19" s="37"/>
      <c r="I19" s="37"/>
      <c r="J19" s="37"/>
      <c r="K19" s="37"/>
      <c r="L19" s="37"/>
      <c r="M19" s="37"/>
      <c r="N19" s="37"/>
    </row>
    <row r="20" spans="1:14" s="44" customFormat="1" ht="14.45" customHeight="1" x14ac:dyDescent="0.4">
      <c r="A20" s="21" t="s">
        <v>215</v>
      </c>
      <c r="C20" s="45"/>
      <c r="D20" s="45"/>
      <c r="E20" s="45"/>
      <c r="F20" s="45"/>
      <c r="G20" s="45"/>
      <c r="H20" s="45"/>
      <c r="I20" s="45"/>
      <c r="J20" s="45"/>
      <c r="K20" s="45"/>
      <c r="L20" s="45"/>
      <c r="M20" s="45"/>
      <c r="N20" s="45"/>
    </row>
    <row r="21" spans="1:14" ht="14.45" customHeight="1" x14ac:dyDescent="0.4">
      <c r="A21" s="22" t="s">
        <v>208</v>
      </c>
      <c r="C21" s="26"/>
      <c r="D21" s="26"/>
      <c r="E21" s="26"/>
      <c r="F21" s="26"/>
      <c r="G21" s="26"/>
      <c r="H21" s="26"/>
      <c r="I21" s="26"/>
      <c r="J21" s="26"/>
      <c r="K21" s="26"/>
      <c r="L21" s="26"/>
      <c r="M21" s="26"/>
      <c r="N21" s="26"/>
    </row>
    <row r="38" spans="1:1" ht="14.25" x14ac:dyDescent="0.4">
      <c r="A38" s="46"/>
    </row>
  </sheetData>
  <mergeCells count="8">
    <mergeCell ref="M7:N7"/>
    <mergeCell ref="C7:J7"/>
    <mergeCell ref="B4:L4"/>
    <mergeCell ref="A7:A8"/>
    <mergeCell ref="A13:J13"/>
    <mergeCell ref="B7:B8"/>
    <mergeCell ref="K7:K8"/>
    <mergeCell ref="L7:L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BBE5-7DC9-4DED-95A9-7D8F96805081}">
  <sheetPr codeName="Sheet9">
    <tabColor rgb="FF99FF99"/>
  </sheetPr>
  <dimension ref="A1:O38"/>
  <sheetViews>
    <sheetView showGridLines="0" view="pageBreakPreview" zoomScale="80" zoomScaleNormal="100" zoomScaleSheetLayoutView="80" workbookViewId="0">
      <selection activeCell="I7" sqref="I7:I8"/>
    </sheetView>
  </sheetViews>
  <sheetFormatPr defaultColWidth="8.75" defaultRowHeight="13.5" x14ac:dyDescent="0.4"/>
  <cols>
    <col min="1" max="1" width="3.875" style="19" customWidth="1"/>
    <col min="2" max="2" width="22" style="19" customWidth="1"/>
    <col min="3" max="3" width="35.125" style="19" customWidth="1"/>
    <col min="4" max="4" width="28.125" style="19" customWidth="1"/>
    <col min="5" max="5" width="13.375" style="19" customWidth="1"/>
    <col min="6" max="6" width="14" style="19" customWidth="1"/>
    <col min="7" max="7" width="6" style="19" customWidth="1"/>
    <col min="8" max="8" width="7.375" style="19" customWidth="1"/>
    <col min="9" max="16384" width="8.75" style="19"/>
  </cols>
  <sheetData>
    <row r="1" spans="1:15" ht="14.45" customHeight="1" x14ac:dyDescent="0.4">
      <c r="A1" s="25" t="s">
        <v>87</v>
      </c>
      <c r="B1" s="26"/>
      <c r="C1" s="26"/>
      <c r="D1" s="26"/>
      <c r="E1" s="27"/>
      <c r="F1" s="27"/>
      <c r="G1" s="27"/>
      <c r="H1" s="27"/>
      <c r="I1" s="26"/>
      <c r="J1" s="26"/>
      <c r="K1" s="26"/>
      <c r="L1" s="26"/>
      <c r="M1" s="26"/>
      <c r="N1" s="26"/>
      <c r="O1" s="26"/>
    </row>
    <row r="2" spans="1:15" ht="14.45" customHeight="1" x14ac:dyDescent="0.4">
      <c r="A2" s="50"/>
      <c r="B2" s="26"/>
      <c r="C2" s="26"/>
      <c r="D2" s="26"/>
      <c r="E2" s="27"/>
      <c r="F2" s="27"/>
      <c r="G2" s="27"/>
      <c r="H2" s="27"/>
      <c r="I2" s="26"/>
      <c r="J2" s="26"/>
      <c r="K2" s="26"/>
      <c r="L2" s="26"/>
      <c r="M2" s="26"/>
      <c r="N2" s="26"/>
      <c r="O2" s="26"/>
    </row>
    <row r="3" spans="1:15" ht="14.45" customHeight="1" x14ac:dyDescent="0.4">
      <c r="B3" s="25" t="s">
        <v>71</v>
      </c>
      <c r="C3" s="52"/>
      <c r="D3" s="52"/>
      <c r="E3" s="52"/>
      <c r="F3" s="52"/>
      <c r="G3" s="52"/>
      <c r="H3" s="52"/>
      <c r="I3" s="26"/>
      <c r="J3" s="26"/>
      <c r="K3" s="26"/>
      <c r="L3" s="26"/>
      <c r="M3" s="26"/>
      <c r="N3" s="26"/>
      <c r="O3" s="26"/>
    </row>
    <row r="4" spans="1:15" ht="30" customHeight="1" x14ac:dyDescent="0.4">
      <c r="B4" s="216" t="s">
        <v>179</v>
      </c>
      <c r="C4" s="217"/>
      <c r="D4" s="217"/>
      <c r="E4" s="217"/>
      <c r="F4" s="218"/>
      <c r="G4" s="28"/>
      <c r="H4" s="27"/>
      <c r="I4" s="26"/>
      <c r="J4" s="26"/>
      <c r="K4" s="26"/>
      <c r="L4" s="26"/>
      <c r="M4" s="26"/>
      <c r="N4" s="26"/>
      <c r="O4" s="26"/>
    </row>
    <row r="5" spans="1:15" ht="14.45" customHeight="1" x14ac:dyDescent="0.4">
      <c r="A5" s="52"/>
      <c r="B5" s="52"/>
      <c r="C5" s="52"/>
      <c r="D5" s="52"/>
      <c r="E5" s="52"/>
      <c r="F5" s="52"/>
      <c r="G5" s="52"/>
      <c r="H5" s="27"/>
      <c r="I5" s="26"/>
      <c r="J5" s="26"/>
      <c r="K5" s="26"/>
      <c r="L5" s="26"/>
      <c r="M5" s="26"/>
      <c r="N5" s="26"/>
      <c r="O5" s="26"/>
    </row>
    <row r="6" spans="1:15" ht="14.45" customHeight="1" x14ac:dyDescent="0.4">
      <c r="A6" s="28"/>
      <c r="B6" s="28"/>
      <c r="C6" s="28"/>
      <c r="D6" s="28"/>
      <c r="E6" s="29" t="s">
        <v>54</v>
      </c>
      <c r="F6" s="26"/>
      <c r="G6" s="26"/>
      <c r="H6" s="30"/>
      <c r="I6" s="26"/>
      <c r="J6" s="26"/>
      <c r="K6" s="26"/>
      <c r="L6" s="26"/>
      <c r="M6" s="26"/>
      <c r="N6" s="26"/>
      <c r="O6" s="26"/>
    </row>
    <row r="7" spans="1:15" s="31" customFormat="1" ht="30" customHeight="1" x14ac:dyDescent="0.4">
      <c r="A7" s="224" t="s">
        <v>62</v>
      </c>
      <c r="B7" s="224" t="s">
        <v>64</v>
      </c>
      <c r="C7" s="224"/>
      <c r="D7" s="224"/>
      <c r="E7" s="224" t="s">
        <v>146</v>
      </c>
      <c r="F7" s="224" t="s">
        <v>46</v>
      </c>
      <c r="G7" s="273" t="s">
        <v>166</v>
      </c>
      <c r="H7" s="273"/>
      <c r="I7" s="37" t="s">
        <v>376</v>
      </c>
      <c r="J7" s="26"/>
      <c r="K7" s="26"/>
      <c r="L7" s="26"/>
      <c r="M7" s="26"/>
      <c r="N7" s="26"/>
      <c r="O7" s="26"/>
    </row>
    <row r="8" spans="1:15" s="31" customFormat="1" ht="40.15" customHeight="1" x14ac:dyDescent="0.4">
      <c r="A8" s="224"/>
      <c r="B8" s="32" t="s">
        <v>72</v>
      </c>
      <c r="C8" s="32" t="s">
        <v>66</v>
      </c>
      <c r="D8" s="32" t="s">
        <v>209</v>
      </c>
      <c r="E8" s="224"/>
      <c r="F8" s="224"/>
      <c r="G8" s="60" t="s">
        <v>73</v>
      </c>
      <c r="H8" s="61" t="s">
        <v>210</v>
      </c>
      <c r="I8" s="37" t="s">
        <v>379</v>
      </c>
      <c r="J8" s="26"/>
      <c r="K8" s="26"/>
      <c r="L8" s="26"/>
      <c r="M8" s="26"/>
      <c r="N8" s="26"/>
      <c r="O8" s="26"/>
    </row>
    <row r="9" spans="1:15" ht="45" customHeight="1" x14ac:dyDescent="0.4">
      <c r="A9" s="62">
        <v>1</v>
      </c>
      <c r="B9" s="76"/>
      <c r="C9" s="76"/>
      <c r="D9" s="76"/>
      <c r="E9" s="89"/>
      <c r="F9" s="35"/>
      <c r="G9" s="63"/>
      <c r="H9" s="59"/>
      <c r="J9" s="26"/>
      <c r="K9" s="26"/>
      <c r="L9" s="26"/>
      <c r="M9" s="26"/>
      <c r="N9" s="26"/>
      <c r="O9" s="26"/>
    </row>
    <row r="10" spans="1:15" ht="45" customHeight="1" x14ac:dyDescent="0.4">
      <c r="A10" s="62">
        <v>2</v>
      </c>
      <c r="B10" s="76"/>
      <c r="C10" s="76"/>
      <c r="D10" s="76"/>
      <c r="E10" s="89"/>
      <c r="F10" s="35"/>
      <c r="G10" s="63"/>
      <c r="H10" s="59"/>
      <c r="J10" s="26"/>
      <c r="K10" s="26"/>
      <c r="L10" s="26"/>
      <c r="M10" s="26"/>
      <c r="N10" s="26"/>
      <c r="O10" s="26"/>
    </row>
    <row r="11" spans="1:15" ht="45" customHeight="1" x14ac:dyDescent="0.4">
      <c r="A11" s="62">
        <v>3</v>
      </c>
      <c r="B11" s="76"/>
      <c r="C11" s="76"/>
      <c r="D11" s="76"/>
      <c r="E11" s="89"/>
      <c r="F11" s="35"/>
      <c r="G11" s="63"/>
      <c r="H11" s="59"/>
      <c r="I11" s="37"/>
      <c r="J11" s="26"/>
      <c r="K11" s="26"/>
      <c r="L11" s="26"/>
      <c r="M11" s="26"/>
      <c r="N11" s="26"/>
      <c r="O11" s="26"/>
    </row>
    <row r="12" spans="1:15" ht="45" customHeight="1" x14ac:dyDescent="0.4">
      <c r="A12" s="62">
        <v>4</v>
      </c>
      <c r="B12" s="76"/>
      <c r="C12" s="76"/>
      <c r="D12" s="76"/>
      <c r="E12" s="89"/>
      <c r="F12" s="35"/>
      <c r="G12" s="63"/>
      <c r="H12" s="59"/>
    </row>
    <row r="13" spans="1:15" ht="45" customHeight="1" x14ac:dyDescent="0.4">
      <c r="A13" s="62">
        <v>5</v>
      </c>
      <c r="B13" s="76"/>
      <c r="C13" s="76"/>
      <c r="D13" s="76"/>
      <c r="E13" s="89"/>
      <c r="F13" s="35"/>
      <c r="G13" s="63"/>
      <c r="H13" s="59"/>
    </row>
    <row r="14" spans="1:15" ht="45" customHeight="1" x14ac:dyDescent="0.4">
      <c r="A14" s="62">
        <v>6</v>
      </c>
      <c r="B14" s="76"/>
      <c r="C14" s="76"/>
      <c r="D14" s="76"/>
      <c r="E14" s="89"/>
      <c r="F14" s="35"/>
      <c r="G14" s="63"/>
      <c r="H14" s="59"/>
    </row>
    <row r="15" spans="1:15" ht="14.45" customHeight="1" x14ac:dyDescent="0.4">
      <c r="A15" s="220" t="s">
        <v>47</v>
      </c>
      <c r="B15" s="220"/>
      <c r="C15" s="220"/>
      <c r="D15" s="220"/>
      <c r="E15" s="93">
        <f>SUM(E9:E14)</f>
        <v>0</v>
      </c>
      <c r="F15" s="35"/>
      <c r="G15" s="35"/>
      <c r="H15" s="38"/>
      <c r="I15" s="37" t="s">
        <v>163</v>
      </c>
    </row>
    <row r="16" spans="1:15" ht="14.45" customHeight="1" x14ac:dyDescent="0.4">
      <c r="A16" s="40"/>
      <c r="B16" s="40"/>
      <c r="C16" s="40"/>
      <c r="D16" s="40"/>
      <c r="E16" s="22"/>
      <c r="F16" s="41"/>
      <c r="G16" s="41"/>
      <c r="H16" s="26"/>
    </row>
    <row r="17" spans="1:8" ht="14.45" customHeight="1" x14ac:dyDescent="0.4">
      <c r="A17" s="23" t="s">
        <v>58</v>
      </c>
      <c r="C17" s="40"/>
      <c r="D17" s="40"/>
      <c r="E17" s="22"/>
      <c r="F17" s="41"/>
      <c r="G17" s="41"/>
      <c r="H17" s="26"/>
    </row>
    <row r="18" spans="1:8" ht="14.45" customHeight="1" x14ac:dyDescent="0.4">
      <c r="A18" s="22" t="s">
        <v>74</v>
      </c>
      <c r="C18" s="53"/>
      <c r="D18" s="53"/>
      <c r="E18" s="53"/>
      <c r="F18" s="54"/>
      <c r="G18" s="54"/>
      <c r="H18" s="26"/>
    </row>
    <row r="19" spans="1:8" s="44" customFormat="1" ht="14.45" customHeight="1" x14ac:dyDescent="0.4">
      <c r="A19" s="21" t="s">
        <v>211</v>
      </c>
      <c r="C19" s="45"/>
      <c r="D19" s="45"/>
      <c r="E19" s="45"/>
      <c r="F19" s="45"/>
      <c r="G19" s="45"/>
      <c r="H19" s="45"/>
    </row>
    <row r="20" spans="1:8" ht="14.45" customHeight="1" x14ac:dyDescent="0.4">
      <c r="A20" s="22" t="s">
        <v>212</v>
      </c>
      <c r="C20" s="26"/>
      <c r="D20" s="26"/>
      <c r="E20" s="26"/>
      <c r="F20" s="26"/>
      <c r="G20" s="26"/>
      <c r="H20" s="26"/>
    </row>
    <row r="38" spans="1:1" ht="14.25" x14ac:dyDescent="0.4">
      <c r="A38" s="46"/>
    </row>
  </sheetData>
  <mergeCells count="7">
    <mergeCell ref="G7:H7"/>
    <mergeCell ref="A15:D15"/>
    <mergeCell ref="B4:F4"/>
    <mergeCell ref="A7:A8"/>
    <mergeCell ref="B7:D7"/>
    <mergeCell ref="E7:E8"/>
    <mergeCell ref="F7:F8"/>
  </mergeCells>
  <phoneticPr fontId="2"/>
  <pageMargins left="0.31496062992125984" right="0.31496062992125984"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1D9-BBEC-4D18-BFAB-661503D8F9C6}">
  <sheetPr codeName="Sheet10">
    <tabColor rgb="FF99FF99"/>
  </sheetPr>
  <dimension ref="A1:V38"/>
  <sheetViews>
    <sheetView showGridLines="0" view="pageBreakPreview" zoomScale="90" zoomScaleNormal="100" zoomScaleSheetLayoutView="90" workbookViewId="0">
      <selection activeCell="U6" sqref="U6"/>
    </sheetView>
  </sheetViews>
  <sheetFormatPr defaultColWidth="8.75" defaultRowHeight="13.5" x14ac:dyDescent="0.4"/>
  <cols>
    <col min="1" max="1" width="3.375" style="19" customWidth="1"/>
    <col min="2" max="2" width="5.875" style="19" customWidth="1"/>
    <col min="3" max="3" width="17.75" style="19" customWidth="1"/>
    <col min="4" max="4" width="9" style="19" customWidth="1"/>
    <col min="5" max="5" width="9.75" style="19" customWidth="1"/>
    <col min="6" max="6" width="9.625" style="19" customWidth="1"/>
    <col min="7" max="7" width="7.125" style="19" customWidth="1"/>
    <col min="8" max="8" width="7.5" style="19" customWidth="1"/>
    <col min="9" max="11" width="8.75" style="19" customWidth="1"/>
    <col min="12" max="12" width="7.75" style="19" customWidth="1"/>
    <col min="13" max="13" width="17.125" style="19" customWidth="1"/>
    <col min="14" max="14" width="4.5" style="19" customWidth="1"/>
    <col min="15" max="15" width="6.125" style="19" customWidth="1"/>
    <col min="16" max="16384" width="8.75" style="19"/>
  </cols>
  <sheetData>
    <row r="1" spans="1:22" ht="14.45" customHeight="1" x14ac:dyDescent="0.4">
      <c r="A1" s="25" t="s">
        <v>88</v>
      </c>
      <c r="B1" s="26"/>
      <c r="C1" s="26"/>
      <c r="D1" s="26"/>
      <c r="E1" s="26"/>
      <c r="F1" s="26"/>
      <c r="G1" s="26"/>
      <c r="H1" s="26"/>
      <c r="I1" s="27"/>
      <c r="J1" s="27"/>
      <c r="K1" s="27"/>
      <c r="L1" s="27"/>
      <c r="M1" s="27"/>
      <c r="N1" s="27"/>
      <c r="O1" s="27"/>
      <c r="P1" s="26"/>
      <c r="Q1" s="26"/>
      <c r="R1" s="26"/>
      <c r="S1" s="26"/>
      <c r="T1" s="26"/>
      <c r="U1" s="26"/>
      <c r="V1" s="26"/>
    </row>
    <row r="2" spans="1:22" ht="14.45" customHeight="1" x14ac:dyDescent="0.4">
      <c r="A2" s="26"/>
      <c r="B2" s="26"/>
      <c r="C2" s="26"/>
      <c r="D2" s="26"/>
      <c r="E2" s="26"/>
      <c r="F2" s="26"/>
      <c r="G2" s="26"/>
      <c r="H2" s="26"/>
      <c r="I2" s="27"/>
      <c r="J2" s="27"/>
      <c r="K2" s="27"/>
      <c r="L2" s="27"/>
      <c r="M2" s="27"/>
      <c r="N2" s="27"/>
      <c r="O2" s="27"/>
      <c r="P2" s="26"/>
      <c r="Q2" s="26"/>
      <c r="R2" s="26"/>
      <c r="S2" s="26"/>
      <c r="T2" s="26"/>
      <c r="U2" s="26"/>
      <c r="V2" s="26"/>
    </row>
    <row r="3" spans="1:22" ht="14.45" customHeight="1" x14ac:dyDescent="0.4">
      <c r="A3" s="26"/>
      <c r="B3" s="28"/>
      <c r="C3" s="28"/>
      <c r="D3" s="28"/>
      <c r="E3" s="28"/>
      <c r="F3" s="28"/>
      <c r="G3" s="28"/>
      <c r="H3" s="28"/>
      <c r="I3" s="28"/>
      <c r="J3" s="28"/>
      <c r="K3" s="28"/>
      <c r="L3" s="28"/>
      <c r="M3" s="29" t="s">
        <v>12</v>
      </c>
      <c r="N3" s="26"/>
      <c r="O3" s="30"/>
      <c r="P3" s="26"/>
      <c r="Q3" s="26"/>
      <c r="R3" s="26"/>
      <c r="S3" s="26"/>
      <c r="T3" s="26"/>
      <c r="U3" s="26"/>
      <c r="V3" s="26"/>
    </row>
    <row r="4" spans="1:22" s="31" customFormat="1" ht="14.45" customHeight="1" x14ac:dyDescent="0.4">
      <c r="A4" s="220" t="s">
        <v>62</v>
      </c>
      <c r="B4" s="224" t="s">
        <v>45</v>
      </c>
      <c r="C4" s="224"/>
      <c r="D4" s="224"/>
      <c r="E4" s="224"/>
      <c r="F4" s="224"/>
      <c r="G4" s="224"/>
      <c r="H4" s="224"/>
      <c r="I4" s="224" t="s">
        <v>52</v>
      </c>
      <c r="J4" s="220" t="s">
        <v>48</v>
      </c>
      <c r="K4" s="220"/>
      <c r="L4" s="274" t="s">
        <v>158</v>
      </c>
      <c r="M4" s="224" t="s">
        <v>53</v>
      </c>
      <c r="N4" s="224" t="s">
        <v>46</v>
      </c>
      <c r="O4" s="219" t="s">
        <v>165</v>
      </c>
      <c r="P4" s="37" t="s">
        <v>376</v>
      </c>
      <c r="Q4" s="26"/>
      <c r="R4" s="26"/>
      <c r="S4" s="26"/>
      <c r="T4" s="26"/>
      <c r="U4" s="26"/>
      <c r="V4" s="26"/>
    </row>
    <row r="5" spans="1:22" s="31" customFormat="1" ht="45" customHeight="1" x14ac:dyDescent="0.4">
      <c r="A5" s="220"/>
      <c r="B5" s="58" t="s">
        <v>75</v>
      </c>
      <c r="C5" s="32" t="s">
        <v>78</v>
      </c>
      <c r="D5" s="32" t="s">
        <v>82</v>
      </c>
      <c r="E5" s="32" t="s">
        <v>76</v>
      </c>
      <c r="F5" s="32" t="s">
        <v>77</v>
      </c>
      <c r="G5" s="32" t="s">
        <v>154</v>
      </c>
      <c r="H5" s="32" t="s">
        <v>79</v>
      </c>
      <c r="I5" s="224"/>
      <c r="J5" s="32" t="s">
        <v>49</v>
      </c>
      <c r="K5" s="32" t="s">
        <v>153</v>
      </c>
      <c r="L5" s="274"/>
      <c r="M5" s="224"/>
      <c r="N5" s="224"/>
      <c r="O5" s="219"/>
      <c r="P5" s="37" t="s">
        <v>379</v>
      </c>
      <c r="Q5" s="26"/>
      <c r="R5" s="26"/>
      <c r="S5" s="26"/>
      <c r="T5" s="26"/>
      <c r="U5" s="26"/>
      <c r="V5" s="26"/>
    </row>
    <row r="6" spans="1:22" ht="55.15" customHeight="1" x14ac:dyDescent="0.4">
      <c r="A6" s="34">
        <v>1</v>
      </c>
      <c r="B6" s="87"/>
      <c r="C6" s="87"/>
      <c r="D6" s="87"/>
      <c r="E6" s="87"/>
      <c r="F6" s="76"/>
      <c r="G6" s="76"/>
      <c r="H6" s="76"/>
      <c r="I6" s="89"/>
      <c r="J6" s="89"/>
      <c r="K6" s="93">
        <f>I6-J6</f>
        <v>0</v>
      </c>
      <c r="L6" s="73"/>
      <c r="M6" s="74"/>
      <c r="N6" s="35"/>
      <c r="O6" s="59"/>
      <c r="P6" s="26"/>
      <c r="Q6" s="26"/>
      <c r="R6" s="26"/>
      <c r="S6" s="26"/>
      <c r="T6" s="26"/>
      <c r="U6" s="26"/>
      <c r="V6" s="26"/>
    </row>
    <row r="7" spans="1:22" ht="55.15" customHeight="1" x14ac:dyDescent="0.4">
      <c r="A7" s="34">
        <v>2</v>
      </c>
      <c r="B7" s="87"/>
      <c r="C7" s="87"/>
      <c r="D7" s="87"/>
      <c r="E7" s="87"/>
      <c r="F7" s="76"/>
      <c r="G7" s="76"/>
      <c r="H7" s="76"/>
      <c r="I7" s="89"/>
      <c r="J7" s="89"/>
      <c r="K7" s="93">
        <f t="shared" ref="K7:K11" si="0">I7-J7</f>
        <v>0</v>
      </c>
      <c r="L7" s="73"/>
      <c r="M7" s="74"/>
      <c r="N7" s="35"/>
      <c r="O7" s="59"/>
      <c r="P7" s="26"/>
      <c r="Q7" s="26"/>
      <c r="R7" s="26"/>
      <c r="S7" s="26"/>
      <c r="T7" s="26"/>
      <c r="U7" s="26"/>
      <c r="V7" s="26"/>
    </row>
    <row r="8" spans="1:22" ht="55.15" customHeight="1" x14ac:dyDescent="0.4">
      <c r="A8" s="34">
        <v>3</v>
      </c>
      <c r="B8" s="87"/>
      <c r="C8" s="87"/>
      <c r="D8" s="87"/>
      <c r="E8" s="87"/>
      <c r="F8" s="76"/>
      <c r="G8" s="76"/>
      <c r="H8" s="76"/>
      <c r="I8" s="89"/>
      <c r="J8" s="89"/>
      <c r="K8" s="93">
        <f t="shared" si="0"/>
        <v>0</v>
      </c>
      <c r="L8" s="73"/>
      <c r="M8" s="74"/>
      <c r="N8" s="35"/>
      <c r="O8" s="59"/>
      <c r="P8" s="37" t="s">
        <v>161</v>
      </c>
      <c r="Q8" s="26"/>
      <c r="R8" s="26"/>
      <c r="S8" s="26"/>
      <c r="T8" s="26"/>
      <c r="U8" s="26"/>
      <c r="V8" s="26"/>
    </row>
    <row r="9" spans="1:22" ht="55.15" customHeight="1" x14ac:dyDescent="0.4">
      <c r="A9" s="34">
        <v>4</v>
      </c>
      <c r="B9" s="87"/>
      <c r="C9" s="87"/>
      <c r="D9" s="87"/>
      <c r="E9" s="87"/>
      <c r="F9" s="76"/>
      <c r="G9" s="76"/>
      <c r="H9" s="76"/>
      <c r="I9" s="89"/>
      <c r="J9" s="89"/>
      <c r="K9" s="93">
        <f t="shared" si="0"/>
        <v>0</v>
      </c>
      <c r="L9" s="73"/>
      <c r="M9" s="74"/>
      <c r="N9" s="35"/>
      <c r="O9" s="59"/>
      <c r="Q9" s="26"/>
      <c r="R9" s="26"/>
      <c r="S9" s="26"/>
      <c r="T9" s="26"/>
      <c r="U9" s="26"/>
      <c r="V9" s="26"/>
    </row>
    <row r="10" spans="1:22" ht="55.15" customHeight="1" x14ac:dyDescent="0.4">
      <c r="A10" s="34">
        <v>5</v>
      </c>
      <c r="B10" s="87"/>
      <c r="C10" s="87"/>
      <c r="D10" s="87"/>
      <c r="E10" s="87"/>
      <c r="F10" s="76"/>
      <c r="G10" s="76"/>
      <c r="H10" s="76"/>
      <c r="I10" s="89"/>
      <c r="J10" s="89"/>
      <c r="K10" s="93">
        <f t="shared" si="0"/>
        <v>0</v>
      </c>
      <c r="L10" s="73"/>
      <c r="M10" s="74"/>
      <c r="N10" s="35"/>
      <c r="O10" s="59"/>
      <c r="Q10" s="26"/>
      <c r="R10" s="26"/>
      <c r="S10" s="26"/>
      <c r="T10" s="26"/>
      <c r="U10" s="26"/>
      <c r="V10" s="26"/>
    </row>
    <row r="11" spans="1:22" ht="55.15" customHeight="1" x14ac:dyDescent="0.4">
      <c r="A11" s="34">
        <v>6</v>
      </c>
      <c r="B11" s="87"/>
      <c r="C11" s="87"/>
      <c r="D11" s="87"/>
      <c r="E11" s="87"/>
      <c r="F11" s="76"/>
      <c r="G11" s="76"/>
      <c r="H11" s="76"/>
      <c r="I11" s="89"/>
      <c r="J11" s="89"/>
      <c r="K11" s="93">
        <f t="shared" si="0"/>
        <v>0</v>
      </c>
      <c r="L11" s="73"/>
      <c r="M11" s="74"/>
      <c r="N11" s="35"/>
      <c r="O11" s="59"/>
    </row>
    <row r="12" spans="1:22" ht="14.45" customHeight="1" x14ac:dyDescent="0.4">
      <c r="A12" s="221" t="s">
        <v>47</v>
      </c>
      <c r="B12" s="222"/>
      <c r="C12" s="222"/>
      <c r="D12" s="222"/>
      <c r="E12" s="222"/>
      <c r="F12" s="222"/>
      <c r="G12" s="222"/>
      <c r="H12" s="223"/>
      <c r="I12" s="93">
        <f>SUM(I6:I11)</f>
        <v>0</v>
      </c>
      <c r="J12" s="93">
        <f t="shared" ref="J12:K12" si="1">SUM(J6:J11)</f>
        <v>0</v>
      </c>
      <c r="K12" s="93">
        <f t="shared" si="1"/>
        <v>0</v>
      </c>
      <c r="L12" s="96">
        <f t="shared" ref="L12" si="2">SUM(L6:L11)</f>
        <v>0</v>
      </c>
      <c r="M12" s="34"/>
      <c r="N12" s="35"/>
      <c r="O12" s="38"/>
      <c r="P12" s="37" t="s">
        <v>162</v>
      </c>
    </row>
    <row r="13" spans="1:22" ht="14.45" customHeight="1" x14ac:dyDescent="0.4">
      <c r="A13" s="26"/>
      <c r="B13" s="40"/>
      <c r="C13" s="40"/>
      <c r="D13" s="40"/>
      <c r="E13" s="40"/>
      <c r="F13" s="40"/>
      <c r="G13" s="40"/>
      <c r="H13" s="40"/>
      <c r="I13" s="22"/>
      <c r="J13" s="22"/>
      <c r="K13" s="22"/>
      <c r="L13" s="22"/>
      <c r="M13" s="22"/>
      <c r="N13" s="41"/>
      <c r="O13" s="26"/>
    </row>
    <row r="14" spans="1:22" ht="14.45" customHeight="1" x14ac:dyDescent="0.4">
      <c r="B14" s="23" t="s">
        <v>58</v>
      </c>
      <c r="C14" s="40"/>
      <c r="D14" s="40"/>
      <c r="E14" s="40"/>
      <c r="F14" s="40"/>
      <c r="G14" s="40"/>
      <c r="H14" s="40"/>
      <c r="I14" s="22"/>
      <c r="J14" s="22"/>
      <c r="K14" s="22"/>
      <c r="L14" s="22"/>
      <c r="M14" s="22"/>
      <c r="N14" s="41"/>
      <c r="O14" s="26"/>
    </row>
    <row r="15" spans="1:22" ht="14.45" customHeight="1" x14ac:dyDescent="0.4">
      <c r="B15" s="19" t="s">
        <v>173</v>
      </c>
      <c r="C15" s="26"/>
      <c r="D15" s="26"/>
      <c r="E15" s="26"/>
      <c r="F15" s="26"/>
      <c r="G15" s="26"/>
      <c r="H15" s="26"/>
      <c r="I15" s="26"/>
      <c r="J15" s="26"/>
      <c r="K15" s="26"/>
      <c r="L15" s="26"/>
      <c r="M15" s="26"/>
      <c r="N15" s="26"/>
      <c r="O15" s="26"/>
    </row>
    <row r="16" spans="1:22" ht="14.45" customHeight="1" x14ac:dyDescent="0.4">
      <c r="B16" s="22" t="s">
        <v>203</v>
      </c>
      <c r="C16" s="26"/>
      <c r="D16" s="26"/>
      <c r="E16" s="26"/>
      <c r="F16" s="26"/>
      <c r="G16" s="26"/>
      <c r="H16" s="26"/>
      <c r="I16" s="26"/>
      <c r="J16" s="26"/>
      <c r="K16" s="26"/>
      <c r="L16" s="26"/>
      <c r="M16" s="26"/>
      <c r="N16" s="26"/>
      <c r="O16" s="26"/>
    </row>
    <row r="17" spans="2:2" s="44" customFormat="1" ht="14.45" customHeight="1" x14ac:dyDescent="0.4">
      <c r="B17" s="21" t="s">
        <v>204</v>
      </c>
    </row>
    <row r="38" spans="1:1" ht="14.25" x14ac:dyDescent="0.4">
      <c r="A38" s="46"/>
    </row>
  </sheetData>
  <mergeCells count="9">
    <mergeCell ref="O4:O5"/>
    <mergeCell ref="L4:L5"/>
    <mergeCell ref="B4:H4"/>
    <mergeCell ref="A12:H12"/>
    <mergeCell ref="A4:A5"/>
    <mergeCell ref="I4:I5"/>
    <mergeCell ref="J4:K4"/>
    <mergeCell ref="M4:M5"/>
    <mergeCell ref="N4:N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00CD-FBDD-42ED-858B-0BEE9A94DCD5}">
  <sheetPr codeName="Sheet11">
    <tabColor rgb="FF99FF99"/>
  </sheetPr>
  <dimension ref="A1:S38"/>
  <sheetViews>
    <sheetView showGridLines="0" view="pageBreakPreview" zoomScaleNormal="100" zoomScaleSheetLayoutView="100" workbookViewId="0">
      <selection activeCell="R17" sqref="R17"/>
    </sheetView>
  </sheetViews>
  <sheetFormatPr defaultColWidth="8.75" defaultRowHeight="13.5" x14ac:dyDescent="0.4"/>
  <cols>
    <col min="1" max="1" width="4.375" style="19" customWidth="1"/>
    <col min="2" max="3" width="6.25" style="19" customWidth="1"/>
    <col min="4" max="4" width="28.5" style="19" customWidth="1"/>
    <col min="5" max="5" width="12.5" style="19" customWidth="1"/>
    <col min="6" max="6" width="12.75" style="19" customWidth="1"/>
    <col min="7" max="7" width="9.875" style="19" customWidth="1"/>
    <col min="8" max="12" width="10.25" style="19" customWidth="1"/>
    <col min="13" max="16384" width="8.75" style="19"/>
  </cols>
  <sheetData>
    <row r="1" spans="1:19" ht="14.45" customHeight="1" x14ac:dyDescent="0.4">
      <c r="A1" s="25" t="s">
        <v>180</v>
      </c>
      <c r="C1" s="26"/>
      <c r="D1" s="26"/>
      <c r="E1" s="26"/>
      <c r="F1" s="27"/>
      <c r="G1" s="27"/>
      <c r="H1" s="27"/>
      <c r="I1" s="27"/>
      <c r="J1" s="27"/>
      <c r="K1" s="27"/>
      <c r="L1" s="27"/>
      <c r="M1" s="26"/>
      <c r="N1" s="26"/>
      <c r="O1" s="26"/>
      <c r="P1" s="26"/>
      <c r="Q1" s="26"/>
      <c r="R1" s="26"/>
      <c r="S1" s="26"/>
    </row>
    <row r="2" spans="1:19" ht="14.45" customHeight="1" x14ac:dyDescent="0.4">
      <c r="B2" s="50"/>
      <c r="C2" s="26"/>
      <c r="D2" s="26"/>
      <c r="E2" s="26"/>
      <c r="F2" s="27"/>
      <c r="G2" s="27"/>
      <c r="H2" s="27"/>
      <c r="I2" s="27"/>
      <c r="J2" s="27"/>
      <c r="K2" s="27"/>
      <c r="L2" s="27"/>
      <c r="M2" s="26"/>
      <c r="N2" s="26"/>
      <c r="O2" s="26"/>
      <c r="P2" s="26"/>
      <c r="Q2" s="26"/>
      <c r="R2" s="26"/>
      <c r="S2" s="26"/>
    </row>
    <row r="3" spans="1:19" ht="14.45" customHeight="1" x14ac:dyDescent="0.4">
      <c r="B3" s="51" t="s">
        <v>59</v>
      </c>
      <c r="C3" s="52"/>
      <c r="D3" s="52"/>
      <c r="E3" s="52"/>
      <c r="F3" s="52"/>
      <c r="G3" s="52"/>
      <c r="H3" s="52"/>
      <c r="I3" s="52"/>
      <c r="J3" s="52"/>
      <c r="K3" s="52"/>
      <c r="L3" s="52"/>
      <c r="M3" s="26"/>
      <c r="N3" s="26"/>
      <c r="O3" s="26"/>
      <c r="P3" s="26"/>
      <c r="Q3" s="26"/>
      <c r="R3" s="26"/>
      <c r="S3" s="26"/>
    </row>
    <row r="4" spans="1:19" ht="85.15" customHeight="1" x14ac:dyDescent="0.4">
      <c r="B4" s="216" t="s">
        <v>205</v>
      </c>
      <c r="C4" s="217"/>
      <c r="D4" s="217"/>
      <c r="E4" s="217"/>
      <c r="F4" s="217"/>
      <c r="G4" s="217"/>
      <c r="H4" s="217"/>
      <c r="I4" s="217"/>
      <c r="J4" s="217"/>
      <c r="K4" s="217"/>
      <c r="L4" s="218"/>
      <c r="M4" s="26"/>
      <c r="N4" s="26"/>
      <c r="O4" s="26"/>
      <c r="P4" s="26"/>
      <c r="Q4" s="26"/>
      <c r="R4" s="26"/>
      <c r="S4" s="26"/>
    </row>
    <row r="5" spans="1:19" ht="14.45" customHeight="1" x14ac:dyDescent="0.4">
      <c r="B5" s="52"/>
      <c r="C5" s="52"/>
      <c r="D5" s="52"/>
      <c r="E5" s="52"/>
      <c r="F5" s="52"/>
      <c r="G5" s="52"/>
      <c r="H5" s="27"/>
      <c r="I5" s="27"/>
      <c r="J5" s="27"/>
      <c r="K5" s="27"/>
      <c r="L5" s="27"/>
      <c r="M5" s="26"/>
      <c r="N5" s="26"/>
      <c r="O5" s="26"/>
      <c r="P5" s="26"/>
      <c r="Q5" s="26"/>
      <c r="R5" s="26"/>
      <c r="S5" s="26"/>
    </row>
    <row r="6" spans="1:19" ht="14.45" customHeight="1" x14ac:dyDescent="0.4">
      <c r="B6" s="28"/>
      <c r="C6" s="28"/>
      <c r="D6" s="28"/>
      <c r="E6" s="28"/>
      <c r="F6" s="29" t="s">
        <v>54</v>
      </c>
      <c r="G6" s="26"/>
      <c r="H6" s="30"/>
      <c r="I6" s="30"/>
      <c r="J6" s="30"/>
      <c r="K6" s="30"/>
      <c r="L6" s="30"/>
      <c r="M6" s="26"/>
      <c r="N6" s="26"/>
      <c r="O6" s="26"/>
      <c r="P6" s="26"/>
      <c r="Q6" s="26"/>
      <c r="R6" s="26"/>
      <c r="S6" s="26"/>
    </row>
    <row r="7" spans="1:19" s="31" customFormat="1" ht="14.45" customHeight="1" x14ac:dyDescent="0.4">
      <c r="A7" s="276" t="s">
        <v>62</v>
      </c>
      <c r="B7" s="279" t="s">
        <v>182</v>
      </c>
      <c r="C7" s="280"/>
      <c r="D7" s="279" t="s">
        <v>64</v>
      </c>
      <c r="E7" s="280"/>
      <c r="F7" s="225" t="s">
        <v>146</v>
      </c>
      <c r="G7" s="225" t="s">
        <v>46</v>
      </c>
      <c r="H7" s="281" t="s">
        <v>197</v>
      </c>
      <c r="I7" s="283"/>
      <c r="J7" s="283"/>
      <c r="K7" s="283"/>
      <c r="L7" s="282"/>
      <c r="M7" s="37" t="s">
        <v>376</v>
      </c>
      <c r="N7" s="26"/>
      <c r="O7" s="26"/>
      <c r="P7" s="26"/>
      <c r="Q7" s="26"/>
      <c r="R7" s="26"/>
      <c r="S7" s="26"/>
    </row>
    <row r="8" spans="1:19" s="31" customFormat="1" ht="14.45" customHeight="1" x14ac:dyDescent="0.4">
      <c r="A8" s="277"/>
      <c r="B8" s="225" t="s">
        <v>196</v>
      </c>
      <c r="C8" s="225" t="s">
        <v>183</v>
      </c>
      <c r="D8" s="225" t="s">
        <v>181</v>
      </c>
      <c r="E8" s="284" t="s">
        <v>184</v>
      </c>
      <c r="F8" s="275"/>
      <c r="G8" s="275"/>
      <c r="H8" s="281" t="s">
        <v>186</v>
      </c>
      <c r="I8" s="282"/>
      <c r="J8" s="281" t="s">
        <v>187</v>
      </c>
      <c r="K8" s="283"/>
      <c r="L8" s="282"/>
      <c r="M8" s="37" t="s">
        <v>379</v>
      </c>
      <c r="N8" s="26"/>
      <c r="O8" s="26"/>
      <c r="P8" s="26"/>
      <c r="Q8" s="26"/>
      <c r="R8" s="26"/>
      <c r="S8" s="26"/>
    </row>
    <row r="9" spans="1:19" s="31" customFormat="1" ht="45" customHeight="1" x14ac:dyDescent="0.4">
      <c r="A9" s="278"/>
      <c r="B9" s="226"/>
      <c r="C9" s="226"/>
      <c r="D9" s="226"/>
      <c r="E9" s="285"/>
      <c r="F9" s="226"/>
      <c r="G9" s="226"/>
      <c r="H9" s="33" t="s">
        <v>199</v>
      </c>
      <c r="I9" s="33" t="s">
        <v>185</v>
      </c>
      <c r="J9" s="33" t="s">
        <v>188</v>
      </c>
      <c r="K9" s="33" t="s">
        <v>189</v>
      </c>
      <c r="L9" s="33" t="s">
        <v>190</v>
      </c>
      <c r="M9" s="26"/>
      <c r="N9" s="26"/>
      <c r="O9" s="26"/>
      <c r="P9" s="26"/>
      <c r="Q9" s="26"/>
      <c r="R9" s="26"/>
      <c r="S9" s="26"/>
    </row>
    <row r="10" spans="1:19" ht="19.899999999999999" customHeight="1" x14ac:dyDescent="0.4">
      <c r="A10" s="39">
        <v>1</v>
      </c>
      <c r="B10" s="74"/>
      <c r="C10" s="74"/>
      <c r="D10" s="74"/>
      <c r="E10" s="74"/>
      <c r="F10" s="89"/>
      <c r="G10" s="35"/>
      <c r="H10" s="49"/>
      <c r="I10" s="49"/>
      <c r="J10" s="49"/>
      <c r="K10" s="49"/>
      <c r="L10" s="49"/>
      <c r="M10" s="26"/>
      <c r="N10" s="26"/>
      <c r="O10" s="26"/>
      <c r="P10" s="26"/>
      <c r="Q10" s="26"/>
      <c r="R10" s="26"/>
      <c r="S10" s="26"/>
    </row>
    <row r="11" spans="1:19" ht="19.899999999999999" customHeight="1" x14ac:dyDescent="0.4">
      <c r="A11" s="39">
        <v>2</v>
      </c>
      <c r="B11" s="74"/>
      <c r="C11" s="74"/>
      <c r="D11" s="74"/>
      <c r="E11" s="74"/>
      <c r="F11" s="89"/>
      <c r="G11" s="35"/>
      <c r="H11" s="49"/>
      <c r="I11" s="49"/>
      <c r="J11" s="49"/>
      <c r="K11" s="49"/>
      <c r="L11" s="49"/>
      <c r="N11" s="26"/>
      <c r="O11" s="26"/>
      <c r="P11" s="26"/>
      <c r="Q11" s="26"/>
      <c r="R11" s="26"/>
      <c r="S11" s="26"/>
    </row>
    <row r="12" spans="1:19" ht="19.899999999999999" customHeight="1" x14ac:dyDescent="0.4">
      <c r="A12" s="39">
        <v>3</v>
      </c>
      <c r="B12" s="74"/>
      <c r="C12" s="74"/>
      <c r="D12" s="74"/>
      <c r="E12" s="74"/>
      <c r="F12" s="89"/>
      <c r="G12" s="35"/>
      <c r="H12" s="49"/>
      <c r="I12" s="49"/>
      <c r="J12" s="49"/>
      <c r="K12" s="49"/>
      <c r="L12" s="49"/>
      <c r="N12" s="26"/>
      <c r="O12" s="26"/>
      <c r="P12" s="26"/>
      <c r="Q12" s="26"/>
      <c r="R12" s="26"/>
      <c r="S12" s="26"/>
    </row>
    <row r="13" spans="1:19" ht="19.899999999999999" customHeight="1" x14ac:dyDescent="0.4">
      <c r="A13" s="39">
        <v>4</v>
      </c>
      <c r="B13" s="74"/>
      <c r="C13" s="74"/>
      <c r="D13" s="74"/>
      <c r="E13" s="74"/>
      <c r="F13" s="89"/>
      <c r="G13" s="35"/>
      <c r="H13" s="49"/>
      <c r="I13" s="49"/>
      <c r="J13" s="49"/>
      <c r="K13" s="49"/>
      <c r="L13" s="49"/>
      <c r="N13" s="26"/>
      <c r="O13" s="26"/>
      <c r="P13" s="26"/>
      <c r="Q13" s="26"/>
      <c r="R13" s="26"/>
      <c r="S13" s="26"/>
    </row>
    <row r="14" spans="1:19" ht="19.899999999999999" customHeight="1" x14ac:dyDescent="0.4">
      <c r="A14" s="39">
        <v>5</v>
      </c>
      <c r="B14" s="74"/>
      <c r="C14" s="74"/>
      <c r="D14" s="74"/>
      <c r="E14" s="74"/>
      <c r="F14" s="89"/>
      <c r="G14" s="35"/>
      <c r="H14" s="49"/>
      <c r="I14" s="49"/>
      <c r="J14" s="49"/>
      <c r="K14" s="49"/>
      <c r="L14" s="49"/>
      <c r="N14" s="26"/>
      <c r="O14" s="26"/>
      <c r="P14" s="26"/>
      <c r="Q14" s="26"/>
      <c r="R14" s="26"/>
      <c r="S14" s="26"/>
    </row>
    <row r="15" spans="1:19" ht="19.899999999999999" customHeight="1" x14ac:dyDescent="0.4">
      <c r="A15" s="39">
        <v>6</v>
      </c>
      <c r="B15" s="74"/>
      <c r="C15" s="74"/>
      <c r="D15" s="74"/>
      <c r="E15" s="74"/>
      <c r="F15" s="89"/>
      <c r="G15" s="35"/>
      <c r="H15" s="49"/>
      <c r="I15" s="49"/>
      <c r="J15" s="49"/>
      <c r="K15" s="49"/>
      <c r="L15" s="49"/>
      <c r="M15" s="37"/>
      <c r="N15" s="26"/>
      <c r="O15" s="26"/>
      <c r="P15" s="26"/>
      <c r="Q15" s="26"/>
      <c r="R15" s="26"/>
      <c r="S15" s="26"/>
    </row>
    <row r="16" spans="1:19" ht="19.899999999999999" customHeight="1" x14ac:dyDescent="0.4">
      <c r="A16" s="39">
        <v>7</v>
      </c>
      <c r="B16" s="74"/>
      <c r="C16" s="74"/>
      <c r="D16" s="74"/>
      <c r="E16" s="74"/>
      <c r="F16" s="89"/>
      <c r="G16" s="35"/>
      <c r="H16" s="49"/>
      <c r="I16" s="49"/>
      <c r="J16" s="49"/>
      <c r="K16" s="49"/>
      <c r="L16" s="49"/>
    </row>
    <row r="17" spans="1:13" ht="14.45" customHeight="1" x14ac:dyDescent="0.4">
      <c r="A17" s="221" t="s">
        <v>47</v>
      </c>
      <c r="B17" s="222"/>
      <c r="C17" s="222"/>
      <c r="D17" s="222"/>
      <c r="E17" s="222"/>
      <c r="F17" s="93">
        <f>SUM(F10:F16)</f>
        <v>0</v>
      </c>
      <c r="G17" s="35"/>
      <c r="H17" s="38"/>
      <c r="I17" s="38"/>
      <c r="J17" s="38"/>
      <c r="K17" s="38"/>
      <c r="L17" s="38"/>
      <c r="M17" s="37" t="s">
        <v>163</v>
      </c>
    </row>
    <row r="18" spans="1:13" ht="14.45" customHeight="1" x14ac:dyDescent="0.4">
      <c r="B18" s="40"/>
      <c r="C18" s="40"/>
      <c r="D18" s="40"/>
      <c r="E18" s="40"/>
      <c r="F18" s="22"/>
      <c r="G18" s="41"/>
      <c r="H18" s="26"/>
      <c r="I18" s="26"/>
      <c r="J18" s="26"/>
      <c r="K18" s="26"/>
      <c r="L18" s="26"/>
    </row>
    <row r="19" spans="1:13" ht="14.45" customHeight="1" x14ac:dyDescent="0.4">
      <c r="A19" s="23" t="s">
        <v>58</v>
      </c>
      <c r="C19" s="40"/>
      <c r="D19" s="40"/>
      <c r="E19" s="40"/>
      <c r="F19" s="22"/>
      <c r="G19" s="41"/>
      <c r="H19" s="26"/>
      <c r="I19" s="26"/>
      <c r="J19" s="26"/>
      <c r="K19" s="26"/>
      <c r="L19" s="26"/>
    </row>
    <row r="20" spans="1:13" ht="14.45" customHeight="1" x14ac:dyDescent="0.4">
      <c r="A20" s="22" t="s">
        <v>191</v>
      </c>
      <c r="C20" s="53"/>
      <c r="D20" s="53"/>
      <c r="E20" s="53"/>
      <c r="F20" s="53"/>
      <c r="G20" s="54"/>
      <c r="H20" s="26"/>
      <c r="I20" s="26"/>
      <c r="J20" s="26"/>
      <c r="K20" s="26"/>
      <c r="L20" s="26"/>
    </row>
    <row r="21" spans="1:13" s="43" customFormat="1" ht="14.45" customHeight="1" x14ac:dyDescent="0.4">
      <c r="A21" s="42" t="s">
        <v>268</v>
      </c>
      <c r="C21" s="55"/>
      <c r="D21" s="55"/>
      <c r="E21" s="55"/>
      <c r="F21" s="55"/>
      <c r="G21" s="56"/>
      <c r="H21" s="37"/>
      <c r="I21" s="37"/>
      <c r="J21" s="37"/>
      <c r="K21" s="37"/>
      <c r="L21" s="37"/>
    </row>
    <row r="22" spans="1:13" s="43" customFormat="1" ht="14.45" customHeight="1" x14ac:dyDescent="0.4">
      <c r="A22" s="42" t="s">
        <v>192</v>
      </c>
      <c r="C22" s="55"/>
      <c r="D22" s="55"/>
      <c r="E22" s="55"/>
      <c r="F22" s="55"/>
      <c r="G22" s="56"/>
      <c r="H22" s="37"/>
      <c r="I22" s="37"/>
      <c r="J22" s="37"/>
      <c r="K22" s="37"/>
      <c r="L22" s="37"/>
    </row>
    <row r="23" spans="1:13" s="44" customFormat="1" ht="14.45" customHeight="1" x14ac:dyDescent="0.4">
      <c r="A23" s="21" t="s">
        <v>194</v>
      </c>
      <c r="C23" s="45"/>
      <c r="D23" s="45"/>
      <c r="E23" s="45"/>
      <c r="F23" s="45"/>
      <c r="G23" s="45"/>
      <c r="H23" s="45"/>
      <c r="I23" s="45"/>
      <c r="J23" s="45"/>
      <c r="K23" s="45"/>
      <c r="L23" s="45"/>
    </row>
    <row r="24" spans="1:13" s="44" customFormat="1" ht="14.45" customHeight="1" x14ac:dyDescent="0.4">
      <c r="A24" s="21" t="s">
        <v>195</v>
      </c>
      <c r="C24" s="45"/>
      <c r="D24" s="45"/>
      <c r="E24" s="45"/>
      <c r="F24" s="45"/>
      <c r="G24" s="45"/>
      <c r="H24" s="45"/>
      <c r="I24" s="45"/>
      <c r="J24" s="45"/>
      <c r="K24" s="45"/>
      <c r="L24" s="45"/>
    </row>
    <row r="25" spans="1:13" s="44" customFormat="1" ht="14.45" customHeight="1" x14ac:dyDescent="0.4">
      <c r="A25" s="21"/>
      <c r="C25" s="44" t="s">
        <v>206</v>
      </c>
      <c r="D25" s="45"/>
      <c r="E25" s="45"/>
      <c r="F25" s="45"/>
      <c r="G25" s="45"/>
      <c r="H25" s="45"/>
      <c r="I25" s="45"/>
      <c r="J25" s="45"/>
      <c r="K25" s="45"/>
      <c r="L25" s="45"/>
    </row>
    <row r="26" spans="1:13" s="44" customFormat="1" ht="14.45" customHeight="1" x14ac:dyDescent="0.4">
      <c r="A26" s="21"/>
      <c r="C26" s="44" t="s">
        <v>207</v>
      </c>
      <c r="D26" s="45"/>
      <c r="E26" s="45"/>
      <c r="F26" s="45"/>
      <c r="G26" s="45"/>
      <c r="H26" s="45"/>
      <c r="I26" s="45"/>
      <c r="J26" s="45"/>
      <c r="K26" s="45"/>
      <c r="L26" s="45"/>
    </row>
    <row r="27" spans="1:13" ht="14.45" customHeight="1" x14ac:dyDescent="0.4">
      <c r="A27" s="22" t="s">
        <v>208</v>
      </c>
      <c r="C27" s="26"/>
      <c r="D27" s="26"/>
      <c r="E27" s="26"/>
      <c r="F27" s="26"/>
      <c r="G27" s="26"/>
      <c r="H27" s="26"/>
      <c r="I27" s="26"/>
      <c r="J27" s="26"/>
      <c r="K27" s="26"/>
      <c r="L27" s="26"/>
    </row>
    <row r="28" spans="1:13" ht="27" x14ac:dyDescent="0.4">
      <c r="C28" s="57" t="s">
        <v>193</v>
      </c>
    </row>
    <row r="38" spans="1:1" ht="14.25" x14ac:dyDescent="0.4">
      <c r="A38" s="46"/>
    </row>
  </sheetData>
  <mergeCells count="14">
    <mergeCell ref="G7:G9"/>
    <mergeCell ref="A7:A9"/>
    <mergeCell ref="A17:E17"/>
    <mergeCell ref="B7:C7"/>
    <mergeCell ref="B4:L4"/>
    <mergeCell ref="H8:I8"/>
    <mergeCell ref="J8:L8"/>
    <mergeCell ref="H7:L7"/>
    <mergeCell ref="B8:B9"/>
    <mergeCell ref="C8:C9"/>
    <mergeCell ref="D8:D9"/>
    <mergeCell ref="E8:E9"/>
    <mergeCell ref="F7:F9"/>
    <mergeCell ref="D7:E7"/>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4D33-A3E8-47B7-AA8C-73184206565B}">
  <sheetPr codeName="Sheet12">
    <tabColor rgb="FF99FF99"/>
  </sheetPr>
  <dimension ref="A1:V38"/>
  <sheetViews>
    <sheetView showGridLines="0" view="pageBreakPreview" zoomScale="80" zoomScaleNormal="100" zoomScaleSheetLayoutView="80" workbookViewId="0">
      <selection activeCell="W6" sqref="W6"/>
    </sheetView>
  </sheetViews>
  <sheetFormatPr defaultColWidth="8.75" defaultRowHeight="13.5" x14ac:dyDescent="0.4"/>
  <cols>
    <col min="1" max="1" width="2.875" style="19" customWidth="1"/>
    <col min="2" max="2" width="16.75" style="19" customWidth="1"/>
    <col min="3" max="3" width="9.25" style="19" customWidth="1"/>
    <col min="4" max="4" width="10.375" style="19" customWidth="1"/>
    <col min="5" max="5" width="9" style="19" customWidth="1"/>
    <col min="6" max="6" width="7.25" style="19" customWidth="1"/>
    <col min="7" max="7" width="12" style="19" customWidth="1"/>
    <col min="8" max="8" width="6.25" style="19" customWidth="1"/>
    <col min="9" max="11" width="7.75" style="19" customWidth="1"/>
    <col min="12" max="12" width="7.625" style="19" customWidth="1"/>
    <col min="13" max="13" width="17" style="19" customWidth="1"/>
    <col min="14" max="14" width="4.75" style="19" customWidth="1"/>
    <col min="15" max="15" width="5.375" style="19" customWidth="1"/>
    <col min="16" max="16384" width="8.75" style="19"/>
  </cols>
  <sheetData>
    <row r="1" spans="1:22" ht="14.45" customHeight="1" x14ac:dyDescent="0.4">
      <c r="A1" s="25" t="s">
        <v>89</v>
      </c>
      <c r="B1" s="26"/>
      <c r="C1" s="26"/>
      <c r="D1" s="26"/>
      <c r="E1" s="26"/>
      <c r="F1" s="26"/>
      <c r="G1" s="26"/>
      <c r="H1" s="26"/>
      <c r="I1" s="27"/>
      <c r="J1" s="27"/>
      <c r="K1" s="27"/>
      <c r="L1" s="27"/>
      <c r="M1" s="27"/>
      <c r="N1" s="27"/>
      <c r="O1" s="27"/>
      <c r="P1" s="26"/>
      <c r="Q1" s="26"/>
      <c r="R1" s="26"/>
      <c r="S1" s="26"/>
      <c r="T1" s="26"/>
      <c r="U1" s="26"/>
      <c r="V1" s="26"/>
    </row>
    <row r="2" spans="1:22" ht="14.45" customHeight="1" x14ac:dyDescent="0.4">
      <c r="A2" s="26"/>
      <c r="B2" s="26"/>
      <c r="C2" s="26"/>
      <c r="D2" s="26"/>
      <c r="E2" s="26"/>
      <c r="F2" s="26"/>
      <c r="G2" s="26"/>
      <c r="H2" s="26"/>
      <c r="I2" s="27"/>
      <c r="J2" s="27"/>
      <c r="K2" s="27"/>
      <c r="L2" s="27"/>
      <c r="M2" s="27"/>
      <c r="N2" s="27"/>
      <c r="O2" s="27"/>
      <c r="P2" s="26"/>
      <c r="Q2" s="26"/>
      <c r="R2" s="26"/>
      <c r="S2" s="26"/>
      <c r="T2" s="26"/>
      <c r="U2" s="26"/>
      <c r="V2" s="26"/>
    </row>
    <row r="3" spans="1:22" ht="14.45" customHeight="1" x14ac:dyDescent="0.4">
      <c r="A3" s="26"/>
      <c r="B3" s="28"/>
      <c r="C3" s="28"/>
      <c r="D3" s="28"/>
      <c r="E3" s="28"/>
      <c r="F3" s="28"/>
      <c r="G3" s="28"/>
      <c r="H3" s="28"/>
      <c r="I3" s="28"/>
      <c r="J3" s="28"/>
      <c r="K3" s="28"/>
      <c r="L3" s="28"/>
      <c r="M3" s="29" t="s">
        <v>12</v>
      </c>
      <c r="N3" s="26"/>
      <c r="O3" s="30"/>
      <c r="P3" s="26"/>
      <c r="Q3" s="26"/>
      <c r="R3" s="26"/>
      <c r="S3" s="26"/>
      <c r="T3" s="26"/>
      <c r="U3" s="26"/>
      <c r="V3" s="26"/>
    </row>
    <row r="4" spans="1:22" s="31" customFormat="1" ht="14.45" customHeight="1" x14ac:dyDescent="0.4">
      <c r="A4" s="220" t="s">
        <v>62</v>
      </c>
      <c r="B4" s="279" t="s">
        <v>45</v>
      </c>
      <c r="C4" s="286"/>
      <c r="D4" s="286"/>
      <c r="E4" s="286"/>
      <c r="F4" s="286"/>
      <c r="G4" s="286"/>
      <c r="H4" s="280"/>
      <c r="I4" s="224" t="s">
        <v>52</v>
      </c>
      <c r="J4" s="220" t="s">
        <v>48</v>
      </c>
      <c r="K4" s="220"/>
      <c r="L4" s="274" t="s">
        <v>158</v>
      </c>
      <c r="M4" s="224" t="s">
        <v>53</v>
      </c>
      <c r="N4" s="224" t="s">
        <v>46</v>
      </c>
      <c r="O4" s="219" t="s">
        <v>165</v>
      </c>
      <c r="P4" s="37" t="s">
        <v>376</v>
      </c>
      <c r="Q4" s="26"/>
      <c r="R4" s="26"/>
      <c r="S4" s="26"/>
      <c r="T4" s="26"/>
      <c r="U4" s="26"/>
      <c r="V4" s="26"/>
    </row>
    <row r="5" spans="1:22" s="31" customFormat="1" ht="42.6" customHeight="1" x14ac:dyDescent="0.4">
      <c r="A5" s="220"/>
      <c r="B5" s="32" t="s">
        <v>78</v>
      </c>
      <c r="C5" s="32" t="s">
        <v>82</v>
      </c>
      <c r="D5" s="32" t="s">
        <v>76</v>
      </c>
      <c r="E5" s="32" t="s">
        <v>80</v>
      </c>
      <c r="F5" s="32" t="s">
        <v>154</v>
      </c>
      <c r="G5" s="47" t="s">
        <v>155</v>
      </c>
      <c r="H5" s="32" t="s">
        <v>79</v>
      </c>
      <c r="I5" s="224"/>
      <c r="J5" s="32" t="s">
        <v>49</v>
      </c>
      <c r="K5" s="32" t="s">
        <v>81</v>
      </c>
      <c r="L5" s="274"/>
      <c r="M5" s="224"/>
      <c r="N5" s="224"/>
      <c r="O5" s="219"/>
      <c r="P5" s="37" t="s">
        <v>379</v>
      </c>
      <c r="Q5" s="26"/>
      <c r="R5" s="26"/>
      <c r="S5" s="26"/>
      <c r="T5" s="26"/>
      <c r="U5" s="26"/>
      <c r="V5" s="26"/>
    </row>
    <row r="6" spans="1:22" ht="64.900000000000006" customHeight="1" x14ac:dyDescent="0.4">
      <c r="A6" s="34">
        <v>1</v>
      </c>
      <c r="B6" s="74"/>
      <c r="C6" s="74"/>
      <c r="D6" s="74"/>
      <c r="E6" s="74"/>
      <c r="F6" s="74"/>
      <c r="G6" s="74"/>
      <c r="H6" s="74"/>
      <c r="I6" s="89"/>
      <c r="J6" s="89"/>
      <c r="K6" s="95">
        <f>I6-J6</f>
        <v>0</v>
      </c>
      <c r="L6" s="89"/>
      <c r="M6" s="76"/>
      <c r="N6" s="48"/>
      <c r="O6" s="49"/>
      <c r="P6" s="26"/>
      <c r="Q6" s="26"/>
      <c r="R6" s="26"/>
      <c r="S6" s="26"/>
      <c r="T6" s="26"/>
      <c r="U6" s="26"/>
      <c r="V6" s="26"/>
    </row>
    <row r="7" spans="1:22" ht="64.900000000000006" customHeight="1" x14ac:dyDescent="0.4">
      <c r="A7" s="34">
        <v>2</v>
      </c>
      <c r="B7" s="74"/>
      <c r="C7" s="74"/>
      <c r="D7" s="74"/>
      <c r="E7" s="74"/>
      <c r="F7" s="74"/>
      <c r="G7" s="74"/>
      <c r="H7" s="74"/>
      <c r="I7" s="89"/>
      <c r="J7" s="89"/>
      <c r="K7" s="95">
        <f t="shared" ref="K7:K10" si="0">I7-J7</f>
        <v>0</v>
      </c>
      <c r="L7" s="89"/>
      <c r="M7" s="76"/>
      <c r="N7" s="48"/>
      <c r="O7" s="49"/>
      <c r="P7" s="26"/>
      <c r="Q7" s="26"/>
      <c r="R7" s="26"/>
      <c r="S7" s="26"/>
      <c r="T7" s="26"/>
      <c r="U7" s="26"/>
      <c r="V7" s="26"/>
    </row>
    <row r="8" spans="1:22" ht="64.900000000000006" customHeight="1" x14ac:dyDescent="0.4">
      <c r="A8" s="34">
        <v>3</v>
      </c>
      <c r="B8" s="74"/>
      <c r="C8" s="74"/>
      <c r="D8" s="74"/>
      <c r="E8" s="74"/>
      <c r="F8" s="74"/>
      <c r="G8" s="74"/>
      <c r="H8" s="74"/>
      <c r="I8" s="89"/>
      <c r="J8" s="89"/>
      <c r="K8" s="95">
        <f t="shared" si="0"/>
        <v>0</v>
      </c>
      <c r="L8" s="89"/>
      <c r="M8" s="76"/>
      <c r="N8" s="48"/>
      <c r="O8" s="49"/>
      <c r="P8" s="37" t="s">
        <v>161</v>
      </c>
      <c r="Q8" s="26"/>
      <c r="R8" s="26"/>
      <c r="S8" s="26"/>
      <c r="T8" s="26"/>
      <c r="U8" s="26"/>
      <c r="V8" s="26"/>
    </row>
    <row r="9" spans="1:22" ht="64.900000000000006" customHeight="1" x14ac:dyDescent="0.4">
      <c r="A9" s="34">
        <v>4</v>
      </c>
      <c r="B9" s="74"/>
      <c r="C9" s="74"/>
      <c r="D9" s="74"/>
      <c r="E9" s="74"/>
      <c r="F9" s="74"/>
      <c r="G9" s="74"/>
      <c r="H9" s="74"/>
      <c r="I9" s="89"/>
      <c r="J9" s="89"/>
      <c r="K9" s="95">
        <f t="shared" si="0"/>
        <v>0</v>
      </c>
      <c r="L9" s="89"/>
      <c r="M9" s="76"/>
      <c r="N9" s="48"/>
      <c r="O9" s="49"/>
      <c r="Q9" s="26"/>
      <c r="R9" s="26"/>
      <c r="S9" s="26"/>
      <c r="T9" s="26"/>
      <c r="U9" s="26"/>
      <c r="V9" s="26"/>
    </row>
    <row r="10" spans="1:22" ht="64.900000000000006" customHeight="1" x14ac:dyDescent="0.4">
      <c r="A10" s="34">
        <v>5</v>
      </c>
      <c r="B10" s="74"/>
      <c r="C10" s="74"/>
      <c r="D10" s="74"/>
      <c r="E10" s="74"/>
      <c r="F10" s="74"/>
      <c r="G10" s="74"/>
      <c r="H10" s="74"/>
      <c r="I10" s="89"/>
      <c r="J10" s="89"/>
      <c r="K10" s="95">
        <f t="shared" si="0"/>
        <v>0</v>
      </c>
      <c r="L10" s="89"/>
      <c r="M10" s="76"/>
      <c r="N10" s="48"/>
      <c r="O10" s="49"/>
      <c r="Q10" s="26"/>
      <c r="R10" s="26"/>
      <c r="S10" s="26"/>
      <c r="T10" s="26"/>
      <c r="U10" s="26"/>
      <c r="V10" s="26"/>
    </row>
    <row r="11" spans="1:22" ht="14.45" customHeight="1" x14ac:dyDescent="0.4">
      <c r="A11" s="221" t="s">
        <v>47</v>
      </c>
      <c r="B11" s="222"/>
      <c r="C11" s="222"/>
      <c r="D11" s="222"/>
      <c r="E11" s="222"/>
      <c r="F11" s="222"/>
      <c r="G11" s="222"/>
      <c r="H11" s="223"/>
      <c r="I11" s="93">
        <f>SUM(I6:I10)</f>
        <v>0</v>
      </c>
      <c r="J11" s="93">
        <f>SUM(J6:J10)</f>
        <v>0</v>
      </c>
      <c r="K11" s="93">
        <f>SUM(K6:K10)</f>
        <v>0</v>
      </c>
      <c r="L11" s="93">
        <f t="shared" ref="L11" si="1">SUM(L6:L10)</f>
        <v>0</v>
      </c>
      <c r="M11" s="34"/>
      <c r="N11" s="35"/>
      <c r="O11" s="38"/>
      <c r="P11" s="37" t="s">
        <v>162</v>
      </c>
    </row>
    <row r="12" spans="1:22" ht="14.45" customHeight="1" x14ac:dyDescent="0.4">
      <c r="A12" s="26"/>
      <c r="B12" s="40"/>
      <c r="C12" s="40"/>
      <c r="D12" s="40"/>
      <c r="E12" s="40"/>
      <c r="F12" s="40"/>
      <c r="G12" s="40"/>
      <c r="H12" s="40"/>
      <c r="I12" s="22"/>
      <c r="J12" s="22"/>
      <c r="K12" s="22"/>
      <c r="L12" s="22"/>
      <c r="M12" s="22"/>
      <c r="N12" s="41"/>
      <c r="O12" s="26"/>
    </row>
    <row r="13" spans="1:22" ht="14.45" customHeight="1" x14ac:dyDescent="0.4">
      <c r="B13" s="23" t="s">
        <v>58</v>
      </c>
      <c r="C13" s="23"/>
      <c r="D13" s="40"/>
      <c r="E13" s="40"/>
      <c r="F13" s="40"/>
      <c r="G13" s="40"/>
      <c r="H13" s="40"/>
      <c r="I13" s="22"/>
      <c r="J13" s="22"/>
      <c r="K13" s="22"/>
      <c r="L13" s="22"/>
      <c r="M13" s="22"/>
      <c r="N13" s="41"/>
      <c r="O13" s="26"/>
    </row>
    <row r="14" spans="1:22" ht="14.45" customHeight="1" x14ac:dyDescent="0.4">
      <c r="B14" s="19" t="s">
        <v>173</v>
      </c>
      <c r="D14" s="26"/>
      <c r="E14" s="26"/>
      <c r="F14" s="26"/>
      <c r="G14" s="26"/>
      <c r="H14" s="26"/>
      <c r="I14" s="26"/>
      <c r="J14" s="26"/>
      <c r="K14" s="26"/>
      <c r="L14" s="26"/>
      <c r="M14" s="26"/>
      <c r="N14" s="26"/>
      <c r="O14" s="26"/>
    </row>
    <row r="15" spans="1:22" ht="14.45" customHeight="1" x14ac:dyDescent="0.4">
      <c r="B15" s="22" t="s">
        <v>203</v>
      </c>
      <c r="C15" s="22"/>
      <c r="D15" s="26"/>
      <c r="E15" s="26"/>
      <c r="F15" s="26"/>
      <c r="G15" s="26"/>
      <c r="H15" s="26"/>
      <c r="I15" s="26"/>
      <c r="J15" s="26"/>
      <c r="K15" s="26"/>
      <c r="L15" s="26"/>
      <c r="M15" s="26"/>
      <c r="N15" s="26"/>
      <c r="O15" s="26"/>
    </row>
    <row r="16" spans="1:22" s="44" customFormat="1" ht="14.45" customHeight="1" x14ac:dyDescent="0.4">
      <c r="B16" s="21" t="s">
        <v>204</v>
      </c>
      <c r="C16" s="21"/>
    </row>
    <row r="38" spans="1:1" ht="14.25" x14ac:dyDescent="0.4">
      <c r="A38" s="46"/>
    </row>
  </sheetData>
  <mergeCells count="9">
    <mergeCell ref="N4:N5"/>
    <mergeCell ref="O4:O5"/>
    <mergeCell ref="A11:H11"/>
    <mergeCell ref="A4:A5"/>
    <mergeCell ref="B4:H4"/>
    <mergeCell ref="I4:I5"/>
    <mergeCell ref="J4:K4"/>
    <mergeCell ref="L4:L5"/>
    <mergeCell ref="M4:M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EFF-6753-4094-B1BB-6EFAB5591692}">
  <sheetPr codeName="Sheet13">
    <tabColor rgb="FF99FF99"/>
  </sheetPr>
  <dimension ref="A1:U38"/>
  <sheetViews>
    <sheetView showGridLines="0" view="pageBreakPreview" zoomScale="90" zoomScaleNormal="100" zoomScaleSheetLayoutView="90" workbookViewId="0">
      <selection activeCell="P8" sqref="P8"/>
    </sheetView>
  </sheetViews>
  <sheetFormatPr defaultColWidth="8.75" defaultRowHeight="13.5" x14ac:dyDescent="0.4"/>
  <cols>
    <col min="1" max="1" width="3.5" style="19" customWidth="1"/>
    <col min="2" max="2" width="15.125" style="19" customWidth="1"/>
    <col min="3" max="3" width="12.375" style="19" customWidth="1"/>
    <col min="4" max="4" width="10.375" style="19" customWidth="1"/>
    <col min="5" max="5" width="12.5" style="19" customWidth="1"/>
    <col min="6" max="6" width="7.875" style="19" customWidth="1"/>
    <col min="7" max="9" width="8.75" style="19" customWidth="1"/>
    <col min="10" max="10" width="7.25" style="19" customWidth="1"/>
    <col min="11" max="11" width="16.75" style="19" customWidth="1"/>
    <col min="12" max="12" width="5.125" style="19" customWidth="1"/>
    <col min="13" max="14" width="7.25" style="19" customWidth="1"/>
    <col min="15" max="16384" width="8.75" style="19"/>
  </cols>
  <sheetData>
    <row r="1" spans="1:21" ht="14.45" customHeight="1" x14ac:dyDescent="0.4">
      <c r="A1" s="25" t="s">
        <v>90</v>
      </c>
      <c r="B1" s="26"/>
      <c r="C1" s="26"/>
      <c r="D1" s="26"/>
      <c r="E1" s="26"/>
      <c r="F1" s="26"/>
      <c r="G1" s="27"/>
      <c r="H1" s="27"/>
      <c r="I1" s="27"/>
      <c r="J1" s="27"/>
      <c r="K1" s="27"/>
      <c r="L1" s="27"/>
      <c r="M1" s="27"/>
      <c r="O1" s="26"/>
      <c r="P1" s="26"/>
      <c r="Q1" s="26"/>
      <c r="R1" s="26"/>
      <c r="S1" s="26"/>
      <c r="T1" s="26"/>
      <c r="U1" s="26"/>
    </row>
    <row r="2" spans="1:21" ht="14.45" customHeight="1" x14ac:dyDescent="0.4">
      <c r="A2" s="26"/>
      <c r="B2" s="26"/>
      <c r="C2" s="26"/>
      <c r="D2" s="26"/>
      <c r="E2" s="26"/>
      <c r="F2" s="26"/>
      <c r="G2" s="27"/>
      <c r="H2" s="27"/>
      <c r="I2" s="27"/>
      <c r="J2" s="27"/>
      <c r="K2" s="27"/>
      <c r="L2" s="27"/>
      <c r="M2" s="27"/>
      <c r="O2" s="26"/>
      <c r="P2" s="26"/>
      <c r="Q2" s="26"/>
      <c r="R2" s="26"/>
      <c r="S2" s="26"/>
      <c r="T2" s="26"/>
      <c r="U2" s="26"/>
    </row>
    <row r="3" spans="1:21" ht="14.45" customHeight="1" x14ac:dyDescent="0.4">
      <c r="A3" s="26"/>
      <c r="B3" s="28"/>
      <c r="C3" s="28"/>
      <c r="D3" s="28"/>
      <c r="E3" s="28"/>
      <c r="F3" s="28"/>
      <c r="G3" s="28"/>
      <c r="H3" s="28"/>
      <c r="I3" s="28"/>
      <c r="J3" s="28"/>
      <c r="K3" s="29" t="s">
        <v>12</v>
      </c>
      <c r="L3" s="26"/>
      <c r="M3" s="30"/>
      <c r="O3" s="26"/>
      <c r="P3" s="26"/>
      <c r="Q3" s="26"/>
      <c r="R3" s="26"/>
      <c r="S3" s="26"/>
      <c r="T3" s="26"/>
      <c r="U3" s="26"/>
    </row>
    <row r="4" spans="1:21" s="31" customFormat="1" ht="14.45" customHeight="1" x14ac:dyDescent="0.4">
      <c r="A4" s="220" t="s">
        <v>62</v>
      </c>
      <c r="B4" s="279" t="s">
        <v>45</v>
      </c>
      <c r="C4" s="286"/>
      <c r="D4" s="286"/>
      <c r="E4" s="286"/>
      <c r="F4" s="280"/>
      <c r="G4" s="224" t="s">
        <v>52</v>
      </c>
      <c r="H4" s="220" t="s">
        <v>48</v>
      </c>
      <c r="I4" s="220"/>
      <c r="J4" s="287" t="s">
        <v>158</v>
      </c>
      <c r="K4" s="224" t="s">
        <v>53</v>
      </c>
      <c r="L4" s="224" t="s">
        <v>46</v>
      </c>
      <c r="M4" s="270" t="s">
        <v>164</v>
      </c>
      <c r="N4" s="270"/>
      <c r="O4" s="37" t="s">
        <v>376</v>
      </c>
      <c r="P4" s="26"/>
      <c r="Q4" s="26"/>
      <c r="R4" s="26"/>
      <c r="S4" s="26"/>
      <c r="T4" s="26"/>
      <c r="U4" s="26"/>
    </row>
    <row r="5" spans="1:21" s="31" customFormat="1" ht="40.15" customHeight="1" x14ac:dyDescent="0.4">
      <c r="A5" s="220"/>
      <c r="B5" s="32" t="s">
        <v>78</v>
      </c>
      <c r="C5" s="32" t="s">
        <v>91</v>
      </c>
      <c r="D5" s="32" t="s">
        <v>83</v>
      </c>
      <c r="E5" s="32" t="s">
        <v>84</v>
      </c>
      <c r="F5" s="32" t="s">
        <v>79</v>
      </c>
      <c r="G5" s="224"/>
      <c r="H5" s="32" t="s">
        <v>49</v>
      </c>
      <c r="I5" s="32" t="s">
        <v>81</v>
      </c>
      <c r="J5" s="287"/>
      <c r="K5" s="224"/>
      <c r="L5" s="224"/>
      <c r="M5" s="75" t="s">
        <v>157</v>
      </c>
      <c r="N5" s="33" t="s">
        <v>156</v>
      </c>
      <c r="O5" s="37" t="s">
        <v>379</v>
      </c>
      <c r="P5" s="26"/>
      <c r="Q5" s="26"/>
      <c r="R5" s="26"/>
      <c r="S5" s="26"/>
      <c r="T5" s="26"/>
      <c r="U5" s="26"/>
    </row>
    <row r="6" spans="1:21" ht="109.9" customHeight="1" x14ac:dyDescent="0.4">
      <c r="A6" s="34">
        <v>1</v>
      </c>
      <c r="B6" s="86"/>
      <c r="C6" s="86"/>
      <c r="D6" s="86"/>
      <c r="E6" s="86"/>
      <c r="F6" s="74"/>
      <c r="G6" s="89"/>
      <c r="H6" s="89"/>
      <c r="I6" s="95">
        <f>G6-H6</f>
        <v>0</v>
      </c>
      <c r="J6" s="89"/>
      <c r="K6" s="76"/>
      <c r="L6" s="35"/>
      <c r="M6" s="77"/>
      <c r="N6" s="36"/>
      <c r="O6" s="26"/>
      <c r="P6" s="26"/>
      <c r="Q6" s="26"/>
      <c r="R6" s="26"/>
      <c r="S6" s="26"/>
      <c r="T6" s="26"/>
      <c r="U6" s="26"/>
    </row>
    <row r="7" spans="1:21" ht="109.9" customHeight="1" x14ac:dyDescent="0.4">
      <c r="A7" s="34">
        <v>2</v>
      </c>
      <c r="B7" s="86"/>
      <c r="C7" s="86"/>
      <c r="D7" s="86"/>
      <c r="E7" s="86"/>
      <c r="F7" s="74"/>
      <c r="G7" s="89"/>
      <c r="H7" s="89"/>
      <c r="I7" s="95">
        <f t="shared" ref="I7:I8" si="0">G7-H7</f>
        <v>0</v>
      </c>
      <c r="J7" s="89"/>
      <c r="K7" s="76"/>
      <c r="L7" s="35"/>
      <c r="M7" s="77"/>
      <c r="N7" s="36"/>
      <c r="O7" s="37" t="s">
        <v>161</v>
      </c>
      <c r="P7" s="26"/>
      <c r="Q7" s="26"/>
      <c r="R7" s="26"/>
      <c r="S7" s="26"/>
      <c r="T7" s="26"/>
      <c r="U7" s="26"/>
    </row>
    <row r="8" spans="1:21" ht="109.9" customHeight="1" x14ac:dyDescent="0.4">
      <c r="A8" s="34">
        <v>3</v>
      </c>
      <c r="B8" s="86"/>
      <c r="C8" s="86"/>
      <c r="D8" s="86"/>
      <c r="E8" s="86"/>
      <c r="F8" s="74"/>
      <c r="G8" s="89"/>
      <c r="H8" s="89"/>
      <c r="I8" s="95">
        <f t="shared" si="0"/>
        <v>0</v>
      </c>
      <c r="J8" s="89"/>
      <c r="K8" s="76"/>
      <c r="L8" s="35"/>
      <c r="M8" s="77"/>
      <c r="N8" s="36"/>
      <c r="P8" s="26"/>
      <c r="Q8" s="26"/>
      <c r="R8" s="26"/>
      <c r="S8" s="26"/>
      <c r="T8" s="26"/>
      <c r="U8" s="26"/>
    </row>
    <row r="9" spans="1:21" ht="14.45" customHeight="1" x14ac:dyDescent="0.4">
      <c r="A9" s="221" t="s">
        <v>47</v>
      </c>
      <c r="B9" s="222"/>
      <c r="C9" s="222"/>
      <c r="D9" s="222"/>
      <c r="E9" s="222"/>
      <c r="F9" s="223"/>
      <c r="G9" s="93">
        <f>SUM(G6:G8)</f>
        <v>0</v>
      </c>
      <c r="H9" s="93">
        <f t="shared" ref="H9:I9" si="1">SUM(H6:H8)</f>
        <v>0</v>
      </c>
      <c r="I9" s="93">
        <f t="shared" si="1"/>
        <v>0</v>
      </c>
      <c r="J9" s="93">
        <f t="shared" ref="J9" si="2">SUM(J6:J8)</f>
        <v>0</v>
      </c>
      <c r="K9" s="34"/>
      <c r="L9" s="35"/>
      <c r="M9" s="38"/>
      <c r="N9" s="39"/>
      <c r="O9" s="37" t="s">
        <v>162</v>
      </c>
      <c r="P9" s="26"/>
      <c r="Q9" s="26"/>
      <c r="R9" s="26"/>
      <c r="S9" s="26"/>
      <c r="T9" s="26"/>
      <c r="U9" s="26"/>
    </row>
    <row r="10" spans="1:21" ht="14.45" customHeight="1" x14ac:dyDescent="0.4">
      <c r="A10" s="26"/>
      <c r="B10" s="40"/>
      <c r="C10" s="40"/>
      <c r="D10" s="40"/>
      <c r="E10" s="40"/>
      <c r="F10" s="40"/>
      <c r="G10" s="22"/>
      <c r="H10" s="22"/>
      <c r="I10" s="22"/>
      <c r="J10" s="22"/>
      <c r="K10" s="22"/>
      <c r="L10" s="41"/>
      <c r="M10" s="26"/>
      <c r="P10" s="26"/>
      <c r="Q10" s="26"/>
      <c r="R10" s="26"/>
      <c r="S10" s="26"/>
      <c r="T10" s="26"/>
      <c r="U10" s="26"/>
    </row>
    <row r="11" spans="1:21" ht="14.45" customHeight="1" x14ac:dyDescent="0.4">
      <c r="A11" s="23" t="s">
        <v>58</v>
      </c>
      <c r="C11" s="23"/>
      <c r="D11" s="23"/>
      <c r="E11" s="40"/>
      <c r="F11" s="40"/>
      <c r="G11" s="22"/>
      <c r="H11" s="22"/>
      <c r="I11" s="22"/>
      <c r="J11" s="22"/>
      <c r="K11" s="22"/>
      <c r="L11" s="41"/>
      <c r="M11" s="26"/>
    </row>
    <row r="12" spans="1:21" ht="14.45" customHeight="1" x14ac:dyDescent="0.4">
      <c r="A12" s="19" t="s">
        <v>173</v>
      </c>
      <c r="E12" s="26"/>
      <c r="F12" s="26"/>
      <c r="G12" s="26"/>
      <c r="H12" s="26"/>
      <c r="I12" s="26"/>
      <c r="J12" s="26"/>
      <c r="K12" s="26"/>
      <c r="L12" s="26"/>
      <c r="M12" s="26"/>
    </row>
    <row r="13" spans="1:21" s="43" customFormat="1" ht="14.45" customHeight="1" x14ac:dyDescent="0.4">
      <c r="A13" s="42" t="s">
        <v>200</v>
      </c>
      <c r="C13" s="42"/>
      <c r="D13" s="37"/>
      <c r="E13" s="37"/>
      <c r="F13" s="37"/>
      <c r="G13" s="37"/>
      <c r="H13" s="37"/>
      <c r="I13" s="37"/>
      <c r="J13" s="37"/>
      <c r="K13" s="37"/>
      <c r="L13" s="37"/>
      <c r="M13" s="37"/>
      <c r="N13" s="37"/>
    </row>
    <row r="14" spans="1:21" s="44" customFormat="1" ht="14.45" customHeight="1" x14ac:dyDescent="0.4">
      <c r="A14" s="21" t="s">
        <v>201</v>
      </c>
      <c r="C14" s="21"/>
      <c r="D14" s="45"/>
      <c r="E14" s="45"/>
      <c r="F14" s="45"/>
      <c r="G14" s="45"/>
      <c r="H14" s="45"/>
      <c r="I14" s="45"/>
      <c r="J14" s="45"/>
      <c r="K14" s="45"/>
      <c r="L14" s="45"/>
      <c r="M14" s="45"/>
      <c r="N14" s="45"/>
    </row>
    <row r="15" spans="1:21" ht="14.45" customHeight="1" x14ac:dyDescent="0.4">
      <c r="A15" s="22" t="s">
        <v>202</v>
      </c>
      <c r="C15" s="22"/>
      <c r="D15" s="22"/>
      <c r="E15" s="26"/>
      <c r="F15" s="26"/>
      <c r="G15" s="26"/>
      <c r="H15" s="26"/>
      <c r="I15" s="26"/>
      <c r="J15" s="26"/>
      <c r="K15" s="26"/>
      <c r="L15" s="26"/>
      <c r="M15" s="26"/>
    </row>
    <row r="38" spans="1:1" ht="14.25" x14ac:dyDescent="0.4">
      <c r="A38" s="46"/>
    </row>
  </sheetData>
  <mergeCells count="9">
    <mergeCell ref="M4:N4"/>
    <mergeCell ref="L4:L5"/>
    <mergeCell ref="A9:F9"/>
    <mergeCell ref="A4:A5"/>
    <mergeCell ref="B4:F4"/>
    <mergeCell ref="G4:G5"/>
    <mergeCell ref="H4:I4"/>
    <mergeCell ref="J4:J5"/>
    <mergeCell ref="K4:K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codeName="Sheet14">
    <pageSetUpPr fitToPage="1"/>
  </sheetPr>
  <dimension ref="A1:AI38"/>
  <sheetViews>
    <sheetView showGridLines="0" view="pageBreakPreview" zoomScaleNormal="100" zoomScaleSheetLayoutView="100" workbookViewId="0">
      <selection activeCell="O15" sqref="O15"/>
    </sheetView>
  </sheetViews>
  <sheetFormatPr defaultColWidth="8.75" defaultRowHeight="14.25" x14ac:dyDescent="0.4"/>
  <cols>
    <col min="1" max="33" width="2.375" style="2" customWidth="1"/>
    <col min="34" max="34" width="4.75" style="8" customWidth="1"/>
    <col min="35" max="35" width="8.75" style="8"/>
    <col min="36" max="16384" width="8.75" style="2"/>
  </cols>
  <sheetData>
    <row r="1" spans="1:35" ht="13.9" customHeight="1" x14ac:dyDescent="0.4">
      <c r="A1" s="1" t="s">
        <v>134</v>
      </c>
    </row>
    <row r="2" spans="1:35" ht="13.9" customHeight="1" x14ac:dyDescent="0.4">
      <c r="A2" s="1"/>
      <c r="B2" s="5" t="s">
        <v>131</v>
      </c>
    </row>
    <row r="3" spans="1:35" ht="13.9" customHeight="1" x14ac:dyDescent="0.4">
      <c r="A3" s="6"/>
    </row>
    <row r="4" spans="1:35" ht="13.9" customHeight="1" x14ac:dyDescent="0.4">
      <c r="A4" s="193" t="s">
        <v>278</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row>
    <row r="5" spans="1:35" ht="13.9" customHeight="1" x14ac:dyDescent="0.4">
      <c r="A5" s="193" t="s">
        <v>92</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row>
    <row r="6" spans="1:35" ht="13.9" customHeight="1" x14ac:dyDescent="0.4">
      <c r="A6" s="6"/>
    </row>
    <row r="7" spans="1:35" ht="13.9" customHeight="1" x14ac:dyDescent="0.4">
      <c r="W7" s="209"/>
      <c r="X7" s="209"/>
      <c r="Y7" s="209"/>
      <c r="Z7" s="209"/>
      <c r="AA7" s="7" t="s">
        <v>38</v>
      </c>
      <c r="AB7" s="196"/>
      <c r="AC7" s="196"/>
      <c r="AD7" s="2" t="s">
        <v>9</v>
      </c>
      <c r="AE7" s="209"/>
      <c r="AF7" s="209"/>
      <c r="AG7" s="7" t="s">
        <v>8</v>
      </c>
    </row>
    <row r="8" spans="1:35" ht="13.9" customHeight="1" x14ac:dyDescent="0.4">
      <c r="A8" s="1" t="s">
        <v>15</v>
      </c>
    </row>
    <row r="9" spans="1:35" ht="13.9" customHeight="1" x14ac:dyDescent="0.4">
      <c r="A9" s="1" t="s">
        <v>16</v>
      </c>
    </row>
    <row r="10" spans="1:35" ht="13.9" customHeight="1" x14ac:dyDescent="0.4">
      <c r="T10" s="78" t="str">
        <f>'別紙様式第1号(申請書)'!T10</f>
        <v>住所　　　　　　　　</v>
      </c>
      <c r="U10" s="78"/>
      <c r="V10" s="78"/>
      <c r="W10" s="78"/>
      <c r="X10" s="78"/>
      <c r="Y10" s="78"/>
      <c r="Z10" s="78"/>
      <c r="AA10" s="78"/>
      <c r="AB10" s="78"/>
      <c r="AC10" s="78"/>
      <c r="AD10" s="78"/>
      <c r="AE10" s="78"/>
      <c r="AF10" s="78"/>
      <c r="AG10" s="78"/>
    </row>
    <row r="11" spans="1:35" ht="13.9" customHeight="1" x14ac:dyDescent="0.4">
      <c r="T11" s="78" t="str">
        <f>'別紙様式第1号(申請書)'!T11</f>
        <v>団体名　　　　　　　　</v>
      </c>
      <c r="U11" s="78"/>
      <c r="V11" s="78"/>
      <c r="W11" s="78"/>
      <c r="X11" s="78"/>
      <c r="Y11" s="78"/>
      <c r="Z11" s="78"/>
      <c r="AA11" s="78"/>
      <c r="AB11" s="78"/>
      <c r="AC11" s="78"/>
      <c r="AD11" s="78"/>
      <c r="AE11" s="78"/>
      <c r="AF11" s="78"/>
      <c r="AG11" s="78"/>
      <c r="AI11" s="8" t="s">
        <v>168</v>
      </c>
    </row>
    <row r="12" spans="1:35" ht="13.9" customHeight="1" x14ac:dyDescent="0.4">
      <c r="T12" s="78" t="str">
        <f>'別紙様式第1号(申請書)'!T12</f>
        <v>役職</v>
      </c>
      <c r="U12" s="78"/>
      <c r="V12" s="78"/>
      <c r="W12" s="78"/>
      <c r="X12" s="78"/>
      <c r="Y12" s="78"/>
      <c r="Z12" s="78"/>
      <c r="AA12" s="78" t="str">
        <f>'別紙様式第1号(申請書)'!AA12</f>
        <v>代表者氏名</v>
      </c>
      <c r="AB12" s="78"/>
      <c r="AC12" s="78"/>
      <c r="AD12" s="78"/>
      <c r="AE12" s="78"/>
      <c r="AF12" s="79"/>
      <c r="AG12" s="78"/>
    </row>
    <row r="13" spans="1:35" ht="13.9" customHeight="1" x14ac:dyDescent="0.4">
      <c r="A13" s="6"/>
    </row>
    <row r="14" spans="1:35" ht="13.9" customHeight="1" x14ac:dyDescent="0.4">
      <c r="A14" s="6"/>
      <c r="C14" s="209"/>
      <c r="D14" s="209"/>
      <c r="E14" s="209"/>
      <c r="F14" s="2" t="s">
        <v>136</v>
      </c>
      <c r="G14" s="209"/>
      <c r="H14" s="209"/>
      <c r="I14" s="2" t="s">
        <v>18</v>
      </c>
      <c r="J14" s="209"/>
      <c r="K14" s="209"/>
      <c r="L14" s="2" t="s">
        <v>137</v>
      </c>
      <c r="O14" s="288">
        <v>24</v>
      </c>
      <c r="P14" s="288"/>
      <c r="Q14" s="2" t="s">
        <v>138</v>
      </c>
      <c r="V14" s="209"/>
      <c r="W14" s="209"/>
      <c r="X14" s="2" t="s">
        <v>139</v>
      </c>
      <c r="AH14" s="8" t="s">
        <v>159</v>
      </c>
    </row>
    <row r="15" spans="1:35" ht="13.9" customHeight="1" x14ac:dyDescent="0.4">
      <c r="B15" s="2" t="s">
        <v>279</v>
      </c>
    </row>
    <row r="16" spans="1:35" ht="13.9" customHeight="1" x14ac:dyDescent="0.4">
      <c r="B16" s="2" t="s">
        <v>93</v>
      </c>
      <c r="W16" s="17"/>
      <c r="X16" s="17"/>
      <c r="Y16" s="17"/>
      <c r="Z16" s="17"/>
      <c r="AA16" s="17"/>
      <c r="AB16" s="17"/>
      <c r="AC16" s="17"/>
      <c r="AD16" s="17"/>
      <c r="AE16" s="7"/>
    </row>
    <row r="17" spans="1:35"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5" ht="13.9" customHeight="1" x14ac:dyDescent="0.4">
      <c r="O18" s="10" t="s">
        <v>2</v>
      </c>
    </row>
    <row r="19" spans="1:35" ht="13.9" customHeight="1" x14ac:dyDescent="0.4">
      <c r="A19" s="6"/>
    </row>
    <row r="20" spans="1:35" ht="13.9" customHeight="1" x14ac:dyDescent="0.4">
      <c r="A20" s="1" t="s">
        <v>94</v>
      </c>
      <c r="J20" s="1"/>
    </row>
    <row r="21" spans="1:35" ht="69" customHeight="1" x14ac:dyDescent="0.4">
      <c r="A21" s="6"/>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8" t="s">
        <v>174</v>
      </c>
    </row>
    <row r="22" spans="1:35" ht="13.9" customHeight="1" x14ac:dyDescent="0.4">
      <c r="A22" s="6"/>
    </row>
    <row r="23" spans="1:35" ht="13.9" customHeight="1" x14ac:dyDescent="0.4">
      <c r="A23" s="1" t="s">
        <v>95</v>
      </c>
      <c r="J23" s="1"/>
    </row>
    <row r="24" spans="1:35" s="15" customFormat="1" ht="13.9" customHeight="1" x14ac:dyDescent="0.4">
      <c r="B24" s="11" t="s">
        <v>98</v>
      </c>
      <c r="J24" s="11"/>
      <c r="AH24" s="8" t="s">
        <v>175</v>
      </c>
      <c r="AI24" s="24"/>
    </row>
    <row r="25" spans="1:35" s="15" customFormat="1" ht="13.9" customHeight="1" x14ac:dyDescent="0.4">
      <c r="A25" s="11"/>
      <c r="C25" s="15" t="s">
        <v>99</v>
      </c>
      <c r="J25" s="11"/>
      <c r="AH25" s="24"/>
      <c r="AI25" s="24"/>
    </row>
    <row r="26" spans="1:35" ht="13.9" customHeight="1" x14ac:dyDescent="0.4">
      <c r="A26" s="6"/>
    </row>
    <row r="27" spans="1:35" ht="13.9" customHeight="1" x14ac:dyDescent="0.4">
      <c r="A27" s="1" t="s">
        <v>96</v>
      </c>
    </row>
    <row r="28" spans="1:35" s="15" customFormat="1" ht="13.9" customHeight="1" x14ac:dyDescent="0.4">
      <c r="B28" s="11" t="s">
        <v>100</v>
      </c>
      <c r="AH28" s="24"/>
      <c r="AI28" s="24"/>
    </row>
    <row r="29" spans="1:35" ht="13.9" customHeight="1" x14ac:dyDescent="0.4"/>
    <row r="30" spans="1:35" ht="13.9" customHeight="1" x14ac:dyDescent="0.4">
      <c r="A30" s="16" t="s">
        <v>97</v>
      </c>
    </row>
    <row r="31" spans="1:35" ht="13.9" customHeight="1" x14ac:dyDescent="0.4">
      <c r="A31" s="80" t="str">
        <f>'別紙様式第1号(申請書)'!A50</f>
        <v>（１）担当者氏名（フリガナ）</v>
      </c>
      <c r="B31" s="68"/>
      <c r="C31" s="68"/>
      <c r="D31" s="68"/>
      <c r="E31" s="68"/>
      <c r="F31" s="68"/>
      <c r="G31" s="68"/>
      <c r="H31" s="68"/>
      <c r="I31" s="68"/>
      <c r="J31" s="68"/>
      <c r="K31" s="68"/>
      <c r="L31" s="68"/>
      <c r="M31" s="68"/>
      <c r="N31" s="68"/>
      <c r="O31" s="68"/>
      <c r="P31" s="68"/>
      <c r="Q31" s="68"/>
      <c r="R31" s="68"/>
      <c r="S31" s="68"/>
      <c r="T31" s="68"/>
    </row>
    <row r="32" spans="1:35" ht="13.9" customHeight="1" x14ac:dyDescent="0.4">
      <c r="A32" s="80" t="str">
        <f>'別紙様式第1号(申請書)'!A51</f>
        <v>（２）所属部署・職名</v>
      </c>
      <c r="B32" s="68"/>
      <c r="C32" s="68"/>
      <c r="D32" s="68"/>
      <c r="E32" s="68"/>
      <c r="F32" s="68"/>
      <c r="G32" s="68"/>
      <c r="H32" s="68"/>
      <c r="I32" s="68"/>
      <c r="J32" s="68"/>
      <c r="K32" s="68"/>
      <c r="L32" s="68"/>
      <c r="M32" s="68"/>
      <c r="N32" s="68"/>
      <c r="O32" s="68"/>
      <c r="P32" s="68"/>
      <c r="Q32" s="68"/>
      <c r="R32" s="68"/>
      <c r="S32" s="68"/>
      <c r="T32" s="68"/>
    </row>
    <row r="33" spans="1:35" ht="13.9" customHeight="1" x14ac:dyDescent="0.4">
      <c r="A33" s="80" t="str">
        <f>'別紙様式第1号(申請書)'!A52</f>
        <v>（３）郵便番号・住所</v>
      </c>
      <c r="B33" s="68"/>
      <c r="C33" s="68"/>
      <c r="D33" s="68"/>
      <c r="E33" s="68"/>
      <c r="F33" s="68"/>
      <c r="G33" s="68"/>
      <c r="H33" s="68"/>
      <c r="I33" s="68"/>
      <c r="J33" s="68"/>
      <c r="K33" s="68"/>
      <c r="L33" s="68"/>
      <c r="M33" s="68"/>
      <c r="N33" s="68"/>
      <c r="O33" s="68"/>
      <c r="P33" s="68"/>
      <c r="Q33" s="68"/>
      <c r="R33" s="68"/>
      <c r="S33" s="68"/>
      <c r="T33" s="68"/>
      <c r="AI33" s="8" t="s">
        <v>168</v>
      </c>
    </row>
    <row r="34" spans="1:35" ht="13.9" customHeight="1" x14ac:dyDescent="0.4">
      <c r="A34" s="80" t="str">
        <f>'別紙様式第1号(申請書)'!A53</f>
        <v>（４）電話番号</v>
      </c>
      <c r="B34" s="68"/>
      <c r="C34" s="68"/>
      <c r="D34" s="68"/>
      <c r="E34" s="68"/>
      <c r="F34" s="68"/>
      <c r="G34" s="68"/>
      <c r="H34" s="68"/>
      <c r="I34" s="68"/>
      <c r="J34" s="68"/>
      <c r="K34" s="68"/>
      <c r="L34" s="68"/>
      <c r="M34" s="68"/>
      <c r="N34" s="68"/>
      <c r="O34" s="68"/>
      <c r="P34" s="68"/>
      <c r="Q34" s="68"/>
      <c r="R34" s="68"/>
      <c r="S34" s="68"/>
      <c r="T34" s="68"/>
    </row>
    <row r="35" spans="1:35" ht="13.9" customHeight="1" x14ac:dyDescent="0.4">
      <c r="A35" s="80" t="str">
        <f>'別紙様式第1号(申請書)'!A54</f>
        <v>（５）メールアドレス</v>
      </c>
      <c r="B35" s="68"/>
      <c r="C35" s="68"/>
      <c r="D35" s="68"/>
      <c r="E35" s="68"/>
      <c r="F35" s="68"/>
      <c r="G35" s="68"/>
      <c r="H35" s="68"/>
      <c r="I35" s="68"/>
      <c r="J35" s="68"/>
      <c r="K35" s="68"/>
      <c r="L35" s="68"/>
      <c r="M35" s="68"/>
      <c r="N35" s="68"/>
      <c r="O35" s="68"/>
      <c r="P35" s="68"/>
      <c r="Q35" s="68"/>
      <c r="R35" s="68"/>
      <c r="S35" s="68"/>
      <c r="T35" s="68"/>
    </row>
    <row r="38" spans="1:35" x14ac:dyDescent="0.4">
      <c r="A38" s="3"/>
    </row>
  </sheetData>
  <mergeCells count="10">
    <mergeCell ref="C14:E14"/>
    <mergeCell ref="G14:H14"/>
    <mergeCell ref="J14:K14"/>
    <mergeCell ref="O14:P14"/>
    <mergeCell ref="V14:W14"/>
    <mergeCell ref="A4:AG4"/>
    <mergeCell ref="A5:AG5"/>
    <mergeCell ref="AB7:AC7"/>
    <mergeCell ref="AE7:AF7"/>
    <mergeCell ref="W7:Z7"/>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codeName="Sheet15">
    <pageSetUpPr fitToPage="1"/>
  </sheetPr>
  <dimension ref="A1:AI38"/>
  <sheetViews>
    <sheetView showGridLines="0" view="pageBreakPreview" zoomScaleNormal="100" zoomScaleSheetLayoutView="100" workbookViewId="0">
      <selection activeCell="Y28" sqref="Y28"/>
    </sheetView>
  </sheetViews>
  <sheetFormatPr defaultColWidth="8.75" defaultRowHeight="14.25" x14ac:dyDescent="0.4"/>
  <cols>
    <col min="1" max="33" width="2.375" style="2" customWidth="1"/>
    <col min="34" max="34" width="5.875" style="8" customWidth="1"/>
    <col min="35" max="35" width="8.75" style="8"/>
    <col min="36" max="16384" width="8.75" style="2"/>
  </cols>
  <sheetData>
    <row r="1" spans="1:35" ht="13.9" customHeight="1" x14ac:dyDescent="0.4">
      <c r="A1" s="1" t="s">
        <v>133</v>
      </c>
    </row>
    <row r="2" spans="1:35" ht="13.9" customHeight="1" x14ac:dyDescent="0.4">
      <c r="A2" s="6"/>
      <c r="B2" s="5" t="s">
        <v>220</v>
      </c>
      <c r="AH2" s="88"/>
      <c r="AI2" s="2"/>
    </row>
    <row r="3" spans="1:35" ht="13.9" customHeight="1" x14ac:dyDescent="0.4">
      <c r="A3" s="6"/>
      <c r="B3" s="5"/>
    </row>
    <row r="4" spans="1:35" ht="13.9" customHeight="1" x14ac:dyDescent="0.4">
      <c r="A4" s="193" t="s">
        <v>278</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row>
    <row r="5" spans="1:35" ht="13.9" customHeight="1" x14ac:dyDescent="0.4">
      <c r="A5" s="193" t="s">
        <v>101</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row>
    <row r="6" spans="1:35" ht="13.9" customHeight="1" x14ac:dyDescent="0.4">
      <c r="A6" s="6"/>
    </row>
    <row r="7" spans="1:35" ht="13.9" customHeight="1" x14ac:dyDescent="0.4">
      <c r="W7" s="209"/>
      <c r="X7" s="209"/>
      <c r="Y7" s="209"/>
      <c r="Z7" s="209"/>
      <c r="AA7" s="7" t="s">
        <v>38</v>
      </c>
      <c r="AB7" s="196"/>
      <c r="AC7" s="196"/>
      <c r="AD7" s="2" t="s">
        <v>9</v>
      </c>
      <c r="AE7" s="209"/>
      <c r="AF7" s="209"/>
      <c r="AG7" s="7" t="s">
        <v>8</v>
      </c>
    </row>
    <row r="8" spans="1:35" ht="13.9" customHeight="1" x14ac:dyDescent="0.4">
      <c r="A8" s="1" t="s">
        <v>15</v>
      </c>
    </row>
    <row r="9" spans="1:35" ht="13.9" customHeight="1" x14ac:dyDescent="0.4">
      <c r="A9" s="1" t="s">
        <v>16</v>
      </c>
    </row>
    <row r="10" spans="1:35" ht="13.9" customHeight="1" x14ac:dyDescent="0.4">
      <c r="T10" s="78" t="str">
        <f>'別紙様式第1号(申請書)'!T10</f>
        <v>住所　　　　　　　　</v>
      </c>
      <c r="U10" s="78"/>
      <c r="V10" s="78"/>
      <c r="W10" s="78"/>
      <c r="X10" s="78"/>
      <c r="Y10" s="78"/>
      <c r="Z10" s="78"/>
      <c r="AA10" s="78"/>
      <c r="AB10" s="78"/>
      <c r="AC10" s="78"/>
      <c r="AD10" s="78"/>
      <c r="AE10" s="78"/>
      <c r="AF10" s="78"/>
      <c r="AG10" s="78"/>
    </row>
    <row r="11" spans="1:35" ht="13.9" customHeight="1" x14ac:dyDescent="0.4">
      <c r="T11" s="78" t="str">
        <f>'別紙様式第1号(申請書)'!T11</f>
        <v>団体名　　　　　　　　</v>
      </c>
      <c r="U11" s="78"/>
      <c r="V11" s="78"/>
      <c r="W11" s="78"/>
      <c r="X11" s="78"/>
      <c r="Y11" s="78"/>
      <c r="Z11" s="78"/>
      <c r="AA11" s="78"/>
      <c r="AB11" s="78"/>
      <c r="AC11" s="78"/>
      <c r="AD11" s="78"/>
      <c r="AE11" s="78"/>
      <c r="AF11" s="78"/>
      <c r="AG11" s="78"/>
      <c r="AI11" s="8" t="s">
        <v>168</v>
      </c>
    </row>
    <row r="12" spans="1:35" ht="13.9" customHeight="1" x14ac:dyDescent="0.4">
      <c r="T12" s="78" t="str">
        <f>'別紙様式第1号(申請書)'!T12</f>
        <v>役職</v>
      </c>
      <c r="U12" s="78"/>
      <c r="V12" s="78"/>
      <c r="W12" s="78"/>
      <c r="X12" s="78"/>
      <c r="Y12" s="78"/>
      <c r="Z12" s="78"/>
      <c r="AA12" s="78" t="str">
        <f>'別紙様式第1号(申請書)'!AA12</f>
        <v>代表者氏名</v>
      </c>
      <c r="AB12" s="78"/>
      <c r="AC12" s="78"/>
      <c r="AD12" s="78"/>
      <c r="AE12" s="78"/>
      <c r="AF12" s="79"/>
      <c r="AG12" s="78"/>
    </row>
    <row r="13" spans="1:35" ht="13.9" customHeight="1" x14ac:dyDescent="0.4">
      <c r="A13" s="6"/>
    </row>
    <row r="14" spans="1:35" ht="13.9" customHeight="1" x14ac:dyDescent="0.4">
      <c r="A14" s="6"/>
      <c r="C14" s="209"/>
      <c r="D14" s="209"/>
      <c r="E14" s="209"/>
      <c r="F14" s="2" t="s">
        <v>136</v>
      </c>
      <c r="G14" s="209"/>
      <c r="H14" s="209"/>
      <c r="I14" s="2" t="s">
        <v>18</v>
      </c>
      <c r="J14" s="209"/>
      <c r="K14" s="209"/>
      <c r="L14" s="2" t="s">
        <v>137</v>
      </c>
      <c r="O14" s="288">
        <v>24</v>
      </c>
      <c r="P14" s="288"/>
      <c r="Q14" s="2" t="s">
        <v>138</v>
      </c>
      <c r="V14" s="209"/>
      <c r="W14" s="209"/>
      <c r="X14" s="2" t="s">
        <v>139</v>
      </c>
      <c r="AH14" s="8" t="s">
        <v>159</v>
      </c>
    </row>
    <row r="15" spans="1:35" ht="13.9" customHeight="1" x14ac:dyDescent="0.4">
      <c r="B15" s="2" t="s">
        <v>280</v>
      </c>
      <c r="W15" s="17"/>
      <c r="X15" s="17"/>
      <c r="Y15" s="17"/>
      <c r="Z15" s="17"/>
      <c r="AA15" s="17"/>
      <c r="AB15" s="17"/>
      <c r="AC15" s="17"/>
      <c r="AD15" s="17"/>
      <c r="AF15" s="7"/>
    </row>
    <row r="16" spans="1:35" ht="13.9" customHeight="1" x14ac:dyDescent="0.4">
      <c r="B16" s="2" t="s">
        <v>103</v>
      </c>
      <c r="P16" s="197">
        <f>Z25</f>
        <v>0</v>
      </c>
      <c r="Q16" s="197"/>
      <c r="R16" s="197"/>
      <c r="S16" s="197"/>
      <c r="T16" s="197"/>
      <c r="U16" s="197"/>
      <c r="V16" s="2" t="s">
        <v>102</v>
      </c>
      <c r="AH16" s="8" t="s">
        <v>128</v>
      </c>
    </row>
    <row r="17" spans="1:34"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4" ht="13.9" customHeight="1" x14ac:dyDescent="0.4">
      <c r="O18" s="10" t="s">
        <v>2</v>
      </c>
    </row>
    <row r="19" spans="1:34" ht="13.9" customHeight="1" x14ac:dyDescent="0.4">
      <c r="A19" s="6"/>
    </row>
    <row r="20" spans="1:34" ht="13.9" customHeight="1" x14ac:dyDescent="0.4">
      <c r="A20" s="19" t="s">
        <v>7</v>
      </c>
      <c r="B20" s="19"/>
      <c r="C20" s="19"/>
      <c r="D20" s="19"/>
      <c r="E20" s="19"/>
      <c r="F20" s="19"/>
      <c r="J20" s="1"/>
      <c r="AG20" s="20" t="s">
        <v>111</v>
      </c>
    </row>
    <row r="21" spans="1:34" ht="26.45" customHeight="1" x14ac:dyDescent="0.4">
      <c r="A21" s="194" t="s">
        <v>129</v>
      </c>
      <c r="B21" s="194"/>
      <c r="C21" s="194"/>
      <c r="D21" s="292" t="s">
        <v>109</v>
      </c>
      <c r="E21" s="292"/>
      <c r="F21" s="292"/>
      <c r="G21" s="292"/>
      <c r="H21" s="292"/>
      <c r="I21" s="292"/>
      <c r="J21" s="292"/>
      <c r="K21" s="292"/>
      <c r="L21" s="294" t="s">
        <v>222</v>
      </c>
      <c r="M21" s="294"/>
      <c r="N21" s="294"/>
      <c r="O21" s="294"/>
      <c r="P21" s="294"/>
      <c r="Q21" s="294"/>
      <c r="R21" s="294"/>
      <c r="S21" s="294"/>
      <c r="T21" s="294"/>
      <c r="U21" s="294"/>
      <c r="V21" s="294"/>
      <c r="W21" s="292" t="s">
        <v>104</v>
      </c>
      <c r="X21" s="292"/>
      <c r="Y21" s="292"/>
      <c r="Z21" s="292" t="s">
        <v>105</v>
      </c>
      <c r="AA21" s="292"/>
      <c r="AB21" s="292"/>
      <c r="AC21" s="292"/>
      <c r="AD21" s="292" t="s">
        <v>114</v>
      </c>
      <c r="AE21" s="292"/>
      <c r="AF21" s="292"/>
      <c r="AG21" s="292"/>
    </row>
    <row r="22" spans="1:34" ht="35.450000000000003" customHeight="1" x14ac:dyDescent="0.4">
      <c r="A22" s="194"/>
      <c r="B22" s="194"/>
      <c r="C22" s="194"/>
      <c r="D22" s="292" t="s">
        <v>110</v>
      </c>
      <c r="E22" s="292"/>
      <c r="F22" s="292"/>
      <c r="G22" s="292"/>
      <c r="H22" s="292" t="s">
        <v>112</v>
      </c>
      <c r="I22" s="292"/>
      <c r="J22" s="292"/>
      <c r="K22" s="292"/>
      <c r="L22" s="292" t="s">
        <v>113</v>
      </c>
      <c r="M22" s="292"/>
      <c r="N22" s="292"/>
      <c r="O22" s="292"/>
      <c r="P22" s="292" t="s">
        <v>116</v>
      </c>
      <c r="Q22" s="292"/>
      <c r="R22" s="292"/>
      <c r="S22" s="292"/>
      <c r="T22" s="274" t="s">
        <v>140</v>
      </c>
      <c r="U22" s="274"/>
      <c r="V22" s="274"/>
      <c r="W22" s="292"/>
      <c r="X22" s="292"/>
      <c r="Y22" s="292"/>
      <c r="Z22" s="292"/>
      <c r="AA22" s="292"/>
      <c r="AB22" s="292"/>
      <c r="AC22" s="292"/>
      <c r="AD22" s="292"/>
      <c r="AE22" s="292"/>
      <c r="AF22" s="292"/>
      <c r="AG22" s="292"/>
    </row>
    <row r="23" spans="1:34" ht="35.450000000000003" customHeight="1" x14ac:dyDescent="0.4">
      <c r="A23" s="293" t="s">
        <v>26</v>
      </c>
      <c r="B23" s="293"/>
      <c r="C23" s="293"/>
      <c r="D23" s="290">
        <f>'別紙様式第1号(申請書)'!$P$29</f>
        <v>0</v>
      </c>
      <c r="E23" s="290"/>
      <c r="F23" s="290"/>
      <c r="G23" s="290"/>
      <c r="H23" s="290">
        <f>'別紙様式第1号(申請書)'!$U$29</f>
        <v>0</v>
      </c>
      <c r="I23" s="290"/>
      <c r="J23" s="290"/>
      <c r="K23" s="290"/>
      <c r="L23" s="295"/>
      <c r="M23" s="295"/>
      <c r="N23" s="295"/>
      <c r="O23" s="295"/>
      <c r="P23" s="295"/>
      <c r="Q23" s="295"/>
      <c r="R23" s="295"/>
      <c r="S23" s="295"/>
      <c r="T23" s="297" t="str">
        <f>IFERROR(L23/D23,"")</f>
        <v/>
      </c>
      <c r="U23" s="297"/>
      <c r="V23" s="297"/>
      <c r="W23" s="295"/>
      <c r="X23" s="295"/>
      <c r="Y23" s="295"/>
      <c r="Z23" s="295"/>
      <c r="AA23" s="295"/>
      <c r="AB23" s="295"/>
      <c r="AC23" s="295"/>
      <c r="AD23" s="290">
        <f>IFERROR(H23-W23-Z23,"")</f>
        <v>0</v>
      </c>
      <c r="AE23" s="290"/>
      <c r="AF23" s="290"/>
      <c r="AG23" s="290"/>
      <c r="AH23" s="8" t="s">
        <v>141</v>
      </c>
    </row>
    <row r="24" spans="1:34" ht="35.450000000000003" customHeight="1" x14ac:dyDescent="0.4">
      <c r="A24" s="293" t="s">
        <v>27</v>
      </c>
      <c r="B24" s="293"/>
      <c r="C24" s="293"/>
      <c r="D24" s="290">
        <f>'別紙様式第1号(申請書)'!P36</f>
        <v>0</v>
      </c>
      <c r="E24" s="290"/>
      <c r="F24" s="290"/>
      <c r="G24" s="290"/>
      <c r="H24" s="290">
        <f>'別紙様式第1号(申請書)'!$U$36</f>
        <v>0</v>
      </c>
      <c r="I24" s="290"/>
      <c r="J24" s="290"/>
      <c r="K24" s="290"/>
      <c r="L24" s="295"/>
      <c r="M24" s="295"/>
      <c r="N24" s="295"/>
      <c r="O24" s="295"/>
      <c r="P24" s="295"/>
      <c r="Q24" s="295"/>
      <c r="R24" s="295"/>
      <c r="S24" s="295"/>
      <c r="T24" s="297" t="str">
        <f>IFERROR(L24/D24,"")</f>
        <v/>
      </c>
      <c r="U24" s="297"/>
      <c r="V24" s="297"/>
      <c r="W24" s="295"/>
      <c r="X24" s="295"/>
      <c r="Y24" s="295"/>
      <c r="Z24" s="295"/>
      <c r="AA24" s="295"/>
      <c r="AB24" s="295"/>
      <c r="AC24" s="295"/>
      <c r="AD24" s="290">
        <f>IFERROR(H24-W24-Z24,"")</f>
        <v>0</v>
      </c>
      <c r="AE24" s="290"/>
      <c r="AF24" s="290"/>
      <c r="AG24" s="290"/>
      <c r="AH24" s="8" t="s">
        <v>142</v>
      </c>
    </row>
    <row r="25" spans="1:34" ht="32.450000000000003" customHeight="1" x14ac:dyDescent="0.4">
      <c r="A25" s="289" t="s">
        <v>63</v>
      </c>
      <c r="B25" s="289"/>
      <c r="C25" s="289"/>
      <c r="D25" s="291">
        <f>IFERROR(D23+D24,"")</f>
        <v>0</v>
      </c>
      <c r="E25" s="291"/>
      <c r="F25" s="291"/>
      <c r="G25" s="291"/>
      <c r="H25" s="291">
        <f>IFERROR(H23+H24,"")</f>
        <v>0</v>
      </c>
      <c r="I25" s="291"/>
      <c r="J25" s="291"/>
      <c r="K25" s="291"/>
      <c r="L25" s="296">
        <f t="shared" ref="L25" si="0">L23+L24</f>
        <v>0</v>
      </c>
      <c r="M25" s="296"/>
      <c r="N25" s="296"/>
      <c r="O25" s="296"/>
      <c r="P25" s="296">
        <f>P23+P24</f>
        <v>0</v>
      </c>
      <c r="Q25" s="296"/>
      <c r="R25" s="296"/>
      <c r="S25" s="296"/>
      <c r="T25" s="298" t="str">
        <f>IFERROR(L25/D25,"")</f>
        <v/>
      </c>
      <c r="U25" s="298"/>
      <c r="V25" s="298"/>
      <c r="W25" s="299">
        <f>W23+W24</f>
        <v>0</v>
      </c>
      <c r="X25" s="299"/>
      <c r="Y25" s="299"/>
      <c r="Z25" s="299">
        <f>Z23+Z24</f>
        <v>0</v>
      </c>
      <c r="AA25" s="299"/>
      <c r="AB25" s="299"/>
      <c r="AC25" s="299"/>
      <c r="AD25" s="299">
        <f>IFERROR(AD23+AD24,"")</f>
        <v>0</v>
      </c>
      <c r="AE25" s="299"/>
      <c r="AF25" s="299"/>
      <c r="AG25" s="299"/>
    </row>
    <row r="26" spans="1:34" ht="13.9" customHeight="1" x14ac:dyDescent="0.4">
      <c r="B26" s="21" t="s">
        <v>115</v>
      </c>
      <c r="C26" s="22"/>
      <c r="D26" s="22"/>
      <c r="E26" s="22"/>
      <c r="F26" s="22"/>
      <c r="G26" s="22"/>
      <c r="H26" s="22"/>
      <c r="J26" s="1"/>
      <c r="L26" s="94"/>
      <c r="M26" s="94"/>
      <c r="N26" s="94"/>
      <c r="O26" s="94"/>
      <c r="P26" s="94"/>
      <c r="Q26" s="94"/>
      <c r="R26" s="94"/>
      <c r="S26" s="94"/>
      <c r="T26" s="94"/>
      <c r="U26" s="94"/>
      <c r="V26" s="94"/>
      <c r="W26" s="94"/>
      <c r="X26" s="94"/>
      <c r="Y26" s="94"/>
      <c r="Z26" s="94"/>
      <c r="AA26" s="94"/>
      <c r="AB26" s="94"/>
      <c r="AC26" s="94"/>
      <c r="AD26" s="94"/>
      <c r="AE26" s="94"/>
      <c r="AF26" s="94"/>
      <c r="AG26" s="94"/>
      <c r="AH26" s="8" t="s">
        <v>176</v>
      </c>
    </row>
    <row r="27" spans="1:34" ht="13.9" customHeight="1" x14ac:dyDescent="0.4">
      <c r="A27" s="23"/>
      <c r="B27" s="23"/>
      <c r="C27" s="23"/>
      <c r="D27" s="23"/>
      <c r="E27" s="23"/>
      <c r="F27" s="23"/>
      <c r="G27" s="23"/>
      <c r="H27" s="23"/>
      <c r="J27" s="1"/>
    </row>
    <row r="28" spans="1:34" ht="13.9" customHeight="1" x14ac:dyDescent="0.4">
      <c r="A28" s="22" t="s">
        <v>106</v>
      </c>
      <c r="B28" s="22"/>
      <c r="C28" s="22"/>
      <c r="D28" s="22"/>
      <c r="E28" s="22"/>
      <c r="F28" s="22"/>
      <c r="G28" s="22"/>
      <c r="H28" s="22"/>
      <c r="J28" s="1"/>
      <c r="W28" s="18"/>
    </row>
    <row r="29" spans="1:34" ht="13.9" customHeight="1" x14ac:dyDescent="0.4">
      <c r="A29" s="90" t="s">
        <v>108</v>
      </c>
      <c r="B29" s="81"/>
      <c r="C29" s="81"/>
      <c r="D29" s="81"/>
      <c r="E29" s="81"/>
      <c r="F29" s="81"/>
      <c r="G29" s="81"/>
      <c r="H29" s="81"/>
      <c r="I29" s="68"/>
      <c r="J29" s="82"/>
      <c r="K29" s="68"/>
      <c r="L29" s="68"/>
      <c r="M29" s="68"/>
      <c r="N29" s="68"/>
      <c r="O29" s="68"/>
      <c r="P29" s="68"/>
      <c r="Q29" s="68"/>
      <c r="W29" s="18"/>
    </row>
    <row r="30" spans="1:34" ht="13.9" customHeight="1" x14ac:dyDescent="0.4">
      <c r="A30" s="90" t="s">
        <v>126</v>
      </c>
      <c r="B30" s="81"/>
      <c r="C30" s="81"/>
      <c r="D30" s="81"/>
      <c r="E30" s="81"/>
      <c r="F30" s="81"/>
      <c r="G30" s="81"/>
      <c r="H30" s="81"/>
      <c r="I30" s="68"/>
      <c r="J30" s="82"/>
      <c r="K30" s="68"/>
      <c r="L30" s="68"/>
      <c r="M30" s="68"/>
      <c r="N30" s="68"/>
      <c r="O30" s="68"/>
      <c r="P30" s="68"/>
      <c r="Q30" s="68"/>
      <c r="W30" s="18"/>
    </row>
    <row r="31" spans="1:34" ht="13.9" customHeight="1" x14ac:dyDescent="0.4">
      <c r="A31" s="90" t="s">
        <v>127</v>
      </c>
      <c r="B31" s="81"/>
      <c r="C31" s="81"/>
      <c r="D31" s="81"/>
      <c r="E31" s="81"/>
      <c r="F31" s="81"/>
      <c r="G31" s="81"/>
      <c r="H31" s="81"/>
      <c r="I31" s="68"/>
      <c r="J31" s="82"/>
      <c r="K31" s="68"/>
      <c r="L31" s="68"/>
      <c r="M31" s="68"/>
      <c r="N31" s="68"/>
      <c r="O31" s="68"/>
      <c r="P31" s="68"/>
      <c r="Q31" s="68"/>
      <c r="W31" s="18"/>
    </row>
    <row r="32" spans="1:34" ht="13.9" customHeight="1" x14ac:dyDescent="0.4">
      <c r="A32" s="6"/>
    </row>
    <row r="33" spans="1:35" ht="13.9" customHeight="1" x14ac:dyDescent="0.4">
      <c r="A33" s="16" t="s">
        <v>107</v>
      </c>
    </row>
    <row r="34" spans="1:35" ht="13.9" customHeight="1" x14ac:dyDescent="0.4">
      <c r="A34" s="80" t="str">
        <f>'別紙様式第1号(申請書)'!A50</f>
        <v>（１）担当者氏名（フリガナ）</v>
      </c>
      <c r="B34" s="68"/>
      <c r="C34" s="68"/>
      <c r="D34" s="68"/>
      <c r="E34" s="68"/>
      <c r="F34" s="68"/>
      <c r="G34" s="68"/>
      <c r="H34" s="68"/>
      <c r="I34" s="68"/>
      <c r="J34" s="68"/>
      <c r="K34" s="68"/>
      <c r="L34" s="68"/>
      <c r="M34" s="68"/>
      <c r="N34" s="68"/>
      <c r="O34" s="68"/>
      <c r="P34" s="68"/>
      <c r="Q34" s="68"/>
    </row>
    <row r="35" spans="1:35" ht="13.9" customHeight="1" x14ac:dyDescent="0.4">
      <c r="A35" s="80" t="str">
        <f>'別紙様式第1号(申請書)'!A51</f>
        <v>（２）所属部署・職名</v>
      </c>
      <c r="B35" s="68"/>
      <c r="C35" s="68"/>
      <c r="D35" s="68"/>
      <c r="E35" s="68"/>
      <c r="F35" s="68"/>
      <c r="G35" s="68"/>
      <c r="H35" s="68"/>
      <c r="I35" s="68"/>
      <c r="J35" s="68"/>
      <c r="K35" s="68"/>
      <c r="L35" s="68"/>
      <c r="M35" s="68"/>
      <c r="N35" s="68"/>
      <c r="O35" s="68"/>
      <c r="P35" s="68"/>
      <c r="Q35" s="68"/>
    </row>
    <row r="36" spans="1:35" ht="13.9" customHeight="1" x14ac:dyDescent="0.4">
      <c r="A36" s="80" t="str">
        <f>'別紙様式第1号(申請書)'!A52</f>
        <v>（３）郵便番号・住所</v>
      </c>
      <c r="B36" s="68"/>
      <c r="C36" s="68"/>
      <c r="D36" s="68"/>
      <c r="E36" s="68"/>
      <c r="F36" s="68"/>
      <c r="G36" s="68"/>
      <c r="H36" s="68"/>
      <c r="I36" s="68"/>
      <c r="J36" s="68"/>
      <c r="K36" s="68"/>
      <c r="L36" s="68"/>
      <c r="M36" s="68"/>
      <c r="N36" s="68"/>
      <c r="O36" s="68"/>
      <c r="P36" s="68"/>
      <c r="Q36" s="68"/>
      <c r="AI36" s="8" t="s">
        <v>168</v>
      </c>
    </row>
    <row r="37" spans="1:35" ht="13.9" customHeight="1" x14ac:dyDescent="0.4">
      <c r="A37" s="80" t="str">
        <f>'別紙様式第1号(申請書)'!A53</f>
        <v>（４）電話番号</v>
      </c>
      <c r="B37" s="68"/>
      <c r="C37" s="68"/>
      <c r="D37" s="68"/>
      <c r="E37" s="68"/>
      <c r="F37" s="68"/>
      <c r="G37" s="68"/>
      <c r="H37" s="68"/>
      <c r="I37" s="68"/>
      <c r="J37" s="68"/>
      <c r="K37" s="68"/>
      <c r="L37" s="68"/>
      <c r="M37" s="68"/>
      <c r="N37" s="68"/>
      <c r="O37" s="68"/>
      <c r="P37" s="68"/>
      <c r="Q37" s="68"/>
    </row>
    <row r="38" spans="1:35" ht="13.9" customHeight="1" x14ac:dyDescent="0.4">
      <c r="A38" s="83" t="str">
        <f>'別紙様式第1号(申請書)'!A54</f>
        <v>（５）メールアドレス</v>
      </c>
      <c r="B38" s="68"/>
      <c r="C38" s="68"/>
      <c r="D38" s="68"/>
      <c r="E38" s="68"/>
      <c r="F38" s="68"/>
      <c r="G38" s="68"/>
      <c r="H38" s="68"/>
      <c r="I38" s="68"/>
      <c r="J38" s="68"/>
      <c r="K38" s="68"/>
      <c r="L38" s="68"/>
      <c r="M38" s="68"/>
      <c r="N38" s="68"/>
      <c r="O38" s="68"/>
      <c r="P38" s="68"/>
      <c r="Q38" s="68"/>
    </row>
  </sheetData>
  <mergeCells count="49">
    <mergeCell ref="W23:Y23"/>
    <mergeCell ref="W24:Y24"/>
    <mergeCell ref="W25:Y25"/>
    <mergeCell ref="AD24:AG24"/>
    <mergeCell ref="AD23:AG23"/>
    <mergeCell ref="Z23:AC23"/>
    <mergeCell ref="Z24:AC24"/>
    <mergeCell ref="AD25:AG25"/>
    <mergeCell ref="Z25:AC25"/>
    <mergeCell ref="P23:S23"/>
    <mergeCell ref="T23:V23"/>
    <mergeCell ref="P24:S24"/>
    <mergeCell ref="P25:S25"/>
    <mergeCell ref="T24:V24"/>
    <mergeCell ref="T25:V25"/>
    <mergeCell ref="H23:K23"/>
    <mergeCell ref="H24:K24"/>
    <mergeCell ref="H25:K25"/>
    <mergeCell ref="L23:O23"/>
    <mergeCell ref="L24:O24"/>
    <mergeCell ref="L25:O25"/>
    <mergeCell ref="A21:C22"/>
    <mergeCell ref="D22:G22"/>
    <mergeCell ref="H22:K22"/>
    <mergeCell ref="L22:O22"/>
    <mergeCell ref="P22:S22"/>
    <mergeCell ref="W21:Y22"/>
    <mergeCell ref="L21:V21"/>
    <mergeCell ref="D21:K21"/>
    <mergeCell ref="G14:H14"/>
    <mergeCell ref="J14:K14"/>
    <mergeCell ref="O14:P14"/>
    <mergeCell ref="V14:W14"/>
    <mergeCell ref="A25:C25"/>
    <mergeCell ref="D23:G23"/>
    <mergeCell ref="D24:G24"/>
    <mergeCell ref="D25:G25"/>
    <mergeCell ref="A4:AG4"/>
    <mergeCell ref="A5:AG5"/>
    <mergeCell ref="W7:Z7"/>
    <mergeCell ref="AB7:AC7"/>
    <mergeCell ref="AE7:AF7"/>
    <mergeCell ref="C14:E14"/>
    <mergeCell ref="Z21:AC22"/>
    <mergeCell ref="AD21:AG22"/>
    <mergeCell ref="P16:U16"/>
    <mergeCell ref="A23:C23"/>
    <mergeCell ref="A24:C24"/>
    <mergeCell ref="T22:V22"/>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sheetPr codeName="Sheet16"/>
  <dimension ref="A1:AI58"/>
  <sheetViews>
    <sheetView showGridLines="0" view="pageBreakPreview" topLeftCell="A16" zoomScaleNormal="100" zoomScaleSheetLayoutView="100" workbookViewId="0">
      <selection activeCell="U36" sqref="U36:X36"/>
    </sheetView>
  </sheetViews>
  <sheetFormatPr defaultColWidth="8.75" defaultRowHeight="14.25" x14ac:dyDescent="0.4"/>
  <cols>
    <col min="1" max="33" width="2.375" style="3" customWidth="1"/>
    <col min="34" max="34" width="4.75" style="3" customWidth="1"/>
    <col min="35" max="16384" width="8.75" style="3"/>
  </cols>
  <sheetData>
    <row r="1" spans="1:35" s="2" customFormat="1" ht="13.9" customHeight="1" x14ac:dyDescent="0.4">
      <c r="A1" s="1" t="s">
        <v>132</v>
      </c>
      <c r="AH1" s="3"/>
    </row>
    <row r="2" spans="1:35" s="2" customFormat="1" ht="13.9" customHeight="1" x14ac:dyDescent="0.4">
      <c r="A2" s="1"/>
      <c r="B2" s="5" t="s">
        <v>220</v>
      </c>
      <c r="AH2" s="88"/>
    </row>
    <row r="3" spans="1:35" s="2" customFormat="1" ht="13.9" customHeight="1" x14ac:dyDescent="0.4">
      <c r="A3" s="6"/>
      <c r="AH3" s="5"/>
    </row>
    <row r="4" spans="1:35" s="2" customFormat="1" ht="13.9" customHeight="1" x14ac:dyDescent="0.4">
      <c r="A4" s="193" t="s">
        <v>274</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3"/>
    </row>
    <row r="5" spans="1:35" s="2" customFormat="1" ht="13.9" customHeight="1" x14ac:dyDescent="0.4">
      <c r="A5" s="193" t="s">
        <v>117</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3"/>
    </row>
    <row r="6" spans="1:35" s="2" customFormat="1" ht="13.9" customHeight="1" x14ac:dyDescent="0.4">
      <c r="A6" s="6"/>
      <c r="AH6" s="3"/>
    </row>
    <row r="7" spans="1:35" s="2" customFormat="1" ht="13.9" customHeight="1" x14ac:dyDescent="0.4">
      <c r="W7" s="209"/>
      <c r="X7" s="209"/>
      <c r="Y7" s="209"/>
      <c r="Z7" s="209"/>
      <c r="AA7" s="7" t="s">
        <v>38</v>
      </c>
      <c r="AB7" s="196"/>
      <c r="AC7" s="196"/>
      <c r="AD7" s="2" t="s">
        <v>9</v>
      </c>
      <c r="AE7" s="209"/>
      <c r="AF7" s="209"/>
      <c r="AG7" s="7" t="s">
        <v>8</v>
      </c>
      <c r="AH7" s="3"/>
    </row>
    <row r="8" spans="1:35" s="2" customFormat="1" ht="13.9" customHeight="1" x14ac:dyDescent="0.4">
      <c r="A8" s="1" t="s">
        <v>15</v>
      </c>
      <c r="AH8" s="3"/>
    </row>
    <row r="9" spans="1:35" s="2" customFormat="1" ht="13.9" customHeight="1" x14ac:dyDescent="0.4">
      <c r="A9" s="1" t="s">
        <v>16</v>
      </c>
    </row>
    <row r="10" spans="1:35" s="2" customFormat="1" ht="13.9" customHeight="1" x14ac:dyDescent="0.4">
      <c r="T10" s="78" t="str">
        <f>'別紙様式第1号(申請書)'!T10</f>
        <v>住所　　　　　　　　</v>
      </c>
      <c r="U10" s="78"/>
      <c r="V10" s="78"/>
      <c r="W10" s="78"/>
      <c r="X10" s="78"/>
      <c r="Y10" s="78"/>
      <c r="Z10" s="78"/>
      <c r="AA10" s="78"/>
      <c r="AB10" s="78"/>
      <c r="AC10" s="78"/>
      <c r="AD10" s="78"/>
      <c r="AE10" s="78"/>
      <c r="AF10" s="78"/>
      <c r="AG10" s="78"/>
    </row>
    <row r="11" spans="1:35" s="2" customFormat="1" ht="13.9" customHeight="1" x14ac:dyDescent="0.4">
      <c r="T11" s="78" t="str">
        <f>'別紙様式第1号(申請書)'!T11</f>
        <v>団体名　　　　　　　　</v>
      </c>
      <c r="U11" s="78"/>
      <c r="V11" s="78"/>
      <c r="W11" s="78"/>
      <c r="X11" s="78"/>
      <c r="Y11" s="78"/>
      <c r="Z11" s="78"/>
      <c r="AA11" s="78"/>
      <c r="AB11" s="78"/>
      <c r="AC11" s="78"/>
      <c r="AD11" s="78"/>
      <c r="AE11" s="78"/>
      <c r="AF11" s="78"/>
      <c r="AG11" s="78"/>
      <c r="AI11" s="8" t="s">
        <v>168</v>
      </c>
    </row>
    <row r="12" spans="1:35" s="2" customFormat="1" ht="13.9" customHeight="1" x14ac:dyDescent="0.4">
      <c r="T12" s="78" t="str">
        <f>'別紙様式第1号(申請書)'!T12</f>
        <v>役職</v>
      </c>
      <c r="U12" s="78"/>
      <c r="V12" s="78"/>
      <c r="W12" s="78"/>
      <c r="X12" s="78"/>
      <c r="Y12" s="78"/>
      <c r="Z12" s="78"/>
      <c r="AA12" s="78" t="str">
        <f>'別紙様式第1号(申請書)'!AA12</f>
        <v>代表者氏名</v>
      </c>
      <c r="AB12" s="78"/>
      <c r="AC12" s="78"/>
      <c r="AD12" s="78"/>
      <c r="AE12" s="78"/>
      <c r="AF12" s="79"/>
      <c r="AG12" s="78"/>
    </row>
    <row r="13" spans="1:35" s="2" customFormat="1" ht="13.9" customHeight="1" x14ac:dyDescent="0.4">
      <c r="A13" s="6"/>
    </row>
    <row r="14" spans="1:35" s="2" customFormat="1" ht="13.9" customHeight="1" x14ac:dyDescent="0.4">
      <c r="A14" s="6"/>
      <c r="C14" s="209"/>
      <c r="D14" s="209"/>
      <c r="E14" s="209"/>
      <c r="F14" s="2" t="s">
        <v>136</v>
      </c>
      <c r="G14" s="209"/>
      <c r="H14" s="209"/>
      <c r="I14" s="2" t="s">
        <v>18</v>
      </c>
      <c r="J14" s="209"/>
      <c r="K14" s="209"/>
      <c r="L14" s="2" t="s">
        <v>137</v>
      </c>
      <c r="O14" s="288">
        <v>24</v>
      </c>
      <c r="P14" s="288"/>
      <c r="Q14" s="2" t="s">
        <v>138</v>
      </c>
      <c r="V14" s="209"/>
      <c r="W14" s="209"/>
      <c r="X14" s="2" t="s">
        <v>139</v>
      </c>
      <c r="AH14" s="8" t="s">
        <v>160</v>
      </c>
    </row>
    <row r="15" spans="1:35" s="2" customFormat="1" ht="13.9" customHeight="1" x14ac:dyDescent="0.4">
      <c r="B15" s="2" t="s">
        <v>277</v>
      </c>
      <c r="W15" s="17"/>
      <c r="X15" s="17"/>
      <c r="Y15" s="17"/>
      <c r="Z15" s="17"/>
      <c r="AA15" s="17"/>
      <c r="AB15" s="17"/>
      <c r="AC15" s="17"/>
      <c r="AD15" s="17"/>
      <c r="AF15" s="7"/>
      <c r="AH15" s="3"/>
    </row>
    <row r="16" spans="1:35" s="2" customFormat="1" ht="13.9" customHeight="1" x14ac:dyDescent="0.4">
      <c r="B16" s="2" t="s">
        <v>118</v>
      </c>
      <c r="AH16" s="3"/>
    </row>
    <row r="17" spans="1:35" s="2" customFormat="1" ht="13.9" customHeight="1" x14ac:dyDescent="0.4">
      <c r="C17" s="2" t="s">
        <v>119</v>
      </c>
      <c r="K17" s="197">
        <f>U41</f>
        <v>0</v>
      </c>
      <c r="L17" s="197"/>
      <c r="M17" s="197"/>
      <c r="N17" s="197"/>
      <c r="O17" s="197"/>
      <c r="P17" s="197"/>
      <c r="Q17" s="197"/>
      <c r="R17" s="2" t="s">
        <v>120</v>
      </c>
      <c r="AH17" s="8" t="s">
        <v>128</v>
      </c>
    </row>
    <row r="18" spans="1:35" s="2" customFormat="1" ht="13.9"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H18" s="3"/>
    </row>
    <row r="19" spans="1:35" s="2" customFormat="1" ht="13.9" customHeight="1" x14ac:dyDescent="0.4">
      <c r="O19" s="10" t="s">
        <v>2</v>
      </c>
      <c r="AH19" s="3"/>
    </row>
    <row r="20" spans="1:35" s="2" customFormat="1" ht="13.9" customHeight="1" x14ac:dyDescent="0.4">
      <c r="A20" s="6"/>
      <c r="AH20" s="3"/>
    </row>
    <row r="21" spans="1:35" s="2" customFormat="1" ht="13.9" customHeight="1" x14ac:dyDescent="0.4">
      <c r="A21" s="1" t="s">
        <v>121</v>
      </c>
      <c r="J21" s="11" t="s">
        <v>85</v>
      </c>
      <c r="AH21" s="3"/>
    </row>
    <row r="22" spans="1:35" s="2" customFormat="1" ht="13.9" customHeight="1" x14ac:dyDescent="0.4">
      <c r="A22" s="1"/>
      <c r="B22" s="15" t="s">
        <v>124</v>
      </c>
      <c r="J22" s="1"/>
      <c r="AH22" s="4" t="s">
        <v>171</v>
      </c>
    </row>
    <row r="23" spans="1:35" s="2" customFormat="1" ht="13.9" customHeight="1" x14ac:dyDescent="0.4">
      <c r="A23" s="6"/>
      <c r="AH23" s="3"/>
    </row>
    <row r="24" spans="1:35" s="2" customFormat="1" ht="13.9" customHeight="1" x14ac:dyDescent="0.4">
      <c r="A24" s="1" t="s">
        <v>122</v>
      </c>
      <c r="AG24" s="7" t="s">
        <v>12</v>
      </c>
      <c r="AH24" s="3"/>
    </row>
    <row r="25" spans="1:35" ht="13.9" customHeight="1" x14ac:dyDescent="0.4">
      <c r="A25" s="194" t="s">
        <v>3</v>
      </c>
      <c r="B25" s="194"/>
      <c r="C25" s="194"/>
      <c r="D25" s="194"/>
      <c r="E25" s="194"/>
      <c r="F25" s="194"/>
      <c r="G25" s="194"/>
      <c r="H25" s="194"/>
      <c r="I25" s="194"/>
      <c r="J25" s="194"/>
      <c r="K25" s="194"/>
      <c r="L25" s="194"/>
      <c r="M25" s="194"/>
      <c r="N25" s="194"/>
      <c r="O25" s="194"/>
      <c r="P25" s="195" t="s">
        <v>51</v>
      </c>
      <c r="Q25" s="194"/>
      <c r="R25" s="194"/>
      <c r="S25" s="194"/>
      <c r="T25" s="194"/>
      <c r="U25" s="194" t="s">
        <v>4</v>
      </c>
      <c r="V25" s="194"/>
      <c r="W25" s="194"/>
      <c r="X25" s="194"/>
      <c r="Y25" s="194"/>
      <c r="Z25" s="194"/>
      <c r="AA25" s="194"/>
      <c r="AB25" s="194"/>
      <c r="AC25" s="194" t="s">
        <v>5</v>
      </c>
      <c r="AD25" s="194"/>
      <c r="AE25" s="194"/>
      <c r="AF25" s="194"/>
      <c r="AG25" s="194"/>
    </row>
    <row r="26" spans="1:35" ht="25.15" customHeight="1" x14ac:dyDescent="0.4">
      <c r="A26" s="194"/>
      <c r="B26" s="194"/>
      <c r="C26" s="194"/>
      <c r="D26" s="194"/>
      <c r="E26" s="194"/>
      <c r="F26" s="194"/>
      <c r="G26" s="194"/>
      <c r="H26" s="194"/>
      <c r="I26" s="194"/>
      <c r="J26" s="194"/>
      <c r="K26" s="194"/>
      <c r="L26" s="194"/>
      <c r="M26" s="194"/>
      <c r="N26" s="194"/>
      <c r="O26" s="194"/>
      <c r="P26" s="194"/>
      <c r="Q26" s="194"/>
      <c r="R26" s="194"/>
      <c r="S26" s="194"/>
      <c r="T26" s="194"/>
      <c r="U26" s="195" t="s">
        <v>49</v>
      </c>
      <c r="V26" s="194"/>
      <c r="W26" s="194"/>
      <c r="X26" s="194"/>
      <c r="Y26" s="195" t="s">
        <v>50</v>
      </c>
      <c r="Z26" s="194"/>
      <c r="AA26" s="194"/>
      <c r="AB26" s="194"/>
      <c r="AC26" s="194"/>
      <c r="AD26" s="194"/>
      <c r="AE26" s="194"/>
      <c r="AF26" s="194"/>
      <c r="AG26" s="194"/>
    </row>
    <row r="27" spans="1:35" ht="13.9" customHeight="1" x14ac:dyDescent="0.4">
      <c r="A27" s="184" t="s">
        <v>26</v>
      </c>
      <c r="B27" s="185"/>
      <c r="C27" s="186"/>
      <c r="D27" s="206" t="s">
        <v>225</v>
      </c>
      <c r="E27" s="206"/>
      <c r="F27" s="206"/>
      <c r="G27" s="206"/>
      <c r="H27" s="206"/>
      <c r="I27" s="206"/>
      <c r="J27" s="206"/>
      <c r="K27" s="206"/>
      <c r="L27" s="206"/>
      <c r="M27" s="206"/>
      <c r="N27" s="206"/>
      <c r="O27" s="206"/>
      <c r="P27" s="182">
        <f>+'別添1(1)'!D13</f>
        <v>0</v>
      </c>
      <c r="Q27" s="182"/>
      <c r="R27" s="182"/>
      <c r="S27" s="182"/>
      <c r="T27" s="182"/>
      <c r="U27" s="182">
        <f>+'別添1(1)'!E13</f>
        <v>0</v>
      </c>
      <c r="V27" s="182"/>
      <c r="W27" s="182"/>
      <c r="X27" s="182"/>
      <c r="Y27" s="182">
        <f>+'別添1(1)'!F13</f>
        <v>0</v>
      </c>
      <c r="Z27" s="182"/>
      <c r="AA27" s="182"/>
      <c r="AB27" s="182"/>
      <c r="AC27" s="307"/>
      <c r="AD27" s="307"/>
      <c r="AE27" s="307"/>
      <c r="AF27" s="307"/>
      <c r="AG27" s="307"/>
    </row>
    <row r="28" spans="1:35" ht="13.9" customHeight="1" x14ac:dyDescent="0.4">
      <c r="A28" s="187"/>
      <c r="B28" s="188"/>
      <c r="C28" s="189"/>
      <c r="D28" s="206" t="s">
        <v>224</v>
      </c>
      <c r="E28" s="206"/>
      <c r="F28" s="206"/>
      <c r="G28" s="206"/>
      <c r="H28" s="206"/>
      <c r="I28" s="206"/>
      <c r="J28" s="206"/>
      <c r="K28" s="206"/>
      <c r="L28" s="206"/>
      <c r="M28" s="206"/>
      <c r="N28" s="206"/>
      <c r="O28" s="206"/>
      <c r="P28" s="182">
        <f>+'別添1(2)'!D31</f>
        <v>0</v>
      </c>
      <c r="Q28" s="182"/>
      <c r="R28" s="182"/>
      <c r="S28" s="182"/>
      <c r="T28" s="182"/>
      <c r="U28" s="182">
        <f>+'別添1(2)'!E31</f>
        <v>0</v>
      </c>
      <c r="V28" s="182"/>
      <c r="W28" s="182"/>
      <c r="X28" s="182"/>
      <c r="Y28" s="182">
        <f>+'別添1(2)'!F31</f>
        <v>0</v>
      </c>
      <c r="Z28" s="182"/>
      <c r="AA28" s="182"/>
      <c r="AB28" s="182"/>
      <c r="AC28" s="307"/>
      <c r="AD28" s="307"/>
      <c r="AE28" s="307"/>
      <c r="AF28" s="307"/>
      <c r="AG28" s="307"/>
    </row>
    <row r="29" spans="1:35" ht="13.9" customHeight="1" x14ac:dyDescent="0.4">
      <c r="A29" s="187"/>
      <c r="B29" s="188"/>
      <c r="C29" s="189"/>
      <c r="D29" s="199" t="s">
        <v>226</v>
      </c>
      <c r="E29" s="200"/>
      <c r="F29" s="200"/>
      <c r="G29" s="200"/>
      <c r="H29" s="200"/>
      <c r="I29" s="200"/>
      <c r="J29" s="200"/>
      <c r="K29" s="200"/>
      <c r="L29" s="200"/>
      <c r="M29" s="200"/>
      <c r="N29" s="200"/>
      <c r="O29" s="201"/>
      <c r="P29" s="182">
        <f>'別添1(3)'!E11</f>
        <v>0</v>
      </c>
      <c r="Q29" s="182"/>
      <c r="R29" s="182"/>
      <c r="S29" s="182"/>
      <c r="T29" s="182"/>
      <c r="U29" s="182">
        <f>'別添1(3)'!F11</f>
        <v>0</v>
      </c>
      <c r="V29" s="182"/>
      <c r="W29" s="182"/>
      <c r="X29" s="182"/>
      <c r="Y29" s="182">
        <f>'別添1(3)'!G11</f>
        <v>0</v>
      </c>
      <c r="Z29" s="182"/>
      <c r="AA29" s="182"/>
      <c r="AB29" s="182"/>
      <c r="AC29" s="307"/>
      <c r="AD29" s="307"/>
      <c r="AE29" s="307"/>
      <c r="AF29" s="307"/>
      <c r="AG29" s="307"/>
    </row>
    <row r="30" spans="1:35" ht="13.9" customHeight="1" x14ac:dyDescent="0.4">
      <c r="A30" s="187"/>
      <c r="B30" s="188"/>
      <c r="C30" s="189"/>
      <c r="D30" s="199" t="s">
        <v>281</v>
      </c>
      <c r="E30" s="200"/>
      <c r="F30" s="200"/>
      <c r="G30" s="200"/>
      <c r="H30" s="200"/>
      <c r="I30" s="200"/>
      <c r="J30" s="200"/>
      <c r="K30" s="200"/>
      <c r="L30" s="200"/>
      <c r="M30" s="200"/>
      <c r="N30" s="200"/>
      <c r="O30" s="201"/>
      <c r="P30" s="203">
        <f>+U30</f>
        <v>0</v>
      </c>
      <c r="Q30" s="204"/>
      <c r="R30" s="204"/>
      <c r="S30" s="204"/>
      <c r="T30" s="205"/>
      <c r="U30" s="203">
        <f>+'別添1(4)実績'!H61</f>
        <v>0</v>
      </c>
      <c r="V30" s="204"/>
      <c r="W30" s="204"/>
      <c r="X30" s="205"/>
      <c r="Y30" s="203">
        <v>0</v>
      </c>
      <c r="Z30" s="204"/>
      <c r="AA30" s="204"/>
      <c r="AB30" s="205"/>
      <c r="AC30" s="300"/>
      <c r="AD30" s="301"/>
      <c r="AE30" s="301"/>
      <c r="AF30" s="301"/>
      <c r="AG30" s="302"/>
      <c r="AI30" s="8"/>
    </row>
    <row r="31" spans="1:35" ht="13.9" customHeight="1" x14ac:dyDescent="0.4">
      <c r="A31" s="187"/>
      <c r="B31" s="188"/>
      <c r="C31" s="189"/>
      <c r="D31" s="210" t="s">
        <v>130</v>
      </c>
      <c r="E31" s="211"/>
      <c r="F31" s="211"/>
      <c r="G31" s="211"/>
      <c r="H31" s="211"/>
      <c r="I31" s="211"/>
      <c r="J31" s="211"/>
      <c r="K31" s="211"/>
      <c r="L31" s="211"/>
      <c r="M31" s="211"/>
      <c r="N31" s="211"/>
      <c r="O31" s="212"/>
      <c r="P31" s="182">
        <f>SUM(P27:T29)</f>
        <v>0</v>
      </c>
      <c r="Q31" s="182"/>
      <c r="R31" s="182"/>
      <c r="S31" s="182"/>
      <c r="T31" s="182"/>
      <c r="U31" s="182">
        <f>SUM(U27:X29)</f>
        <v>0</v>
      </c>
      <c r="V31" s="182"/>
      <c r="W31" s="182"/>
      <c r="X31" s="182"/>
      <c r="Y31" s="182">
        <f>SUM(Y27:AB29)</f>
        <v>0</v>
      </c>
      <c r="Z31" s="182"/>
      <c r="AA31" s="182"/>
      <c r="AB31" s="182"/>
      <c r="AC31" s="307"/>
      <c r="AD31" s="307"/>
      <c r="AE31" s="307"/>
      <c r="AF31" s="307"/>
      <c r="AG31" s="307"/>
    </row>
    <row r="32" spans="1:35" ht="13.9" customHeight="1" x14ac:dyDescent="0.4">
      <c r="A32" s="184" t="s">
        <v>27</v>
      </c>
      <c r="B32" s="185"/>
      <c r="C32" s="186"/>
      <c r="D32" s="184" t="s">
        <v>28</v>
      </c>
      <c r="E32" s="185"/>
      <c r="F32" s="186"/>
      <c r="G32" s="199" t="s">
        <v>31</v>
      </c>
      <c r="H32" s="200"/>
      <c r="I32" s="200"/>
      <c r="J32" s="200"/>
      <c r="K32" s="200"/>
      <c r="L32" s="200"/>
      <c r="M32" s="200"/>
      <c r="N32" s="200"/>
      <c r="O32" s="201"/>
      <c r="P32" s="182">
        <f>'別添2(1)ア'!K13</f>
        <v>0</v>
      </c>
      <c r="Q32" s="182"/>
      <c r="R32" s="182"/>
      <c r="S32" s="182"/>
      <c r="T32" s="182"/>
      <c r="U32" s="182">
        <f>'別添2(1)ア'!K13</f>
        <v>0</v>
      </c>
      <c r="V32" s="182"/>
      <c r="W32" s="182"/>
      <c r="X32" s="182"/>
      <c r="Y32" s="183"/>
      <c r="Z32" s="183"/>
      <c r="AA32" s="183"/>
      <c r="AB32" s="183"/>
      <c r="AC32" s="307"/>
      <c r="AD32" s="307"/>
      <c r="AE32" s="307"/>
      <c r="AF32" s="307"/>
      <c r="AG32" s="307"/>
      <c r="AI32" s="8" t="s">
        <v>167</v>
      </c>
    </row>
    <row r="33" spans="1:34" ht="13.9" customHeight="1" x14ac:dyDescent="0.4">
      <c r="A33" s="187"/>
      <c r="B33" s="188"/>
      <c r="C33" s="189"/>
      <c r="D33" s="187"/>
      <c r="E33" s="188"/>
      <c r="F33" s="189"/>
      <c r="G33" s="199" t="s">
        <v>32</v>
      </c>
      <c r="H33" s="200"/>
      <c r="I33" s="200"/>
      <c r="J33" s="200"/>
      <c r="K33" s="200"/>
      <c r="L33" s="200"/>
      <c r="M33" s="200"/>
      <c r="N33" s="200"/>
      <c r="O33" s="201"/>
      <c r="P33" s="182">
        <f>'別添2(1)イ'!E15</f>
        <v>0</v>
      </c>
      <c r="Q33" s="182"/>
      <c r="R33" s="182"/>
      <c r="S33" s="182"/>
      <c r="T33" s="182"/>
      <c r="U33" s="182">
        <f>'別添2(1)イ'!E15</f>
        <v>0</v>
      </c>
      <c r="V33" s="182"/>
      <c r="W33" s="182"/>
      <c r="X33" s="182"/>
      <c r="Y33" s="183"/>
      <c r="Z33" s="183"/>
      <c r="AA33" s="183"/>
      <c r="AB33" s="183"/>
      <c r="AC33" s="307"/>
      <c r="AD33" s="307"/>
      <c r="AE33" s="307"/>
      <c r="AF33" s="307"/>
      <c r="AG33" s="307"/>
    </row>
    <row r="34" spans="1:34" ht="13.9" customHeight="1" x14ac:dyDescent="0.4">
      <c r="A34" s="187"/>
      <c r="B34" s="188"/>
      <c r="C34" s="189"/>
      <c r="D34" s="187"/>
      <c r="E34" s="188"/>
      <c r="F34" s="189"/>
      <c r="G34" s="199" t="s">
        <v>33</v>
      </c>
      <c r="H34" s="200"/>
      <c r="I34" s="200"/>
      <c r="J34" s="200"/>
      <c r="K34" s="200"/>
      <c r="L34" s="200"/>
      <c r="M34" s="200"/>
      <c r="N34" s="200"/>
      <c r="O34" s="201"/>
      <c r="P34" s="182">
        <f>'別添2(1)ウ'!I12</f>
        <v>0</v>
      </c>
      <c r="Q34" s="182"/>
      <c r="R34" s="182"/>
      <c r="S34" s="182"/>
      <c r="T34" s="182"/>
      <c r="U34" s="182">
        <f>'別添2(1)ウ'!J12</f>
        <v>0</v>
      </c>
      <c r="V34" s="182"/>
      <c r="W34" s="182"/>
      <c r="X34" s="182"/>
      <c r="Y34" s="182">
        <f>'別添2(1)ウ'!K12</f>
        <v>0</v>
      </c>
      <c r="Z34" s="182"/>
      <c r="AA34" s="182"/>
      <c r="AB34" s="182"/>
      <c r="AC34" s="307"/>
      <c r="AD34" s="307"/>
      <c r="AE34" s="307"/>
      <c r="AF34" s="307"/>
      <c r="AG34" s="307"/>
    </row>
    <row r="35" spans="1:34" ht="13.9" customHeight="1" x14ac:dyDescent="0.4">
      <c r="A35" s="187"/>
      <c r="B35" s="188"/>
      <c r="C35" s="189"/>
      <c r="D35" s="190"/>
      <c r="E35" s="191"/>
      <c r="F35" s="192"/>
      <c r="G35" s="199" t="s">
        <v>177</v>
      </c>
      <c r="H35" s="207"/>
      <c r="I35" s="207"/>
      <c r="J35" s="207"/>
      <c r="K35" s="207"/>
      <c r="L35" s="207"/>
      <c r="M35" s="207"/>
      <c r="N35" s="207"/>
      <c r="O35" s="208"/>
      <c r="P35" s="182">
        <f>'別添2(1)エ'!F17</f>
        <v>0</v>
      </c>
      <c r="Q35" s="182"/>
      <c r="R35" s="182"/>
      <c r="S35" s="182"/>
      <c r="T35" s="182"/>
      <c r="U35" s="182">
        <f>'別添2(1)エ'!F17</f>
        <v>0</v>
      </c>
      <c r="V35" s="182"/>
      <c r="W35" s="182"/>
      <c r="X35" s="182"/>
      <c r="Y35" s="183"/>
      <c r="Z35" s="183"/>
      <c r="AA35" s="183"/>
      <c r="AB35" s="183"/>
      <c r="AC35" s="307"/>
      <c r="AD35" s="307"/>
      <c r="AE35" s="307"/>
      <c r="AF35" s="307"/>
      <c r="AG35" s="307"/>
    </row>
    <row r="36" spans="1:34" ht="13.9" customHeight="1" x14ac:dyDescent="0.4">
      <c r="A36" s="187"/>
      <c r="B36" s="188"/>
      <c r="C36" s="189"/>
      <c r="D36" s="202" t="s">
        <v>29</v>
      </c>
      <c r="E36" s="202"/>
      <c r="F36" s="202"/>
      <c r="G36" s="202"/>
      <c r="H36" s="202"/>
      <c r="I36" s="202"/>
      <c r="J36" s="202"/>
      <c r="K36" s="202"/>
      <c r="L36" s="202"/>
      <c r="M36" s="202"/>
      <c r="N36" s="202"/>
      <c r="O36" s="202"/>
      <c r="P36" s="182">
        <f>+'別添2(2)'!I11</f>
        <v>0</v>
      </c>
      <c r="Q36" s="182"/>
      <c r="R36" s="182"/>
      <c r="S36" s="182"/>
      <c r="T36" s="182"/>
      <c r="U36" s="182">
        <f>+'別添2(2)'!J11</f>
        <v>0</v>
      </c>
      <c r="V36" s="182"/>
      <c r="W36" s="182"/>
      <c r="X36" s="182"/>
      <c r="Y36" s="182">
        <f>+'別添2(2)'!K11</f>
        <v>0</v>
      </c>
      <c r="Z36" s="182"/>
      <c r="AA36" s="182"/>
      <c r="AB36" s="182"/>
      <c r="AC36" s="307"/>
      <c r="AD36" s="307"/>
      <c r="AE36" s="307"/>
      <c r="AF36" s="307"/>
      <c r="AG36" s="307"/>
    </row>
    <row r="37" spans="1:34" ht="13.9" customHeight="1" x14ac:dyDescent="0.4">
      <c r="A37" s="187"/>
      <c r="B37" s="188"/>
      <c r="C37" s="189"/>
      <c r="D37" s="202" t="s">
        <v>30</v>
      </c>
      <c r="E37" s="202"/>
      <c r="F37" s="202"/>
      <c r="G37" s="202"/>
      <c r="H37" s="202"/>
      <c r="I37" s="202"/>
      <c r="J37" s="202"/>
      <c r="K37" s="202"/>
      <c r="L37" s="202"/>
      <c r="M37" s="202"/>
      <c r="N37" s="202"/>
      <c r="O37" s="202"/>
      <c r="P37" s="182">
        <f>'別添2(3)'!G9</f>
        <v>0</v>
      </c>
      <c r="Q37" s="182"/>
      <c r="R37" s="182"/>
      <c r="S37" s="182"/>
      <c r="T37" s="182"/>
      <c r="U37" s="182">
        <f>'別添2(3)'!H9</f>
        <v>0</v>
      </c>
      <c r="V37" s="182"/>
      <c r="W37" s="182"/>
      <c r="X37" s="182"/>
      <c r="Y37" s="182">
        <f>'別添2(3)'!I9</f>
        <v>0</v>
      </c>
      <c r="Z37" s="182"/>
      <c r="AA37" s="182"/>
      <c r="AB37" s="182"/>
      <c r="AC37" s="307"/>
      <c r="AD37" s="307"/>
      <c r="AE37" s="307"/>
      <c r="AF37" s="307"/>
      <c r="AG37" s="307"/>
    </row>
    <row r="38" spans="1:34" ht="13.9" customHeight="1" x14ac:dyDescent="0.4">
      <c r="A38" s="190"/>
      <c r="B38" s="191"/>
      <c r="C38" s="192"/>
      <c r="D38" s="210" t="s">
        <v>130</v>
      </c>
      <c r="E38" s="211"/>
      <c r="F38" s="211"/>
      <c r="G38" s="211"/>
      <c r="H38" s="211"/>
      <c r="I38" s="211"/>
      <c r="J38" s="211"/>
      <c r="K38" s="211"/>
      <c r="L38" s="211"/>
      <c r="M38" s="211"/>
      <c r="N38" s="211"/>
      <c r="O38" s="212"/>
      <c r="P38" s="182">
        <f>SUM(P32:T37)</f>
        <v>0</v>
      </c>
      <c r="Q38" s="182"/>
      <c r="R38" s="182"/>
      <c r="S38" s="182"/>
      <c r="T38" s="182"/>
      <c r="U38" s="182">
        <f>SUM(U32:X37)</f>
        <v>0</v>
      </c>
      <c r="V38" s="182"/>
      <c r="W38" s="182"/>
      <c r="X38" s="182"/>
      <c r="Y38" s="182">
        <f>SUM(Y32:AB37)</f>
        <v>0</v>
      </c>
      <c r="Z38" s="182"/>
      <c r="AA38" s="182"/>
      <c r="AB38" s="182"/>
      <c r="AC38" s="307"/>
      <c r="AD38" s="307"/>
      <c r="AE38" s="307"/>
      <c r="AF38" s="307"/>
      <c r="AG38" s="307"/>
    </row>
    <row r="39" spans="1:34" ht="15" thickBot="1" x14ac:dyDescent="0.45">
      <c r="A39" s="309" t="s">
        <v>6</v>
      </c>
      <c r="B39" s="310"/>
      <c r="C39" s="310"/>
      <c r="D39" s="310"/>
      <c r="E39" s="310"/>
      <c r="F39" s="310"/>
      <c r="G39" s="310"/>
      <c r="H39" s="310"/>
      <c r="I39" s="310"/>
      <c r="J39" s="310"/>
      <c r="K39" s="310"/>
      <c r="L39" s="310"/>
      <c r="M39" s="310"/>
      <c r="N39" s="310"/>
      <c r="O39" s="310"/>
      <c r="P39" s="311">
        <f>P31+P38</f>
        <v>0</v>
      </c>
      <c r="Q39" s="311"/>
      <c r="R39" s="311"/>
      <c r="S39" s="311"/>
      <c r="T39" s="311"/>
      <c r="U39" s="311">
        <f>+U38+U31</f>
        <v>0</v>
      </c>
      <c r="V39" s="311"/>
      <c r="W39" s="311"/>
      <c r="X39" s="311"/>
      <c r="Y39" s="311">
        <f>+Y38+Y31</f>
        <v>0</v>
      </c>
      <c r="Z39" s="311"/>
      <c r="AA39" s="311"/>
      <c r="AB39" s="311"/>
      <c r="AC39" s="313"/>
      <c r="AD39" s="313"/>
      <c r="AE39" s="313"/>
      <c r="AF39" s="313"/>
      <c r="AG39" s="313"/>
    </row>
    <row r="40" spans="1:34" ht="15" thickTop="1" x14ac:dyDescent="0.4">
      <c r="A40" s="304" t="s">
        <v>219</v>
      </c>
      <c r="B40" s="305"/>
      <c r="C40" s="305"/>
      <c r="D40" s="305"/>
      <c r="E40" s="305"/>
      <c r="F40" s="305"/>
      <c r="G40" s="305"/>
      <c r="H40" s="305"/>
      <c r="I40" s="305"/>
      <c r="J40" s="305"/>
      <c r="K40" s="305"/>
      <c r="L40" s="305"/>
      <c r="M40" s="305"/>
      <c r="N40" s="305"/>
      <c r="O40" s="305"/>
      <c r="P40" s="306" t="s">
        <v>221</v>
      </c>
      <c r="Q40" s="306"/>
      <c r="R40" s="306"/>
      <c r="S40" s="306"/>
      <c r="T40" s="306"/>
      <c r="U40" s="312">
        <f>SUM('別紙様式第3号(概算払請求書)'!W25:AC25)</f>
        <v>0</v>
      </c>
      <c r="V40" s="312"/>
      <c r="W40" s="312"/>
      <c r="X40" s="312"/>
      <c r="Y40" s="306" t="s">
        <v>221</v>
      </c>
      <c r="Z40" s="306"/>
      <c r="AA40" s="306"/>
      <c r="AB40" s="306"/>
      <c r="AC40" s="303"/>
      <c r="AD40" s="303"/>
      <c r="AE40" s="303"/>
      <c r="AF40" s="303"/>
      <c r="AG40" s="303"/>
    </row>
    <row r="41" spans="1:34" ht="15" thickBot="1" x14ac:dyDescent="0.45">
      <c r="A41" s="309" t="s">
        <v>6</v>
      </c>
      <c r="B41" s="310"/>
      <c r="C41" s="310"/>
      <c r="D41" s="310"/>
      <c r="E41" s="310"/>
      <c r="F41" s="310"/>
      <c r="G41" s="310"/>
      <c r="H41" s="310"/>
      <c r="I41" s="310"/>
      <c r="J41" s="310"/>
      <c r="K41" s="310"/>
      <c r="L41" s="310"/>
      <c r="M41" s="310"/>
      <c r="N41" s="310"/>
      <c r="O41" s="310"/>
      <c r="P41" s="311">
        <f>SUM(P39)</f>
        <v>0</v>
      </c>
      <c r="Q41" s="311"/>
      <c r="R41" s="311"/>
      <c r="S41" s="311"/>
      <c r="T41" s="311"/>
      <c r="U41" s="311">
        <f>U39-U40</f>
        <v>0</v>
      </c>
      <c r="V41" s="311"/>
      <c r="W41" s="311"/>
      <c r="X41" s="311"/>
      <c r="Y41" s="311">
        <f>SUM(Y39)</f>
        <v>0</v>
      </c>
      <c r="Z41" s="311"/>
      <c r="AA41" s="311"/>
      <c r="AB41" s="311"/>
      <c r="AC41" s="313"/>
      <c r="AD41" s="313"/>
      <c r="AE41" s="313"/>
      <c r="AF41" s="313"/>
      <c r="AG41" s="313"/>
    </row>
    <row r="42" spans="1:34" ht="13.9" customHeight="1" thickTop="1" x14ac:dyDescent="0.4">
      <c r="A42" s="12" t="s">
        <v>218</v>
      </c>
      <c r="B42" s="10"/>
      <c r="C42" s="10"/>
      <c r="D42" s="10"/>
      <c r="E42" s="10"/>
      <c r="F42" s="10"/>
      <c r="G42" s="10"/>
      <c r="H42" s="10"/>
      <c r="I42" s="10"/>
      <c r="J42" s="10"/>
      <c r="K42" s="10"/>
      <c r="L42" s="10"/>
      <c r="M42" s="10"/>
      <c r="N42" s="10"/>
      <c r="O42" s="10"/>
      <c r="P42" s="13"/>
      <c r="Q42" s="13"/>
      <c r="R42" s="13"/>
      <c r="S42" s="13"/>
      <c r="T42" s="13"/>
      <c r="U42" s="13"/>
      <c r="V42" s="13"/>
      <c r="W42" s="13"/>
      <c r="X42" s="13"/>
      <c r="Y42" s="13"/>
      <c r="Z42" s="13"/>
      <c r="AA42" s="13"/>
      <c r="AB42" s="13"/>
      <c r="AC42" s="1"/>
      <c r="AD42" s="1"/>
      <c r="AE42" s="1"/>
      <c r="AF42" s="1"/>
      <c r="AG42" s="1"/>
    </row>
    <row r="43" spans="1:34" ht="13.9" customHeight="1" x14ac:dyDescent="0.4">
      <c r="A43" s="14"/>
    </row>
    <row r="44" spans="1:34" s="2" customFormat="1" ht="13.9" customHeight="1" x14ac:dyDescent="0.4">
      <c r="A44" s="1" t="s">
        <v>39</v>
      </c>
      <c r="AH44" s="3"/>
    </row>
    <row r="45" spans="1:34" s="2" customFormat="1" ht="13.9" customHeight="1" x14ac:dyDescent="0.4">
      <c r="A45" s="1" t="s">
        <v>13</v>
      </c>
      <c r="M45" s="308">
        <f>'別紙様式第1号(申請書)'!M41:O41</f>
        <v>0</v>
      </c>
      <c r="N45" s="308"/>
      <c r="O45" s="308"/>
      <c r="P45" s="7" t="s">
        <v>38</v>
      </c>
      <c r="Q45" s="308">
        <f>'別紙様式第1号(申請書)'!Q41:R41</f>
        <v>0</v>
      </c>
      <c r="R45" s="308"/>
      <c r="S45" s="2" t="s">
        <v>9</v>
      </c>
      <c r="T45" s="308">
        <f>'別紙様式第1号(申請書)'!T41:U41</f>
        <v>0</v>
      </c>
      <c r="U45" s="308"/>
      <c r="V45" s="7" t="s">
        <v>8</v>
      </c>
      <c r="AH45" s="8" t="s">
        <v>143</v>
      </c>
    </row>
    <row r="46" spans="1:34" s="2" customFormat="1" ht="13.9" customHeight="1" x14ac:dyDescent="0.4">
      <c r="A46" s="1" t="s">
        <v>17</v>
      </c>
      <c r="M46" s="308">
        <f>'別紙様式第1号(申請書)'!M42:O42</f>
        <v>0</v>
      </c>
      <c r="N46" s="308"/>
      <c r="O46" s="308"/>
      <c r="P46" s="7" t="s">
        <v>38</v>
      </c>
      <c r="Q46" s="308">
        <f>'別紙様式第1号(申請書)'!Q42:R42</f>
        <v>0</v>
      </c>
      <c r="R46" s="308"/>
      <c r="S46" s="2" t="s">
        <v>9</v>
      </c>
      <c r="T46" s="308">
        <f>'別紙様式第1号(申請書)'!T42:U42</f>
        <v>0</v>
      </c>
      <c r="U46" s="308"/>
      <c r="V46" s="7" t="s">
        <v>8</v>
      </c>
      <c r="AH46" s="8" t="s">
        <v>143</v>
      </c>
    </row>
    <row r="47" spans="1:34" s="2" customFormat="1" ht="13.9" customHeight="1" x14ac:dyDescent="0.4">
      <c r="AH47" s="3"/>
    </row>
    <row r="48" spans="1:34" s="2" customFormat="1" ht="13.9" customHeight="1" x14ac:dyDescent="0.4">
      <c r="A48" s="16" t="s">
        <v>125</v>
      </c>
      <c r="B48" s="16"/>
      <c r="C48" s="16"/>
      <c r="D48" s="16"/>
      <c r="E48" s="16"/>
      <c r="F48" s="16"/>
      <c r="G48" s="16"/>
      <c r="H48" s="16"/>
      <c r="J48" s="1"/>
      <c r="W48" s="18"/>
    </row>
    <row r="49" spans="1:35" s="2" customFormat="1" ht="13.9" customHeight="1" x14ac:dyDescent="0.4">
      <c r="A49" s="90" t="s">
        <v>108</v>
      </c>
      <c r="B49" s="91"/>
      <c r="C49" s="81"/>
      <c r="D49" s="81"/>
      <c r="E49" s="81"/>
      <c r="F49" s="81"/>
      <c r="G49" s="81"/>
      <c r="H49" s="81"/>
      <c r="I49" s="68"/>
      <c r="J49" s="82"/>
      <c r="K49" s="68"/>
      <c r="L49" s="68"/>
      <c r="M49" s="68"/>
      <c r="N49" s="68"/>
      <c r="O49" s="68"/>
      <c r="P49" s="68"/>
      <c r="Q49" s="68"/>
      <c r="W49" s="18"/>
      <c r="AH49" s="8" t="s">
        <v>198</v>
      </c>
    </row>
    <row r="50" spans="1:35" s="2" customFormat="1" ht="13.9" customHeight="1" x14ac:dyDescent="0.4">
      <c r="A50" s="90" t="s">
        <v>126</v>
      </c>
      <c r="B50" s="91"/>
      <c r="C50" s="81"/>
      <c r="D50" s="81"/>
      <c r="E50" s="81"/>
      <c r="F50" s="81"/>
      <c r="G50" s="81"/>
      <c r="H50" s="81"/>
      <c r="I50" s="68"/>
      <c r="J50" s="82"/>
      <c r="K50" s="68"/>
      <c r="L50" s="68"/>
      <c r="M50" s="68"/>
      <c r="N50" s="68"/>
      <c r="O50" s="68"/>
      <c r="P50" s="68"/>
      <c r="Q50" s="68"/>
      <c r="W50" s="18"/>
    </row>
    <row r="51" spans="1:35" s="2" customFormat="1" ht="13.9" customHeight="1" x14ac:dyDescent="0.4">
      <c r="A51" s="90" t="s">
        <v>127</v>
      </c>
      <c r="B51" s="91"/>
      <c r="C51" s="81"/>
      <c r="D51" s="81"/>
      <c r="E51" s="81"/>
      <c r="F51" s="81"/>
      <c r="G51" s="81"/>
      <c r="H51" s="81"/>
      <c r="I51" s="68"/>
      <c r="J51" s="82"/>
      <c r="K51" s="68"/>
      <c r="L51" s="68"/>
      <c r="M51" s="68"/>
      <c r="N51" s="68"/>
      <c r="O51" s="68"/>
      <c r="P51" s="68"/>
      <c r="Q51" s="68"/>
      <c r="W51" s="18"/>
    </row>
    <row r="52" spans="1:35" s="2" customFormat="1" ht="13.9" customHeight="1" x14ac:dyDescent="0.4">
      <c r="A52" s="6"/>
      <c r="AH52" s="3"/>
    </row>
    <row r="53" spans="1:35" s="2" customFormat="1" ht="13.9" customHeight="1" x14ac:dyDescent="0.4">
      <c r="A53" s="16" t="s">
        <v>41</v>
      </c>
    </row>
    <row r="54" spans="1:35" s="2" customFormat="1" ht="13.9" customHeight="1" x14ac:dyDescent="0.4">
      <c r="A54" s="80" t="s">
        <v>34</v>
      </c>
      <c r="B54" s="68"/>
      <c r="C54" s="68"/>
      <c r="D54" s="68"/>
      <c r="E54" s="68"/>
      <c r="F54" s="68"/>
      <c r="G54" s="68"/>
      <c r="H54" s="68"/>
      <c r="I54" s="68"/>
      <c r="J54" s="68"/>
      <c r="K54" s="68"/>
      <c r="L54" s="68"/>
      <c r="M54" s="68"/>
      <c r="N54" s="68"/>
      <c r="O54" s="68"/>
      <c r="P54" s="68"/>
      <c r="Q54" s="68"/>
      <c r="R54" s="78"/>
    </row>
    <row r="55" spans="1:35" s="2" customFormat="1" ht="13.9" customHeight="1" x14ac:dyDescent="0.4">
      <c r="A55" s="80" t="s">
        <v>35</v>
      </c>
      <c r="B55" s="68"/>
      <c r="C55" s="68"/>
      <c r="D55" s="68"/>
      <c r="E55" s="68"/>
      <c r="F55" s="68"/>
      <c r="G55" s="68"/>
      <c r="H55" s="68"/>
      <c r="I55" s="68"/>
      <c r="J55" s="68"/>
      <c r="K55" s="68"/>
      <c r="L55" s="68"/>
      <c r="M55" s="68"/>
      <c r="N55" s="68"/>
      <c r="O55" s="68"/>
      <c r="P55" s="68"/>
      <c r="Q55" s="68"/>
      <c r="R55" s="78"/>
    </row>
    <row r="56" spans="1:35" s="2" customFormat="1" ht="13.9" customHeight="1" x14ac:dyDescent="0.4">
      <c r="A56" s="80" t="s">
        <v>36</v>
      </c>
      <c r="B56" s="68"/>
      <c r="C56" s="68"/>
      <c r="D56" s="68"/>
      <c r="E56" s="68"/>
      <c r="F56" s="68"/>
      <c r="G56" s="68"/>
      <c r="H56" s="68"/>
      <c r="I56" s="68"/>
      <c r="J56" s="68"/>
      <c r="K56" s="68"/>
      <c r="L56" s="68"/>
      <c r="M56" s="68"/>
      <c r="N56" s="68"/>
      <c r="O56" s="68"/>
      <c r="P56" s="68"/>
      <c r="Q56" s="68"/>
      <c r="R56" s="78"/>
      <c r="AI56" s="8" t="s">
        <v>168</v>
      </c>
    </row>
    <row r="57" spans="1:35" s="2" customFormat="1" ht="13.9" customHeight="1" x14ac:dyDescent="0.4">
      <c r="A57" s="80" t="s">
        <v>42</v>
      </c>
      <c r="B57" s="68"/>
      <c r="C57" s="68"/>
      <c r="D57" s="68"/>
      <c r="E57" s="68"/>
      <c r="F57" s="68"/>
      <c r="G57" s="68"/>
      <c r="H57" s="68"/>
      <c r="I57" s="68"/>
      <c r="J57" s="68"/>
      <c r="K57" s="68"/>
      <c r="L57" s="68"/>
      <c r="M57" s="68"/>
      <c r="N57" s="68"/>
      <c r="O57" s="68"/>
      <c r="P57" s="68"/>
      <c r="Q57" s="68"/>
      <c r="R57" s="78"/>
    </row>
    <row r="58" spans="1:35" s="2" customFormat="1" ht="13.9" customHeight="1" x14ac:dyDescent="0.4">
      <c r="A58" s="80" t="s">
        <v>37</v>
      </c>
      <c r="B58" s="68"/>
      <c r="C58" s="68"/>
      <c r="D58" s="68"/>
      <c r="E58" s="68"/>
      <c r="F58" s="68"/>
      <c r="G58" s="68"/>
      <c r="H58" s="68"/>
      <c r="I58" s="68"/>
      <c r="J58" s="68"/>
      <c r="K58" s="68"/>
      <c r="L58" s="68"/>
      <c r="M58" s="68"/>
      <c r="N58" s="68"/>
      <c r="O58" s="68"/>
      <c r="P58" s="68"/>
      <c r="Q58" s="68"/>
      <c r="R58" s="78"/>
    </row>
  </sheetData>
  <mergeCells count="101">
    <mergeCell ref="AC39:AG39"/>
    <mergeCell ref="M45:O45"/>
    <mergeCell ref="Q45:R45"/>
    <mergeCell ref="T45:U45"/>
    <mergeCell ref="AC34:AG34"/>
    <mergeCell ref="G33:O33"/>
    <mergeCell ref="P33:T33"/>
    <mergeCell ref="U33:X33"/>
    <mergeCell ref="Y33:AB33"/>
    <mergeCell ref="AC33:AG33"/>
    <mergeCell ref="Y38:AB38"/>
    <mergeCell ref="AC38:AG38"/>
    <mergeCell ref="D37:O37"/>
    <mergeCell ref="P37:T37"/>
    <mergeCell ref="U37:X37"/>
    <mergeCell ref="Y37:AB37"/>
    <mergeCell ref="AC37:AG37"/>
    <mergeCell ref="AC41:AG41"/>
    <mergeCell ref="T46:U46"/>
    <mergeCell ref="A39:O39"/>
    <mergeCell ref="P39:T39"/>
    <mergeCell ref="U39:X39"/>
    <mergeCell ref="Y39:AB39"/>
    <mergeCell ref="M46:O46"/>
    <mergeCell ref="Q46:R46"/>
    <mergeCell ref="U40:X40"/>
    <mergeCell ref="Y40:AB40"/>
    <mergeCell ref="A41:O41"/>
    <mergeCell ref="P41:T41"/>
    <mergeCell ref="U41:X41"/>
    <mergeCell ref="Y41:AB41"/>
    <mergeCell ref="U29:X29"/>
    <mergeCell ref="P28:T28"/>
    <mergeCell ref="U28:X28"/>
    <mergeCell ref="AC36:AG36"/>
    <mergeCell ref="Y34:AB34"/>
    <mergeCell ref="D32:F35"/>
    <mergeCell ref="G35:O35"/>
    <mergeCell ref="Y29:AB29"/>
    <mergeCell ref="Y31:AB31"/>
    <mergeCell ref="AC29:AG29"/>
    <mergeCell ref="P31:T31"/>
    <mergeCell ref="U31:X31"/>
    <mergeCell ref="AC31:AG31"/>
    <mergeCell ref="D29:O29"/>
    <mergeCell ref="D31:O31"/>
    <mergeCell ref="Y36:AB36"/>
    <mergeCell ref="Y35:AB35"/>
    <mergeCell ref="AC35:AG35"/>
    <mergeCell ref="AC32:AG32"/>
    <mergeCell ref="P34:T34"/>
    <mergeCell ref="U32:X32"/>
    <mergeCell ref="G34:O34"/>
    <mergeCell ref="A4:AG4"/>
    <mergeCell ref="A5:AG5"/>
    <mergeCell ref="Y26:AB26"/>
    <mergeCell ref="Y27:AB27"/>
    <mergeCell ref="AE7:AF7"/>
    <mergeCell ref="U26:X26"/>
    <mergeCell ref="AC27:AG27"/>
    <mergeCell ref="A27:C31"/>
    <mergeCell ref="D27:O27"/>
    <mergeCell ref="P27:T27"/>
    <mergeCell ref="U27:X27"/>
    <mergeCell ref="AC25:AG26"/>
    <mergeCell ref="A25:O26"/>
    <mergeCell ref="P25:T26"/>
    <mergeCell ref="U25:AB25"/>
    <mergeCell ref="W7:Z7"/>
    <mergeCell ref="AB7:AC7"/>
    <mergeCell ref="C14:E14"/>
    <mergeCell ref="G14:H14"/>
    <mergeCell ref="Y28:AB28"/>
    <mergeCell ref="AC28:AG28"/>
    <mergeCell ref="D28:O28"/>
    <mergeCell ref="J14:K14"/>
    <mergeCell ref="O14:P14"/>
    <mergeCell ref="V14:W14"/>
    <mergeCell ref="K17:Q17"/>
    <mergeCell ref="P29:T29"/>
    <mergeCell ref="D30:O30"/>
    <mergeCell ref="P30:T30"/>
    <mergeCell ref="U30:X30"/>
    <mergeCell ref="Y30:AB30"/>
    <mergeCell ref="AC30:AG30"/>
    <mergeCell ref="AC40:AG40"/>
    <mergeCell ref="A40:O40"/>
    <mergeCell ref="P40:T40"/>
    <mergeCell ref="A32:C38"/>
    <mergeCell ref="U34:X34"/>
    <mergeCell ref="D36:O36"/>
    <mergeCell ref="P36:T36"/>
    <mergeCell ref="U36:X36"/>
    <mergeCell ref="P35:T35"/>
    <mergeCell ref="U35:X35"/>
    <mergeCell ref="D38:O38"/>
    <mergeCell ref="P38:T38"/>
    <mergeCell ref="U38:X38"/>
    <mergeCell ref="Y32:AB32"/>
    <mergeCell ref="G32:O32"/>
    <mergeCell ref="P32:T32"/>
  </mergeCells>
  <phoneticPr fontId="2"/>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別紙様式第1号(申請書)</vt:lpstr>
      <vt:lpstr>別添1(1)</vt:lpstr>
      <vt:lpstr>別添1(2)</vt:lpstr>
      <vt:lpstr>別添1(3)</vt:lpstr>
      <vt:lpstr>別添1(4)計画</vt:lpstr>
      <vt:lpstr>別添1(生産者事業申込書)</vt:lpstr>
      <vt:lpstr>別添1(生産者実績報告)</vt:lpstr>
      <vt:lpstr>別添1(生産者実績報告) (記載例)</vt:lpstr>
      <vt:lpstr>別添1(4)実績</vt:lpstr>
      <vt:lpstr>【参考】107.5%超最低ライン</vt:lpstr>
      <vt:lpstr>別添2(1)ア</vt:lpstr>
      <vt:lpstr>別添2(1)イ</vt:lpstr>
      <vt:lpstr>別添2(1)ウ</vt:lpstr>
      <vt:lpstr>別添2(1)エ</vt:lpstr>
      <vt:lpstr>別添2(2)</vt:lpstr>
      <vt:lpstr>別添2(3)</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'別添1(1)'!Print_Area</vt:lpstr>
      <vt:lpstr>'別添1(2)'!Print_Area</vt:lpstr>
      <vt:lpstr>'別添1(3)'!Print_Area</vt:lpstr>
      <vt:lpstr>'別添1(4)計画'!Print_Area</vt:lpstr>
      <vt:lpstr>'別添1(4)実績'!Print_Area</vt:lpstr>
      <vt:lpstr>'別添2(1)ア'!Print_Area</vt:lpstr>
      <vt:lpstr>'別添2(1)イ'!Print_Area</vt:lpstr>
      <vt:lpstr>'別添2(1)ウ'!Print_Area</vt:lpstr>
      <vt:lpstr>'別添2(1)エ'!Print_Area</vt:lpstr>
      <vt:lpstr>'別添2(2)'!Print_Area</vt:lpstr>
      <vt:lpstr>'別添2(3)'!Print_Area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J-milkSeki</dc:creator>
  <cp:lastModifiedBy>J-milk Seki</cp:lastModifiedBy>
  <cp:lastPrinted>2024-04-15T10:53:04Z</cp:lastPrinted>
  <dcterms:created xsi:type="dcterms:W3CDTF">2020-05-14T04:30:08Z</dcterms:created>
  <dcterms:modified xsi:type="dcterms:W3CDTF">2024-04-30T09:53:20Z</dcterms:modified>
</cp:coreProperties>
</file>