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共有\J-MILKSV\◇010需給安定対策\2.データベース関係\3.乳牛関連データ\■乳牛頭数.牛群検定\ＨＰ公表データ\センター(頭数）\2025年度\累計データ\202505作業\"/>
    </mc:Choice>
  </mc:AlternateContent>
  <xr:revisionPtr revIDLastSave="0" documentId="13_ncr:1_{168D9C64-49F9-4888-B42A-602C72257D91}" xr6:coauthVersionLast="47" xr6:coauthVersionMax="47" xr10:uidLastSave="{00000000-0000-0000-0000-000000000000}"/>
  <bookViews>
    <workbookView xWindow="28680" yWindow="-120" windowWidth="29040" windowHeight="15720" tabRatio="827" firstSheet="5" activeTab="11" xr2:uid="{00000000-000D-0000-FFFF-FFFF00000000}"/>
  </bookViews>
  <sheets>
    <sheet name="出生頭数2024年4月" sheetId="156" r:id="rId1"/>
    <sheet name="出生頭数2024年5月" sheetId="157" r:id="rId2"/>
    <sheet name="出生頭数2024年6月" sheetId="158" r:id="rId3"/>
    <sheet name="出生頭数2024年7月" sheetId="159" r:id="rId4"/>
    <sheet name="出生頭数2024年8月" sheetId="160" r:id="rId5"/>
    <sheet name="出生頭数2024年9月" sheetId="161" r:id="rId6"/>
    <sheet name="出生頭数2024年10月" sheetId="162" r:id="rId7"/>
    <sheet name="出生頭数2024年11月" sheetId="163" r:id="rId8"/>
    <sheet name="出生頭数2024年12月" sheetId="164" r:id="rId9"/>
    <sheet name="出生頭数2025年1月" sheetId="165" r:id="rId10"/>
    <sheet name="出生頭数2025年2月" sheetId="166" r:id="rId11"/>
    <sheet name="出生頭数2025年3月" sheetId="167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67" l="1"/>
  <c r="D60" i="167"/>
  <c r="C60" i="167"/>
  <c r="B60" i="167"/>
  <c r="F60" i="167" s="1"/>
  <c r="E52" i="167"/>
  <c r="D52" i="167"/>
  <c r="C52" i="167"/>
  <c r="B52" i="167"/>
  <c r="E47" i="167"/>
  <c r="D47" i="167"/>
  <c r="F47" i="167" s="1"/>
  <c r="C47" i="167"/>
  <c r="B47" i="167"/>
  <c r="E41" i="167"/>
  <c r="D41" i="167"/>
  <c r="C41" i="167"/>
  <c r="B41" i="167"/>
  <c r="E34" i="167"/>
  <c r="D34" i="167"/>
  <c r="C34" i="167"/>
  <c r="B34" i="167"/>
  <c r="F34" i="167" s="1"/>
  <c r="E29" i="167"/>
  <c r="E62" i="167" s="1"/>
  <c r="E6" i="167" s="1"/>
  <c r="D29" i="167"/>
  <c r="F29" i="167" s="1"/>
  <c r="C29" i="167"/>
  <c r="B29" i="167"/>
  <c r="E24" i="167"/>
  <c r="D24" i="167"/>
  <c r="C24" i="167"/>
  <c r="B24" i="167"/>
  <c r="F24" i="167" s="1"/>
  <c r="E14" i="167"/>
  <c r="D14" i="167"/>
  <c r="C14" i="167"/>
  <c r="C62" i="167" s="1"/>
  <c r="C6" i="167" s="1"/>
  <c r="B14" i="167"/>
  <c r="B62" i="167" s="1"/>
  <c r="B6" i="167" s="1"/>
  <c r="F61" i="167"/>
  <c r="F59" i="167"/>
  <c r="F58" i="167"/>
  <c r="F57" i="167"/>
  <c r="F56" i="167"/>
  <c r="F55" i="167"/>
  <c r="F54" i="167"/>
  <c r="F53" i="167"/>
  <c r="F52" i="167"/>
  <c r="F51" i="167"/>
  <c r="F50" i="167"/>
  <c r="F49" i="167"/>
  <c r="F48" i="167"/>
  <c r="F46" i="167"/>
  <c r="F45" i="167"/>
  <c r="F44" i="167"/>
  <c r="F43" i="167"/>
  <c r="F42" i="167"/>
  <c r="F41" i="167"/>
  <c r="F40" i="167"/>
  <c r="F39" i="167"/>
  <c r="F38" i="167"/>
  <c r="F37" i="167"/>
  <c r="F36" i="167"/>
  <c r="F35" i="167"/>
  <c r="F33" i="167"/>
  <c r="F32" i="167"/>
  <c r="F31" i="167"/>
  <c r="F30" i="167"/>
  <c r="F28" i="167"/>
  <c r="F27" i="167"/>
  <c r="F26" i="167"/>
  <c r="F25" i="167"/>
  <c r="F23" i="167"/>
  <c r="F22" i="167"/>
  <c r="F21" i="167"/>
  <c r="F20" i="167"/>
  <c r="F19" i="167"/>
  <c r="F18" i="167"/>
  <c r="F17" i="167"/>
  <c r="F16" i="167"/>
  <c r="F15" i="167"/>
  <c r="F13" i="167"/>
  <c r="F12" i="167"/>
  <c r="F11" i="167"/>
  <c r="F10" i="167"/>
  <c r="F9" i="167"/>
  <c r="F8" i="167"/>
  <c r="F7" i="167"/>
  <c r="F5" i="167"/>
  <c r="E60" i="166"/>
  <c r="D60" i="166"/>
  <c r="C60" i="166"/>
  <c r="B60" i="166"/>
  <c r="F60" i="166" s="1"/>
  <c r="E52" i="166"/>
  <c r="D52" i="166"/>
  <c r="C52" i="166"/>
  <c r="B52" i="166"/>
  <c r="F52" i="166" s="1"/>
  <c r="E47" i="166"/>
  <c r="D47" i="166"/>
  <c r="C47" i="166"/>
  <c r="B47" i="166"/>
  <c r="E41" i="166"/>
  <c r="D41" i="166"/>
  <c r="C41" i="166"/>
  <c r="B41" i="166"/>
  <c r="F41" i="166" s="1"/>
  <c r="E34" i="166"/>
  <c r="D34" i="166"/>
  <c r="C34" i="166"/>
  <c r="B34" i="166"/>
  <c r="F34" i="166" s="1"/>
  <c r="E29" i="166"/>
  <c r="D29" i="166"/>
  <c r="C29" i="166"/>
  <c r="F29" i="166" s="1"/>
  <c r="B29" i="166"/>
  <c r="E24" i="166"/>
  <c r="D24" i="166"/>
  <c r="C24" i="166"/>
  <c r="B24" i="166"/>
  <c r="F24" i="166" s="1"/>
  <c r="E14" i="166"/>
  <c r="E62" i="166" s="1"/>
  <c r="E6" i="166" s="1"/>
  <c r="D14" i="166"/>
  <c r="D62" i="166" s="1"/>
  <c r="D6" i="166" s="1"/>
  <c r="C14" i="166"/>
  <c r="C62" i="166" s="1"/>
  <c r="C6" i="166" s="1"/>
  <c r="B14" i="166"/>
  <c r="B62" i="166" s="1"/>
  <c r="B6" i="166" s="1"/>
  <c r="F61" i="166"/>
  <c r="F59" i="166"/>
  <c r="F58" i="166"/>
  <c r="F57" i="166"/>
  <c r="F56" i="166"/>
  <c r="F55" i="166"/>
  <c r="F54" i="166"/>
  <c r="F53" i="166"/>
  <c r="F51" i="166"/>
  <c r="F50" i="166"/>
  <c r="F49" i="166"/>
  <c r="F48" i="166"/>
  <c r="F47" i="166"/>
  <c r="F46" i="166"/>
  <c r="F45" i="166"/>
  <c r="F44" i="166"/>
  <c r="F43" i="166"/>
  <c r="F42" i="166"/>
  <c r="F40" i="166"/>
  <c r="F39" i="166"/>
  <c r="F38" i="166"/>
  <c r="F37" i="166"/>
  <c r="F36" i="166"/>
  <c r="F35" i="166"/>
  <c r="F33" i="166"/>
  <c r="F32" i="166"/>
  <c r="F31" i="166"/>
  <c r="F30" i="166"/>
  <c r="F28" i="166"/>
  <c r="F27" i="166"/>
  <c r="F26" i="166"/>
  <c r="F25" i="166"/>
  <c r="F23" i="166"/>
  <c r="F22" i="166"/>
  <c r="F21" i="166"/>
  <c r="F20" i="166"/>
  <c r="F19" i="166"/>
  <c r="F18" i="166"/>
  <c r="F17" i="166"/>
  <c r="F16" i="166"/>
  <c r="F15" i="166"/>
  <c r="F13" i="166"/>
  <c r="F12" i="166"/>
  <c r="F11" i="166"/>
  <c r="F10" i="166"/>
  <c r="F9" i="166"/>
  <c r="F8" i="166"/>
  <c r="F7" i="166"/>
  <c r="F5" i="166"/>
  <c r="E60" i="165"/>
  <c r="D60" i="165"/>
  <c r="C60" i="165"/>
  <c r="B60" i="165"/>
  <c r="F60" i="165" s="1"/>
  <c r="E52" i="165"/>
  <c r="D52" i="165"/>
  <c r="C52" i="165"/>
  <c r="B52" i="165"/>
  <c r="F52" i="165" s="1"/>
  <c r="E47" i="165"/>
  <c r="D47" i="165"/>
  <c r="C47" i="165"/>
  <c r="B47" i="165"/>
  <c r="E41" i="165"/>
  <c r="D41" i="165"/>
  <c r="C41" i="165"/>
  <c r="B41" i="165"/>
  <c r="F41" i="165" s="1"/>
  <c r="E34" i="165"/>
  <c r="D34" i="165"/>
  <c r="C34" i="165"/>
  <c r="B34" i="165"/>
  <c r="F34" i="165" s="1"/>
  <c r="E29" i="165"/>
  <c r="D29" i="165"/>
  <c r="C29" i="165"/>
  <c r="B29" i="165"/>
  <c r="F29" i="165" s="1"/>
  <c r="E24" i="165"/>
  <c r="D24" i="165"/>
  <c r="C24" i="165"/>
  <c r="B24" i="165"/>
  <c r="F24" i="165" s="1"/>
  <c r="E14" i="165"/>
  <c r="E62" i="165" s="1"/>
  <c r="E6" i="165" s="1"/>
  <c r="D14" i="165"/>
  <c r="D62" i="165" s="1"/>
  <c r="D6" i="165" s="1"/>
  <c r="C14" i="165"/>
  <c r="C62" i="165" s="1"/>
  <c r="C6" i="165" s="1"/>
  <c r="B14" i="165"/>
  <c r="B62" i="165" s="1"/>
  <c r="B6" i="165" s="1"/>
  <c r="F61" i="165"/>
  <c r="F59" i="165"/>
  <c r="F58" i="165"/>
  <c r="F57" i="165"/>
  <c r="F56" i="165"/>
  <c r="F55" i="165"/>
  <c r="F54" i="165"/>
  <c r="F53" i="165"/>
  <c r="F51" i="165"/>
  <c r="F50" i="165"/>
  <c r="F49" i="165"/>
  <c r="F48" i="165"/>
  <c r="F47" i="165"/>
  <c r="F46" i="165"/>
  <c r="F45" i="165"/>
  <c r="F44" i="165"/>
  <c r="F43" i="165"/>
  <c r="F42" i="165"/>
  <c r="F40" i="165"/>
  <c r="F39" i="165"/>
  <c r="F38" i="165"/>
  <c r="F37" i="165"/>
  <c r="F36" i="165"/>
  <c r="F35" i="165"/>
  <c r="F33" i="165"/>
  <c r="F32" i="165"/>
  <c r="F31" i="165"/>
  <c r="F30" i="165"/>
  <c r="F28" i="165"/>
  <c r="F27" i="165"/>
  <c r="F26" i="165"/>
  <c r="F25" i="165"/>
  <c r="F23" i="165"/>
  <c r="F22" i="165"/>
  <c r="F21" i="165"/>
  <c r="F20" i="165"/>
  <c r="F19" i="165"/>
  <c r="F18" i="165"/>
  <c r="F17" i="165"/>
  <c r="F16" i="165"/>
  <c r="F15" i="165"/>
  <c r="F13" i="165"/>
  <c r="F12" i="165"/>
  <c r="F11" i="165"/>
  <c r="F10" i="165"/>
  <c r="F9" i="165"/>
  <c r="F8" i="165"/>
  <c r="F7" i="165"/>
  <c r="F5" i="165"/>
  <c r="E60" i="164"/>
  <c r="D60" i="164"/>
  <c r="C60" i="164"/>
  <c r="B60" i="164"/>
  <c r="F60" i="164" s="1"/>
  <c r="E52" i="164"/>
  <c r="D52" i="164"/>
  <c r="C52" i="164"/>
  <c r="B52" i="164"/>
  <c r="F52" i="164" s="1"/>
  <c r="E47" i="164"/>
  <c r="D47" i="164"/>
  <c r="C47" i="164"/>
  <c r="B47" i="164"/>
  <c r="E41" i="164"/>
  <c r="D41" i="164"/>
  <c r="C41" i="164"/>
  <c r="B41" i="164"/>
  <c r="F41" i="164" s="1"/>
  <c r="E34" i="164"/>
  <c r="D34" i="164"/>
  <c r="C34" i="164"/>
  <c r="B34" i="164"/>
  <c r="F34" i="164" s="1"/>
  <c r="E29" i="164"/>
  <c r="D29" i="164"/>
  <c r="C29" i="164"/>
  <c r="B29" i="164"/>
  <c r="F29" i="164" s="1"/>
  <c r="E24" i="164"/>
  <c r="D24" i="164"/>
  <c r="C24" i="164"/>
  <c r="B24" i="164"/>
  <c r="E14" i="164"/>
  <c r="E62" i="164" s="1"/>
  <c r="E6" i="164" s="1"/>
  <c r="D14" i="164"/>
  <c r="D62" i="164" s="1"/>
  <c r="D6" i="164" s="1"/>
  <c r="C14" i="164"/>
  <c r="C62" i="164" s="1"/>
  <c r="C6" i="164" s="1"/>
  <c r="B14" i="164"/>
  <c r="F14" i="164" s="1"/>
  <c r="F61" i="164"/>
  <c r="F59" i="164"/>
  <c r="F58" i="164"/>
  <c r="F57" i="164"/>
  <c r="F56" i="164"/>
  <c r="F55" i="164"/>
  <c r="F54" i="164"/>
  <c r="F53" i="164"/>
  <c r="F51" i="164"/>
  <c r="F50" i="164"/>
  <c r="F49" i="164"/>
  <c r="F48" i="164"/>
  <c r="F47" i="164"/>
  <c r="F46" i="164"/>
  <c r="F45" i="164"/>
  <c r="F44" i="164"/>
  <c r="F43" i="164"/>
  <c r="F42" i="164"/>
  <c r="F40" i="164"/>
  <c r="F39" i="164"/>
  <c r="F38" i="164"/>
  <c r="F37" i="164"/>
  <c r="F36" i="164"/>
  <c r="F35" i="164"/>
  <c r="F33" i="164"/>
  <c r="F32" i="164"/>
  <c r="F31" i="164"/>
  <c r="F30" i="164"/>
  <c r="F28" i="164"/>
  <c r="F27" i="164"/>
  <c r="F26" i="164"/>
  <c r="F25" i="164"/>
  <c r="F23" i="164"/>
  <c r="F22" i="164"/>
  <c r="F21" i="164"/>
  <c r="F20" i="164"/>
  <c r="F19" i="164"/>
  <c r="F18" i="164"/>
  <c r="F17" i="164"/>
  <c r="F16" i="164"/>
  <c r="F15" i="164"/>
  <c r="F13" i="164"/>
  <c r="F12" i="164"/>
  <c r="F11" i="164"/>
  <c r="F10" i="164"/>
  <c r="F9" i="164"/>
  <c r="F8" i="164"/>
  <c r="F7" i="164"/>
  <c r="F5" i="164"/>
  <c r="E60" i="163"/>
  <c r="D60" i="163"/>
  <c r="C60" i="163"/>
  <c r="B60" i="163"/>
  <c r="F60" i="163" s="1"/>
  <c r="E52" i="163"/>
  <c r="D52" i="163"/>
  <c r="C52" i="163"/>
  <c r="B52" i="163"/>
  <c r="F52" i="163" s="1"/>
  <c r="E47" i="163"/>
  <c r="F47" i="163" s="1"/>
  <c r="D47" i="163"/>
  <c r="C47" i="163"/>
  <c r="B47" i="163"/>
  <c r="E41" i="163"/>
  <c r="D41" i="163"/>
  <c r="C41" i="163"/>
  <c r="B41" i="163"/>
  <c r="E34" i="163"/>
  <c r="D34" i="163"/>
  <c r="C34" i="163"/>
  <c r="B34" i="163"/>
  <c r="F34" i="163" s="1"/>
  <c r="E29" i="163"/>
  <c r="E62" i="163" s="1"/>
  <c r="E6" i="163" s="1"/>
  <c r="D29" i="163"/>
  <c r="C29" i="163"/>
  <c r="B29" i="163"/>
  <c r="E24" i="163"/>
  <c r="D24" i="163"/>
  <c r="C24" i="163"/>
  <c r="B24" i="163"/>
  <c r="F24" i="163" s="1"/>
  <c r="E14" i="163"/>
  <c r="D14" i="163"/>
  <c r="D62" i="163" s="1"/>
  <c r="D6" i="163" s="1"/>
  <c r="C14" i="163"/>
  <c r="C62" i="163" s="1"/>
  <c r="C6" i="163" s="1"/>
  <c r="B14" i="163"/>
  <c r="B62" i="163" s="1"/>
  <c r="B6" i="163" s="1"/>
  <c r="F61" i="163"/>
  <c r="F59" i="163"/>
  <c r="F58" i="163"/>
  <c r="F57" i="163"/>
  <c r="F56" i="163"/>
  <c r="F55" i="163"/>
  <c r="F54" i="163"/>
  <c r="F53" i="163"/>
  <c r="F51" i="163"/>
  <c r="F50" i="163"/>
  <c r="F49" i="163"/>
  <c r="F48" i="163"/>
  <c r="F46" i="163"/>
  <c r="F45" i="163"/>
  <c r="F44" i="163"/>
  <c r="F43" i="163"/>
  <c r="F42" i="163"/>
  <c r="F41" i="163"/>
  <c r="F40" i="163"/>
  <c r="F39" i="163"/>
  <c r="F38" i="163"/>
  <c r="F37" i="163"/>
  <c r="F36" i="163"/>
  <c r="F35" i="163"/>
  <c r="F33" i="163"/>
  <c r="F32" i="163"/>
  <c r="F31" i="163"/>
  <c r="F30" i="163"/>
  <c r="F29" i="163"/>
  <c r="F28" i="163"/>
  <c r="F27" i="163"/>
  <c r="F26" i="163"/>
  <c r="F25" i="163"/>
  <c r="F23" i="163"/>
  <c r="F22" i="163"/>
  <c r="F21" i="163"/>
  <c r="F20" i="163"/>
  <c r="F19" i="163"/>
  <c r="F18" i="163"/>
  <c r="F17" i="163"/>
  <c r="F16" i="163"/>
  <c r="F15" i="163"/>
  <c r="F13" i="163"/>
  <c r="F12" i="163"/>
  <c r="F11" i="163"/>
  <c r="F10" i="163"/>
  <c r="F9" i="163"/>
  <c r="F8" i="163"/>
  <c r="F7" i="163"/>
  <c r="F5" i="163"/>
  <c r="E60" i="162"/>
  <c r="D60" i="162"/>
  <c r="C60" i="162"/>
  <c r="B60" i="162"/>
  <c r="F60" i="162" s="1"/>
  <c r="E52" i="162"/>
  <c r="D52" i="162"/>
  <c r="C52" i="162"/>
  <c r="B52" i="162"/>
  <c r="E47" i="162"/>
  <c r="D47" i="162"/>
  <c r="F47" i="162" s="1"/>
  <c r="C47" i="162"/>
  <c r="B47" i="162"/>
  <c r="E41" i="162"/>
  <c r="D41" i="162"/>
  <c r="C41" i="162"/>
  <c r="B41" i="162"/>
  <c r="E34" i="162"/>
  <c r="D34" i="162"/>
  <c r="C34" i="162"/>
  <c r="B34" i="162"/>
  <c r="F34" i="162" s="1"/>
  <c r="E29" i="162"/>
  <c r="D29" i="162"/>
  <c r="F29" i="162" s="1"/>
  <c r="C29" i="162"/>
  <c r="B29" i="162"/>
  <c r="E24" i="162"/>
  <c r="D24" i="162"/>
  <c r="C24" i="162"/>
  <c r="B24" i="162"/>
  <c r="E14" i="162"/>
  <c r="E62" i="162" s="1"/>
  <c r="E6" i="162" s="1"/>
  <c r="D14" i="162"/>
  <c r="C14" i="162"/>
  <c r="C62" i="162" s="1"/>
  <c r="C6" i="162" s="1"/>
  <c r="B14" i="162"/>
  <c r="F14" i="162" s="1"/>
  <c r="F61" i="162"/>
  <c r="F59" i="162"/>
  <c r="F58" i="162"/>
  <c r="F57" i="162"/>
  <c r="F56" i="162"/>
  <c r="F55" i="162"/>
  <c r="F54" i="162"/>
  <c r="F53" i="162"/>
  <c r="F52" i="162"/>
  <c r="F51" i="162"/>
  <c r="F50" i="162"/>
  <c r="F49" i="162"/>
  <c r="F48" i="162"/>
  <c r="F46" i="162"/>
  <c r="F45" i="162"/>
  <c r="F44" i="162"/>
  <c r="F43" i="162"/>
  <c r="F42" i="162"/>
  <c r="F41" i="162"/>
  <c r="F40" i="162"/>
  <c r="F39" i="162"/>
  <c r="F38" i="162"/>
  <c r="F37" i="162"/>
  <c r="F36" i="162"/>
  <c r="F35" i="162"/>
  <c r="F33" i="162"/>
  <c r="F32" i="162"/>
  <c r="F31" i="162"/>
  <c r="F30" i="162"/>
  <c r="F28" i="162"/>
  <c r="F27" i="162"/>
  <c r="F26" i="162"/>
  <c r="F25" i="162"/>
  <c r="F23" i="162"/>
  <c r="F22" i="162"/>
  <c r="F21" i="162"/>
  <c r="F20" i="162"/>
  <c r="F19" i="162"/>
  <c r="F18" i="162"/>
  <c r="F17" i="162"/>
  <c r="F16" i="162"/>
  <c r="F15" i="162"/>
  <c r="F13" i="162"/>
  <c r="F12" i="162"/>
  <c r="F11" i="162"/>
  <c r="F10" i="162"/>
  <c r="F9" i="162"/>
  <c r="F8" i="162"/>
  <c r="F7" i="162"/>
  <c r="F5" i="162"/>
  <c r="E60" i="161"/>
  <c r="D60" i="161"/>
  <c r="C60" i="161"/>
  <c r="B60" i="161"/>
  <c r="F60" i="161" s="1"/>
  <c r="E52" i="161"/>
  <c r="D52" i="161"/>
  <c r="C52" i="161"/>
  <c r="B52" i="161"/>
  <c r="F52" i="161" s="1"/>
  <c r="E47" i="161"/>
  <c r="F47" i="161" s="1"/>
  <c r="D47" i="161"/>
  <c r="C47" i="161"/>
  <c r="B47" i="161"/>
  <c r="E41" i="161"/>
  <c r="D41" i="161"/>
  <c r="C41" i="161"/>
  <c r="B41" i="161"/>
  <c r="E34" i="161"/>
  <c r="D34" i="161"/>
  <c r="C34" i="161"/>
  <c r="B34" i="161"/>
  <c r="F34" i="161" s="1"/>
  <c r="E29" i="161"/>
  <c r="D29" i="161"/>
  <c r="C29" i="161"/>
  <c r="B29" i="161"/>
  <c r="E24" i="161"/>
  <c r="D24" i="161"/>
  <c r="C24" i="161"/>
  <c r="B24" i="161"/>
  <c r="E14" i="161"/>
  <c r="E62" i="161" s="1"/>
  <c r="E6" i="161" s="1"/>
  <c r="D14" i="161"/>
  <c r="D62" i="161" s="1"/>
  <c r="D6" i="161" s="1"/>
  <c r="C14" i="161"/>
  <c r="C62" i="161" s="1"/>
  <c r="C6" i="161" s="1"/>
  <c r="B14" i="161"/>
  <c r="B62" i="161" s="1"/>
  <c r="B6" i="161" s="1"/>
  <c r="F61" i="161"/>
  <c r="F59" i="161"/>
  <c r="F58" i="161"/>
  <c r="F57" i="161"/>
  <c r="F56" i="161"/>
  <c r="F55" i="161"/>
  <c r="F54" i="161"/>
  <c r="F53" i="161"/>
  <c r="F51" i="161"/>
  <c r="F50" i="161"/>
  <c r="F49" i="161"/>
  <c r="F48" i="161"/>
  <c r="F46" i="161"/>
  <c r="F45" i="161"/>
  <c r="F44" i="161"/>
  <c r="F43" i="161"/>
  <c r="F42" i="161"/>
  <c r="F41" i="161"/>
  <c r="F40" i="161"/>
  <c r="F39" i="161"/>
  <c r="F38" i="161"/>
  <c r="F37" i="161"/>
  <c r="F36" i="161"/>
  <c r="F35" i="161"/>
  <c r="F33" i="161"/>
  <c r="F32" i="161"/>
  <c r="F31" i="161"/>
  <c r="F30" i="161"/>
  <c r="F29" i="161"/>
  <c r="F28" i="161"/>
  <c r="F27" i="161"/>
  <c r="F26" i="161"/>
  <c r="F25" i="161"/>
  <c r="F23" i="161"/>
  <c r="F22" i="161"/>
  <c r="F21" i="161"/>
  <c r="F20" i="161"/>
  <c r="F19" i="161"/>
  <c r="F18" i="161"/>
  <c r="F17" i="161"/>
  <c r="F16" i="161"/>
  <c r="F15" i="161"/>
  <c r="F13" i="161"/>
  <c r="F12" i="161"/>
  <c r="F11" i="161"/>
  <c r="F10" i="161"/>
  <c r="F9" i="161"/>
  <c r="F8" i="161"/>
  <c r="F7" i="161"/>
  <c r="F5" i="161"/>
  <c r="E60" i="160"/>
  <c r="D60" i="160"/>
  <c r="C60" i="160"/>
  <c r="B60" i="160"/>
  <c r="F60" i="160" s="1"/>
  <c r="E52" i="160"/>
  <c r="D52" i="160"/>
  <c r="C52" i="160"/>
  <c r="B52" i="160"/>
  <c r="E47" i="160"/>
  <c r="D47" i="160"/>
  <c r="C47" i="160"/>
  <c r="B47" i="160"/>
  <c r="E41" i="160"/>
  <c r="D41" i="160"/>
  <c r="C41" i="160"/>
  <c r="B41" i="160"/>
  <c r="F41" i="160" s="1"/>
  <c r="E34" i="160"/>
  <c r="D34" i="160"/>
  <c r="C34" i="160"/>
  <c r="B34" i="160"/>
  <c r="E29" i="160"/>
  <c r="D29" i="160"/>
  <c r="C29" i="160"/>
  <c r="F29" i="160" s="1"/>
  <c r="B29" i="160"/>
  <c r="E24" i="160"/>
  <c r="E62" i="160" s="1"/>
  <c r="E6" i="160" s="1"/>
  <c r="D24" i="160"/>
  <c r="D62" i="160" s="1"/>
  <c r="D6" i="160" s="1"/>
  <c r="C24" i="160"/>
  <c r="C62" i="160" s="1"/>
  <c r="C6" i="160" s="1"/>
  <c r="B24" i="160"/>
  <c r="E14" i="160"/>
  <c r="D14" i="160"/>
  <c r="C14" i="160"/>
  <c r="B14" i="160"/>
  <c r="B62" i="160" s="1"/>
  <c r="B6" i="160" s="1"/>
  <c r="F61" i="160"/>
  <c r="F59" i="160"/>
  <c r="F58" i="160"/>
  <c r="F57" i="160"/>
  <c r="F56" i="160"/>
  <c r="F55" i="160"/>
  <c r="F54" i="160"/>
  <c r="F53" i="160"/>
  <c r="F52" i="160"/>
  <c r="F51" i="160"/>
  <c r="F50" i="160"/>
  <c r="F49" i="160"/>
  <c r="F48" i="160"/>
  <c r="F47" i="160"/>
  <c r="F46" i="160"/>
  <c r="F45" i="160"/>
  <c r="F44" i="160"/>
  <c r="F43" i="160"/>
  <c r="F42" i="160"/>
  <c r="F40" i="160"/>
  <c r="F39" i="160"/>
  <c r="F38" i="160"/>
  <c r="F37" i="160"/>
  <c r="F36" i="160"/>
  <c r="F35" i="160"/>
  <c r="F34" i="160"/>
  <c r="F33" i="160"/>
  <c r="F32" i="160"/>
  <c r="F31" i="160"/>
  <c r="F30" i="160"/>
  <c r="F28" i="160"/>
  <c r="F27" i="160"/>
  <c r="F26" i="160"/>
  <c r="F25" i="160"/>
  <c r="F23" i="160"/>
  <c r="F22" i="160"/>
  <c r="F21" i="160"/>
  <c r="F20" i="160"/>
  <c r="F19" i="160"/>
  <c r="F18" i="160"/>
  <c r="F17" i="160"/>
  <c r="F16" i="160"/>
  <c r="F15" i="160"/>
  <c r="F14" i="160"/>
  <c r="F13" i="160"/>
  <c r="F12" i="160"/>
  <c r="F11" i="160"/>
  <c r="F10" i="160"/>
  <c r="F9" i="160"/>
  <c r="F8" i="160"/>
  <c r="F7" i="160"/>
  <c r="F5" i="160"/>
  <c r="E60" i="159"/>
  <c r="D60" i="159"/>
  <c r="C60" i="159"/>
  <c r="B60" i="159"/>
  <c r="E52" i="159"/>
  <c r="D52" i="159"/>
  <c r="C52" i="159"/>
  <c r="B52" i="159"/>
  <c r="E47" i="159"/>
  <c r="D47" i="159"/>
  <c r="C47" i="159"/>
  <c r="B47" i="159"/>
  <c r="E41" i="159"/>
  <c r="D41" i="159"/>
  <c r="C41" i="159"/>
  <c r="B41" i="159"/>
  <c r="E34" i="159"/>
  <c r="D34" i="159"/>
  <c r="C34" i="159"/>
  <c r="B34" i="159"/>
  <c r="E29" i="159"/>
  <c r="D29" i="159"/>
  <c r="C29" i="159"/>
  <c r="B29" i="159"/>
  <c r="E24" i="159"/>
  <c r="E62" i="159" s="1"/>
  <c r="E6" i="159" s="1"/>
  <c r="D24" i="159"/>
  <c r="D62" i="159" s="1"/>
  <c r="D6" i="159" s="1"/>
  <c r="C24" i="159"/>
  <c r="C62" i="159" s="1"/>
  <c r="C6" i="159" s="1"/>
  <c r="B24" i="159"/>
  <c r="B62" i="159" s="1"/>
  <c r="B6" i="159" s="1"/>
  <c r="E14" i="159"/>
  <c r="D14" i="159"/>
  <c r="C14" i="159"/>
  <c r="B14" i="159"/>
  <c r="D62" i="167" l="1"/>
  <c r="D6" i="167" s="1"/>
  <c r="F6" i="167" s="1"/>
  <c r="F62" i="167"/>
  <c r="H10" i="167"/>
  <c r="H7" i="167" s="1"/>
  <c r="F14" i="167"/>
  <c r="H11" i="166"/>
  <c r="H8" i="166" s="1"/>
  <c r="F62" i="166"/>
  <c r="F6" i="166"/>
  <c r="H10" i="166"/>
  <c r="H7" i="166" s="1"/>
  <c r="F14" i="166"/>
  <c r="H11" i="165"/>
  <c r="H8" i="165" s="1"/>
  <c r="F62" i="165"/>
  <c r="F6" i="165"/>
  <c r="H10" i="165"/>
  <c r="H7" i="165" s="1"/>
  <c r="F14" i="165"/>
  <c r="B62" i="164"/>
  <c r="B6" i="164" s="1"/>
  <c r="F6" i="164" s="1"/>
  <c r="F62" i="164"/>
  <c r="H11" i="164"/>
  <c r="H8" i="164" s="1"/>
  <c r="F24" i="164"/>
  <c r="F62" i="163"/>
  <c r="H10" i="163"/>
  <c r="H7" i="163" s="1"/>
  <c r="H11" i="163"/>
  <c r="H8" i="163" s="1"/>
  <c r="F14" i="163"/>
  <c r="B62" i="162"/>
  <c r="B6" i="162" s="1"/>
  <c r="D62" i="162"/>
  <c r="D6" i="162" s="1"/>
  <c r="H11" i="162"/>
  <c r="H8" i="162" s="1"/>
  <c r="H10" i="162"/>
  <c r="H7" i="162" s="1"/>
  <c r="F24" i="162"/>
  <c r="F62" i="161"/>
  <c r="H10" i="161"/>
  <c r="H7" i="161" s="1"/>
  <c r="H11" i="161"/>
  <c r="H8" i="161" s="1"/>
  <c r="F24" i="161"/>
  <c r="F14" i="161"/>
  <c r="H11" i="160"/>
  <c r="H8" i="160" s="1"/>
  <c r="F24" i="160"/>
  <c r="F61" i="159"/>
  <c r="F60" i="159"/>
  <c r="F59" i="159"/>
  <c r="F58" i="159"/>
  <c r="F57" i="159"/>
  <c r="F56" i="159"/>
  <c r="F55" i="159"/>
  <c r="F54" i="159"/>
  <c r="F53" i="159"/>
  <c r="F52" i="159"/>
  <c r="F51" i="159"/>
  <c r="F50" i="159"/>
  <c r="F49" i="159"/>
  <c r="F48" i="159"/>
  <c r="F47" i="159"/>
  <c r="F46" i="159"/>
  <c r="F45" i="159"/>
  <c r="F44" i="159"/>
  <c r="F43" i="159"/>
  <c r="F42" i="159"/>
  <c r="F41" i="159"/>
  <c r="F40" i="159"/>
  <c r="F39" i="159"/>
  <c r="F38" i="159"/>
  <c r="F37" i="159"/>
  <c r="F36" i="159"/>
  <c r="F35" i="159"/>
  <c r="F34" i="159"/>
  <c r="F33" i="159"/>
  <c r="F32" i="159"/>
  <c r="F31" i="159"/>
  <c r="F30" i="159"/>
  <c r="F29" i="159"/>
  <c r="F28" i="159"/>
  <c r="F27" i="159"/>
  <c r="F26" i="159"/>
  <c r="F25" i="159"/>
  <c r="F24" i="159"/>
  <c r="F23" i="159"/>
  <c r="F22" i="159"/>
  <c r="F21" i="159"/>
  <c r="F20" i="159"/>
  <c r="F19" i="159"/>
  <c r="F18" i="159"/>
  <c r="F17" i="159"/>
  <c r="F16" i="159"/>
  <c r="F15" i="159"/>
  <c r="F14" i="159"/>
  <c r="F13" i="159"/>
  <c r="F12" i="159"/>
  <c r="F11" i="159"/>
  <c r="F10" i="159"/>
  <c r="F9" i="159"/>
  <c r="F8" i="159"/>
  <c r="F7" i="159"/>
  <c r="F5" i="159"/>
  <c r="E60" i="158"/>
  <c r="D60" i="158"/>
  <c r="C60" i="158"/>
  <c r="B60" i="158"/>
  <c r="F60" i="158" s="1"/>
  <c r="E52" i="158"/>
  <c r="F52" i="158" s="1"/>
  <c r="D52" i="158"/>
  <c r="C52" i="158"/>
  <c r="B52" i="158"/>
  <c r="E47" i="158"/>
  <c r="D47" i="158"/>
  <c r="C47" i="158"/>
  <c r="B47" i="158"/>
  <c r="E41" i="158"/>
  <c r="D41" i="158"/>
  <c r="C41" i="158"/>
  <c r="B41" i="158"/>
  <c r="F41" i="158" s="1"/>
  <c r="E34" i="158"/>
  <c r="D34" i="158"/>
  <c r="C34" i="158"/>
  <c r="B34" i="158"/>
  <c r="E29" i="158"/>
  <c r="D29" i="158"/>
  <c r="C29" i="158"/>
  <c r="B29" i="158"/>
  <c r="F29" i="158" s="1"/>
  <c r="E24" i="158"/>
  <c r="D24" i="158"/>
  <c r="D62" i="158" s="1"/>
  <c r="C24" i="158"/>
  <c r="C62" i="158" s="1"/>
  <c r="C6" i="158" s="1"/>
  <c r="B24" i="158"/>
  <c r="B62" i="158" s="1"/>
  <c r="E14" i="158"/>
  <c r="E62" i="158" s="1"/>
  <c r="E6" i="158" s="1"/>
  <c r="D14" i="158"/>
  <c r="C14" i="158"/>
  <c r="B14" i="158"/>
  <c r="F61" i="158"/>
  <c r="F59" i="158"/>
  <c r="F58" i="158"/>
  <c r="F57" i="158"/>
  <c r="F56" i="158"/>
  <c r="F55" i="158"/>
  <c r="F54" i="158"/>
  <c r="F53" i="158"/>
  <c r="F51" i="158"/>
  <c r="F50" i="158"/>
  <c r="F49" i="158"/>
  <c r="F48" i="158"/>
  <c r="F47" i="158"/>
  <c r="F46" i="158"/>
  <c r="F45" i="158"/>
  <c r="F44" i="158"/>
  <c r="F43" i="158"/>
  <c r="F42" i="158"/>
  <c r="F40" i="158"/>
  <c r="F39" i="158"/>
  <c r="F38" i="158"/>
  <c r="F37" i="158"/>
  <c r="F36" i="158"/>
  <c r="F35" i="158"/>
  <c r="F34" i="158"/>
  <c r="F33" i="158"/>
  <c r="F32" i="158"/>
  <c r="F31" i="158"/>
  <c r="F30" i="158"/>
  <c r="F28" i="158"/>
  <c r="F27" i="158"/>
  <c r="F26" i="158"/>
  <c r="F25" i="158"/>
  <c r="F23" i="158"/>
  <c r="F22" i="158"/>
  <c r="F21" i="158"/>
  <c r="F20" i="158"/>
  <c r="F19" i="158"/>
  <c r="F18" i="158"/>
  <c r="F17" i="158"/>
  <c r="F16" i="158"/>
  <c r="F15" i="158"/>
  <c r="F13" i="158"/>
  <c r="F12" i="158"/>
  <c r="F11" i="158"/>
  <c r="F10" i="158"/>
  <c r="F9" i="158"/>
  <c r="F8" i="158"/>
  <c r="F7" i="158"/>
  <c r="F5" i="158"/>
  <c r="F62" i="157"/>
  <c r="F61" i="157"/>
  <c r="F60" i="157"/>
  <c r="F59" i="157"/>
  <c r="F58" i="157"/>
  <c r="F57" i="157"/>
  <c r="F56" i="157"/>
  <c r="F55" i="157"/>
  <c r="F54" i="157"/>
  <c r="F53" i="157"/>
  <c r="F52" i="157"/>
  <c r="F51" i="157"/>
  <c r="F50" i="157"/>
  <c r="F49" i="157"/>
  <c r="F48" i="157"/>
  <c r="F47" i="157"/>
  <c r="F46" i="157"/>
  <c r="F45" i="157"/>
  <c r="F44" i="157"/>
  <c r="F43" i="157"/>
  <c r="F42" i="157"/>
  <c r="F41" i="157"/>
  <c r="F40" i="157"/>
  <c r="F39" i="157"/>
  <c r="F38" i="157"/>
  <c r="F37" i="157"/>
  <c r="F36" i="157"/>
  <c r="F35" i="157"/>
  <c r="F34" i="157"/>
  <c r="F33" i="157"/>
  <c r="F32" i="157"/>
  <c r="F31" i="157"/>
  <c r="F30" i="157"/>
  <c r="F29" i="157"/>
  <c r="F28" i="157"/>
  <c r="F27" i="157"/>
  <c r="F26" i="157"/>
  <c r="F25" i="157"/>
  <c r="F24" i="157"/>
  <c r="F23" i="157"/>
  <c r="F22" i="157"/>
  <c r="F21" i="157"/>
  <c r="F20" i="157"/>
  <c r="F19" i="157"/>
  <c r="F18" i="157"/>
  <c r="F17" i="157"/>
  <c r="F16" i="157"/>
  <c r="F15" i="157"/>
  <c r="F14" i="157"/>
  <c r="F13" i="157"/>
  <c r="F12" i="157"/>
  <c r="F11" i="157"/>
  <c r="F10" i="157"/>
  <c r="F9" i="157"/>
  <c r="F8" i="157"/>
  <c r="F7" i="157"/>
  <c r="F6" i="157"/>
  <c r="F5" i="157"/>
  <c r="H11" i="157"/>
  <c r="H8" i="157" s="1"/>
  <c r="H10" i="157"/>
  <c r="H7" i="157" s="1"/>
  <c r="H11" i="156"/>
  <c r="H10" i="156"/>
  <c r="H8" i="156"/>
  <c r="H7" i="156"/>
  <c r="H11" i="167" l="1"/>
  <c r="H8" i="167" s="1"/>
  <c r="H10" i="164"/>
  <c r="H7" i="164" s="1"/>
  <c r="F6" i="163"/>
  <c r="F6" i="162"/>
  <c r="F62" i="162"/>
  <c r="F6" i="161"/>
  <c r="F62" i="160"/>
  <c r="F6" i="160"/>
  <c r="H10" i="160"/>
  <c r="H7" i="160" s="1"/>
  <c r="H10" i="159"/>
  <c r="H7" i="159" s="1"/>
  <c r="H11" i="159"/>
  <c r="H8" i="159" s="1"/>
  <c r="H10" i="158"/>
  <c r="H7" i="158" s="1"/>
  <c r="B6" i="158"/>
  <c r="F6" i="158" s="1"/>
  <c r="F62" i="158"/>
  <c r="D6" i="158"/>
  <c r="H11" i="158"/>
  <c r="H8" i="158" s="1"/>
  <c r="F24" i="158"/>
  <c r="F14" i="158"/>
  <c r="F6" i="159" l="1"/>
  <c r="F62" i="159"/>
</calcChain>
</file>

<file path=xl/sharedStrings.xml><?xml version="1.0" encoding="utf-8"?>
<sst xmlns="http://schemas.openxmlformats.org/spreadsheetml/2006/main" count="887" uniqueCount="102">
  <si>
    <t>都道府県名</t>
  </si>
  <si>
    <t xml:space="preserve">01北海道                                    </t>
  </si>
  <si>
    <t xml:space="preserve">02青森県                                    </t>
  </si>
  <si>
    <t xml:space="preserve">03岩手県                                    </t>
  </si>
  <si>
    <t>合計出生率</t>
  </si>
  <si>
    <t xml:space="preserve">04宮城県                                    </t>
  </si>
  <si>
    <t>乳雌出生率</t>
  </si>
  <si>
    <t xml:space="preserve">05秋田県                                    </t>
  </si>
  <si>
    <t xml:space="preserve">06山形県                                    </t>
  </si>
  <si>
    <t>合計頭数</t>
  </si>
  <si>
    <t>頭</t>
  </si>
  <si>
    <t xml:space="preserve">07福島県                                    </t>
  </si>
  <si>
    <t>うち乳用雌</t>
  </si>
  <si>
    <t xml:space="preserve">08茨城県                                    </t>
  </si>
  <si>
    <t xml:space="preserve">09栃木県                                    </t>
  </si>
  <si>
    <t xml:space="preserve">10群馬県                                    </t>
  </si>
  <si>
    <t xml:space="preserve">11埼玉県                                    </t>
  </si>
  <si>
    <t xml:space="preserve">12千葉県                                    </t>
  </si>
  <si>
    <t xml:space="preserve">13東京都                                    </t>
  </si>
  <si>
    <t xml:space="preserve">14神奈川県                                  </t>
  </si>
  <si>
    <t xml:space="preserve">15新潟県                                    </t>
  </si>
  <si>
    <t xml:space="preserve">16富山県                                    </t>
  </si>
  <si>
    <t xml:space="preserve">17石川県                                    </t>
  </si>
  <si>
    <t xml:space="preserve">18福井県                                    </t>
  </si>
  <si>
    <t xml:space="preserve">19山梨県                                    </t>
  </si>
  <si>
    <t xml:space="preserve">20長野県                                    </t>
  </si>
  <si>
    <t xml:space="preserve">21岐阜県                                    </t>
  </si>
  <si>
    <t xml:space="preserve">22静岡県                                    </t>
  </si>
  <si>
    <t xml:space="preserve">23愛知県                                    </t>
  </si>
  <si>
    <t xml:space="preserve">24三重県                                    </t>
  </si>
  <si>
    <t xml:space="preserve">25滋賀県                                    </t>
  </si>
  <si>
    <t xml:space="preserve">26京都府                                    </t>
  </si>
  <si>
    <t xml:space="preserve">27大阪府                                    </t>
  </si>
  <si>
    <t xml:space="preserve">28兵庫県                                    </t>
  </si>
  <si>
    <t xml:space="preserve">29奈良県                                    </t>
  </si>
  <si>
    <t xml:space="preserve">30和歌山県                                  </t>
  </si>
  <si>
    <t xml:space="preserve">31鳥取県                                    </t>
  </si>
  <si>
    <t xml:space="preserve">32島根県                                    </t>
  </si>
  <si>
    <t xml:space="preserve">33岡山県                                    </t>
  </si>
  <si>
    <t xml:space="preserve">34広島県                                    </t>
  </si>
  <si>
    <t xml:space="preserve">35山口県                                    </t>
  </si>
  <si>
    <t xml:space="preserve">36徳島県                                    </t>
  </si>
  <si>
    <t xml:space="preserve">37香川県                                    </t>
  </si>
  <si>
    <t xml:space="preserve">38愛媛県                                    </t>
  </si>
  <si>
    <t xml:space="preserve">39高知県                                    </t>
  </si>
  <si>
    <t xml:space="preserve">40福岡県                                    </t>
  </si>
  <si>
    <t xml:space="preserve">41佐賀県                                    </t>
  </si>
  <si>
    <t xml:space="preserve">42長崎県                                    </t>
  </si>
  <si>
    <t xml:space="preserve">43熊本県                                    </t>
  </si>
  <si>
    <t xml:space="preserve">44大分県                                    </t>
  </si>
  <si>
    <t xml:space="preserve">45宮崎県                                    </t>
  </si>
  <si>
    <t xml:space="preserve">46鹿児島県                                  </t>
  </si>
  <si>
    <t xml:space="preserve">47沖縄県                                    </t>
  </si>
  <si>
    <t>合計</t>
    <rPh sb="0" eb="2">
      <t>ゴウケイ</t>
    </rPh>
    <phoneticPr fontId="4"/>
  </si>
  <si>
    <t>（うち、乳用種オス）</t>
    <rPh sb="4" eb="5">
      <t>ニュウ</t>
    </rPh>
    <rPh sb="5" eb="6">
      <t>ヨウ</t>
    </rPh>
    <rPh sb="6" eb="7">
      <t>シュ</t>
    </rPh>
    <phoneticPr fontId="4"/>
  </si>
  <si>
    <t>（うち、乳用種メス）</t>
    <rPh sb="4" eb="5">
      <t>ニュウ</t>
    </rPh>
    <rPh sb="5" eb="6">
      <t>ヨウ</t>
    </rPh>
    <rPh sb="6" eb="7">
      <t>シュ</t>
    </rPh>
    <phoneticPr fontId="4"/>
  </si>
  <si>
    <t>（うち、交雑種）</t>
    <rPh sb="4" eb="6">
      <t>コウザツ</t>
    </rPh>
    <rPh sb="6" eb="7">
      <t>シュ</t>
    </rPh>
    <phoneticPr fontId="4"/>
  </si>
  <si>
    <t>都府県　計</t>
    <rPh sb="4" eb="5">
      <t>ケイ</t>
    </rPh>
    <phoneticPr fontId="4"/>
  </si>
  <si>
    <t>東北　計</t>
    <rPh sb="0" eb="2">
      <t>トウホク</t>
    </rPh>
    <rPh sb="3" eb="4">
      <t>ケイ</t>
    </rPh>
    <phoneticPr fontId="4"/>
  </si>
  <si>
    <t>関東　計</t>
    <rPh sb="0" eb="2">
      <t>カントウ</t>
    </rPh>
    <rPh sb="3" eb="4">
      <t>ケイ</t>
    </rPh>
    <phoneticPr fontId="4"/>
  </si>
  <si>
    <t>北陸　計</t>
    <rPh sb="0" eb="2">
      <t>ホクリク</t>
    </rPh>
    <rPh sb="3" eb="4">
      <t>ケイ</t>
    </rPh>
    <phoneticPr fontId="4"/>
  </si>
  <si>
    <t>東海　計</t>
    <rPh sb="0" eb="2">
      <t>トウカイ</t>
    </rPh>
    <rPh sb="3" eb="4">
      <t>ケイ</t>
    </rPh>
    <phoneticPr fontId="4"/>
  </si>
  <si>
    <t>近畿　計</t>
    <rPh sb="0" eb="2">
      <t>キンキ</t>
    </rPh>
    <rPh sb="3" eb="4">
      <t>ケイ</t>
    </rPh>
    <phoneticPr fontId="4"/>
  </si>
  <si>
    <t>中国　計</t>
    <rPh sb="0" eb="2">
      <t>チュウゴク</t>
    </rPh>
    <rPh sb="3" eb="4">
      <t>ケイ</t>
    </rPh>
    <phoneticPr fontId="4"/>
  </si>
  <si>
    <t>四国　計</t>
    <rPh sb="0" eb="2">
      <t>シコク</t>
    </rPh>
    <rPh sb="3" eb="4">
      <t>ケイ</t>
    </rPh>
    <phoneticPr fontId="4"/>
  </si>
  <si>
    <t>九州　計</t>
    <rPh sb="0" eb="2">
      <t>キュウシュウ</t>
    </rPh>
    <rPh sb="3" eb="4">
      <t>ケイ</t>
    </rPh>
    <phoneticPr fontId="4"/>
  </si>
  <si>
    <t>全国　総計</t>
    <rPh sb="0" eb="2">
      <t>ゼンコク</t>
    </rPh>
    <phoneticPr fontId="4"/>
  </si>
  <si>
    <t>参考</t>
    <rPh sb="0" eb="2">
      <t>サンコウ</t>
    </rPh>
    <phoneticPr fontId="4"/>
  </si>
  <si>
    <t>24ヶ月齢以上頭数（5月1日現在）</t>
    <rPh sb="11" eb="12">
      <t>ガツ</t>
    </rPh>
    <rPh sb="13" eb="14">
      <t>ニチ</t>
    </rPh>
    <rPh sb="14" eb="16">
      <t>ゲンザイ</t>
    </rPh>
    <phoneticPr fontId="4"/>
  </si>
  <si>
    <t>頭</t>
    <phoneticPr fontId="8"/>
  </si>
  <si>
    <t>2024年4月（4/1～4/30）出生頭数（乳用種の子）</t>
    <phoneticPr fontId="8"/>
  </si>
  <si>
    <t>2024年6月1日集計</t>
    <phoneticPr fontId="8"/>
  </si>
  <si>
    <t>2024年4月（5/1～5/31）出生頭数（乳用種の子）</t>
    <phoneticPr fontId="8"/>
  </si>
  <si>
    <t>2024年7月1日集計</t>
    <phoneticPr fontId="8"/>
  </si>
  <si>
    <t>24ヶ月齢以上頭数（6月1日現在）</t>
    <rPh sb="11" eb="12">
      <t>ガツ</t>
    </rPh>
    <rPh sb="13" eb="14">
      <t>ニチ</t>
    </rPh>
    <rPh sb="14" eb="16">
      <t>ゲンザイ</t>
    </rPh>
    <phoneticPr fontId="4"/>
  </si>
  <si>
    <t>うち和牛（受精卵移植）等</t>
    <phoneticPr fontId="4"/>
  </si>
  <si>
    <t>2024年6月（6/1～6/30）出生頭数（乳用種の子）</t>
    <phoneticPr fontId="8"/>
  </si>
  <si>
    <t>2024年8月1日集計</t>
    <phoneticPr fontId="8"/>
  </si>
  <si>
    <t>2024年7月（7/1～7/31）出生頭数（乳用種の子）</t>
    <phoneticPr fontId="8"/>
  </si>
  <si>
    <t>2024年9月1日集計</t>
    <phoneticPr fontId="8"/>
  </si>
  <si>
    <t>24ヶ月齢以上頭数（7月1日現在）</t>
    <rPh sb="11" eb="12">
      <t>ガツ</t>
    </rPh>
    <rPh sb="13" eb="14">
      <t>ニチ</t>
    </rPh>
    <rPh sb="14" eb="16">
      <t>ゲンザイ</t>
    </rPh>
    <phoneticPr fontId="4"/>
  </si>
  <si>
    <t>24ヶ月齢以上頭数（8月1日現在）</t>
    <rPh sb="11" eb="12">
      <t>ガツ</t>
    </rPh>
    <rPh sb="13" eb="14">
      <t>ニチ</t>
    </rPh>
    <rPh sb="14" eb="16">
      <t>ゲンザイ</t>
    </rPh>
    <phoneticPr fontId="4"/>
  </si>
  <si>
    <t>2024年8月（8/1～8/31）出生頭数（乳用種の子）</t>
    <phoneticPr fontId="8"/>
  </si>
  <si>
    <t>2024年10月1日集計</t>
    <phoneticPr fontId="8"/>
  </si>
  <si>
    <t>2024年9月（9/1～9/30）出生頭数（乳用種の子）</t>
    <phoneticPr fontId="8"/>
  </si>
  <si>
    <t>2024年11月1日集計</t>
    <phoneticPr fontId="8"/>
  </si>
  <si>
    <t>2024年10月（10/1～10/31）出生頭数（乳用種の子）</t>
    <phoneticPr fontId="8"/>
  </si>
  <si>
    <t>2024年12月1日集計</t>
    <phoneticPr fontId="8"/>
  </si>
  <si>
    <t>2024年11月（11/1～11/30）出生頭数（乳用種の子）</t>
    <phoneticPr fontId="8"/>
  </si>
  <si>
    <t>2025年1月1日集計</t>
    <phoneticPr fontId="8"/>
  </si>
  <si>
    <t>24ヶ月齢以上頭数（9月1日現在）</t>
    <rPh sb="11" eb="12">
      <t>ガツ</t>
    </rPh>
    <rPh sb="13" eb="14">
      <t>ニチ</t>
    </rPh>
    <rPh sb="14" eb="16">
      <t>ゲンザイ</t>
    </rPh>
    <phoneticPr fontId="4"/>
  </si>
  <si>
    <t>24ヶ月齢以上頭数（10月1日現在）</t>
    <rPh sb="12" eb="13">
      <t>ガツ</t>
    </rPh>
    <rPh sb="14" eb="15">
      <t>ニチ</t>
    </rPh>
    <rPh sb="15" eb="17">
      <t>ゲンザイ</t>
    </rPh>
    <phoneticPr fontId="4"/>
  </si>
  <si>
    <t>24ヶ月齢以上頭数（11月1日現在）</t>
    <rPh sb="12" eb="13">
      <t>ガツ</t>
    </rPh>
    <rPh sb="14" eb="15">
      <t>ニチ</t>
    </rPh>
    <rPh sb="15" eb="17">
      <t>ゲンザイ</t>
    </rPh>
    <phoneticPr fontId="4"/>
  </si>
  <si>
    <t>24ヶ月齢以上頭数（12月1日現在）</t>
    <rPh sb="12" eb="13">
      <t>ガツ</t>
    </rPh>
    <rPh sb="14" eb="15">
      <t>ニチ</t>
    </rPh>
    <rPh sb="15" eb="17">
      <t>ゲンザイ</t>
    </rPh>
    <phoneticPr fontId="4"/>
  </si>
  <si>
    <t>2024年12月（12/1～12/31）出生頭数（乳用種の子）</t>
    <phoneticPr fontId="8"/>
  </si>
  <si>
    <t>2025年2月1日集計</t>
    <phoneticPr fontId="8"/>
  </si>
  <si>
    <t>2025年1月（1/1～1/31）出生頭数（乳用種の子）</t>
    <phoneticPr fontId="8"/>
  </si>
  <si>
    <t>2025年3月1日集計</t>
    <phoneticPr fontId="8"/>
  </si>
  <si>
    <t>2025年2月（2/1～2/28）出生頭数（乳用種の子）</t>
    <phoneticPr fontId="8"/>
  </si>
  <si>
    <t>2025年4月1日集計</t>
    <phoneticPr fontId="8"/>
  </si>
  <si>
    <t>2025年3月（3/1～3/31）出生頭数（乳用種の子）</t>
    <phoneticPr fontId="8"/>
  </si>
  <si>
    <t>2025年5月1日集計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</si>
</sst>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[Red]\-#,##0\ "/>
  </numFmts>
  <fonts count="1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0070C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38" fontId="3" fillId="0" borderId="0" xfId="4" applyFont="1">
      <alignment vertical="center"/>
    </xf>
    <xf numFmtId="38" fontId="3" fillId="0" borderId="0" xfId="4" applyFont="1" applyAlignment="1">
      <alignment horizontal="left"/>
    </xf>
    <xf numFmtId="38" fontId="3" fillId="0" borderId="0" xfId="4" applyFont="1" applyAlignment="1"/>
    <xf numFmtId="38" fontId="3" fillId="0" borderId="0" xfId="4" applyFont="1" applyAlignment="1">
      <alignment horizontal="right"/>
    </xf>
    <xf numFmtId="38" fontId="6" fillId="0" borderId="0" xfId="4" applyFont="1" applyAlignment="1"/>
    <xf numFmtId="176" fontId="3" fillId="0" borderId="0" xfId="2" applyNumberFormat="1" applyFont="1">
      <alignment vertical="center"/>
    </xf>
    <xf numFmtId="177" fontId="3" fillId="0" borderId="0" xfId="4" applyNumberFormat="1" applyFont="1">
      <alignment vertical="center"/>
    </xf>
    <xf numFmtId="38" fontId="3" fillId="2" borderId="1" xfId="4" applyFont="1" applyFill="1" applyBorder="1" applyAlignment="1">
      <alignment horizontal="center" vertical="center"/>
    </xf>
    <xf numFmtId="38" fontId="7" fillId="0" borderId="2" xfId="4" applyFont="1" applyBorder="1">
      <alignment vertical="center"/>
    </xf>
    <xf numFmtId="38" fontId="7" fillId="0" borderId="3" xfId="4" applyFont="1" applyBorder="1" applyAlignment="1">
      <alignment horizontal="center" vertical="center"/>
    </xf>
    <xf numFmtId="38" fontId="3" fillId="0" borderId="4" xfId="4" applyFont="1" applyBorder="1">
      <alignment vertical="center"/>
    </xf>
    <xf numFmtId="38" fontId="3" fillId="0" borderId="5" xfId="4" applyFont="1" applyBorder="1">
      <alignment vertical="center"/>
    </xf>
    <xf numFmtId="38" fontId="3" fillId="0" borderId="6" xfId="4" applyFont="1" applyBorder="1">
      <alignment vertical="center"/>
    </xf>
    <xf numFmtId="38" fontId="7" fillId="0" borderId="7" xfId="4" applyFont="1" applyBorder="1" applyAlignment="1">
      <alignment horizontal="center" vertical="center"/>
    </xf>
    <xf numFmtId="38" fontId="7" fillId="0" borderId="4" xfId="4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177" fontId="7" fillId="0" borderId="9" xfId="4" applyNumberFormat="1" applyFont="1" applyBorder="1">
      <alignment vertical="center"/>
    </xf>
    <xf numFmtId="177" fontId="7" fillId="0" borderId="10" xfId="4" applyNumberFormat="1" applyFont="1" applyBorder="1">
      <alignment vertical="center"/>
    </xf>
    <xf numFmtId="177" fontId="7" fillId="0" borderId="11" xfId="4" applyNumberFormat="1" applyFont="1" applyBorder="1">
      <alignment vertical="center"/>
    </xf>
    <xf numFmtId="177" fontId="7" fillId="0" borderId="12" xfId="4" applyNumberFormat="1" applyFont="1" applyBorder="1">
      <alignment vertical="center"/>
    </xf>
    <xf numFmtId="177" fontId="7" fillId="0" borderId="13" xfId="4" applyNumberFormat="1" applyFont="1" applyBorder="1">
      <alignment vertical="center"/>
    </xf>
    <xf numFmtId="177" fontId="7" fillId="0" borderId="14" xfId="4" applyNumberFormat="1" applyFont="1" applyBorder="1">
      <alignment vertical="center"/>
    </xf>
    <xf numFmtId="177" fontId="5" fillId="0" borderId="15" xfId="4" applyNumberFormat="1" applyFont="1" applyBorder="1">
      <alignment vertical="center"/>
    </xf>
    <xf numFmtId="177" fontId="5" fillId="0" borderId="16" xfId="4" applyNumberFormat="1" applyFont="1" applyBorder="1">
      <alignment vertical="center"/>
    </xf>
    <xf numFmtId="177" fontId="5" fillId="0" borderId="17" xfId="4" applyNumberFormat="1" applyFont="1" applyBorder="1">
      <alignment vertical="center"/>
    </xf>
    <xf numFmtId="177" fontId="7" fillId="0" borderId="18" xfId="4" applyNumberFormat="1" applyFont="1" applyBorder="1">
      <alignment vertical="center"/>
    </xf>
    <xf numFmtId="177" fontId="7" fillId="0" borderId="19" xfId="4" applyNumberFormat="1" applyFont="1" applyBorder="1">
      <alignment vertical="center"/>
    </xf>
    <xf numFmtId="177" fontId="7" fillId="0" borderId="20" xfId="4" applyNumberFormat="1" applyFont="1" applyBorder="1">
      <alignment vertical="center"/>
    </xf>
    <xf numFmtId="38" fontId="3" fillId="2" borderId="21" xfId="4" applyFont="1" applyFill="1" applyBorder="1" applyAlignment="1">
      <alignment horizontal="center" vertical="center" shrinkToFit="1"/>
    </xf>
    <xf numFmtId="38" fontId="3" fillId="2" borderId="22" xfId="4" applyFont="1" applyFill="1" applyBorder="1" applyAlignment="1">
      <alignment horizontal="center" vertical="center" shrinkToFit="1"/>
    </xf>
    <xf numFmtId="38" fontId="3" fillId="2" borderId="23" xfId="4" applyFont="1" applyFill="1" applyBorder="1" applyAlignment="1">
      <alignment horizontal="center" vertical="center" shrinkToFit="1"/>
    </xf>
    <xf numFmtId="177" fontId="5" fillId="3" borderId="24" xfId="4" applyNumberFormat="1" applyFont="1" applyFill="1" applyBorder="1">
      <alignment vertical="center"/>
    </xf>
    <xf numFmtId="177" fontId="5" fillId="3" borderId="25" xfId="4" applyNumberFormat="1" applyFont="1" applyFill="1" applyBorder="1">
      <alignment vertical="center"/>
    </xf>
    <xf numFmtId="177" fontId="5" fillId="3" borderId="26" xfId="4" applyNumberFormat="1" applyFont="1" applyFill="1" applyBorder="1">
      <alignment vertical="center"/>
    </xf>
    <xf numFmtId="177" fontId="5" fillId="3" borderId="27" xfId="4" applyNumberFormat="1" applyFont="1" applyFill="1" applyBorder="1">
      <alignment vertical="center"/>
    </xf>
    <xf numFmtId="177" fontId="5" fillId="3" borderId="28" xfId="4" applyNumberFormat="1" applyFont="1" applyFill="1" applyBorder="1">
      <alignment vertical="center"/>
    </xf>
    <xf numFmtId="177" fontId="5" fillId="3" borderId="29" xfId="4" applyNumberFormat="1" applyFont="1" applyFill="1" applyBorder="1">
      <alignment vertical="center"/>
    </xf>
    <xf numFmtId="177" fontId="5" fillId="3" borderId="30" xfId="4" applyNumberFormat="1" applyFont="1" applyFill="1" applyBorder="1">
      <alignment vertical="center"/>
    </xf>
    <xf numFmtId="177" fontId="5" fillId="3" borderId="31" xfId="4" applyNumberFormat="1" applyFont="1" applyFill="1" applyBorder="1">
      <alignment vertical="center"/>
    </xf>
    <xf numFmtId="177" fontId="5" fillId="3" borderId="32" xfId="4" applyNumberFormat="1" applyFont="1" applyFill="1" applyBorder="1">
      <alignment vertical="center"/>
    </xf>
    <xf numFmtId="177" fontId="5" fillId="3" borderId="33" xfId="4" applyNumberFormat="1" applyFont="1" applyFill="1" applyBorder="1">
      <alignment vertical="center"/>
    </xf>
    <xf numFmtId="177" fontId="5" fillId="3" borderId="34" xfId="4" applyNumberFormat="1" applyFont="1" applyFill="1" applyBorder="1">
      <alignment vertical="center"/>
    </xf>
    <xf numFmtId="177" fontId="7" fillId="3" borderId="35" xfId="4" applyNumberFormat="1" applyFont="1" applyFill="1" applyBorder="1" applyAlignment="1">
      <alignment horizontal="right" vertical="center"/>
    </xf>
    <xf numFmtId="177" fontId="7" fillId="3" borderId="36" xfId="4" applyNumberFormat="1" applyFont="1" applyFill="1" applyBorder="1" applyAlignment="1">
      <alignment horizontal="right" vertical="center"/>
    </xf>
    <xf numFmtId="177" fontId="7" fillId="3" borderId="37" xfId="4" applyNumberFormat="1" applyFont="1" applyFill="1" applyBorder="1" applyAlignment="1">
      <alignment horizontal="right" vertical="center"/>
    </xf>
    <xf numFmtId="177" fontId="5" fillId="3" borderId="38" xfId="4" applyNumberFormat="1" applyFont="1" applyFill="1" applyBorder="1">
      <alignment vertical="center"/>
    </xf>
    <xf numFmtId="177" fontId="5" fillId="3" borderId="39" xfId="4" applyNumberFormat="1" applyFont="1" applyFill="1" applyBorder="1">
      <alignment vertical="center"/>
    </xf>
    <xf numFmtId="177" fontId="5" fillId="3" borderId="40" xfId="4" applyNumberFormat="1" applyFont="1" applyFill="1" applyBorder="1">
      <alignment vertical="center"/>
    </xf>
    <xf numFmtId="38" fontId="9" fillId="0" borderId="0" xfId="4" applyFont="1" applyAlignment="1">
      <alignment horizontal="left"/>
    </xf>
    <xf numFmtId="38" fontId="9" fillId="0" borderId="0" xfId="4" applyFont="1" applyAlignment="1"/>
    <xf numFmtId="38" fontId="3" fillId="2" borderId="41" xfId="4" applyFont="1" applyFill="1" applyBorder="1" applyAlignment="1">
      <alignment horizontal="center" vertical="center" shrinkToFit="1"/>
    </xf>
    <xf numFmtId="177" fontId="5" fillId="3" borderId="42" xfId="4" applyNumberFormat="1" applyFont="1" applyFill="1" applyBorder="1">
      <alignment vertical="center"/>
    </xf>
    <xf numFmtId="177" fontId="7" fillId="0" borderId="43" xfId="4" applyNumberFormat="1" applyFont="1" applyBorder="1">
      <alignment vertical="center"/>
    </xf>
    <xf numFmtId="177" fontId="5" fillId="0" borderId="44" xfId="4" applyNumberFormat="1" applyFont="1" applyBorder="1">
      <alignment vertical="center"/>
    </xf>
    <xf numFmtId="177" fontId="5" fillId="3" borderId="45" xfId="4" applyNumberFormat="1" applyFont="1" applyFill="1" applyBorder="1">
      <alignment vertical="center"/>
    </xf>
    <xf numFmtId="177" fontId="5" fillId="3" borderId="46" xfId="4" applyNumberFormat="1" applyFont="1" applyFill="1" applyBorder="1">
      <alignment vertical="center"/>
    </xf>
    <xf numFmtId="177" fontId="7" fillId="0" borderId="47" xfId="4" applyNumberFormat="1" applyFont="1" applyBorder="1">
      <alignment vertical="center"/>
    </xf>
    <xf numFmtId="177" fontId="5" fillId="3" borderId="48" xfId="4" applyNumberFormat="1" applyFont="1" applyFill="1" applyBorder="1">
      <alignment vertical="center"/>
    </xf>
    <xf numFmtId="177" fontId="7" fillId="3" borderId="49" xfId="4" applyNumberFormat="1" applyFont="1" applyFill="1" applyBorder="1" applyAlignment="1">
      <alignment horizontal="right" vertical="center"/>
    </xf>
    <xf numFmtId="177" fontId="7" fillId="0" borderId="50" xfId="4" applyNumberFormat="1" applyFont="1" applyBorder="1">
      <alignment vertical="center"/>
    </xf>
    <xf numFmtId="177" fontId="5" fillId="3" borderId="51" xfId="4" applyNumberFormat="1" applyFont="1" applyFill="1" applyBorder="1">
      <alignment vertical="center"/>
    </xf>
    <xf numFmtId="177" fontId="5" fillId="3" borderId="52" xfId="4" applyNumberFormat="1" applyFont="1" applyFill="1" applyBorder="1">
      <alignment vertical="center"/>
    </xf>
    <xf numFmtId="177" fontId="5" fillId="3" borderId="53" xfId="4" applyNumberFormat="1" applyFont="1" applyFill="1" applyBorder="1">
      <alignment vertical="center"/>
    </xf>
    <xf numFmtId="177" fontId="7" fillId="3" borderId="54" xfId="4" applyNumberFormat="1" applyFont="1" applyFill="1" applyBorder="1" applyAlignment="1">
      <alignment horizontal="right" vertical="center"/>
    </xf>
    <xf numFmtId="177" fontId="7" fillId="3" borderId="55" xfId="4" applyNumberFormat="1" applyFont="1" applyFill="1" applyBorder="1" applyAlignment="1">
      <alignment horizontal="right" vertical="center"/>
    </xf>
  </cellXfs>
  <cellStyles count="6">
    <cellStyle name="パーセント 2" xfId="1" xr:uid="{00000000-0005-0000-0000-000000000000}"/>
    <cellStyle name="パーセント 3" xfId="2" xr:uid="{00000000-0005-0000-0000-000001000000}"/>
    <cellStyle name="桁区切り 2" xfId="3" xr:uid="{00000000-0005-0000-0000-000002000000}"/>
    <cellStyle name="桁区切り 2 2" xfId="4" xr:uid="{00000000-0005-0000-0000-000003000000}"/>
    <cellStyle name="桁区切り 3" xfId="5" xr:uid="{00000000-0005-0000-0000-000004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E73D3-6765-4D4E-9E14-E74B471F1F07}">
  <sheetPr>
    <tabColor theme="6" tint="0.39997558519241921"/>
  </sheetPr>
  <dimension ref="A1:I63"/>
  <sheetViews>
    <sheetView zoomScaleNormal="100" workbookViewId="0">
      <selection activeCell="C2" sqref="C2"/>
    </sheetView>
  </sheetViews>
  <sheetFormatPr defaultColWidth="9" defaultRowHeight="12" x14ac:dyDescent="0.2"/>
  <cols>
    <col min="1" max="5" width="13.08984375" style="1" customWidth="1"/>
    <col min="6" max="6" width="5.6328125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70</v>
      </c>
      <c r="B1" s="49"/>
      <c r="C1" s="49"/>
      <c r="D1" s="49"/>
      <c r="E1" s="50"/>
    </row>
    <row r="2" spans="1:9" x14ac:dyDescent="0.2">
      <c r="A2" s="3"/>
      <c r="B2" s="3"/>
      <c r="C2" s="3"/>
      <c r="D2" s="3"/>
      <c r="E2" s="3"/>
    </row>
    <row r="3" spans="1:9" ht="12.5" thickBot="1" x14ac:dyDescent="0.25">
      <c r="A3" s="3"/>
      <c r="B3" s="3"/>
      <c r="C3" s="3"/>
      <c r="D3" s="3"/>
      <c r="E3" s="4" t="s">
        <v>71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1" t="s">
        <v>56</v>
      </c>
    </row>
    <row r="5" spans="1:9" ht="12.5" thickBot="1" x14ac:dyDescent="0.25">
      <c r="A5" s="9" t="s">
        <v>1</v>
      </c>
      <c r="B5" s="46">
        <v>32064</v>
      </c>
      <c r="C5" s="32">
        <v>6728</v>
      </c>
      <c r="D5" s="32">
        <v>13075</v>
      </c>
      <c r="E5" s="33">
        <v>9976</v>
      </c>
    </row>
    <row r="6" spans="1:9" ht="13" thickTop="1" thickBot="1" x14ac:dyDescent="0.25">
      <c r="A6" s="10" t="s">
        <v>57</v>
      </c>
      <c r="B6" s="18">
        <v>16118</v>
      </c>
      <c r="C6" s="19">
        <v>1444</v>
      </c>
      <c r="D6" s="19">
        <v>3085</v>
      </c>
      <c r="E6" s="20">
        <v>8437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G7" s="1" t="s">
        <v>4</v>
      </c>
      <c r="H7" s="6">
        <f>H10/H12</f>
        <v>5.6594753515295103E-2</v>
      </c>
    </row>
    <row r="8" spans="1:9" x14ac:dyDescent="0.2">
      <c r="A8" s="12" t="s">
        <v>2</v>
      </c>
      <c r="B8" s="47">
        <v>472</v>
      </c>
      <c r="C8" s="35">
        <v>40</v>
      </c>
      <c r="D8" s="35">
        <v>79</v>
      </c>
      <c r="E8" s="36">
        <v>248</v>
      </c>
      <c r="G8" s="1" t="s">
        <v>6</v>
      </c>
      <c r="H8" s="6">
        <f>H11/H12</f>
        <v>1.8981595135261483E-2</v>
      </c>
    </row>
    <row r="9" spans="1:9" x14ac:dyDescent="0.2">
      <c r="A9" s="13" t="s">
        <v>3</v>
      </c>
      <c r="B9" s="48">
        <v>1276</v>
      </c>
      <c r="C9" s="38">
        <v>221</v>
      </c>
      <c r="D9" s="38">
        <v>392</v>
      </c>
      <c r="E9" s="39">
        <v>523</v>
      </c>
    </row>
    <row r="10" spans="1:9" x14ac:dyDescent="0.2">
      <c r="A10" s="13" t="s">
        <v>5</v>
      </c>
      <c r="B10" s="48">
        <v>499</v>
      </c>
      <c r="C10" s="38">
        <v>51</v>
      </c>
      <c r="D10" s="38">
        <v>84</v>
      </c>
      <c r="E10" s="39">
        <v>210</v>
      </c>
      <c r="G10" s="1" t="s">
        <v>9</v>
      </c>
      <c r="H10" s="7">
        <f>B62</f>
        <v>48182</v>
      </c>
      <c r="I10" s="1" t="s">
        <v>10</v>
      </c>
    </row>
    <row r="11" spans="1:9" x14ac:dyDescent="0.2">
      <c r="A11" s="13" t="s">
        <v>7</v>
      </c>
      <c r="B11" s="48">
        <v>119</v>
      </c>
      <c r="C11" s="38">
        <v>14</v>
      </c>
      <c r="D11" s="38">
        <v>29</v>
      </c>
      <c r="E11" s="39">
        <v>53</v>
      </c>
      <c r="G11" s="1" t="s">
        <v>12</v>
      </c>
      <c r="H11" s="7">
        <f>D62</f>
        <v>16160</v>
      </c>
      <c r="I11" s="1" t="s">
        <v>10</v>
      </c>
    </row>
    <row r="12" spans="1:9" x14ac:dyDescent="0.2">
      <c r="A12" s="13" t="s">
        <v>8</v>
      </c>
      <c r="B12" s="48">
        <v>391</v>
      </c>
      <c r="C12" s="38">
        <v>27</v>
      </c>
      <c r="D12" s="38">
        <v>58</v>
      </c>
      <c r="E12" s="39">
        <v>246</v>
      </c>
      <c r="G12" s="1" t="s">
        <v>68</v>
      </c>
      <c r="H12" s="1">
        <v>851351</v>
      </c>
      <c r="I12" s="1" t="s">
        <v>69</v>
      </c>
    </row>
    <row r="13" spans="1:9" x14ac:dyDescent="0.2">
      <c r="A13" s="13" t="s">
        <v>11</v>
      </c>
      <c r="B13" s="48">
        <v>350</v>
      </c>
      <c r="C13" s="38">
        <v>39</v>
      </c>
      <c r="D13" s="38">
        <v>90</v>
      </c>
      <c r="E13" s="39">
        <v>186</v>
      </c>
    </row>
    <row r="14" spans="1:9" ht="12.5" thickBot="1" x14ac:dyDescent="0.25">
      <c r="A14" s="14" t="s">
        <v>58</v>
      </c>
      <c r="B14" s="26">
        <v>3107</v>
      </c>
      <c r="C14" s="27">
        <v>392</v>
      </c>
      <c r="D14" s="27">
        <v>732</v>
      </c>
      <c r="E14" s="28">
        <v>1466</v>
      </c>
    </row>
    <row r="15" spans="1:9" x14ac:dyDescent="0.2">
      <c r="A15" s="12" t="s">
        <v>13</v>
      </c>
      <c r="B15" s="34">
        <v>823</v>
      </c>
      <c r="C15" s="35">
        <v>61</v>
      </c>
      <c r="D15" s="35">
        <v>76</v>
      </c>
      <c r="E15" s="36">
        <v>427</v>
      </c>
    </row>
    <row r="16" spans="1:9" x14ac:dyDescent="0.2">
      <c r="A16" s="13" t="s">
        <v>14</v>
      </c>
      <c r="B16" s="37">
        <v>2037</v>
      </c>
      <c r="C16" s="38">
        <v>193</v>
      </c>
      <c r="D16" s="38">
        <v>336</v>
      </c>
      <c r="E16" s="39">
        <v>988</v>
      </c>
    </row>
    <row r="17" spans="1:5" x14ac:dyDescent="0.2">
      <c r="A17" s="13" t="s">
        <v>15</v>
      </c>
      <c r="B17" s="37">
        <v>1058</v>
      </c>
      <c r="C17" s="38">
        <v>111</v>
      </c>
      <c r="D17" s="38">
        <v>248</v>
      </c>
      <c r="E17" s="39">
        <v>521</v>
      </c>
    </row>
    <row r="18" spans="1:5" x14ac:dyDescent="0.2">
      <c r="A18" s="13" t="s">
        <v>16</v>
      </c>
      <c r="B18" s="37">
        <v>157</v>
      </c>
      <c r="C18" s="38">
        <v>24</v>
      </c>
      <c r="D18" s="38">
        <v>29</v>
      </c>
      <c r="E18" s="39">
        <v>91</v>
      </c>
    </row>
    <row r="19" spans="1:5" x14ac:dyDescent="0.2">
      <c r="A19" s="13" t="s">
        <v>17</v>
      </c>
      <c r="B19" s="37">
        <v>951</v>
      </c>
      <c r="C19" s="38">
        <v>76</v>
      </c>
      <c r="D19" s="38">
        <v>178</v>
      </c>
      <c r="E19" s="39">
        <v>584</v>
      </c>
    </row>
    <row r="20" spans="1:5" x14ac:dyDescent="0.2">
      <c r="A20" s="13" t="s">
        <v>18</v>
      </c>
      <c r="B20" s="37">
        <v>28</v>
      </c>
      <c r="C20" s="38">
        <v>4</v>
      </c>
      <c r="D20" s="38">
        <v>6</v>
      </c>
      <c r="E20" s="39">
        <v>16</v>
      </c>
    </row>
    <row r="21" spans="1:5" x14ac:dyDescent="0.2">
      <c r="A21" s="13" t="s">
        <v>19</v>
      </c>
      <c r="B21" s="37">
        <v>122</v>
      </c>
      <c r="C21" s="38">
        <v>8</v>
      </c>
      <c r="D21" s="38">
        <v>23</v>
      </c>
      <c r="E21" s="39">
        <v>65</v>
      </c>
    </row>
    <row r="22" spans="1:5" x14ac:dyDescent="0.2">
      <c r="A22" s="13" t="s">
        <v>24</v>
      </c>
      <c r="B22" s="37">
        <v>132</v>
      </c>
      <c r="C22" s="38">
        <v>12</v>
      </c>
      <c r="D22" s="38">
        <v>34</v>
      </c>
      <c r="E22" s="39">
        <v>76</v>
      </c>
    </row>
    <row r="23" spans="1:5" x14ac:dyDescent="0.2">
      <c r="A23" s="13" t="s">
        <v>27</v>
      </c>
      <c r="B23" s="37">
        <v>373</v>
      </c>
      <c r="C23" s="38">
        <v>19</v>
      </c>
      <c r="D23" s="38">
        <v>39</v>
      </c>
      <c r="E23" s="39">
        <v>271</v>
      </c>
    </row>
    <row r="24" spans="1:5" ht="12.5" thickBot="1" x14ac:dyDescent="0.25">
      <c r="A24" s="14" t="s">
        <v>59</v>
      </c>
      <c r="B24" s="26">
        <v>5681</v>
      </c>
      <c r="C24" s="27">
        <v>508</v>
      </c>
      <c r="D24" s="27">
        <v>969</v>
      </c>
      <c r="E24" s="28">
        <v>3039</v>
      </c>
    </row>
    <row r="25" spans="1:5" x14ac:dyDescent="0.2">
      <c r="A25" s="12" t="s">
        <v>20</v>
      </c>
      <c r="B25" s="34">
        <v>144</v>
      </c>
      <c r="C25" s="35">
        <v>12</v>
      </c>
      <c r="D25" s="35">
        <v>36</v>
      </c>
      <c r="E25" s="36">
        <v>82</v>
      </c>
    </row>
    <row r="26" spans="1:5" x14ac:dyDescent="0.2">
      <c r="A26" s="13" t="s">
        <v>21</v>
      </c>
      <c r="B26" s="37">
        <v>65</v>
      </c>
      <c r="C26" s="38">
        <v>5</v>
      </c>
      <c r="D26" s="38">
        <v>15</v>
      </c>
      <c r="E26" s="39">
        <v>29</v>
      </c>
    </row>
    <row r="27" spans="1:5" x14ac:dyDescent="0.2">
      <c r="A27" s="13" t="s">
        <v>22</v>
      </c>
      <c r="B27" s="37">
        <v>85</v>
      </c>
      <c r="C27" s="38">
        <v>3</v>
      </c>
      <c r="D27" s="38">
        <v>21</v>
      </c>
      <c r="E27" s="39">
        <v>25</v>
      </c>
    </row>
    <row r="28" spans="1:5" x14ac:dyDescent="0.2">
      <c r="A28" s="13" t="s">
        <v>23</v>
      </c>
      <c r="B28" s="37">
        <v>35</v>
      </c>
      <c r="C28" s="38">
        <v>5</v>
      </c>
      <c r="D28" s="38">
        <v>11</v>
      </c>
      <c r="E28" s="39">
        <v>10</v>
      </c>
    </row>
    <row r="29" spans="1:5" ht="12.5" thickBot="1" x14ac:dyDescent="0.25">
      <c r="A29" s="14" t="s">
        <v>60</v>
      </c>
      <c r="B29" s="26">
        <v>329</v>
      </c>
      <c r="C29" s="27">
        <v>25</v>
      </c>
      <c r="D29" s="27">
        <v>83</v>
      </c>
      <c r="E29" s="28">
        <v>146</v>
      </c>
    </row>
    <row r="30" spans="1:5" x14ac:dyDescent="0.2">
      <c r="A30" s="12" t="s">
        <v>25</v>
      </c>
      <c r="B30" s="34">
        <v>490</v>
      </c>
      <c r="C30" s="35">
        <v>54</v>
      </c>
      <c r="D30" s="35">
        <v>79</v>
      </c>
      <c r="E30" s="36">
        <v>264</v>
      </c>
    </row>
    <row r="31" spans="1:5" x14ac:dyDescent="0.2">
      <c r="A31" s="13" t="s">
        <v>26</v>
      </c>
      <c r="B31" s="37">
        <v>158</v>
      </c>
      <c r="C31" s="38">
        <v>12</v>
      </c>
      <c r="D31" s="38">
        <v>48</v>
      </c>
      <c r="E31" s="39">
        <v>75</v>
      </c>
    </row>
    <row r="32" spans="1:5" x14ac:dyDescent="0.2">
      <c r="A32" s="13" t="s">
        <v>28</v>
      </c>
      <c r="B32" s="37">
        <v>657</v>
      </c>
      <c r="C32" s="38">
        <v>39</v>
      </c>
      <c r="D32" s="38">
        <v>136</v>
      </c>
      <c r="E32" s="39">
        <v>387</v>
      </c>
    </row>
    <row r="33" spans="1:5" x14ac:dyDescent="0.2">
      <c r="A33" s="13" t="s">
        <v>29</v>
      </c>
      <c r="B33" s="37">
        <v>323</v>
      </c>
      <c r="C33" s="38">
        <v>7</v>
      </c>
      <c r="D33" s="38">
        <v>42</v>
      </c>
      <c r="E33" s="39">
        <v>192</v>
      </c>
    </row>
    <row r="34" spans="1:5" ht="12.5" thickBot="1" x14ac:dyDescent="0.25">
      <c r="A34" s="14" t="s">
        <v>61</v>
      </c>
      <c r="B34" s="26">
        <v>1628</v>
      </c>
      <c r="C34" s="27">
        <v>112</v>
      </c>
      <c r="D34" s="27">
        <v>305</v>
      </c>
      <c r="E34" s="28">
        <v>918</v>
      </c>
    </row>
    <row r="35" spans="1:5" x14ac:dyDescent="0.2">
      <c r="A35" s="12" t="s">
        <v>30</v>
      </c>
      <c r="B35" s="34">
        <v>103</v>
      </c>
      <c r="C35" s="35">
        <v>6</v>
      </c>
      <c r="D35" s="35">
        <v>18</v>
      </c>
      <c r="E35" s="36">
        <v>71</v>
      </c>
    </row>
    <row r="36" spans="1:5" x14ac:dyDescent="0.2">
      <c r="A36" s="13" t="s">
        <v>31</v>
      </c>
      <c r="B36" s="37">
        <v>157</v>
      </c>
      <c r="C36" s="38">
        <v>5</v>
      </c>
      <c r="D36" s="38">
        <v>20</v>
      </c>
      <c r="E36" s="39">
        <v>113</v>
      </c>
    </row>
    <row r="37" spans="1:5" x14ac:dyDescent="0.2">
      <c r="A37" s="13" t="s">
        <v>32</v>
      </c>
      <c r="B37" s="37">
        <v>23</v>
      </c>
      <c r="C37" s="38">
        <v>3</v>
      </c>
      <c r="D37" s="38">
        <v>2</v>
      </c>
      <c r="E37" s="39">
        <v>16</v>
      </c>
    </row>
    <row r="38" spans="1:5" x14ac:dyDescent="0.2">
      <c r="A38" s="13" t="s">
        <v>33</v>
      </c>
      <c r="B38" s="37">
        <v>453</v>
      </c>
      <c r="C38" s="38">
        <v>51</v>
      </c>
      <c r="D38" s="38">
        <v>129</v>
      </c>
      <c r="E38" s="39">
        <v>212</v>
      </c>
    </row>
    <row r="39" spans="1:5" x14ac:dyDescent="0.2">
      <c r="A39" s="13" t="s">
        <v>34</v>
      </c>
      <c r="B39" s="37">
        <v>134</v>
      </c>
      <c r="C39" s="38">
        <v>3</v>
      </c>
      <c r="D39" s="38">
        <v>12</v>
      </c>
      <c r="E39" s="39">
        <v>112</v>
      </c>
    </row>
    <row r="40" spans="1:5" x14ac:dyDescent="0.2">
      <c r="A40" s="13" t="s">
        <v>35</v>
      </c>
      <c r="B40" s="37">
        <v>25</v>
      </c>
      <c r="C40" s="38">
        <v>0</v>
      </c>
      <c r="D40" s="38">
        <v>0</v>
      </c>
      <c r="E40" s="39">
        <v>25</v>
      </c>
    </row>
    <row r="41" spans="1:5" ht="12.5" thickBot="1" x14ac:dyDescent="0.25">
      <c r="A41" s="14" t="s">
        <v>62</v>
      </c>
      <c r="B41" s="26">
        <v>895</v>
      </c>
      <c r="C41" s="27">
        <v>68</v>
      </c>
      <c r="D41" s="27">
        <v>181</v>
      </c>
      <c r="E41" s="28">
        <v>549</v>
      </c>
    </row>
    <row r="42" spans="1:5" x14ac:dyDescent="0.2">
      <c r="A42" s="12" t="s">
        <v>36</v>
      </c>
      <c r="B42" s="34">
        <v>332</v>
      </c>
      <c r="C42" s="35">
        <v>28</v>
      </c>
      <c r="D42" s="35">
        <v>88</v>
      </c>
      <c r="E42" s="36">
        <v>155</v>
      </c>
    </row>
    <row r="43" spans="1:5" x14ac:dyDescent="0.2">
      <c r="A43" s="13" t="s">
        <v>37</v>
      </c>
      <c r="B43" s="37">
        <v>474</v>
      </c>
      <c r="C43" s="38">
        <v>29</v>
      </c>
      <c r="D43" s="38">
        <v>51</v>
      </c>
      <c r="E43" s="39">
        <v>326</v>
      </c>
    </row>
    <row r="44" spans="1:5" x14ac:dyDescent="0.2">
      <c r="A44" s="13" t="s">
        <v>38</v>
      </c>
      <c r="B44" s="37">
        <v>502</v>
      </c>
      <c r="C44" s="38">
        <v>26</v>
      </c>
      <c r="D44" s="38">
        <v>71</v>
      </c>
      <c r="E44" s="39">
        <v>256</v>
      </c>
    </row>
    <row r="45" spans="1:5" x14ac:dyDescent="0.2">
      <c r="A45" s="13" t="s">
        <v>39</v>
      </c>
      <c r="B45" s="37">
        <v>254</v>
      </c>
      <c r="C45" s="38">
        <v>38</v>
      </c>
      <c r="D45" s="38">
        <v>48</v>
      </c>
      <c r="E45" s="39">
        <v>123</v>
      </c>
    </row>
    <row r="46" spans="1:5" x14ac:dyDescent="0.2">
      <c r="A46" s="13" t="s">
        <v>40</v>
      </c>
      <c r="B46" s="37">
        <v>55</v>
      </c>
      <c r="C46" s="38">
        <v>1</v>
      </c>
      <c r="D46" s="38">
        <v>15</v>
      </c>
      <c r="E46" s="39">
        <v>35</v>
      </c>
    </row>
    <row r="47" spans="1:5" ht="12.5" thickBot="1" x14ac:dyDescent="0.25">
      <c r="A47" s="14" t="s">
        <v>63</v>
      </c>
      <c r="B47" s="26">
        <v>1617</v>
      </c>
      <c r="C47" s="27">
        <v>122</v>
      </c>
      <c r="D47" s="27">
        <v>273</v>
      </c>
      <c r="E47" s="28">
        <v>895</v>
      </c>
    </row>
    <row r="48" spans="1:5" x14ac:dyDescent="0.2">
      <c r="A48" s="12" t="s">
        <v>41</v>
      </c>
      <c r="B48" s="34">
        <v>65</v>
      </c>
      <c r="C48" s="35">
        <v>5</v>
      </c>
      <c r="D48" s="35">
        <v>6</v>
      </c>
      <c r="E48" s="36">
        <v>34</v>
      </c>
    </row>
    <row r="49" spans="1:5" x14ac:dyDescent="0.2">
      <c r="A49" s="13" t="s">
        <v>42</v>
      </c>
      <c r="B49" s="37">
        <v>294</v>
      </c>
      <c r="C49" s="38">
        <v>10</v>
      </c>
      <c r="D49" s="38">
        <v>27</v>
      </c>
      <c r="E49" s="39">
        <v>246</v>
      </c>
    </row>
    <row r="50" spans="1:5" x14ac:dyDescent="0.2">
      <c r="A50" s="13" t="s">
        <v>43</v>
      </c>
      <c r="B50" s="37">
        <v>140</v>
      </c>
      <c r="C50" s="38">
        <v>19</v>
      </c>
      <c r="D50" s="38">
        <v>32</v>
      </c>
      <c r="E50" s="39">
        <v>85</v>
      </c>
    </row>
    <row r="51" spans="1:5" x14ac:dyDescent="0.2">
      <c r="A51" s="13" t="s">
        <v>44</v>
      </c>
      <c r="B51" s="37">
        <v>64</v>
      </c>
      <c r="C51" s="38">
        <v>8</v>
      </c>
      <c r="D51" s="38">
        <v>14</v>
      </c>
      <c r="E51" s="39">
        <v>29</v>
      </c>
    </row>
    <row r="52" spans="1:5" ht="12.5" thickBot="1" x14ac:dyDescent="0.25">
      <c r="A52" s="14" t="s">
        <v>64</v>
      </c>
      <c r="B52" s="26">
        <v>563</v>
      </c>
      <c r="C52" s="27">
        <v>42</v>
      </c>
      <c r="D52" s="27">
        <v>79</v>
      </c>
      <c r="E52" s="28">
        <v>394</v>
      </c>
    </row>
    <row r="53" spans="1:5" x14ac:dyDescent="0.2">
      <c r="A53" s="12" t="s">
        <v>45</v>
      </c>
      <c r="B53" s="34">
        <v>230</v>
      </c>
      <c r="C53" s="35">
        <v>15</v>
      </c>
      <c r="D53" s="35">
        <v>46</v>
      </c>
      <c r="E53" s="36">
        <v>122</v>
      </c>
    </row>
    <row r="54" spans="1:5" x14ac:dyDescent="0.2">
      <c r="A54" s="13" t="s">
        <v>46</v>
      </c>
      <c r="B54" s="37">
        <v>51</v>
      </c>
      <c r="C54" s="38">
        <v>5</v>
      </c>
      <c r="D54" s="38">
        <v>9</v>
      </c>
      <c r="E54" s="39">
        <v>27</v>
      </c>
    </row>
    <row r="55" spans="1:5" x14ac:dyDescent="0.2">
      <c r="A55" s="13" t="s">
        <v>47</v>
      </c>
      <c r="B55" s="37">
        <v>116</v>
      </c>
      <c r="C55" s="38">
        <v>1</v>
      </c>
      <c r="D55" s="38">
        <v>14</v>
      </c>
      <c r="E55" s="39">
        <v>82</v>
      </c>
    </row>
    <row r="56" spans="1:5" x14ac:dyDescent="0.2">
      <c r="A56" s="13" t="s">
        <v>48</v>
      </c>
      <c r="B56" s="37">
        <v>1008</v>
      </c>
      <c r="C56" s="38">
        <v>88</v>
      </c>
      <c r="D56" s="38">
        <v>216</v>
      </c>
      <c r="E56" s="39">
        <v>476</v>
      </c>
    </row>
    <row r="57" spans="1:5" x14ac:dyDescent="0.2">
      <c r="A57" s="13" t="s">
        <v>49</v>
      </c>
      <c r="B57" s="37">
        <v>192</v>
      </c>
      <c r="C57" s="38">
        <v>17</v>
      </c>
      <c r="D57" s="38">
        <v>34</v>
      </c>
      <c r="E57" s="39">
        <v>33</v>
      </c>
    </row>
    <row r="58" spans="1:5" x14ac:dyDescent="0.2">
      <c r="A58" s="13" t="s">
        <v>50</v>
      </c>
      <c r="B58" s="37">
        <v>346</v>
      </c>
      <c r="C58" s="38">
        <v>27</v>
      </c>
      <c r="D58" s="38">
        <v>62</v>
      </c>
      <c r="E58" s="39">
        <v>140</v>
      </c>
    </row>
    <row r="59" spans="1:5" x14ac:dyDescent="0.2">
      <c r="A59" s="13" t="s">
        <v>51</v>
      </c>
      <c r="B59" s="40">
        <v>266</v>
      </c>
      <c r="C59" s="41">
        <v>17</v>
      </c>
      <c r="D59" s="41">
        <v>58</v>
      </c>
      <c r="E59" s="42">
        <v>118</v>
      </c>
    </row>
    <row r="60" spans="1:5" ht="12.5" thickBot="1" x14ac:dyDescent="0.25">
      <c r="A60" s="14" t="s">
        <v>65</v>
      </c>
      <c r="B60" s="26">
        <v>2209</v>
      </c>
      <c r="C60" s="27">
        <v>170</v>
      </c>
      <c r="D60" s="27">
        <v>439</v>
      </c>
      <c r="E60" s="28">
        <v>998</v>
      </c>
    </row>
    <row r="61" spans="1:5" ht="12.5" thickBot="1" x14ac:dyDescent="0.25">
      <c r="A61" s="15" t="s">
        <v>52</v>
      </c>
      <c r="B61" s="43">
        <v>89</v>
      </c>
      <c r="C61" s="44">
        <v>5</v>
      </c>
      <c r="D61" s="44">
        <v>24</v>
      </c>
      <c r="E61" s="45">
        <v>32</v>
      </c>
    </row>
    <row r="62" spans="1:5" ht="13" thickTop="1" thickBot="1" x14ac:dyDescent="0.25">
      <c r="A62" s="16" t="s">
        <v>66</v>
      </c>
      <c r="B62" s="17">
        <v>48182</v>
      </c>
      <c r="C62" s="21">
        <v>8172</v>
      </c>
      <c r="D62" s="21">
        <v>16160</v>
      </c>
      <c r="E62" s="22">
        <v>18413</v>
      </c>
    </row>
    <row r="63" spans="1:5" ht="13" x14ac:dyDescent="0.2">
      <c r="B63" s="5"/>
      <c r="C63" s="5"/>
      <c r="D63" s="5"/>
      <c r="E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8DDCB-27E1-4853-AA68-AECC838E7771}">
  <sheetPr>
    <tabColor theme="6" tint="0.39997558519241921"/>
  </sheetPr>
  <dimension ref="A1:I63"/>
  <sheetViews>
    <sheetView zoomScaleNormal="100" workbookViewId="0"/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37095</v>
      </c>
      <c r="C5" s="32">
        <v>8606</v>
      </c>
      <c r="D5" s="32">
        <v>16575</v>
      </c>
      <c r="E5" s="33">
        <v>9676</v>
      </c>
      <c r="F5" s="52">
        <f>B5-C5-D5-E5</f>
        <v>2238</v>
      </c>
    </row>
    <row r="6" spans="1:9" ht="13" thickTop="1" thickBot="1" x14ac:dyDescent="0.25">
      <c r="A6" s="10" t="s">
        <v>57</v>
      </c>
      <c r="B6" s="18">
        <f>SUM(B62,-B5)</f>
        <v>23256</v>
      </c>
      <c r="C6" s="19">
        <f>SUM(C62,-C5)</f>
        <v>2420</v>
      </c>
      <c r="D6" s="19">
        <f>SUM(D62,-D5)</f>
        <v>5969</v>
      </c>
      <c r="E6" s="20">
        <f>SUM(E62,-E5)</f>
        <v>11432</v>
      </c>
      <c r="F6" s="53">
        <f t="shared" ref="F6:F62" si="0">B6-C6-D6-E6</f>
        <v>3435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7.1413188560826221E-2</v>
      </c>
    </row>
    <row r="8" spans="1:9" x14ac:dyDescent="0.2">
      <c r="A8" s="12" t="s">
        <v>2</v>
      </c>
      <c r="B8" s="47">
        <v>500</v>
      </c>
      <c r="C8" s="47">
        <v>35</v>
      </c>
      <c r="D8" s="47">
        <v>142</v>
      </c>
      <c r="E8" s="36">
        <v>219</v>
      </c>
      <c r="F8" s="55">
        <f t="shared" si="0"/>
        <v>104</v>
      </c>
      <c r="G8" s="1" t="s">
        <v>6</v>
      </c>
      <c r="H8" s="6">
        <f>H11/H12</f>
        <v>2.6676259265219573E-2</v>
      </c>
    </row>
    <row r="9" spans="1:9" x14ac:dyDescent="0.2">
      <c r="A9" s="13" t="s">
        <v>3</v>
      </c>
      <c r="B9" s="48">
        <v>1565</v>
      </c>
      <c r="C9" s="48">
        <v>300</v>
      </c>
      <c r="D9" s="48">
        <v>579</v>
      </c>
      <c r="E9" s="39">
        <v>534</v>
      </c>
      <c r="F9" s="56">
        <f t="shared" si="0"/>
        <v>152</v>
      </c>
    </row>
    <row r="10" spans="1:9" x14ac:dyDescent="0.2">
      <c r="A10" s="13" t="s">
        <v>5</v>
      </c>
      <c r="B10" s="48">
        <v>826</v>
      </c>
      <c r="C10" s="48">
        <v>98</v>
      </c>
      <c r="D10" s="48">
        <v>183</v>
      </c>
      <c r="E10" s="39">
        <v>346</v>
      </c>
      <c r="F10" s="56">
        <f t="shared" si="0"/>
        <v>199</v>
      </c>
      <c r="G10" s="1" t="s">
        <v>9</v>
      </c>
      <c r="H10" s="7">
        <f>B62</f>
        <v>60351</v>
      </c>
      <c r="I10" s="1" t="s">
        <v>10</v>
      </c>
    </row>
    <row r="11" spans="1:9" x14ac:dyDescent="0.2">
      <c r="A11" s="13" t="s">
        <v>7</v>
      </c>
      <c r="B11" s="48">
        <v>176</v>
      </c>
      <c r="C11" s="48">
        <v>27</v>
      </c>
      <c r="D11" s="48">
        <v>35</v>
      </c>
      <c r="E11" s="39">
        <v>96</v>
      </c>
      <c r="F11" s="56">
        <f t="shared" si="0"/>
        <v>18</v>
      </c>
      <c r="G11" s="1" t="s">
        <v>12</v>
      </c>
      <c r="H11" s="7">
        <f>D62</f>
        <v>22544</v>
      </c>
      <c r="I11" s="1" t="s">
        <v>10</v>
      </c>
    </row>
    <row r="12" spans="1:9" x14ac:dyDescent="0.2">
      <c r="A12" s="13" t="s">
        <v>8</v>
      </c>
      <c r="B12" s="48">
        <v>440</v>
      </c>
      <c r="C12" s="48">
        <v>40</v>
      </c>
      <c r="D12" s="48">
        <v>88</v>
      </c>
      <c r="E12" s="39">
        <v>241</v>
      </c>
      <c r="F12" s="56">
        <f t="shared" si="0"/>
        <v>71</v>
      </c>
      <c r="G12" s="1" t="s">
        <v>93</v>
      </c>
      <c r="H12" s="1">
        <v>845096</v>
      </c>
      <c r="I12" s="1" t="s">
        <v>69</v>
      </c>
    </row>
    <row r="13" spans="1:9" x14ac:dyDescent="0.2">
      <c r="A13" s="13" t="s">
        <v>11</v>
      </c>
      <c r="B13" s="48">
        <v>446</v>
      </c>
      <c r="C13" s="48">
        <v>86</v>
      </c>
      <c r="D13" s="48">
        <v>118</v>
      </c>
      <c r="E13" s="39">
        <v>210</v>
      </c>
      <c r="F13" s="56">
        <f t="shared" si="0"/>
        <v>32</v>
      </c>
    </row>
    <row r="14" spans="1:9" ht="12.5" thickBot="1" x14ac:dyDescent="0.25">
      <c r="A14" s="14" t="s">
        <v>58</v>
      </c>
      <c r="B14" s="26">
        <f>SUM(B8:B13)</f>
        <v>3953</v>
      </c>
      <c r="C14" s="27">
        <f>SUM(C8:C13)</f>
        <v>586</v>
      </c>
      <c r="D14" s="27">
        <f>SUM(D8:D13)</f>
        <v>1145</v>
      </c>
      <c r="E14" s="28">
        <f>SUM(E8:E13)</f>
        <v>1646</v>
      </c>
      <c r="F14" s="57">
        <f t="shared" si="0"/>
        <v>576</v>
      </c>
    </row>
    <row r="15" spans="1:9" x14ac:dyDescent="0.2">
      <c r="A15" s="12" t="s">
        <v>13</v>
      </c>
      <c r="B15" s="34">
        <v>1410</v>
      </c>
      <c r="C15" s="35">
        <v>112</v>
      </c>
      <c r="D15" s="35">
        <v>212</v>
      </c>
      <c r="E15" s="36">
        <v>823</v>
      </c>
      <c r="F15" s="55">
        <f t="shared" si="0"/>
        <v>263</v>
      </c>
    </row>
    <row r="16" spans="1:9" x14ac:dyDescent="0.2">
      <c r="A16" s="13" t="s">
        <v>14</v>
      </c>
      <c r="B16" s="37">
        <v>2692</v>
      </c>
      <c r="C16" s="38">
        <v>308</v>
      </c>
      <c r="D16" s="38">
        <v>585</v>
      </c>
      <c r="E16" s="39">
        <v>1273</v>
      </c>
      <c r="F16" s="56">
        <f t="shared" si="0"/>
        <v>526</v>
      </c>
    </row>
    <row r="17" spans="1:6" x14ac:dyDescent="0.2">
      <c r="A17" s="13" t="s">
        <v>15</v>
      </c>
      <c r="B17" s="37">
        <v>1428</v>
      </c>
      <c r="C17" s="38">
        <v>179</v>
      </c>
      <c r="D17" s="38">
        <v>483</v>
      </c>
      <c r="E17" s="39">
        <v>607</v>
      </c>
      <c r="F17" s="56">
        <f t="shared" si="0"/>
        <v>159</v>
      </c>
    </row>
    <row r="18" spans="1:6" x14ac:dyDescent="0.2">
      <c r="A18" s="13" t="s">
        <v>16</v>
      </c>
      <c r="B18" s="37">
        <v>220</v>
      </c>
      <c r="C18" s="38">
        <v>38</v>
      </c>
      <c r="D18" s="38">
        <v>59</v>
      </c>
      <c r="E18" s="39">
        <v>111</v>
      </c>
      <c r="F18" s="56">
        <f t="shared" si="0"/>
        <v>12</v>
      </c>
    </row>
    <row r="19" spans="1:6" x14ac:dyDescent="0.2">
      <c r="A19" s="13" t="s">
        <v>17</v>
      </c>
      <c r="B19" s="37">
        <v>1682</v>
      </c>
      <c r="C19" s="38">
        <v>183</v>
      </c>
      <c r="D19" s="38">
        <v>424</v>
      </c>
      <c r="E19" s="39">
        <v>961</v>
      </c>
      <c r="F19" s="56">
        <f t="shared" si="0"/>
        <v>114</v>
      </c>
    </row>
    <row r="20" spans="1:6" x14ac:dyDescent="0.2">
      <c r="A20" s="13" t="s">
        <v>18</v>
      </c>
      <c r="B20" s="37">
        <v>51</v>
      </c>
      <c r="C20" s="38">
        <v>4</v>
      </c>
      <c r="D20" s="38">
        <v>18</v>
      </c>
      <c r="E20" s="39">
        <v>27</v>
      </c>
      <c r="F20" s="56">
        <f t="shared" si="0"/>
        <v>2</v>
      </c>
    </row>
    <row r="21" spans="1:6" x14ac:dyDescent="0.2">
      <c r="A21" s="13" t="s">
        <v>19</v>
      </c>
      <c r="B21" s="37">
        <v>165</v>
      </c>
      <c r="C21" s="38">
        <v>11</v>
      </c>
      <c r="D21" s="38">
        <v>38</v>
      </c>
      <c r="E21" s="39">
        <v>80</v>
      </c>
      <c r="F21" s="56">
        <f t="shared" si="0"/>
        <v>36</v>
      </c>
    </row>
    <row r="22" spans="1:6" x14ac:dyDescent="0.2">
      <c r="A22" s="13" t="s">
        <v>24</v>
      </c>
      <c r="B22" s="37">
        <v>157</v>
      </c>
      <c r="C22" s="38">
        <v>27</v>
      </c>
      <c r="D22" s="38">
        <v>50</v>
      </c>
      <c r="E22" s="39">
        <v>77</v>
      </c>
      <c r="F22" s="56">
        <f t="shared" si="0"/>
        <v>3</v>
      </c>
    </row>
    <row r="23" spans="1:6" x14ac:dyDescent="0.2">
      <c r="A23" s="13" t="s">
        <v>27</v>
      </c>
      <c r="B23" s="37">
        <v>517</v>
      </c>
      <c r="C23" s="38">
        <v>25</v>
      </c>
      <c r="D23" s="38">
        <v>98</v>
      </c>
      <c r="E23" s="39">
        <v>351</v>
      </c>
      <c r="F23" s="56">
        <f t="shared" si="0"/>
        <v>43</v>
      </c>
    </row>
    <row r="24" spans="1:6" ht="12.5" thickBot="1" x14ac:dyDescent="0.25">
      <c r="A24" s="14" t="s">
        <v>59</v>
      </c>
      <c r="B24" s="26">
        <f>SUM(B15:B23)</f>
        <v>8322</v>
      </c>
      <c r="C24" s="27">
        <f>SUM(C15:C23)</f>
        <v>887</v>
      </c>
      <c r="D24" s="27">
        <f>SUM(D15:D23)</f>
        <v>1967</v>
      </c>
      <c r="E24" s="28">
        <f>SUM(E15:E23)</f>
        <v>4310</v>
      </c>
      <c r="F24" s="57">
        <f t="shared" si="0"/>
        <v>1158</v>
      </c>
    </row>
    <row r="25" spans="1:6" x14ac:dyDescent="0.2">
      <c r="A25" s="12" t="s">
        <v>20</v>
      </c>
      <c r="B25" s="61">
        <v>246</v>
      </c>
      <c r="C25" s="32">
        <v>38</v>
      </c>
      <c r="D25" s="62">
        <v>67</v>
      </c>
      <c r="E25" s="36">
        <v>124</v>
      </c>
      <c r="F25" s="55">
        <f t="shared" si="0"/>
        <v>17</v>
      </c>
    </row>
    <row r="26" spans="1:6" x14ac:dyDescent="0.2">
      <c r="A26" s="13" t="s">
        <v>21</v>
      </c>
      <c r="B26" s="63">
        <v>104</v>
      </c>
      <c r="C26" s="38">
        <v>5</v>
      </c>
      <c r="D26" s="48">
        <v>29</v>
      </c>
      <c r="E26" s="39">
        <v>51</v>
      </c>
      <c r="F26" s="56">
        <f t="shared" si="0"/>
        <v>19</v>
      </c>
    </row>
    <row r="27" spans="1:6" x14ac:dyDescent="0.2">
      <c r="A27" s="13" t="s">
        <v>22</v>
      </c>
      <c r="B27" s="63">
        <v>121</v>
      </c>
      <c r="C27" s="38">
        <v>3</v>
      </c>
      <c r="D27" s="48">
        <v>27</v>
      </c>
      <c r="E27" s="39">
        <v>50</v>
      </c>
      <c r="F27" s="56">
        <f t="shared" si="0"/>
        <v>41</v>
      </c>
    </row>
    <row r="28" spans="1:6" x14ac:dyDescent="0.2">
      <c r="A28" s="13" t="s">
        <v>23</v>
      </c>
      <c r="B28" s="63">
        <v>38</v>
      </c>
      <c r="C28" s="38">
        <v>4</v>
      </c>
      <c r="D28" s="48">
        <v>14</v>
      </c>
      <c r="E28" s="39">
        <v>11</v>
      </c>
      <c r="F28" s="56">
        <f t="shared" si="0"/>
        <v>9</v>
      </c>
    </row>
    <row r="29" spans="1:6" ht="12.5" thickBot="1" x14ac:dyDescent="0.25">
      <c r="A29" s="14" t="s">
        <v>60</v>
      </c>
      <c r="B29" s="26">
        <f>SUM(B25:B28)</f>
        <v>509</v>
      </c>
      <c r="C29" s="27">
        <f>SUM(C25:C28)</f>
        <v>50</v>
      </c>
      <c r="D29" s="27">
        <f>SUM(D25:D28)</f>
        <v>137</v>
      </c>
      <c r="E29" s="28">
        <f>SUM(E25:E28)</f>
        <v>236</v>
      </c>
      <c r="F29" s="57">
        <f t="shared" si="0"/>
        <v>86</v>
      </c>
    </row>
    <row r="30" spans="1:6" x14ac:dyDescent="0.2">
      <c r="A30" s="12" t="s">
        <v>25</v>
      </c>
      <c r="B30" s="61">
        <v>514</v>
      </c>
      <c r="C30" s="35">
        <v>77</v>
      </c>
      <c r="D30" s="35">
        <v>117</v>
      </c>
      <c r="E30" s="36">
        <v>227</v>
      </c>
      <c r="F30" s="55">
        <f t="shared" si="0"/>
        <v>93</v>
      </c>
    </row>
    <row r="31" spans="1:6" x14ac:dyDescent="0.2">
      <c r="A31" s="13" t="s">
        <v>26</v>
      </c>
      <c r="B31" s="63">
        <v>177</v>
      </c>
      <c r="C31" s="38">
        <v>10</v>
      </c>
      <c r="D31" s="38">
        <v>53</v>
      </c>
      <c r="E31" s="39">
        <v>73</v>
      </c>
      <c r="F31" s="56">
        <f t="shared" si="0"/>
        <v>41</v>
      </c>
    </row>
    <row r="32" spans="1:6" x14ac:dyDescent="0.2">
      <c r="A32" s="13" t="s">
        <v>28</v>
      </c>
      <c r="B32" s="63">
        <v>1065</v>
      </c>
      <c r="C32" s="38">
        <v>67</v>
      </c>
      <c r="D32" s="38">
        <v>283</v>
      </c>
      <c r="E32" s="39">
        <v>583</v>
      </c>
      <c r="F32" s="56">
        <f t="shared" si="0"/>
        <v>132</v>
      </c>
    </row>
    <row r="33" spans="1:6" x14ac:dyDescent="0.2">
      <c r="A33" s="13" t="s">
        <v>29</v>
      </c>
      <c r="B33" s="63">
        <v>445</v>
      </c>
      <c r="C33" s="38">
        <v>13</v>
      </c>
      <c r="D33" s="38">
        <v>92</v>
      </c>
      <c r="E33" s="39">
        <v>259</v>
      </c>
      <c r="F33" s="56">
        <f t="shared" si="0"/>
        <v>81</v>
      </c>
    </row>
    <row r="34" spans="1:6" ht="12.5" thickBot="1" x14ac:dyDescent="0.25">
      <c r="A34" s="14" t="s">
        <v>61</v>
      </c>
      <c r="B34" s="26">
        <f>SUM(B30:B33)</f>
        <v>2201</v>
      </c>
      <c r="C34" s="27">
        <f>SUM(C30:C33)</f>
        <v>167</v>
      </c>
      <c r="D34" s="27">
        <f>SUM(D30:D33)</f>
        <v>545</v>
      </c>
      <c r="E34" s="28">
        <f>SUM(E30:E33)</f>
        <v>1142</v>
      </c>
      <c r="F34" s="57">
        <f t="shared" si="0"/>
        <v>347</v>
      </c>
    </row>
    <row r="35" spans="1:6" x14ac:dyDescent="0.2">
      <c r="A35" s="12" t="s">
        <v>30</v>
      </c>
      <c r="B35" s="61">
        <v>140</v>
      </c>
      <c r="C35" s="32">
        <v>5</v>
      </c>
      <c r="D35" s="32">
        <v>37</v>
      </c>
      <c r="E35" s="55">
        <v>90</v>
      </c>
      <c r="F35" s="55">
        <f t="shared" si="0"/>
        <v>8</v>
      </c>
    </row>
    <row r="36" spans="1:6" x14ac:dyDescent="0.2">
      <c r="A36" s="13" t="s">
        <v>31</v>
      </c>
      <c r="B36" s="63">
        <v>180</v>
      </c>
      <c r="C36" s="38">
        <v>6</v>
      </c>
      <c r="D36" s="38">
        <v>52</v>
      </c>
      <c r="E36" s="56">
        <v>103</v>
      </c>
      <c r="F36" s="56">
        <f t="shared" si="0"/>
        <v>19</v>
      </c>
    </row>
    <row r="37" spans="1:6" x14ac:dyDescent="0.2">
      <c r="A37" s="13" t="s">
        <v>32</v>
      </c>
      <c r="B37" s="63">
        <v>43</v>
      </c>
      <c r="C37" s="38">
        <v>1</v>
      </c>
      <c r="D37" s="38">
        <v>13</v>
      </c>
      <c r="E37" s="56">
        <v>21</v>
      </c>
      <c r="F37" s="56">
        <f t="shared" si="0"/>
        <v>8</v>
      </c>
    </row>
    <row r="38" spans="1:6" x14ac:dyDescent="0.2">
      <c r="A38" s="13" t="s">
        <v>33</v>
      </c>
      <c r="B38" s="63">
        <v>704</v>
      </c>
      <c r="C38" s="38">
        <v>66</v>
      </c>
      <c r="D38" s="38">
        <v>208</v>
      </c>
      <c r="E38" s="56">
        <v>360</v>
      </c>
      <c r="F38" s="56">
        <f t="shared" si="0"/>
        <v>70</v>
      </c>
    </row>
    <row r="39" spans="1:6" x14ac:dyDescent="0.2">
      <c r="A39" s="13" t="s">
        <v>34</v>
      </c>
      <c r="B39" s="63">
        <v>148</v>
      </c>
      <c r="C39" s="38">
        <v>4</v>
      </c>
      <c r="D39" s="38">
        <v>17</v>
      </c>
      <c r="E39" s="56">
        <v>118</v>
      </c>
      <c r="F39" s="56">
        <f t="shared" si="0"/>
        <v>9</v>
      </c>
    </row>
    <row r="40" spans="1:6" x14ac:dyDescent="0.2">
      <c r="A40" s="13" t="s">
        <v>35</v>
      </c>
      <c r="B40" s="63">
        <v>39</v>
      </c>
      <c r="C40" s="38">
        <v>0</v>
      </c>
      <c r="D40" s="38">
        <v>3</v>
      </c>
      <c r="E40" s="56">
        <v>35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1254</v>
      </c>
      <c r="C41" s="27">
        <f>SUM(C35:C40)</f>
        <v>82</v>
      </c>
      <c r="D41" s="27">
        <f>SUM(D35:D40)</f>
        <v>330</v>
      </c>
      <c r="E41" s="28">
        <f>SUM(E35:E40)</f>
        <v>727</v>
      </c>
      <c r="F41" s="57">
        <f t="shared" si="0"/>
        <v>115</v>
      </c>
    </row>
    <row r="42" spans="1:6" x14ac:dyDescent="0.2">
      <c r="A42" s="12" t="s">
        <v>36</v>
      </c>
      <c r="B42" s="61">
        <v>502</v>
      </c>
      <c r="C42" s="35">
        <v>56</v>
      </c>
      <c r="D42" s="35">
        <v>172</v>
      </c>
      <c r="E42" s="55">
        <v>181</v>
      </c>
      <c r="F42" s="55">
        <f t="shared" si="0"/>
        <v>93</v>
      </c>
    </row>
    <row r="43" spans="1:6" x14ac:dyDescent="0.2">
      <c r="A43" s="13" t="s">
        <v>37</v>
      </c>
      <c r="B43" s="63">
        <v>611</v>
      </c>
      <c r="C43" s="38">
        <v>62</v>
      </c>
      <c r="D43" s="38">
        <v>132</v>
      </c>
      <c r="E43" s="56">
        <v>376</v>
      </c>
      <c r="F43" s="56">
        <f t="shared" si="0"/>
        <v>41</v>
      </c>
    </row>
    <row r="44" spans="1:6" x14ac:dyDescent="0.2">
      <c r="A44" s="13" t="s">
        <v>38</v>
      </c>
      <c r="B44" s="63">
        <v>838</v>
      </c>
      <c r="C44" s="38">
        <v>74</v>
      </c>
      <c r="D44" s="38">
        <v>162</v>
      </c>
      <c r="E44" s="56">
        <v>420</v>
      </c>
      <c r="F44" s="56">
        <f t="shared" si="0"/>
        <v>182</v>
      </c>
    </row>
    <row r="45" spans="1:6" x14ac:dyDescent="0.2">
      <c r="A45" s="13" t="s">
        <v>39</v>
      </c>
      <c r="B45" s="63">
        <v>310</v>
      </c>
      <c r="C45" s="38">
        <v>47</v>
      </c>
      <c r="D45" s="38">
        <v>67</v>
      </c>
      <c r="E45" s="56">
        <v>145</v>
      </c>
      <c r="F45" s="56">
        <f t="shared" si="0"/>
        <v>51</v>
      </c>
    </row>
    <row r="46" spans="1:6" x14ac:dyDescent="0.2">
      <c r="A46" s="13" t="s">
        <v>40</v>
      </c>
      <c r="B46" s="63">
        <v>120</v>
      </c>
      <c r="C46" s="38">
        <v>8</v>
      </c>
      <c r="D46" s="38">
        <v>26</v>
      </c>
      <c r="E46" s="56">
        <v>73</v>
      </c>
      <c r="F46" s="56">
        <f t="shared" si="0"/>
        <v>13</v>
      </c>
    </row>
    <row r="47" spans="1:6" ht="12.5" thickBot="1" x14ac:dyDescent="0.25">
      <c r="A47" s="14" t="s">
        <v>63</v>
      </c>
      <c r="B47" s="26">
        <f>SUM(B42:B46)</f>
        <v>2381</v>
      </c>
      <c r="C47" s="27">
        <f>SUM(C42:C46)</f>
        <v>247</v>
      </c>
      <c r="D47" s="27">
        <f>SUM(D42:D46)</f>
        <v>559</v>
      </c>
      <c r="E47" s="28">
        <f>SUM(E42:E46)</f>
        <v>1195</v>
      </c>
      <c r="F47" s="57">
        <f t="shared" si="0"/>
        <v>380</v>
      </c>
    </row>
    <row r="48" spans="1:6" x14ac:dyDescent="0.2">
      <c r="A48" s="12" t="s">
        <v>41</v>
      </c>
      <c r="B48" s="61">
        <v>91</v>
      </c>
      <c r="C48" s="35">
        <v>0</v>
      </c>
      <c r="D48" s="35">
        <v>11</v>
      </c>
      <c r="E48" s="55">
        <v>58</v>
      </c>
      <c r="F48" s="55">
        <f t="shared" si="0"/>
        <v>22</v>
      </c>
    </row>
    <row r="49" spans="1:6" x14ac:dyDescent="0.2">
      <c r="A49" s="13" t="s">
        <v>42</v>
      </c>
      <c r="B49" s="63">
        <v>313</v>
      </c>
      <c r="C49" s="38">
        <v>8</v>
      </c>
      <c r="D49" s="38">
        <v>31</v>
      </c>
      <c r="E49" s="56">
        <v>266</v>
      </c>
      <c r="F49" s="56">
        <f t="shared" si="0"/>
        <v>8</v>
      </c>
    </row>
    <row r="50" spans="1:6" x14ac:dyDescent="0.2">
      <c r="A50" s="13" t="s">
        <v>43</v>
      </c>
      <c r="B50" s="63">
        <v>173</v>
      </c>
      <c r="C50" s="38">
        <v>17</v>
      </c>
      <c r="D50" s="38">
        <v>56</v>
      </c>
      <c r="E50" s="56">
        <v>97</v>
      </c>
      <c r="F50" s="56">
        <f t="shared" si="0"/>
        <v>3</v>
      </c>
    </row>
    <row r="51" spans="1:6" x14ac:dyDescent="0.2">
      <c r="A51" s="13" t="s">
        <v>44</v>
      </c>
      <c r="B51" s="63">
        <v>112</v>
      </c>
      <c r="C51" s="38">
        <v>13</v>
      </c>
      <c r="D51" s="38">
        <v>37</v>
      </c>
      <c r="E51" s="56">
        <v>49</v>
      </c>
      <c r="F51" s="56">
        <f t="shared" si="0"/>
        <v>13</v>
      </c>
    </row>
    <row r="52" spans="1:6" ht="12.5" thickBot="1" x14ac:dyDescent="0.25">
      <c r="A52" s="14" t="s">
        <v>64</v>
      </c>
      <c r="B52" s="26">
        <f>SUM(B48:B51)</f>
        <v>689</v>
      </c>
      <c r="C52" s="27">
        <f>SUM(C48:C51)</f>
        <v>38</v>
      </c>
      <c r="D52" s="27">
        <f>SUM(D48:D51)</f>
        <v>135</v>
      </c>
      <c r="E52" s="28">
        <f>SUM(E48:E51)</f>
        <v>470</v>
      </c>
      <c r="F52" s="57">
        <f t="shared" si="0"/>
        <v>46</v>
      </c>
    </row>
    <row r="53" spans="1:6" x14ac:dyDescent="0.2">
      <c r="A53" s="12" t="s">
        <v>45</v>
      </c>
      <c r="B53" s="61">
        <v>443</v>
      </c>
      <c r="C53" s="35">
        <v>35</v>
      </c>
      <c r="D53" s="35">
        <v>141</v>
      </c>
      <c r="E53" s="55">
        <v>206</v>
      </c>
      <c r="F53" s="55">
        <f t="shared" si="0"/>
        <v>61</v>
      </c>
    </row>
    <row r="54" spans="1:6" x14ac:dyDescent="0.2">
      <c r="A54" s="13" t="s">
        <v>46</v>
      </c>
      <c r="B54" s="63">
        <v>87</v>
      </c>
      <c r="C54" s="38">
        <v>9</v>
      </c>
      <c r="D54" s="38">
        <v>15</v>
      </c>
      <c r="E54" s="56">
        <v>48</v>
      </c>
      <c r="F54" s="56">
        <f t="shared" si="0"/>
        <v>15</v>
      </c>
    </row>
    <row r="55" spans="1:6" x14ac:dyDescent="0.2">
      <c r="A55" s="13" t="s">
        <v>47</v>
      </c>
      <c r="B55" s="63">
        <v>192</v>
      </c>
      <c r="C55" s="38">
        <v>10</v>
      </c>
      <c r="D55" s="38">
        <v>23</v>
      </c>
      <c r="E55" s="56">
        <v>127</v>
      </c>
      <c r="F55" s="56">
        <f t="shared" si="0"/>
        <v>32</v>
      </c>
    </row>
    <row r="56" spans="1:6" x14ac:dyDescent="0.2">
      <c r="A56" s="13" t="s">
        <v>48</v>
      </c>
      <c r="B56" s="63">
        <v>1696</v>
      </c>
      <c r="C56" s="38">
        <v>167</v>
      </c>
      <c r="D56" s="38">
        <v>547</v>
      </c>
      <c r="E56" s="56">
        <v>706</v>
      </c>
      <c r="F56" s="56">
        <f t="shared" si="0"/>
        <v>276</v>
      </c>
    </row>
    <row r="57" spans="1:6" x14ac:dyDescent="0.2">
      <c r="A57" s="13" t="s">
        <v>49</v>
      </c>
      <c r="B57" s="63">
        <v>362</v>
      </c>
      <c r="C57" s="38">
        <v>66</v>
      </c>
      <c r="D57" s="38">
        <v>108</v>
      </c>
      <c r="E57" s="56">
        <v>104</v>
      </c>
      <c r="F57" s="56">
        <f t="shared" si="0"/>
        <v>84</v>
      </c>
    </row>
    <row r="58" spans="1:6" x14ac:dyDescent="0.2">
      <c r="A58" s="13" t="s">
        <v>50</v>
      </c>
      <c r="B58" s="63">
        <v>520</v>
      </c>
      <c r="C58" s="38">
        <v>34</v>
      </c>
      <c r="D58" s="38">
        <v>154</v>
      </c>
      <c r="E58" s="56">
        <v>213</v>
      </c>
      <c r="F58" s="56">
        <f t="shared" si="0"/>
        <v>119</v>
      </c>
    </row>
    <row r="59" spans="1:6" x14ac:dyDescent="0.2">
      <c r="A59" s="13" t="s">
        <v>51</v>
      </c>
      <c r="B59" s="63">
        <v>527</v>
      </c>
      <c r="C59" s="38">
        <v>38</v>
      </c>
      <c r="D59" s="38">
        <v>143</v>
      </c>
      <c r="E59" s="56">
        <v>238</v>
      </c>
      <c r="F59" s="58">
        <f t="shared" si="0"/>
        <v>108</v>
      </c>
    </row>
    <row r="60" spans="1:6" ht="12.5" thickBot="1" x14ac:dyDescent="0.25">
      <c r="A60" s="14" t="s">
        <v>65</v>
      </c>
      <c r="B60" s="26">
        <f>SUM(B53:B59)</f>
        <v>3827</v>
      </c>
      <c r="C60" s="27">
        <f>SUM(C53:C59)</f>
        <v>359</v>
      </c>
      <c r="D60" s="27">
        <f>SUM(D53:D59)</f>
        <v>1131</v>
      </c>
      <c r="E60" s="28">
        <f>SUM(E53:E59)</f>
        <v>1642</v>
      </c>
      <c r="F60" s="57">
        <f t="shared" si="0"/>
        <v>695</v>
      </c>
    </row>
    <row r="61" spans="1:6" ht="12.5" thickBot="1" x14ac:dyDescent="0.25">
      <c r="A61" s="15" t="s">
        <v>52</v>
      </c>
      <c r="B61" s="64">
        <v>120</v>
      </c>
      <c r="C61" s="65">
        <v>4</v>
      </c>
      <c r="D61" s="65">
        <v>20</v>
      </c>
      <c r="E61" s="59">
        <v>64</v>
      </c>
      <c r="F61" s="59">
        <f t="shared" si="0"/>
        <v>32</v>
      </c>
    </row>
    <row r="62" spans="1:6" ht="13" thickTop="1" thickBot="1" x14ac:dyDescent="0.25">
      <c r="A62" s="16" t="s">
        <v>66</v>
      </c>
      <c r="B62" s="17">
        <f>B5+B14+B24+B29+B34+B41+B47+B52+B60+B61</f>
        <v>60351</v>
      </c>
      <c r="C62" s="21">
        <f>C5+C14+C24+C29+C34+C41+C47+C52+C60+C61</f>
        <v>11026</v>
      </c>
      <c r="D62" s="21">
        <f>D5+D14+D24+D29+D34+D41+D47+D52+D60+D61</f>
        <v>22544</v>
      </c>
      <c r="E62" s="22">
        <f>E5+E14+E24+E29+E34+E41+E47+E52+E60+E61</f>
        <v>21108</v>
      </c>
      <c r="F62" s="60">
        <f t="shared" si="0"/>
        <v>5673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9298-8407-43CA-ACD3-2AEA382D9AE0}">
  <sheetPr>
    <tabColor theme="6" tint="0.39997558519241921"/>
  </sheetPr>
  <dimension ref="A1:I63"/>
  <sheetViews>
    <sheetView zoomScaleNormal="100" workbookViewId="0">
      <selection activeCell="B1" sqref="B1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31349</v>
      </c>
      <c r="C5" s="32">
        <v>7093</v>
      </c>
      <c r="D5" s="32">
        <v>14217</v>
      </c>
      <c r="E5" s="33">
        <v>8210</v>
      </c>
      <c r="F5" s="52">
        <f>B5-C5-D5-E5</f>
        <v>1829</v>
      </c>
    </row>
    <row r="6" spans="1:9" ht="13" thickTop="1" thickBot="1" x14ac:dyDescent="0.25">
      <c r="A6" s="10" t="s">
        <v>57</v>
      </c>
      <c r="B6" s="18">
        <f>SUM(B62,-B5)</f>
        <v>19506</v>
      </c>
      <c r="C6" s="19">
        <f>SUM(C62,-C5)</f>
        <v>2027</v>
      </c>
      <c r="D6" s="19">
        <f>SUM(D62,-D5)</f>
        <v>4770</v>
      </c>
      <c r="E6" s="20">
        <f>SUM(E62,-E5)</f>
        <v>9687</v>
      </c>
      <c r="F6" s="53">
        <f t="shared" ref="F6:F62" si="0">B6-C6-D6-E6</f>
        <v>3022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6.0330366739348613E-2</v>
      </c>
    </row>
    <row r="8" spans="1:9" x14ac:dyDescent="0.2">
      <c r="A8" s="12" t="s">
        <v>2</v>
      </c>
      <c r="B8" s="47">
        <v>473</v>
      </c>
      <c r="C8" s="47">
        <v>38</v>
      </c>
      <c r="D8" s="47">
        <v>115</v>
      </c>
      <c r="E8" s="36">
        <v>214</v>
      </c>
      <c r="F8" s="55">
        <f t="shared" si="0"/>
        <v>106</v>
      </c>
      <c r="G8" s="1" t="s">
        <v>6</v>
      </c>
      <c r="H8" s="6">
        <f>H11/H12</f>
        <v>2.2524681413430579E-2</v>
      </c>
    </row>
    <row r="9" spans="1:9" x14ac:dyDescent="0.2">
      <c r="A9" s="13" t="s">
        <v>3</v>
      </c>
      <c r="B9" s="48">
        <v>1360</v>
      </c>
      <c r="C9" s="48">
        <v>275</v>
      </c>
      <c r="D9" s="48">
        <v>489</v>
      </c>
      <c r="E9" s="39">
        <v>471</v>
      </c>
      <c r="F9" s="56">
        <f t="shared" si="0"/>
        <v>125</v>
      </c>
    </row>
    <row r="10" spans="1:9" x14ac:dyDescent="0.2">
      <c r="A10" s="13" t="s">
        <v>5</v>
      </c>
      <c r="B10" s="48">
        <v>659</v>
      </c>
      <c r="C10" s="48">
        <v>61</v>
      </c>
      <c r="D10" s="48">
        <v>143</v>
      </c>
      <c r="E10" s="39">
        <v>303</v>
      </c>
      <c r="F10" s="56">
        <f t="shared" si="0"/>
        <v>152</v>
      </c>
      <c r="G10" s="1" t="s">
        <v>9</v>
      </c>
      <c r="H10" s="7">
        <f>B62</f>
        <v>50855</v>
      </c>
      <c r="I10" s="1" t="s">
        <v>10</v>
      </c>
    </row>
    <row r="11" spans="1:9" x14ac:dyDescent="0.2">
      <c r="A11" s="13" t="s">
        <v>7</v>
      </c>
      <c r="B11" s="48">
        <v>142</v>
      </c>
      <c r="C11" s="48">
        <v>21</v>
      </c>
      <c r="D11" s="48">
        <v>30</v>
      </c>
      <c r="E11" s="39">
        <v>69</v>
      </c>
      <c r="F11" s="56">
        <f t="shared" si="0"/>
        <v>22</v>
      </c>
      <c r="G11" s="1" t="s">
        <v>12</v>
      </c>
      <c r="H11" s="7">
        <f>D62</f>
        <v>18987</v>
      </c>
      <c r="I11" s="1" t="s">
        <v>10</v>
      </c>
    </row>
    <row r="12" spans="1:9" x14ac:dyDescent="0.2">
      <c r="A12" s="13" t="s">
        <v>8</v>
      </c>
      <c r="B12" s="48">
        <v>467</v>
      </c>
      <c r="C12" s="48">
        <v>57</v>
      </c>
      <c r="D12" s="48">
        <v>85</v>
      </c>
      <c r="E12" s="39">
        <v>249</v>
      </c>
      <c r="F12" s="56">
        <f t="shared" si="0"/>
        <v>76</v>
      </c>
      <c r="G12" s="1" t="s">
        <v>93</v>
      </c>
      <c r="H12" s="1">
        <v>842942</v>
      </c>
      <c r="I12" s="1" t="s">
        <v>69</v>
      </c>
    </row>
    <row r="13" spans="1:9" x14ac:dyDescent="0.2">
      <c r="A13" s="13" t="s">
        <v>11</v>
      </c>
      <c r="B13" s="48">
        <v>380</v>
      </c>
      <c r="C13" s="48">
        <v>55</v>
      </c>
      <c r="D13" s="48">
        <v>89</v>
      </c>
      <c r="E13" s="39">
        <v>213</v>
      </c>
      <c r="F13" s="56">
        <f t="shared" si="0"/>
        <v>23</v>
      </c>
    </row>
    <row r="14" spans="1:9" ht="12.5" thickBot="1" x14ac:dyDescent="0.25">
      <c r="A14" s="14" t="s">
        <v>58</v>
      </c>
      <c r="B14" s="26">
        <f>SUM(B8:B13)</f>
        <v>3481</v>
      </c>
      <c r="C14" s="27">
        <f>SUM(C8:C13)</f>
        <v>507</v>
      </c>
      <c r="D14" s="27">
        <f>SUM(D8:D13)</f>
        <v>951</v>
      </c>
      <c r="E14" s="28">
        <f>SUM(E8:E13)</f>
        <v>1519</v>
      </c>
      <c r="F14" s="57">
        <f t="shared" si="0"/>
        <v>504</v>
      </c>
    </row>
    <row r="15" spans="1:9" x14ac:dyDescent="0.2">
      <c r="A15" s="12" t="s">
        <v>13</v>
      </c>
      <c r="B15" s="34">
        <v>1137</v>
      </c>
      <c r="C15" s="35">
        <v>98</v>
      </c>
      <c r="D15" s="35">
        <v>171</v>
      </c>
      <c r="E15" s="36">
        <v>659</v>
      </c>
      <c r="F15" s="55">
        <f t="shared" si="0"/>
        <v>209</v>
      </c>
    </row>
    <row r="16" spans="1:9" x14ac:dyDescent="0.2">
      <c r="A16" s="13" t="s">
        <v>14</v>
      </c>
      <c r="B16" s="37">
        <v>2305</v>
      </c>
      <c r="C16" s="38">
        <v>266</v>
      </c>
      <c r="D16" s="38">
        <v>459</v>
      </c>
      <c r="E16" s="39">
        <v>1049</v>
      </c>
      <c r="F16" s="56">
        <f t="shared" si="0"/>
        <v>531</v>
      </c>
    </row>
    <row r="17" spans="1:6" x14ac:dyDescent="0.2">
      <c r="A17" s="13" t="s">
        <v>15</v>
      </c>
      <c r="B17" s="37">
        <v>1234</v>
      </c>
      <c r="C17" s="38">
        <v>169</v>
      </c>
      <c r="D17" s="38">
        <v>409</v>
      </c>
      <c r="E17" s="39">
        <v>509</v>
      </c>
      <c r="F17" s="56">
        <f t="shared" si="0"/>
        <v>147</v>
      </c>
    </row>
    <row r="18" spans="1:6" x14ac:dyDescent="0.2">
      <c r="A18" s="13" t="s">
        <v>16</v>
      </c>
      <c r="B18" s="37">
        <v>188</v>
      </c>
      <c r="C18" s="38">
        <v>38</v>
      </c>
      <c r="D18" s="38">
        <v>59</v>
      </c>
      <c r="E18" s="39">
        <v>79</v>
      </c>
      <c r="F18" s="56">
        <f t="shared" si="0"/>
        <v>12</v>
      </c>
    </row>
    <row r="19" spans="1:6" x14ac:dyDescent="0.2">
      <c r="A19" s="13" t="s">
        <v>17</v>
      </c>
      <c r="B19" s="37">
        <v>1353</v>
      </c>
      <c r="C19" s="38">
        <v>139</v>
      </c>
      <c r="D19" s="38">
        <v>370</v>
      </c>
      <c r="E19" s="39">
        <v>759</v>
      </c>
      <c r="F19" s="56">
        <f t="shared" si="0"/>
        <v>85</v>
      </c>
    </row>
    <row r="20" spans="1:6" x14ac:dyDescent="0.2">
      <c r="A20" s="13" t="s">
        <v>18</v>
      </c>
      <c r="B20" s="37">
        <v>36</v>
      </c>
      <c r="C20" s="38">
        <v>5</v>
      </c>
      <c r="D20" s="38">
        <v>9</v>
      </c>
      <c r="E20" s="39">
        <v>17</v>
      </c>
      <c r="F20" s="56">
        <f t="shared" si="0"/>
        <v>5</v>
      </c>
    </row>
    <row r="21" spans="1:6" x14ac:dyDescent="0.2">
      <c r="A21" s="13" t="s">
        <v>19</v>
      </c>
      <c r="B21" s="37">
        <v>122</v>
      </c>
      <c r="C21" s="38">
        <v>5</v>
      </c>
      <c r="D21" s="38">
        <v>27</v>
      </c>
      <c r="E21" s="39">
        <v>71</v>
      </c>
      <c r="F21" s="56">
        <f t="shared" si="0"/>
        <v>19</v>
      </c>
    </row>
    <row r="22" spans="1:6" x14ac:dyDescent="0.2">
      <c r="A22" s="13" t="s">
        <v>24</v>
      </c>
      <c r="B22" s="37">
        <v>125</v>
      </c>
      <c r="C22" s="38">
        <v>14</v>
      </c>
      <c r="D22" s="38">
        <v>41</v>
      </c>
      <c r="E22" s="39">
        <v>61</v>
      </c>
      <c r="F22" s="56">
        <f t="shared" si="0"/>
        <v>9</v>
      </c>
    </row>
    <row r="23" spans="1:6" x14ac:dyDescent="0.2">
      <c r="A23" s="13" t="s">
        <v>27</v>
      </c>
      <c r="B23" s="37">
        <v>411</v>
      </c>
      <c r="C23" s="38">
        <v>17</v>
      </c>
      <c r="D23" s="38">
        <v>58</v>
      </c>
      <c r="E23" s="39">
        <v>287</v>
      </c>
      <c r="F23" s="56">
        <f t="shared" si="0"/>
        <v>49</v>
      </c>
    </row>
    <row r="24" spans="1:6" ht="12.5" thickBot="1" x14ac:dyDescent="0.25">
      <c r="A24" s="14" t="s">
        <v>59</v>
      </c>
      <c r="B24" s="26">
        <f>SUM(B15:B23)</f>
        <v>6911</v>
      </c>
      <c r="C24" s="27">
        <f>SUM(C15:C23)</f>
        <v>751</v>
      </c>
      <c r="D24" s="27">
        <f>SUM(D15:D23)</f>
        <v>1603</v>
      </c>
      <c r="E24" s="28">
        <f>SUM(E15:E23)</f>
        <v>3491</v>
      </c>
      <c r="F24" s="57">
        <f t="shared" si="0"/>
        <v>1066</v>
      </c>
    </row>
    <row r="25" spans="1:6" x14ac:dyDescent="0.2">
      <c r="A25" s="12" t="s">
        <v>20</v>
      </c>
      <c r="B25" s="61">
        <v>205</v>
      </c>
      <c r="C25" s="32">
        <v>26</v>
      </c>
      <c r="D25" s="62">
        <v>55</v>
      </c>
      <c r="E25" s="36">
        <v>98</v>
      </c>
      <c r="F25" s="55">
        <f t="shared" si="0"/>
        <v>26</v>
      </c>
    </row>
    <row r="26" spans="1:6" x14ac:dyDescent="0.2">
      <c r="A26" s="13" t="s">
        <v>21</v>
      </c>
      <c r="B26" s="63">
        <v>105</v>
      </c>
      <c r="C26" s="38">
        <v>6</v>
      </c>
      <c r="D26" s="48">
        <v>26</v>
      </c>
      <c r="E26" s="39">
        <v>49</v>
      </c>
      <c r="F26" s="56">
        <f t="shared" si="0"/>
        <v>24</v>
      </c>
    </row>
    <row r="27" spans="1:6" x14ac:dyDescent="0.2">
      <c r="A27" s="13" t="s">
        <v>22</v>
      </c>
      <c r="B27" s="63">
        <v>84</v>
      </c>
      <c r="C27" s="38">
        <v>3</v>
      </c>
      <c r="D27" s="48">
        <v>13</v>
      </c>
      <c r="E27" s="39">
        <v>33</v>
      </c>
      <c r="F27" s="56">
        <f t="shared" si="0"/>
        <v>35</v>
      </c>
    </row>
    <row r="28" spans="1:6" x14ac:dyDescent="0.2">
      <c r="A28" s="13" t="s">
        <v>23</v>
      </c>
      <c r="B28" s="63">
        <v>58</v>
      </c>
      <c r="C28" s="38">
        <v>7</v>
      </c>
      <c r="D28" s="48">
        <v>17</v>
      </c>
      <c r="E28" s="39">
        <v>16</v>
      </c>
      <c r="F28" s="56">
        <f t="shared" si="0"/>
        <v>18</v>
      </c>
    </row>
    <row r="29" spans="1:6" ht="12.5" thickBot="1" x14ac:dyDescent="0.25">
      <c r="A29" s="14" t="s">
        <v>60</v>
      </c>
      <c r="B29" s="26">
        <f>SUM(B25:B28)</f>
        <v>452</v>
      </c>
      <c r="C29" s="27">
        <f>SUM(C25:C28)</f>
        <v>42</v>
      </c>
      <c r="D29" s="27">
        <f>SUM(D25:D28)</f>
        <v>111</v>
      </c>
      <c r="E29" s="28">
        <f>SUM(E25:E28)</f>
        <v>196</v>
      </c>
      <c r="F29" s="57">
        <f t="shared" si="0"/>
        <v>103</v>
      </c>
    </row>
    <row r="30" spans="1:6" x14ac:dyDescent="0.2">
      <c r="A30" s="12" t="s">
        <v>25</v>
      </c>
      <c r="B30" s="61">
        <v>449</v>
      </c>
      <c r="C30" s="35">
        <v>52</v>
      </c>
      <c r="D30" s="35">
        <v>93</v>
      </c>
      <c r="E30" s="36">
        <v>220</v>
      </c>
      <c r="F30" s="55">
        <f t="shared" si="0"/>
        <v>84</v>
      </c>
    </row>
    <row r="31" spans="1:6" x14ac:dyDescent="0.2">
      <c r="A31" s="13" t="s">
        <v>26</v>
      </c>
      <c r="B31" s="63">
        <v>190</v>
      </c>
      <c r="C31" s="38">
        <v>15</v>
      </c>
      <c r="D31" s="38">
        <v>53</v>
      </c>
      <c r="E31" s="39">
        <v>80</v>
      </c>
      <c r="F31" s="56">
        <f t="shared" si="0"/>
        <v>42</v>
      </c>
    </row>
    <row r="32" spans="1:6" x14ac:dyDescent="0.2">
      <c r="A32" s="13" t="s">
        <v>28</v>
      </c>
      <c r="B32" s="63">
        <v>892</v>
      </c>
      <c r="C32" s="38">
        <v>41</v>
      </c>
      <c r="D32" s="38">
        <v>217</v>
      </c>
      <c r="E32" s="39">
        <v>529</v>
      </c>
      <c r="F32" s="56">
        <f t="shared" si="0"/>
        <v>105</v>
      </c>
    </row>
    <row r="33" spans="1:6" x14ac:dyDescent="0.2">
      <c r="A33" s="13" t="s">
        <v>29</v>
      </c>
      <c r="B33" s="63">
        <v>406</v>
      </c>
      <c r="C33" s="38">
        <v>5</v>
      </c>
      <c r="D33" s="38">
        <v>60</v>
      </c>
      <c r="E33" s="39">
        <v>252</v>
      </c>
      <c r="F33" s="56">
        <f t="shared" si="0"/>
        <v>89</v>
      </c>
    </row>
    <row r="34" spans="1:6" ht="12.5" thickBot="1" x14ac:dyDescent="0.25">
      <c r="A34" s="14" t="s">
        <v>61</v>
      </c>
      <c r="B34" s="26">
        <f>SUM(B30:B33)</f>
        <v>1937</v>
      </c>
      <c r="C34" s="27">
        <f>SUM(C30:C33)</f>
        <v>113</v>
      </c>
      <c r="D34" s="27">
        <f>SUM(D30:D33)</f>
        <v>423</v>
      </c>
      <c r="E34" s="28">
        <f>SUM(E30:E33)</f>
        <v>1081</v>
      </c>
      <c r="F34" s="57">
        <f t="shared" si="0"/>
        <v>320</v>
      </c>
    </row>
    <row r="35" spans="1:6" x14ac:dyDescent="0.2">
      <c r="A35" s="12" t="s">
        <v>30</v>
      </c>
      <c r="B35" s="61">
        <v>120</v>
      </c>
      <c r="C35" s="32">
        <v>3</v>
      </c>
      <c r="D35" s="32">
        <v>37</v>
      </c>
      <c r="E35" s="55">
        <v>73</v>
      </c>
      <c r="F35" s="55">
        <f t="shared" si="0"/>
        <v>7</v>
      </c>
    </row>
    <row r="36" spans="1:6" x14ac:dyDescent="0.2">
      <c r="A36" s="13" t="s">
        <v>31</v>
      </c>
      <c r="B36" s="63">
        <v>148</v>
      </c>
      <c r="C36" s="38">
        <v>12</v>
      </c>
      <c r="D36" s="38">
        <v>29</v>
      </c>
      <c r="E36" s="56">
        <v>92</v>
      </c>
      <c r="F36" s="56">
        <f t="shared" si="0"/>
        <v>15</v>
      </c>
    </row>
    <row r="37" spans="1:6" x14ac:dyDescent="0.2">
      <c r="A37" s="13" t="s">
        <v>32</v>
      </c>
      <c r="B37" s="63">
        <v>37</v>
      </c>
      <c r="C37" s="38">
        <v>2</v>
      </c>
      <c r="D37" s="38">
        <v>8</v>
      </c>
      <c r="E37" s="56">
        <v>26</v>
      </c>
      <c r="F37" s="56">
        <f t="shared" si="0"/>
        <v>1</v>
      </c>
    </row>
    <row r="38" spans="1:6" x14ac:dyDescent="0.2">
      <c r="A38" s="13" t="s">
        <v>33</v>
      </c>
      <c r="B38" s="63">
        <v>595</v>
      </c>
      <c r="C38" s="38">
        <v>80</v>
      </c>
      <c r="D38" s="38">
        <v>162</v>
      </c>
      <c r="E38" s="56">
        <v>290</v>
      </c>
      <c r="F38" s="56">
        <f t="shared" si="0"/>
        <v>63</v>
      </c>
    </row>
    <row r="39" spans="1:6" x14ac:dyDescent="0.2">
      <c r="A39" s="13" t="s">
        <v>34</v>
      </c>
      <c r="B39" s="63">
        <v>135</v>
      </c>
      <c r="C39" s="38">
        <v>5</v>
      </c>
      <c r="D39" s="38">
        <v>9</v>
      </c>
      <c r="E39" s="56">
        <v>107</v>
      </c>
      <c r="F39" s="56">
        <f t="shared" si="0"/>
        <v>14</v>
      </c>
    </row>
    <row r="40" spans="1:6" x14ac:dyDescent="0.2">
      <c r="A40" s="13" t="s">
        <v>35</v>
      </c>
      <c r="B40" s="63">
        <v>31</v>
      </c>
      <c r="C40" s="38">
        <v>0</v>
      </c>
      <c r="D40" s="38">
        <v>1</v>
      </c>
      <c r="E40" s="56">
        <v>30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1066</v>
      </c>
      <c r="C41" s="27">
        <f>SUM(C35:C40)</f>
        <v>102</v>
      </c>
      <c r="D41" s="27">
        <f>SUM(D35:D40)</f>
        <v>246</v>
      </c>
      <c r="E41" s="28">
        <f>SUM(E35:E40)</f>
        <v>618</v>
      </c>
      <c r="F41" s="57">
        <f t="shared" si="0"/>
        <v>100</v>
      </c>
    </row>
    <row r="42" spans="1:6" x14ac:dyDescent="0.2">
      <c r="A42" s="12" t="s">
        <v>36</v>
      </c>
      <c r="B42" s="61">
        <v>395</v>
      </c>
      <c r="C42" s="35">
        <v>47</v>
      </c>
      <c r="D42" s="35">
        <v>127</v>
      </c>
      <c r="E42" s="55">
        <v>149</v>
      </c>
      <c r="F42" s="55">
        <f t="shared" si="0"/>
        <v>72</v>
      </c>
    </row>
    <row r="43" spans="1:6" x14ac:dyDescent="0.2">
      <c r="A43" s="13" t="s">
        <v>37</v>
      </c>
      <c r="B43" s="63">
        <v>534</v>
      </c>
      <c r="C43" s="38">
        <v>25</v>
      </c>
      <c r="D43" s="38">
        <v>87</v>
      </c>
      <c r="E43" s="56">
        <v>380</v>
      </c>
      <c r="F43" s="56">
        <f t="shared" si="0"/>
        <v>42</v>
      </c>
    </row>
    <row r="44" spans="1:6" x14ac:dyDescent="0.2">
      <c r="A44" s="13" t="s">
        <v>38</v>
      </c>
      <c r="B44" s="63">
        <v>693</v>
      </c>
      <c r="C44" s="38">
        <v>78</v>
      </c>
      <c r="D44" s="38">
        <v>131</v>
      </c>
      <c r="E44" s="56">
        <v>325</v>
      </c>
      <c r="F44" s="56">
        <f t="shared" si="0"/>
        <v>159</v>
      </c>
    </row>
    <row r="45" spans="1:6" x14ac:dyDescent="0.2">
      <c r="A45" s="13" t="s">
        <v>39</v>
      </c>
      <c r="B45" s="63">
        <v>269</v>
      </c>
      <c r="C45" s="38">
        <v>46</v>
      </c>
      <c r="D45" s="38">
        <v>52</v>
      </c>
      <c r="E45" s="56">
        <v>139</v>
      </c>
      <c r="F45" s="56">
        <f t="shared" si="0"/>
        <v>32</v>
      </c>
    </row>
    <row r="46" spans="1:6" x14ac:dyDescent="0.2">
      <c r="A46" s="13" t="s">
        <v>40</v>
      </c>
      <c r="B46" s="63">
        <v>124</v>
      </c>
      <c r="C46" s="38">
        <v>17</v>
      </c>
      <c r="D46" s="38">
        <v>23</v>
      </c>
      <c r="E46" s="56">
        <v>69</v>
      </c>
      <c r="F46" s="56">
        <f t="shared" si="0"/>
        <v>15</v>
      </c>
    </row>
    <row r="47" spans="1:6" ht="12.5" thickBot="1" x14ac:dyDescent="0.25">
      <c r="A47" s="14" t="s">
        <v>63</v>
      </c>
      <c r="B47" s="26">
        <f>SUM(B42:B46)</f>
        <v>2015</v>
      </c>
      <c r="C47" s="27">
        <f>SUM(C42:C46)</f>
        <v>213</v>
      </c>
      <c r="D47" s="27">
        <f>SUM(D42:D46)</f>
        <v>420</v>
      </c>
      <c r="E47" s="28">
        <f>SUM(E42:E46)</f>
        <v>1062</v>
      </c>
      <c r="F47" s="57">
        <f t="shared" si="0"/>
        <v>320</v>
      </c>
    </row>
    <row r="48" spans="1:6" x14ac:dyDescent="0.2">
      <c r="A48" s="12" t="s">
        <v>41</v>
      </c>
      <c r="B48" s="61">
        <v>68</v>
      </c>
      <c r="C48" s="35">
        <v>5</v>
      </c>
      <c r="D48" s="35">
        <v>9</v>
      </c>
      <c r="E48" s="55">
        <v>44</v>
      </c>
      <c r="F48" s="55">
        <f t="shared" si="0"/>
        <v>10</v>
      </c>
    </row>
    <row r="49" spans="1:6" x14ac:dyDescent="0.2">
      <c r="A49" s="13" t="s">
        <v>42</v>
      </c>
      <c r="B49" s="63">
        <v>256</v>
      </c>
      <c r="C49" s="38">
        <v>7</v>
      </c>
      <c r="D49" s="38">
        <v>31</v>
      </c>
      <c r="E49" s="56">
        <v>200</v>
      </c>
      <c r="F49" s="56">
        <f t="shared" si="0"/>
        <v>18</v>
      </c>
    </row>
    <row r="50" spans="1:6" x14ac:dyDescent="0.2">
      <c r="A50" s="13" t="s">
        <v>43</v>
      </c>
      <c r="B50" s="63">
        <v>161</v>
      </c>
      <c r="C50" s="38">
        <v>19</v>
      </c>
      <c r="D50" s="38">
        <v>56</v>
      </c>
      <c r="E50" s="56">
        <v>84</v>
      </c>
      <c r="F50" s="56">
        <f t="shared" si="0"/>
        <v>2</v>
      </c>
    </row>
    <row r="51" spans="1:6" x14ac:dyDescent="0.2">
      <c r="A51" s="13" t="s">
        <v>44</v>
      </c>
      <c r="B51" s="63">
        <v>70</v>
      </c>
      <c r="C51" s="38">
        <v>4</v>
      </c>
      <c r="D51" s="38">
        <v>27</v>
      </c>
      <c r="E51" s="56">
        <v>25</v>
      </c>
      <c r="F51" s="56">
        <f t="shared" si="0"/>
        <v>14</v>
      </c>
    </row>
    <row r="52" spans="1:6" ht="12.5" thickBot="1" x14ac:dyDescent="0.25">
      <c r="A52" s="14" t="s">
        <v>64</v>
      </c>
      <c r="B52" s="26">
        <f>SUM(B48:B51)</f>
        <v>555</v>
      </c>
      <c r="C52" s="27">
        <f>SUM(C48:C51)</f>
        <v>35</v>
      </c>
      <c r="D52" s="27">
        <f>SUM(D48:D51)</f>
        <v>123</v>
      </c>
      <c r="E52" s="28">
        <f>SUM(E48:E51)</f>
        <v>353</v>
      </c>
      <c r="F52" s="57">
        <f t="shared" si="0"/>
        <v>44</v>
      </c>
    </row>
    <row r="53" spans="1:6" x14ac:dyDescent="0.2">
      <c r="A53" s="12" t="s">
        <v>45</v>
      </c>
      <c r="B53" s="61">
        <v>312</v>
      </c>
      <c r="C53" s="35">
        <v>28</v>
      </c>
      <c r="D53" s="35">
        <v>125</v>
      </c>
      <c r="E53" s="55">
        <v>121</v>
      </c>
      <c r="F53" s="55">
        <f t="shared" si="0"/>
        <v>38</v>
      </c>
    </row>
    <row r="54" spans="1:6" x14ac:dyDescent="0.2">
      <c r="A54" s="13" t="s">
        <v>46</v>
      </c>
      <c r="B54" s="63">
        <v>75</v>
      </c>
      <c r="C54" s="38">
        <v>5</v>
      </c>
      <c r="D54" s="38">
        <v>11</v>
      </c>
      <c r="E54" s="56">
        <v>49</v>
      </c>
      <c r="F54" s="56">
        <f t="shared" si="0"/>
        <v>10</v>
      </c>
    </row>
    <row r="55" spans="1:6" x14ac:dyDescent="0.2">
      <c r="A55" s="13" t="s">
        <v>47</v>
      </c>
      <c r="B55" s="63">
        <v>136</v>
      </c>
      <c r="C55" s="38">
        <v>8</v>
      </c>
      <c r="D55" s="38">
        <v>18</v>
      </c>
      <c r="E55" s="56">
        <v>95</v>
      </c>
      <c r="F55" s="56">
        <f t="shared" si="0"/>
        <v>15</v>
      </c>
    </row>
    <row r="56" spans="1:6" x14ac:dyDescent="0.2">
      <c r="A56" s="13" t="s">
        <v>48</v>
      </c>
      <c r="B56" s="63">
        <v>1377</v>
      </c>
      <c r="C56" s="38">
        <v>145</v>
      </c>
      <c r="D56" s="38">
        <v>419</v>
      </c>
      <c r="E56" s="56">
        <v>598</v>
      </c>
      <c r="F56" s="56">
        <f t="shared" si="0"/>
        <v>215</v>
      </c>
    </row>
    <row r="57" spans="1:6" x14ac:dyDescent="0.2">
      <c r="A57" s="13" t="s">
        <v>49</v>
      </c>
      <c r="B57" s="63">
        <v>275</v>
      </c>
      <c r="C57" s="38">
        <v>35</v>
      </c>
      <c r="D57" s="38">
        <v>77</v>
      </c>
      <c r="E57" s="56">
        <v>97</v>
      </c>
      <c r="F57" s="56">
        <f t="shared" si="0"/>
        <v>66</v>
      </c>
    </row>
    <row r="58" spans="1:6" x14ac:dyDescent="0.2">
      <c r="A58" s="13" t="s">
        <v>50</v>
      </c>
      <c r="B58" s="63">
        <v>462</v>
      </c>
      <c r="C58" s="38">
        <v>22</v>
      </c>
      <c r="D58" s="38">
        <v>119</v>
      </c>
      <c r="E58" s="56">
        <v>209</v>
      </c>
      <c r="F58" s="56">
        <f t="shared" si="0"/>
        <v>112</v>
      </c>
    </row>
    <row r="59" spans="1:6" x14ac:dyDescent="0.2">
      <c r="A59" s="13" t="s">
        <v>51</v>
      </c>
      <c r="B59" s="63">
        <v>357</v>
      </c>
      <c r="C59" s="38">
        <v>19</v>
      </c>
      <c r="D59" s="38">
        <v>112</v>
      </c>
      <c r="E59" s="56">
        <v>145</v>
      </c>
      <c r="F59" s="58">
        <f t="shared" si="0"/>
        <v>81</v>
      </c>
    </row>
    <row r="60" spans="1:6" ht="12.5" thickBot="1" x14ac:dyDescent="0.25">
      <c r="A60" s="14" t="s">
        <v>65</v>
      </c>
      <c r="B60" s="26">
        <f>SUM(B53:B59)</f>
        <v>2994</v>
      </c>
      <c r="C60" s="27">
        <f>SUM(C53:C59)</f>
        <v>262</v>
      </c>
      <c r="D60" s="27">
        <f>SUM(D53:D59)</f>
        <v>881</v>
      </c>
      <c r="E60" s="28">
        <f>SUM(E53:E59)</f>
        <v>1314</v>
      </c>
      <c r="F60" s="57">
        <f t="shared" si="0"/>
        <v>537</v>
      </c>
    </row>
    <row r="61" spans="1:6" ht="12.5" thickBot="1" x14ac:dyDescent="0.25">
      <c r="A61" s="15" t="s">
        <v>52</v>
      </c>
      <c r="B61" s="64">
        <v>95</v>
      </c>
      <c r="C61" s="65">
        <v>2</v>
      </c>
      <c r="D61" s="65">
        <v>12</v>
      </c>
      <c r="E61" s="59">
        <v>53</v>
      </c>
      <c r="F61" s="59">
        <f t="shared" si="0"/>
        <v>28</v>
      </c>
    </row>
    <row r="62" spans="1:6" ht="13" thickTop="1" thickBot="1" x14ac:dyDescent="0.25">
      <c r="A62" s="16" t="s">
        <v>66</v>
      </c>
      <c r="B62" s="17">
        <f>B5+B14+B24+B29+B34+B41+B47+B52+B60+B61</f>
        <v>50855</v>
      </c>
      <c r="C62" s="21">
        <f>C5+C14+C24+C29+C34+C41+C47+C52+C60+C61</f>
        <v>9120</v>
      </c>
      <c r="D62" s="21">
        <f>D5+D14+D24+D29+D34+D41+D47+D52+D60+D61</f>
        <v>18987</v>
      </c>
      <c r="E62" s="22">
        <f>E5+E14+E24+E29+E34+E41+E47+E52+E60+E61</f>
        <v>17897</v>
      </c>
      <c r="F62" s="60">
        <f t="shared" si="0"/>
        <v>4851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757C-EA45-4ED8-95B8-C21802E1D4C3}">
  <sheetPr>
    <tabColor theme="6" tint="0.39997558519241921"/>
  </sheetPr>
  <dimension ref="A1:I63"/>
  <sheetViews>
    <sheetView tabSelected="1" zoomScaleNormal="100" workbookViewId="0">
      <selection activeCell="B2" sqref="B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100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101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36035</v>
      </c>
      <c r="C5" s="32">
        <v>7937</v>
      </c>
      <c r="D5" s="32">
        <v>16479</v>
      </c>
      <c r="E5" s="33">
        <v>9305</v>
      </c>
      <c r="F5" s="52">
        <f>B5-C5-D5-E5</f>
        <v>2314</v>
      </c>
    </row>
    <row r="6" spans="1:9" ht="13" thickTop="1" thickBot="1" x14ac:dyDescent="0.25">
      <c r="A6" s="10" t="s">
        <v>57</v>
      </c>
      <c r="B6" s="18">
        <f>SUM(B62,-B5)</f>
        <v>19780</v>
      </c>
      <c r="C6" s="19">
        <f>SUM(C62,-C5)</f>
        <v>2020</v>
      </c>
      <c r="D6" s="19">
        <f>SUM(D62,-D5)</f>
        <v>4681</v>
      </c>
      <c r="E6" s="20">
        <f>SUM(E62,-E5)</f>
        <v>9832</v>
      </c>
      <c r="F6" s="53">
        <f t="shared" ref="F6:F62" si="0">B6-C6-D6-E6</f>
        <v>3247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6.6296708504722079E-2</v>
      </c>
    </row>
    <row r="8" spans="1:9" x14ac:dyDescent="0.2">
      <c r="A8" s="12" t="s">
        <v>2</v>
      </c>
      <c r="B8" s="47">
        <v>498</v>
      </c>
      <c r="C8" s="47">
        <v>40</v>
      </c>
      <c r="D8" s="47">
        <v>146</v>
      </c>
      <c r="E8" s="36">
        <v>226</v>
      </c>
      <c r="F8" s="55">
        <f t="shared" si="0"/>
        <v>86</v>
      </c>
      <c r="G8" s="1" t="s">
        <v>6</v>
      </c>
      <c r="H8" s="6">
        <f>H11/H12</f>
        <v>2.5133715882109095E-2</v>
      </c>
    </row>
    <row r="9" spans="1:9" x14ac:dyDescent="0.2">
      <c r="A9" s="13" t="s">
        <v>3</v>
      </c>
      <c r="B9" s="48">
        <v>1389</v>
      </c>
      <c r="C9" s="48">
        <v>241</v>
      </c>
      <c r="D9" s="48">
        <v>524</v>
      </c>
      <c r="E9" s="39">
        <v>486</v>
      </c>
      <c r="F9" s="56">
        <f t="shared" si="0"/>
        <v>138</v>
      </c>
    </row>
    <row r="10" spans="1:9" x14ac:dyDescent="0.2">
      <c r="A10" s="13" t="s">
        <v>5</v>
      </c>
      <c r="B10" s="48">
        <v>691</v>
      </c>
      <c r="C10" s="48">
        <v>78</v>
      </c>
      <c r="D10" s="48">
        <v>167</v>
      </c>
      <c r="E10" s="39">
        <v>304</v>
      </c>
      <c r="F10" s="56">
        <f t="shared" si="0"/>
        <v>142</v>
      </c>
      <c r="G10" s="1" t="s">
        <v>9</v>
      </c>
      <c r="H10" s="7">
        <f>B62</f>
        <v>55815</v>
      </c>
      <c r="I10" s="1" t="s">
        <v>10</v>
      </c>
    </row>
    <row r="11" spans="1:9" x14ac:dyDescent="0.2">
      <c r="A11" s="13" t="s">
        <v>7</v>
      </c>
      <c r="B11" s="48">
        <v>137</v>
      </c>
      <c r="C11" s="48">
        <v>19</v>
      </c>
      <c r="D11" s="48">
        <v>27</v>
      </c>
      <c r="E11" s="39">
        <v>62</v>
      </c>
      <c r="F11" s="56">
        <f t="shared" si="0"/>
        <v>29</v>
      </c>
      <c r="G11" s="1" t="s">
        <v>12</v>
      </c>
      <c r="H11" s="7">
        <f>D62</f>
        <v>21160</v>
      </c>
      <c r="I11" s="1" t="s">
        <v>10</v>
      </c>
    </row>
    <row r="12" spans="1:9" x14ac:dyDescent="0.2">
      <c r="A12" s="13" t="s">
        <v>8</v>
      </c>
      <c r="B12" s="48">
        <v>464</v>
      </c>
      <c r="C12" s="48">
        <v>45</v>
      </c>
      <c r="D12" s="48">
        <v>100</v>
      </c>
      <c r="E12" s="39">
        <v>231</v>
      </c>
      <c r="F12" s="56">
        <f t="shared" si="0"/>
        <v>88</v>
      </c>
      <c r="G12" s="1" t="s">
        <v>93</v>
      </c>
      <c r="H12" s="1">
        <v>841897</v>
      </c>
      <c r="I12" s="1" t="s">
        <v>69</v>
      </c>
    </row>
    <row r="13" spans="1:9" x14ac:dyDescent="0.2">
      <c r="A13" s="13" t="s">
        <v>11</v>
      </c>
      <c r="B13" s="48">
        <v>405</v>
      </c>
      <c r="C13" s="48">
        <v>48</v>
      </c>
      <c r="D13" s="48">
        <v>120</v>
      </c>
      <c r="E13" s="39">
        <v>205</v>
      </c>
      <c r="F13" s="56">
        <f t="shared" si="0"/>
        <v>32</v>
      </c>
    </row>
    <row r="14" spans="1:9" ht="12.5" thickBot="1" x14ac:dyDescent="0.25">
      <c r="A14" s="14" t="s">
        <v>58</v>
      </c>
      <c r="B14" s="26">
        <f>SUM(B8:B13)</f>
        <v>3584</v>
      </c>
      <c r="C14" s="27">
        <f>SUM(C8:C13)</f>
        <v>471</v>
      </c>
      <c r="D14" s="27">
        <f>SUM(D8:D13)</f>
        <v>1084</v>
      </c>
      <c r="E14" s="28">
        <f>SUM(E8:E13)</f>
        <v>1514</v>
      </c>
      <c r="F14" s="57">
        <f t="shared" si="0"/>
        <v>515</v>
      </c>
    </row>
    <row r="15" spans="1:9" x14ac:dyDescent="0.2">
      <c r="A15" s="12" t="s">
        <v>13</v>
      </c>
      <c r="B15" s="34">
        <v>1120</v>
      </c>
      <c r="C15" s="35">
        <v>94</v>
      </c>
      <c r="D15" s="35">
        <v>218</v>
      </c>
      <c r="E15" s="36">
        <v>593</v>
      </c>
      <c r="F15" s="55">
        <f t="shared" si="0"/>
        <v>215</v>
      </c>
    </row>
    <row r="16" spans="1:9" x14ac:dyDescent="0.2">
      <c r="A16" s="13" t="s">
        <v>14</v>
      </c>
      <c r="B16" s="37">
        <v>2332</v>
      </c>
      <c r="C16" s="38">
        <v>292</v>
      </c>
      <c r="D16" s="38">
        <v>469</v>
      </c>
      <c r="E16" s="39">
        <v>990</v>
      </c>
      <c r="F16" s="56">
        <f t="shared" si="0"/>
        <v>581</v>
      </c>
    </row>
    <row r="17" spans="1:6" x14ac:dyDescent="0.2">
      <c r="A17" s="13" t="s">
        <v>15</v>
      </c>
      <c r="B17" s="37">
        <v>1239</v>
      </c>
      <c r="C17" s="38">
        <v>177</v>
      </c>
      <c r="D17" s="38">
        <v>363</v>
      </c>
      <c r="E17" s="39">
        <v>545</v>
      </c>
      <c r="F17" s="56">
        <f t="shared" si="0"/>
        <v>154</v>
      </c>
    </row>
    <row r="18" spans="1:6" x14ac:dyDescent="0.2">
      <c r="A18" s="13" t="s">
        <v>16</v>
      </c>
      <c r="B18" s="37">
        <v>199</v>
      </c>
      <c r="C18" s="38">
        <v>35</v>
      </c>
      <c r="D18" s="38">
        <v>51</v>
      </c>
      <c r="E18" s="39">
        <v>100</v>
      </c>
      <c r="F18" s="56">
        <f t="shared" si="0"/>
        <v>13</v>
      </c>
    </row>
    <row r="19" spans="1:6" x14ac:dyDescent="0.2">
      <c r="A19" s="13" t="s">
        <v>17</v>
      </c>
      <c r="B19" s="37">
        <v>1354</v>
      </c>
      <c r="C19" s="38">
        <v>143</v>
      </c>
      <c r="D19" s="38">
        <v>302</v>
      </c>
      <c r="E19" s="39">
        <v>802</v>
      </c>
      <c r="F19" s="56">
        <f t="shared" si="0"/>
        <v>107</v>
      </c>
    </row>
    <row r="20" spans="1:6" x14ac:dyDescent="0.2">
      <c r="A20" s="13" t="s">
        <v>18</v>
      </c>
      <c r="B20" s="37">
        <v>32</v>
      </c>
      <c r="C20" s="38">
        <v>5</v>
      </c>
      <c r="D20" s="38">
        <v>12</v>
      </c>
      <c r="E20" s="39">
        <v>14</v>
      </c>
      <c r="F20" s="56">
        <f t="shared" si="0"/>
        <v>1</v>
      </c>
    </row>
    <row r="21" spans="1:6" x14ac:dyDescent="0.2">
      <c r="A21" s="13" t="s">
        <v>19</v>
      </c>
      <c r="B21" s="37">
        <v>156</v>
      </c>
      <c r="C21" s="38">
        <v>11</v>
      </c>
      <c r="D21" s="38">
        <v>40</v>
      </c>
      <c r="E21" s="39">
        <v>75</v>
      </c>
      <c r="F21" s="56">
        <f t="shared" si="0"/>
        <v>30</v>
      </c>
    </row>
    <row r="22" spans="1:6" x14ac:dyDescent="0.2">
      <c r="A22" s="13" t="s">
        <v>24</v>
      </c>
      <c r="B22" s="37">
        <v>125</v>
      </c>
      <c r="C22" s="38">
        <v>8</v>
      </c>
      <c r="D22" s="38">
        <v>36</v>
      </c>
      <c r="E22" s="39">
        <v>70</v>
      </c>
      <c r="F22" s="56">
        <f t="shared" si="0"/>
        <v>11</v>
      </c>
    </row>
    <row r="23" spans="1:6" x14ac:dyDescent="0.2">
      <c r="A23" s="13" t="s">
        <v>27</v>
      </c>
      <c r="B23" s="37">
        <v>456</v>
      </c>
      <c r="C23" s="38">
        <v>23</v>
      </c>
      <c r="D23" s="38">
        <v>56</v>
      </c>
      <c r="E23" s="39">
        <v>333</v>
      </c>
      <c r="F23" s="56">
        <f t="shared" si="0"/>
        <v>44</v>
      </c>
    </row>
    <row r="24" spans="1:6" ht="12.5" thickBot="1" x14ac:dyDescent="0.25">
      <c r="A24" s="14" t="s">
        <v>59</v>
      </c>
      <c r="B24" s="26">
        <f>SUM(B15:B23)</f>
        <v>7013</v>
      </c>
      <c r="C24" s="27">
        <f>SUM(C15:C23)</f>
        <v>788</v>
      </c>
      <c r="D24" s="27">
        <f>SUM(D15:D23)</f>
        <v>1547</v>
      </c>
      <c r="E24" s="28">
        <f>SUM(E15:E23)</f>
        <v>3522</v>
      </c>
      <c r="F24" s="57">
        <f t="shared" si="0"/>
        <v>1156</v>
      </c>
    </row>
    <row r="25" spans="1:6" x14ac:dyDescent="0.2">
      <c r="A25" s="12" t="s">
        <v>20</v>
      </c>
      <c r="B25" s="61">
        <v>208</v>
      </c>
      <c r="C25" s="32">
        <v>28</v>
      </c>
      <c r="D25" s="62">
        <v>51</v>
      </c>
      <c r="E25" s="36">
        <v>107</v>
      </c>
      <c r="F25" s="55">
        <f t="shared" si="0"/>
        <v>22</v>
      </c>
    </row>
    <row r="26" spans="1:6" x14ac:dyDescent="0.2">
      <c r="A26" s="13" t="s">
        <v>21</v>
      </c>
      <c r="B26" s="63">
        <v>95</v>
      </c>
      <c r="C26" s="38">
        <v>2</v>
      </c>
      <c r="D26" s="48">
        <v>29</v>
      </c>
      <c r="E26" s="39">
        <v>46</v>
      </c>
      <c r="F26" s="56">
        <f t="shared" si="0"/>
        <v>18</v>
      </c>
    </row>
    <row r="27" spans="1:6" x14ac:dyDescent="0.2">
      <c r="A27" s="13" t="s">
        <v>22</v>
      </c>
      <c r="B27" s="63">
        <v>119</v>
      </c>
      <c r="C27" s="38">
        <v>1</v>
      </c>
      <c r="D27" s="48">
        <v>21</v>
      </c>
      <c r="E27" s="39">
        <v>42</v>
      </c>
      <c r="F27" s="56">
        <f t="shared" si="0"/>
        <v>55</v>
      </c>
    </row>
    <row r="28" spans="1:6" x14ac:dyDescent="0.2">
      <c r="A28" s="13" t="s">
        <v>23</v>
      </c>
      <c r="B28" s="63">
        <v>50</v>
      </c>
      <c r="C28" s="38">
        <v>3</v>
      </c>
      <c r="D28" s="48">
        <v>15</v>
      </c>
      <c r="E28" s="39">
        <v>19</v>
      </c>
      <c r="F28" s="56">
        <f t="shared" si="0"/>
        <v>13</v>
      </c>
    </row>
    <row r="29" spans="1:6" ht="12.5" thickBot="1" x14ac:dyDescent="0.25">
      <c r="A29" s="14" t="s">
        <v>60</v>
      </c>
      <c r="B29" s="26">
        <f>SUM(B25:B28)</f>
        <v>472</v>
      </c>
      <c r="C29" s="27">
        <f>SUM(C25:C28)</f>
        <v>34</v>
      </c>
      <c r="D29" s="27">
        <f>SUM(D25:D28)</f>
        <v>116</v>
      </c>
      <c r="E29" s="28">
        <f>SUM(E25:E28)</f>
        <v>214</v>
      </c>
      <c r="F29" s="57">
        <f t="shared" si="0"/>
        <v>108</v>
      </c>
    </row>
    <row r="30" spans="1:6" x14ac:dyDescent="0.2">
      <c r="A30" s="12" t="s">
        <v>25</v>
      </c>
      <c r="B30" s="61">
        <v>463</v>
      </c>
      <c r="C30" s="35">
        <v>50</v>
      </c>
      <c r="D30" s="35">
        <v>87</v>
      </c>
      <c r="E30" s="36">
        <v>229</v>
      </c>
      <c r="F30" s="55">
        <f t="shared" si="0"/>
        <v>97</v>
      </c>
    </row>
    <row r="31" spans="1:6" x14ac:dyDescent="0.2">
      <c r="A31" s="13" t="s">
        <v>26</v>
      </c>
      <c r="B31" s="63">
        <v>168</v>
      </c>
      <c r="C31" s="38">
        <v>14</v>
      </c>
      <c r="D31" s="38">
        <v>59</v>
      </c>
      <c r="E31" s="39">
        <v>67</v>
      </c>
      <c r="F31" s="56">
        <f t="shared" si="0"/>
        <v>28</v>
      </c>
    </row>
    <row r="32" spans="1:6" x14ac:dyDescent="0.2">
      <c r="A32" s="13" t="s">
        <v>28</v>
      </c>
      <c r="B32" s="63">
        <v>900</v>
      </c>
      <c r="C32" s="38">
        <v>59</v>
      </c>
      <c r="D32" s="38">
        <v>200</v>
      </c>
      <c r="E32" s="39">
        <v>520</v>
      </c>
      <c r="F32" s="56">
        <f t="shared" si="0"/>
        <v>121</v>
      </c>
    </row>
    <row r="33" spans="1:6" x14ac:dyDescent="0.2">
      <c r="A33" s="13" t="s">
        <v>29</v>
      </c>
      <c r="B33" s="63">
        <v>409</v>
      </c>
      <c r="C33" s="38">
        <v>11</v>
      </c>
      <c r="D33" s="38">
        <v>41</v>
      </c>
      <c r="E33" s="39">
        <v>262</v>
      </c>
      <c r="F33" s="56">
        <f t="shared" si="0"/>
        <v>95</v>
      </c>
    </row>
    <row r="34" spans="1:6" ht="12.5" thickBot="1" x14ac:dyDescent="0.25">
      <c r="A34" s="14" t="s">
        <v>61</v>
      </c>
      <c r="B34" s="26">
        <f>SUM(B30:B33)</f>
        <v>1940</v>
      </c>
      <c r="C34" s="27">
        <f>SUM(C30:C33)</f>
        <v>134</v>
      </c>
      <c r="D34" s="27">
        <f>SUM(D30:D33)</f>
        <v>387</v>
      </c>
      <c r="E34" s="28">
        <f>SUM(E30:E33)</f>
        <v>1078</v>
      </c>
      <c r="F34" s="57">
        <f t="shared" si="0"/>
        <v>341</v>
      </c>
    </row>
    <row r="35" spans="1:6" x14ac:dyDescent="0.2">
      <c r="A35" s="12" t="s">
        <v>30</v>
      </c>
      <c r="B35" s="61">
        <v>103</v>
      </c>
      <c r="C35" s="32">
        <v>4</v>
      </c>
      <c r="D35" s="32">
        <v>30</v>
      </c>
      <c r="E35" s="55">
        <v>64</v>
      </c>
      <c r="F35" s="55">
        <f t="shared" si="0"/>
        <v>5</v>
      </c>
    </row>
    <row r="36" spans="1:6" x14ac:dyDescent="0.2">
      <c r="A36" s="13" t="s">
        <v>31</v>
      </c>
      <c r="B36" s="63">
        <v>125</v>
      </c>
      <c r="C36" s="38">
        <v>6</v>
      </c>
      <c r="D36" s="38">
        <v>28</v>
      </c>
      <c r="E36" s="56">
        <v>79</v>
      </c>
      <c r="F36" s="56">
        <f t="shared" si="0"/>
        <v>12</v>
      </c>
    </row>
    <row r="37" spans="1:6" x14ac:dyDescent="0.2">
      <c r="A37" s="13" t="s">
        <v>32</v>
      </c>
      <c r="B37" s="63">
        <v>43</v>
      </c>
      <c r="C37" s="38">
        <v>3</v>
      </c>
      <c r="D37" s="38">
        <v>8</v>
      </c>
      <c r="E37" s="56">
        <v>28</v>
      </c>
      <c r="F37" s="56">
        <f t="shared" si="0"/>
        <v>4</v>
      </c>
    </row>
    <row r="38" spans="1:6" x14ac:dyDescent="0.2">
      <c r="A38" s="13" t="s">
        <v>33</v>
      </c>
      <c r="B38" s="63">
        <v>542</v>
      </c>
      <c r="C38" s="38">
        <v>76</v>
      </c>
      <c r="D38" s="38">
        <v>134</v>
      </c>
      <c r="E38" s="56">
        <v>277</v>
      </c>
      <c r="F38" s="56">
        <f t="shared" si="0"/>
        <v>55</v>
      </c>
    </row>
    <row r="39" spans="1:6" x14ac:dyDescent="0.2">
      <c r="A39" s="13" t="s">
        <v>34</v>
      </c>
      <c r="B39" s="63">
        <v>131</v>
      </c>
      <c r="C39" s="38">
        <v>1</v>
      </c>
      <c r="D39" s="38">
        <v>12</v>
      </c>
      <c r="E39" s="56">
        <v>114</v>
      </c>
      <c r="F39" s="56">
        <f t="shared" si="0"/>
        <v>4</v>
      </c>
    </row>
    <row r="40" spans="1:6" x14ac:dyDescent="0.2">
      <c r="A40" s="13" t="s">
        <v>35</v>
      </c>
      <c r="B40" s="63">
        <v>29</v>
      </c>
      <c r="C40" s="38">
        <v>0</v>
      </c>
      <c r="D40" s="38">
        <v>2</v>
      </c>
      <c r="E40" s="56">
        <v>26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973</v>
      </c>
      <c r="C41" s="27">
        <f>SUM(C35:C40)</f>
        <v>90</v>
      </c>
      <c r="D41" s="27">
        <f>SUM(D35:D40)</f>
        <v>214</v>
      </c>
      <c r="E41" s="28">
        <f>SUM(E35:E40)</f>
        <v>588</v>
      </c>
      <c r="F41" s="57">
        <f t="shared" si="0"/>
        <v>81</v>
      </c>
    </row>
    <row r="42" spans="1:6" x14ac:dyDescent="0.2">
      <c r="A42" s="12" t="s">
        <v>36</v>
      </c>
      <c r="B42" s="61">
        <v>393</v>
      </c>
      <c r="C42" s="35">
        <v>40</v>
      </c>
      <c r="D42" s="35">
        <v>129</v>
      </c>
      <c r="E42" s="55">
        <v>154</v>
      </c>
      <c r="F42" s="55">
        <f t="shared" si="0"/>
        <v>70</v>
      </c>
    </row>
    <row r="43" spans="1:6" x14ac:dyDescent="0.2">
      <c r="A43" s="13" t="s">
        <v>37</v>
      </c>
      <c r="B43" s="63">
        <v>584</v>
      </c>
      <c r="C43" s="38">
        <v>23</v>
      </c>
      <c r="D43" s="38">
        <v>117</v>
      </c>
      <c r="E43" s="56">
        <v>403</v>
      </c>
      <c r="F43" s="56">
        <f t="shared" si="0"/>
        <v>41</v>
      </c>
    </row>
    <row r="44" spans="1:6" x14ac:dyDescent="0.2">
      <c r="A44" s="13" t="s">
        <v>38</v>
      </c>
      <c r="B44" s="63">
        <v>675</v>
      </c>
      <c r="C44" s="38">
        <v>65</v>
      </c>
      <c r="D44" s="38">
        <v>115</v>
      </c>
      <c r="E44" s="56">
        <v>333</v>
      </c>
      <c r="F44" s="56">
        <f t="shared" si="0"/>
        <v>162</v>
      </c>
    </row>
    <row r="45" spans="1:6" x14ac:dyDescent="0.2">
      <c r="A45" s="13" t="s">
        <v>39</v>
      </c>
      <c r="B45" s="63">
        <v>305</v>
      </c>
      <c r="C45" s="38">
        <v>40</v>
      </c>
      <c r="D45" s="38">
        <v>64</v>
      </c>
      <c r="E45" s="56">
        <v>161</v>
      </c>
      <c r="F45" s="56">
        <f t="shared" si="0"/>
        <v>40</v>
      </c>
    </row>
    <row r="46" spans="1:6" x14ac:dyDescent="0.2">
      <c r="A46" s="13" t="s">
        <v>40</v>
      </c>
      <c r="B46" s="63">
        <v>100</v>
      </c>
      <c r="C46" s="38">
        <v>10</v>
      </c>
      <c r="D46" s="38">
        <v>22</v>
      </c>
      <c r="E46" s="56">
        <v>60</v>
      </c>
      <c r="F46" s="56">
        <f t="shared" si="0"/>
        <v>8</v>
      </c>
    </row>
    <row r="47" spans="1:6" ht="12.5" thickBot="1" x14ac:dyDescent="0.25">
      <c r="A47" s="14" t="s">
        <v>63</v>
      </c>
      <c r="B47" s="26">
        <f>SUM(B42:B46)</f>
        <v>2057</v>
      </c>
      <c r="C47" s="27">
        <f>SUM(C42:C46)</f>
        <v>178</v>
      </c>
      <c r="D47" s="27">
        <f>SUM(D42:D46)</f>
        <v>447</v>
      </c>
      <c r="E47" s="28">
        <f>SUM(E42:E46)</f>
        <v>1111</v>
      </c>
      <c r="F47" s="57">
        <f t="shared" si="0"/>
        <v>321</v>
      </c>
    </row>
    <row r="48" spans="1:6" x14ac:dyDescent="0.2">
      <c r="A48" s="12" t="s">
        <v>41</v>
      </c>
      <c r="B48" s="61">
        <v>71</v>
      </c>
      <c r="C48" s="35">
        <v>2</v>
      </c>
      <c r="D48" s="35">
        <v>9</v>
      </c>
      <c r="E48" s="55">
        <v>45</v>
      </c>
      <c r="F48" s="55">
        <f t="shared" si="0"/>
        <v>15</v>
      </c>
    </row>
    <row r="49" spans="1:6" x14ac:dyDescent="0.2">
      <c r="A49" s="13" t="s">
        <v>42</v>
      </c>
      <c r="B49" s="63">
        <v>321</v>
      </c>
      <c r="C49" s="38">
        <v>10</v>
      </c>
      <c r="D49" s="38">
        <v>46</v>
      </c>
      <c r="E49" s="56">
        <v>239</v>
      </c>
      <c r="F49" s="56">
        <f t="shared" si="0"/>
        <v>26</v>
      </c>
    </row>
    <row r="50" spans="1:6" x14ac:dyDescent="0.2">
      <c r="A50" s="13" t="s">
        <v>43</v>
      </c>
      <c r="B50" s="63">
        <v>177</v>
      </c>
      <c r="C50" s="38">
        <v>25</v>
      </c>
      <c r="D50" s="38">
        <v>48</v>
      </c>
      <c r="E50" s="56">
        <v>95</v>
      </c>
      <c r="F50" s="56">
        <f t="shared" si="0"/>
        <v>9</v>
      </c>
    </row>
    <row r="51" spans="1:6" x14ac:dyDescent="0.2">
      <c r="A51" s="13" t="s">
        <v>44</v>
      </c>
      <c r="B51" s="63">
        <v>106</v>
      </c>
      <c r="C51" s="38">
        <v>10</v>
      </c>
      <c r="D51" s="38">
        <v>30</v>
      </c>
      <c r="E51" s="56">
        <v>44</v>
      </c>
      <c r="F51" s="56">
        <f t="shared" si="0"/>
        <v>22</v>
      </c>
    </row>
    <row r="52" spans="1:6" ht="12.5" thickBot="1" x14ac:dyDescent="0.25">
      <c r="A52" s="14" t="s">
        <v>64</v>
      </c>
      <c r="B52" s="26">
        <f>SUM(B48:B51)</f>
        <v>675</v>
      </c>
      <c r="C52" s="27">
        <f>SUM(C48:C51)</f>
        <v>47</v>
      </c>
      <c r="D52" s="27">
        <f>SUM(D48:D51)</f>
        <v>133</v>
      </c>
      <c r="E52" s="28">
        <f>SUM(E48:E51)</f>
        <v>423</v>
      </c>
      <c r="F52" s="57">
        <f t="shared" si="0"/>
        <v>72</v>
      </c>
    </row>
    <row r="53" spans="1:6" x14ac:dyDescent="0.2">
      <c r="A53" s="12" t="s">
        <v>45</v>
      </c>
      <c r="B53" s="61">
        <v>293</v>
      </c>
      <c r="C53" s="35">
        <v>26</v>
      </c>
      <c r="D53" s="35">
        <v>60</v>
      </c>
      <c r="E53" s="55">
        <v>155</v>
      </c>
      <c r="F53" s="55">
        <f t="shared" si="0"/>
        <v>52</v>
      </c>
    </row>
    <row r="54" spans="1:6" x14ac:dyDescent="0.2">
      <c r="A54" s="13" t="s">
        <v>46</v>
      </c>
      <c r="B54" s="63">
        <v>56</v>
      </c>
      <c r="C54" s="38">
        <v>4</v>
      </c>
      <c r="D54" s="38">
        <v>12</v>
      </c>
      <c r="E54" s="56">
        <v>29</v>
      </c>
      <c r="F54" s="56">
        <f t="shared" si="0"/>
        <v>11</v>
      </c>
    </row>
    <row r="55" spans="1:6" x14ac:dyDescent="0.2">
      <c r="A55" s="13" t="s">
        <v>47</v>
      </c>
      <c r="B55" s="63">
        <v>153</v>
      </c>
      <c r="C55" s="38">
        <v>12</v>
      </c>
      <c r="D55" s="38">
        <v>23</v>
      </c>
      <c r="E55" s="56">
        <v>96</v>
      </c>
      <c r="F55" s="56">
        <f t="shared" si="0"/>
        <v>22</v>
      </c>
    </row>
    <row r="56" spans="1:6" x14ac:dyDescent="0.2">
      <c r="A56" s="13" t="s">
        <v>48</v>
      </c>
      <c r="B56" s="63">
        <v>1356</v>
      </c>
      <c r="C56" s="38">
        <v>142</v>
      </c>
      <c r="D56" s="38">
        <v>374</v>
      </c>
      <c r="E56" s="56">
        <v>604</v>
      </c>
      <c r="F56" s="56">
        <f t="shared" si="0"/>
        <v>236</v>
      </c>
    </row>
    <row r="57" spans="1:6" x14ac:dyDescent="0.2">
      <c r="A57" s="13" t="s">
        <v>49</v>
      </c>
      <c r="B57" s="63">
        <v>299</v>
      </c>
      <c r="C57" s="38">
        <v>27</v>
      </c>
      <c r="D57" s="38">
        <v>93</v>
      </c>
      <c r="E57" s="56">
        <v>90</v>
      </c>
      <c r="F57" s="56">
        <f t="shared" si="0"/>
        <v>89</v>
      </c>
    </row>
    <row r="58" spans="1:6" x14ac:dyDescent="0.2">
      <c r="A58" s="13" t="s">
        <v>50</v>
      </c>
      <c r="B58" s="63">
        <v>475</v>
      </c>
      <c r="C58" s="38">
        <v>37</v>
      </c>
      <c r="D58" s="38">
        <v>98</v>
      </c>
      <c r="E58" s="56">
        <v>186</v>
      </c>
      <c r="F58" s="56">
        <f t="shared" si="0"/>
        <v>154</v>
      </c>
    </row>
    <row r="59" spans="1:6" x14ac:dyDescent="0.2">
      <c r="A59" s="13" t="s">
        <v>51</v>
      </c>
      <c r="B59" s="63">
        <v>362</v>
      </c>
      <c r="C59" s="38">
        <v>27</v>
      </c>
      <c r="D59" s="38">
        <v>89</v>
      </c>
      <c r="E59" s="56">
        <v>173</v>
      </c>
      <c r="F59" s="58">
        <f t="shared" si="0"/>
        <v>73</v>
      </c>
    </row>
    <row r="60" spans="1:6" ht="12.5" thickBot="1" x14ac:dyDescent="0.25">
      <c r="A60" s="14" t="s">
        <v>65</v>
      </c>
      <c r="B60" s="26">
        <f>SUM(B53:B59)</f>
        <v>2994</v>
      </c>
      <c r="C60" s="27">
        <f>SUM(C53:C59)</f>
        <v>275</v>
      </c>
      <c r="D60" s="27">
        <f>SUM(D53:D59)</f>
        <v>749</v>
      </c>
      <c r="E60" s="28">
        <f>SUM(E53:E59)</f>
        <v>1333</v>
      </c>
      <c r="F60" s="57">
        <f t="shared" si="0"/>
        <v>637</v>
      </c>
    </row>
    <row r="61" spans="1:6" ht="12.5" thickBot="1" x14ac:dyDescent="0.25">
      <c r="A61" s="15" t="s">
        <v>52</v>
      </c>
      <c r="B61" s="64">
        <v>72</v>
      </c>
      <c r="C61" s="65">
        <v>3</v>
      </c>
      <c r="D61" s="65">
        <v>4</v>
      </c>
      <c r="E61" s="59">
        <v>49</v>
      </c>
      <c r="F61" s="59">
        <f t="shared" si="0"/>
        <v>16</v>
      </c>
    </row>
    <row r="62" spans="1:6" ht="13" thickTop="1" thickBot="1" x14ac:dyDescent="0.25">
      <c r="A62" s="16" t="s">
        <v>66</v>
      </c>
      <c r="B62" s="17">
        <f>B5+B14+B24+B29+B34+B41+B47+B52+B60+B61</f>
        <v>55815</v>
      </c>
      <c r="C62" s="21">
        <f>C5+C14+C24+C29+C34+C41+C47+C52+C60+C61</f>
        <v>9957</v>
      </c>
      <c r="D62" s="21">
        <f>D5+D14+D24+D29+D34+D41+D47+D52+D60+D61</f>
        <v>21160</v>
      </c>
      <c r="E62" s="22">
        <f>E5+E14+E24+E29+E34+E41+E47+E52+E60+E61</f>
        <v>19137</v>
      </c>
      <c r="F62" s="60">
        <f t="shared" si="0"/>
        <v>5561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0AB50-6BDA-47DB-966B-7EE0FEAF6DF0}">
  <sheetPr>
    <tabColor theme="6" tint="0.39997558519241921"/>
  </sheetPr>
  <dimension ref="A1:I63"/>
  <sheetViews>
    <sheetView zoomScaleNormal="100" workbookViewId="0">
      <selection activeCell="F2" sqref="F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26784</v>
      </c>
      <c r="C5" s="32">
        <v>5553</v>
      </c>
      <c r="D5" s="32">
        <v>10792</v>
      </c>
      <c r="E5" s="32">
        <v>8355</v>
      </c>
      <c r="F5" s="52">
        <f>B5-C5-D5-E5</f>
        <v>2084</v>
      </c>
    </row>
    <row r="6" spans="1:9" ht="13" thickTop="1" thickBot="1" x14ac:dyDescent="0.25">
      <c r="A6" s="10" t="s">
        <v>57</v>
      </c>
      <c r="B6" s="18">
        <v>13564</v>
      </c>
      <c r="C6" s="19">
        <v>1075</v>
      </c>
      <c r="D6" s="19">
        <v>2643</v>
      </c>
      <c r="E6" s="19">
        <v>6893</v>
      </c>
      <c r="F6" s="53">
        <f t="shared" ref="F6:F62" si="0">B6-C6-D6-E6</f>
        <v>2953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4"/>
      <c r="F7" s="54">
        <f t="shared" si="0"/>
        <v>0</v>
      </c>
      <c r="G7" s="1" t="s">
        <v>4</v>
      </c>
      <c r="H7" s="6">
        <f>H10/H12</f>
        <v>4.7394244514739926E-2</v>
      </c>
    </row>
    <row r="8" spans="1:9" x14ac:dyDescent="0.2">
      <c r="A8" s="12" t="s">
        <v>2</v>
      </c>
      <c r="B8" s="47">
        <v>277</v>
      </c>
      <c r="C8" s="35">
        <v>16</v>
      </c>
      <c r="D8" s="35">
        <v>55</v>
      </c>
      <c r="E8" s="35">
        <v>138</v>
      </c>
      <c r="F8" s="55">
        <f t="shared" si="0"/>
        <v>68</v>
      </c>
      <c r="G8" s="1" t="s">
        <v>6</v>
      </c>
      <c r="H8" s="6">
        <f>H11/H12</f>
        <v>1.5781245044501114E-2</v>
      </c>
    </row>
    <row r="9" spans="1:9" x14ac:dyDescent="0.2">
      <c r="A9" s="13" t="s">
        <v>3</v>
      </c>
      <c r="B9" s="48">
        <v>964</v>
      </c>
      <c r="C9" s="38">
        <v>175</v>
      </c>
      <c r="D9" s="38">
        <v>286</v>
      </c>
      <c r="E9" s="38">
        <v>383</v>
      </c>
      <c r="F9" s="56">
        <f t="shared" si="0"/>
        <v>120</v>
      </c>
    </row>
    <row r="10" spans="1:9" x14ac:dyDescent="0.2">
      <c r="A10" s="13" t="s">
        <v>5</v>
      </c>
      <c r="B10" s="48">
        <v>339</v>
      </c>
      <c r="C10" s="38">
        <v>22</v>
      </c>
      <c r="D10" s="38">
        <v>66</v>
      </c>
      <c r="E10" s="38">
        <v>124</v>
      </c>
      <c r="F10" s="56">
        <f t="shared" si="0"/>
        <v>127</v>
      </c>
      <c r="G10" s="1" t="s">
        <v>9</v>
      </c>
      <c r="H10" s="7">
        <f>B62</f>
        <v>40348</v>
      </c>
      <c r="I10" s="1" t="s">
        <v>10</v>
      </c>
    </row>
    <row r="11" spans="1:9" x14ac:dyDescent="0.2">
      <c r="A11" s="13" t="s">
        <v>7</v>
      </c>
      <c r="B11" s="48">
        <v>72</v>
      </c>
      <c r="C11" s="38">
        <v>7</v>
      </c>
      <c r="D11" s="38">
        <v>20</v>
      </c>
      <c r="E11" s="38">
        <v>35</v>
      </c>
      <c r="F11" s="56">
        <f t="shared" si="0"/>
        <v>10</v>
      </c>
      <c r="G11" s="1" t="s">
        <v>12</v>
      </c>
      <c r="H11" s="7">
        <f>D62</f>
        <v>13435</v>
      </c>
      <c r="I11" s="1" t="s">
        <v>10</v>
      </c>
    </row>
    <row r="12" spans="1:9" x14ac:dyDescent="0.2">
      <c r="A12" s="13" t="s">
        <v>8</v>
      </c>
      <c r="B12" s="48">
        <v>271</v>
      </c>
      <c r="C12" s="38">
        <v>18</v>
      </c>
      <c r="D12" s="38">
        <v>50</v>
      </c>
      <c r="E12" s="38">
        <v>144</v>
      </c>
      <c r="F12" s="56">
        <f t="shared" si="0"/>
        <v>59</v>
      </c>
      <c r="G12" s="1" t="s">
        <v>74</v>
      </c>
      <c r="H12" s="1">
        <v>851327</v>
      </c>
      <c r="I12" s="1" t="s">
        <v>69</v>
      </c>
    </row>
    <row r="13" spans="1:9" x14ac:dyDescent="0.2">
      <c r="A13" s="13" t="s">
        <v>11</v>
      </c>
      <c r="B13" s="48">
        <v>273</v>
      </c>
      <c r="C13" s="38">
        <v>33</v>
      </c>
      <c r="D13" s="38">
        <v>62</v>
      </c>
      <c r="E13" s="38">
        <v>156</v>
      </c>
      <c r="F13" s="56">
        <f t="shared" si="0"/>
        <v>22</v>
      </c>
    </row>
    <row r="14" spans="1:9" ht="12.5" thickBot="1" x14ac:dyDescent="0.25">
      <c r="A14" s="14" t="s">
        <v>58</v>
      </c>
      <c r="B14" s="26">
        <v>2196</v>
      </c>
      <c r="C14" s="27">
        <v>271</v>
      </c>
      <c r="D14" s="27">
        <v>539</v>
      </c>
      <c r="E14" s="27">
        <v>980</v>
      </c>
      <c r="F14" s="57">
        <f t="shared" si="0"/>
        <v>406</v>
      </c>
    </row>
    <row r="15" spans="1:9" x14ac:dyDescent="0.2">
      <c r="A15" s="12" t="s">
        <v>13</v>
      </c>
      <c r="B15" s="34">
        <v>717</v>
      </c>
      <c r="C15" s="35">
        <v>43</v>
      </c>
      <c r="D15" s="35">
        <v>57</v>
      </c>
      <c r="E15" s="35">
        <v>327</v>
      </c>
      <c r="F15" s="55">
        <f t="shared" si="0"/>
        <v>290</v>
      </c>
    </row>
    <row r="16" spans="1:9" x14ac:dyDescent="0.2">
      <c r="A16" s="13" t="s">
        <v>14</v>
      </c>
      <c r="B16" s="37">
        <v>1701</v>
      </c>
      <c r="C16" s="38">
        <v>148</v>
      </c>
      <c r="D16" s="38">
        <v>273</v>
      </c>
      <c r="E16" s="38">
        <v>850</v>
      </c>
      <c r="F16" s="56">
        <f t="shared" si="0"/>
        <v>430</v>
      </c>
    </row>
    <row r="17" spans="1:6" x14ac:dyDescent="0.2">
      <c r="A17" s="13" t="s">
        <v>15</v>
      </c>
      <c r="B17" s="37">
        <v>980</v>
      </c>
      <c r="C17" s="38">
        <v>114</v>
      </c>
      <c r="D17" s="38">
        <v>257</v>
      </c>
      <c r="E17" s="38">
        <v>467</v>
      </c>
      <c r="F17" s="56">
        <f t="shared" si="0"/>
        <v>142</v>
      </c>
    </row>
    <row r="18" spans="1:6" x14ac:dyDescent="0.2">
      <c r="A18" s="13" t="s">
        <v>16</v>
      </c>
      <c r="B18" s="37">
        <v>96</v>
      </c>
      <c r="C18" s="38">
        <v>6</v>
      </c>
      <c r="D18" s="38">
        <v>25</v>
      </c>
      <c r="E18" s="38">
        <v>54</v>
      </c>
      <c r="F18" s="56">
        <f t="shared" si="0"/>
        <v>11</v>
      </c>
    </row>
    <row r="19" spans="1:6" x14ac:dyDescent="0.2">
      <c r="A19" s="13" t="s">
        <v>17</v>
      </c>
      <c r="B19" s="37">
        <v>801</v>
      </c>
      <c r="C19" s="38">
        <v>49</v>
      </c>
      <c r="D19" s="38">
        <v>158</v>
      </c>
      <c r="E19" s="38">
        <v>490</v>
      </c>
      <c r="F19" s="56">
        <f t="shared" si="0"/>
        <v>104</v>
      </c>
    </row>
    <row r="20" spans="1:6" x14ac:dyDescent="0.2">
      <c r="A20" s="13" t="s">
        <v>18</v>
      </c>
      <c r="B20" s="37">
        <v>32</v>
      </c>
      <c r="C20" s="38">
        <v>3</v>
      </c>
      <c r="D20" s="38">
        <v>12</v>
      </c>
      <c r="E20" s="38">
        <v>14</v>
      </c>
      <c r="F20" s="56">
        <f t="shared" si="0"/>
        <v>3</v>
      </c>
    </row>
    <row r="21" spans="1:6" x14ac:dyDescent="0.2">
      <c r="A21" s="13" t="s">
        <v>19</v>
      </c>
      <c r="B21" s="37">
        <v>83</v>
      </c>
      <c r="C21" s="38">
        <v>3</v>
      </c>
      <c r="D21" s="38">
        <v>22</v>
      </c>
      <c r="E21" s="38">
        <v>41</v>
      </c>
      <c r="F21" s="56">
        <f t="shared" si="0"/>
        <v>17</v>
      </c>
    </row>
    <row r="22" spans="1:6" x14ac:dyDescent="0.2">
      <c r="A22" s="13" t="s">
        <v>24</v>
      </c>
      <c r="B22" s="37">
        <v>111</v>
      </c>
      <c r="C22" s="38">
        <v>6</v>
      </c>
      <c r="D22" s="38">
        <v>15</v>
      </c>
      <c r="E22" s="38">
        <v>84</v>
      </c>
      <c r="F22" s="56">
        <f t="shared" si="0"/>
        <v>6</v>
      </c>
    </row>
    <row r="23" spans="1:6" x14ac:dyDescent="0.2">
      <c r="A23" s="13" t="s">
        <v>27</v>
      </c>
      <c r="B23" s="37">
        <v>338</v>
      </c>
      <c r="C23" s="38">
        <v>13</v>
      </c>
      <c r="D23" s="38">
        <v>38</v>
      </c>
      <c r="E23" s="38">
        <v>256</v>
      </c>
      <c r="F23" s="56">
        <f t="shared" si="0"/>
        <v>31</v>
      </c>
    </row>
    <row r="24" spans="1:6" ht="12.5" thickBot="1" x14ac:dyDescent="0.25">
      <c r="A24" s="14" t="s">
        <v>59</v>
      </c>
      <c r="B24" s="26">
        <v>4859</v>
      </c>
      <c r="C24" s="27">
        <v>385</v>
      </c>
      <c r="D24" s="27">
        <v>857</v>
      </c>
      <c r="E24" s="27">
        <v>2583</v>
      </c>
      <c r="F24" s="57">
        <f t="shared" si="0"/>
        <v>1034</v>
      </c>
    </row>
    <row r="25" spans="1:6" x14ac:dyDescent="0.2">
      <c r="A25" s="12" t="s">
        <v>20</v>
      </c>
      <c r="B25" s="34">
        <v>109</v>
      </c>
      <c r="C25" s="35">
        <v>16</v>
      </c>
      <c r="D25" s="35">
        <v>21</v>
      </c>
      <c r="E25" s="35">
        <v>55</v>
      </c>
      <c r="F25" s="55">
        <f t="shared" si="0"/>
        <v>17</v>
      </c>
    </row>
    <row r="26" spans="1:6" x14ac:dyDescent="0.2">
      <c r="A26" s="13" t="s">
        <v>21</v>
      </c>
      <c r="B26" s="37">
        <v>31</v>
      </c>
      <c r="C26" s="38">
        <v>2</v>
      </c>
      <c r="D26" s="38">
        <v>6</v>
      </c>
      <c r="E26" s="38">
        <v>16</v>
      </c>
      <c r="F26" s="56">
        <f t="shared" si="0"/>
        <v>7</v>
      </c>
    </row>
    <row r="27" spans="1:6" x14ac:dyDescent="0.2">
      <c r="A27" s="13" t="s">
        <v>22</v>
      </c>
      <c r="B27" s="37">
        <v>54</v>
      </c>
      <c r="C27" s="38">
        <v>2</v>
      </c>
      <c r="D27" s="38">
        <v>3</v>
      </c>
      <c r="E27" s="38">
        <v>14</v>
      </c>
      <c r="F27" s="56">
        <f t="shared" si="0"/>
        <v>35</v>
      </c>
    </row>
    <row r="28" spans="1:6" x14ac:dyDescent="0.2">
      <c r="A28" s="13" t="s">
        <v>23</v>
      </c>
      <c r="B28" s="37">
        <v>17</v>
      </c>
      <c r="C28" s="38">
        <v>1</v>
      </c>
      <c r="D28" s="38">
        <v>6</v>
      </c>
      <c r="E28" s="38">
        <v>6</v>
      </c>
      <c r="F28" s="56">
        <f t="shared" si="0"/>
        <v>4</v>
      </c>
    </row>
    <row r="29" spans="1:6" ht="12.5" thickBot="1" x14ac:dyDescent="0.25">
      <c r="A29" s="14" t="s">
        <v>60</v>
      </c>
      <c r="B29" s="26">
        <v>211</v>
      </c>
      <c r="C29" s="27">
        <v>21</v>
      </c>
      <c r="D29" s="27">
        <v>36</v>
      </c>
      <c r="E29" s="27">
        <v>91</v>
      </c>
      <c r="F29" s="57">
        <f t="shared" si="0"/>
        <v>63</v>
      </c>
    </row>
    <row r="30" spans="1:6" x14ac:dyDescent="0.2">
      <c r="A30" s="12" t="s">
        <v>25</v>
      </c>
      <c r="B30" s="34">
        <v>433</v>
      </c>
      <c r="C30" s="35">
        <v>38</v>
      </c>
      <c r="D30" s="35">
        <v>74</v>
      </c>
      <c r="E30" s="35">
        <v>227</v>
      </c>
      <c r="F30" s="55">
        <f t="shared" si="0"/>
        <v>94</v>
      </c>
    </row>
    <row r="31" spans="1:6" x14ac:dyDescent="0.2">
      <c r="A31" s="13" t="s">
        <v>26</v>
      </c>
      <c r="B31" s="37">
        <v>143</v>
      </c>
      <c r="C31" s="38">
        <v>9</v>
      </c>
      <c r="D31" s="38">
        <v>47</v>
      </c>
      <c r="E31" s="38">
        <v>60</v>
      </c>
      <c r="F31" s="56">
        <f t="shared" si="0"/>
        <v>27</v>
      </c>
    </row>
    <row r="32" spans="1:6" x14ac:dyDescent="0.2">
      <c r="A32" s="13" t="s">
        <v>28</v>
      </c>
      <c r="B32" s="37">
        <v>660</v>
      </c>
      <c r="C32" s="38">
        <v>21</v>
      </c>
      <c r="D32" s="38">
        <v>163</v>
      </c>
      <c r="E32" s="38">
        <v>373</v>
      </c>
      <c r="F32" s="56">
        <f t="shared" si="0"/>
        <v>103</v>
      </c>
    </row>
    <row r="33" spans="1:6" x14ac:dyDescent="0.2">
      <c r="A33" s="13" t="s">
        <v>29</v>
      </c>
      <c r="B33" s="37">
        <v>303</v>
      </c>
      <c r="C33" s="38">
        <v>5</v>
      </c>
      <c r="D33" s="38">
        <v>41</v>
      </c>
      <c r="E33" s="38">
        <v>174</v>
      </c>
      <c r="F33" s="56">
        <f t="shared" si="0"/>
        <v>83</v>
      </c>
    </row>
    <row r="34" spans="1:6" ht="12.5" thickBot="1" x14ac:dyDescent="0.25">
      <c r="A34" s="14" t="s">
        <v>61</v>
      </c>
      <c r="B34" s="26">
        <v>1539</v>
      </c>
      <c r="C34" s="27">
        <v>73</v>
      </c>
      <c r="D34" s="27">
        <v>325</v>
      </c>
      <c r="E34" s="27">
        <v>834</v>
      </c>
      <c r="F34" s="57">
        <f t="shared" si="0"/>
        <v>307</v>
      </c>
    </row>
    <row r="35" spans="1:6" x14ac:dyDescent="0.2">
      <c r="A35" s="12" t="s">
        <v>30</v>
      </c>
      <c r="B35" s="34">
        <v>96</v>
      </c>
      <c r="C35" s="35">
        <v>1</v>
      </c>
      <c r="D35" s="35">
        <v>21</v>
      </c>
      <c r="E35" s="35">
        <v>64</v>
      </c>
      <c r="F35" s="55">
        <f t="shared" si="0"/>
        <v>10</v>
      </c>
    </row>
    <row r="36" spans="1:6" x14ac:dyDescent="0.2">
      <c r="A36" s="13" t="s">
        <v>31</v>
      </c>
      <c r="B36" s="37">
        <v>109</v>
      </c>
      <c r="C36" s="38">
        <v>0</v>
      </c>
      <c r="D36" s="38">
        <v>17</v>
      </c>
      <c r="E36" s="38">
        <v>82</v>
      </c>
      <c r="F36" s="56">
        <f t="shared" si="0"/>
        <v>10</v>
      </c>
    </row>
    <row r="37" spans="1:6" x14ac:dyDescent="0.2">
      <c r="A37" s="13" t="s">
        <v>32</v>
      </c>
      <c r="B37" s="37">
        <v>21</v>
      </c>
      <c r="C37" s="38">
        <v>0</v>
      </c>
      <c r="D37" s="38">
        <v>3</v>
      </c>
      <c r="E37" s="38">
        <v>14</v>
      </c>
      <c r="F37" s="56">
        <f t="shared" si="0"/>
        <v>4</v>
      </c>
    </row>
    <row r="38" spans="1:6" x14ac:dyDescent="0.2">
      <c r="A38" s="13" t="s">
        <v>33</v>
      </c>
      <c r="B38" s="37">
        <v>329</v>
      </c>
      <c r="C38" s="38">
        <v>34</v>
      </c>
      <c r="D38" s="38">
        <v>100</v>
      </c>
      <c r="E38" s="38">
        <v>159</v>
      </c>
      <c r="F38" s="56">
        <f t="shared" si="0"/>
        <v>36</v>
      </c>
    </row>
    <row r="39" spans="1:6" x14ac:dyDescent="0.2">
      <c r="A39" s="13" t="s">
        <v>34</v>
      </c>
      <c r="B39" s="37">
        <v>118</v>
      </c>
      <c r="C39" s="38">
        <v>0</v>
      </c>
      <c r="D39" s="38">
        <v>13</v>
      </c>
      <c r="E39" s="38">
        <v>100</v>
      </c>
      <c r="F39" s="56">
        <f t="shared" si="0"/>
        <v>5</v>
      </c>
    </row>
    <row r="40" spans="1:6" x14ac:dyDescent="0.2">
      <c r="A40" s="13" t="s">
        <v>35</v>
      </c>
      <c r="B40" s="37">
        <v>18</v>
      </c>
      <c r="C40" s="38">
        <v>0</v>
      </c>
      <c r="D40" s="38">
        <v>1</v>
      </c>
      <c r="E40" s="38">
        <v>17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v>691</v>
      </c>
      <c r="C41" s="27">
        <v>35</v>
      </c>
      <c r="D41" s="27">
        <v>155</v>
      </c>
      <c r="E41" s="27">
        <v>436</v>
      </c>
      <c r="F41" s="57">
        <f t="shared" si="0"/>
        <v>65</v>
      </c>
    </row>
    <row r="42" spans="1:6" x14ac:dyDescent="0.2">
      <c r="A42" s="12" t="s">
        <v>36</v>
      </c>
      <c r="B42" s="34">
        <v>239</v>
      </c>
      <c r="C42" s="35">
        <v>26</v>
      </c>
      <c r="D42" s="35">
        <v>63</v>
      </c>
      <c r="E42" s="35">
        <v>96</v>
      </c>
      <c r="F42" s="55">
        <f t="shared" si="0"/>
        <v>54</v>
      </c>
    </row>
    <row r="43" spans="1:6" x14ac:dyDescent="0.2">
      <c r="A43" s="13" t="s">
        <v>37</v>
      </c>
      <c r="B43" s="37">
        <v>429</v>
      </c>
      <c r="C43" s="38">
        <v>29</v>
      </c>
      <c r="D43" s="38">
        <v>45</v>
      </c>
      <c r="E43" s="38">
        <v>281</v>
      </c>
      <c r="F43" s="56">
        <f t="shared" si="0"/>
        <v>74</v>
      </c>
    </row>
    <row r="44" spans="1:6" x14ac:dyDescent="0.2">
      <c r="A44" s="13" t="s">
        <v>38</v>
      </c>
      <c r="B44" s="37">
        <v>453</v>
      </c>
      <c r="C44" s="38">
        <v>18</v>
      </c>
      <c r="D44" s="38">
        <v>75</v>
      </c>
      <c r="E44" s="38">
        <v>187</v>
      </c>
      <c r="F44" s="56">
        <f t="shared" si="0"/>
        <v>173</v>
      </c>
    </row>
    <row r="45" spans="1:6" x14ac:dyDescent="0.2">
      <c r="A45" s="13" t="s">
        <v>39</v>
      </c>
      <c r="B45" s="37">
        <v>230</v>
      </c>
      <c r="C45" s="38">
        <v>42</v>
      </c>
      <c r="D45" s="38">
        <v>58</v>
      </c>
      <c r="E45" s="38">
        <v>86</v>
      </c>
      <c r="F45" s="56">
        <f t="shared" si="0"/>
        <v>44</v>
      </c>
    </row>
    <row r="46" spans="1:6" x14ac:dyDescent="0.2">
      <c r="A46" s="13" t="s">
        <v>40</v>
      </c>
      <c r="B46" s="37">
        <v>67</v>
      </c>
      <c r="C46" s="38">
        <v>7</v>
      </c>
      <c r="D46" s="38">
        <v>8</v>
      </c>
      <c r="E46" s="38">
        <v>45</v>
      </c>
      <c r="F46" s="56">
        <f t="shared" si="0"/>
        <v>7</v>
      </c>
    </row>
    <row r="47" spans="1:6" ht="12.5" thickBot="1" x14ac:dyDescent="0.25">
      <c r="A47" s="14" t="s">
        <v>63</v>
      </c>
      <c r="B47" s="26">
        <v>1418</v>
      </c>
      <c r="C47" s="27">
        <v>122</v>
      </c>
      <c r="D47" s="27">
        <v>249</v>
      </c>
      <c r="E47" s="27">
        <v>695</v>
      </c>
      <c r="F47" s="57">
        <f t="shared" si="0"/>
        <v>352</v>
      </c>
    </row>
    <row r="48" spans="1:6" x14ac:dyDescent="0.2">
      <c r="A48" s="12" t="s">
        <v>41</v>
      </c>
      <c r="B48" s="34">
        <v>54</v>
      </c>
      <c r="C48" s="35">
        <v>2</v>
      </c>
      <c r="D48" s="35">
        <v>7</v>
      </c>
      <c r="E48" s="35">
        <v>36</v>
      </c>
      <c r="F48" s="55">
        <f t="shared" si="0"/>
        <v>9</v>
      </c>
    </row>
    <row r="49" spans="1:6" x14ac:dyDescent="0.2">
      <c r="A49" s="13" t="s">
        <v>42</v>
      </c>
      <c r="B49" s="37">
        <v>241</v>
      </c>
      <c r="C49" s="38">
        <v>5</v>
      </c>
      <c r="D49" s="38">
        <v>21</v>
      </c>
      <c r="E49" s="38">
        <v>204</v>
      </c>
      <c r="F49" s="56">
        <f t="shared" si="0"/>
        <v>11</v>
      </c>
    </row>
    <row r="50" spans="1:6" x14ac:dyDescent="0.2">
      <c r="A50" s="13" t="s">
        <v>43</v>
      </c>
      <c r="B50" s="37">
        <v>101</v>
      </c>
      <c r="C50" s="38">
        <v>14</v>
      </c>
      <c r="D50" s="38">
        <v>17</v>
      </c>
      <c r="E50" s="38">
        <v>66</v>
      </c>
      <c r="F50" s="56">
        <f t="shared" si="0"/>
        <v>4</v>
      </c>
    </row>
    <row r="51" spans="1:6" x14ac:dyDescent="0.2">
      <c r="A51" s="13" t="s">
        <v>44</v>
      </c>
      <c r="B51" s="37">
        <v>90</v>
      </c>
      <c r="C51" s="38">
        <v>6</v>
      </c>
      <c r="D51" s="38">
        <v>14</v>
      </c>
      <c r="E51" s="38">
        <v>61</v>
      </c>
      <c r="F51" s="56">
        <f t="shared" si="0"/>
        <v>9</v>
      </c>
    </row>
    <row r="52" spans="1:6" ht="12.5" thickBot="1" x14ac:dyDescent="0.25">
      <c r="A52" s="14" t="s">
        <v>64</v>
      </c>
      <c r="B52" s="26">
        <v>486</v>
      </c>
      <c r="C52" s="27">
        <v>27</v>
      </c>
      <c r="D52" s="27">
        <v>59</v>
      </c>
      <c r="E52" s="27">
        <v>367</v>
      </c>
      <c r="F52" s="57">
        <f t="shared" si="0"/>
        <v>33</v>
      </c>
    </row>
    <row r="53" spans="1:6" x14ac:dyDescent="0.2">
      <c r="A53" s="12" t="s">
        <v>45</v>
      </c>
      <c r="B53" s="34">
        <v>220</v>
      </c>
      <c r="C53" s="35">
        <v>7</v>
      </c>
      <c r="D53" s="35">
        <v>37</v>
      </c>
      <c r="E53" s="35">
        <v>115</v>
      </c>
      <c r="F53" s="55">
        <f t="shared" si="0"/>
        <v>61</v>
      </c>
    </row>
    <row r="54" spans="1:6" x14ac:dyDescent="0.2">
      <c r="A54" s="13" t="s">
        <v>46</v>
      </c>
      <c r="B54" s="37">
        <v>26</v>
      </c>
      <c r="C54" s="38">
        <v>1</v>
      </c>
      <c r="D54" s="38">
        <v>2</v>
      </c>
      <c r="E54" s="38">
        <v>21</v>
      </c>
      <c r="F54" s="56">
        <f t="shared" si="0"/>
        <v>2</v>
      </c>
    </row>
    <row r="55" spans="1:6" x14ac:dyDescent="0.2">
      <c r="A55" s="13" t="s">
        <v>47</v>
      </c>
      <c r="B55" s="37">
        <v>86</v>
      </c>
      <c r="C55" s="38">
        <v>3</v>
      </c>
      <c r="D55" s="38">
        <v>8</v>
      </c>
      <c r="E55" s="38">
        <v>52</v>
      </c>
      <c r="F55" s="56">
        <f t="shared" si="0"/>
        <v>23</v>
      </c>
    </row>
    <row r="56" spans="1:6" x14ac:dyDescent="0.2">
      <c r="A56" s="13" t="s">
        <v>48</v>
      </c>
      <c r="B56" s="37">
        <v>923</v>
      </c>
      <c r="C56" s="38">
        <v>67</v>
      </c>
      <c r="D56" s="38">
        <v>220</v>
      </c>
      <c r="E56" s="38">
        <v>382</v>
      </c>
      <c r="F56" s="56">
        <f t="shared" si="0"/>
        <v>254</v>
      </c>
    </row>
    <row r="57" spans="1:6" x14ac:dyDescent="0.2">
      <c r="A57" s="13" t="s">
        <v>49</v>
      </c>
      <c r="B57" s="37">
        <v>263</v>
      </c>
      <c r="C57" s="38">
        <v>31</v>
      </c>
      <c r="D57" s="38">
        <v>45</v>
      </c>
      <c r="E57" s="38">
        <v>56</v>
      </c>
      <c r="F57" s="56">
        <f t="shared" si="0"/>
        <v>131</v>
      </c>
    </row>
    <row r="58" spans="1:6" x14ac:dyDescent="0.2">
      <c r="A58" s="13" t="s">
        <v>50</v>
      </c>
      <c r="B58" s="37">
        <v>323</v>
      </c>
      <c r="C58" s="38">
        <v>16</v>
      </c>
      <c r="D58" s="38">
        <v>47</v>
      </c>
      <c r="E58" s="38">
        <v>130</v>
      </c>
      <c r="F58" s="56">
        <f t="shared" si="0"/>
        <v>130</v>
      </c>
    </row>
    <row r="59" spans="1:6" x14ac:dyDescent="0.2">
      <c r="A59" s="13" t="s">
        <v>51</v>
      </c>
      <c r="B59" s="40">
        <v>246</v>
      </c>
      <c r="C59" s="41">
        <v>10</v>
      </c>
      <c r="D59" s="41">
        <v>44</v>
      </c>
      <c r="E59" s="41">
        <v>117</v>
      </c>
      <c r="F59" s="58">
        <f t="shared" si="0"/>
        <v>75</v>
      </c>
    </row>
    <row r="60" spans="1:6" ht="12.5" thickBot="1" x14ac:dyDescent="0.25">
      <c r="A60" s="14" t="s">
        <v>65</v>
      </c>
      <c r="B60" s="26">
        <v>2087</v>
      </c>
      <c r="C60" s="27">
        <v>135</v>
      </c>
      <c r="D60" s="27">
        <v>403</v>
      </c>
      <c r="E60" s="27">
        <v>873</v>
      </c>
      <c r="F60" s="57">
        <f t="shared" si="0"/>
        <v>676</v>
      </c>
    </row>
    <row r="61" spans="1:6" ht="12.5" thickBot="1" x14ac:dyDescent="0.25">
      <c r="A61" s="15" t="s">
        <v>52</v>
      </c>
      <c r="B61" s="43">
        <v>77</v>
      </c>
      <c r="C61" s="44">
        <v>6</v>
      </c>
      <c r="D61" s="44">
        <v>20</v>
      </c>
      <c r="E61" s="44">
        <v>34</v>
      </c>
      <c r="F61" s="59">
        <f t="shared" si="0"/>
        <v>17</v>
      </c>
    </row>
    <row r="62" spans="1:6" ht="13" thickTop="1" thickBot="1" x14ac:dyDescent="0.25">
      <c r="A62" s="16" t="s">
        <v>66</v>
      </c>
      <c r="B62" s="17">
        <v>40348</v>
      </c>
      <c r="C62" s="21">
        <v>6628</v>
      </c>
      <c r="D62" s="21">
        <v>13435</v>
      </c>
      <c r="E62" s="21">
        <v>15248</v>
      </c>
      <c r="F62" s="60">
        <f t="shared" si="0"/>
        <v>5037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3A434-9ECE-4F93-95BF-A4C2B130D7A5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31596</v>
      </c>
      <c r="C5" s="32">
        <v>7021</v>
      </c>
      <c r="D5" s="32">
        <v>13301</v>
      </c>
      <c r="E5" s="33">
        <v>8953</v>
      </c>
      <c r="F5" s="52">
        <f>B5-C5-D5-E5</f>
        <v>2321</v>
      </c>
    </row>
    <row r="6" spans="1:9" ht="13" thickTop="1" thickBot="1" x14ac:dyDescent="0.25">
      <c r="A6" s="10" t="s">
        <v>57</v>
      </c>
      <c r="B6" s="18">
        <f>SUM(B62,-B5)</f>
        <v>15421</v>
      </c>
      <c r="C6" s="19">
        <f>SUM(C62,-C5)</f>
        <v>1393</v>
      </c>
      <c r="D6" s="19">
        <f>SUM(D62,-D5)</f>
        <v>3251</v>
      </c>
      <c r="E6" s="20">
        <f>SUM(E62,-E5)</f>
        <v>7575</v>
      </c>
      <c r="F6" s="53">
        <f t="shared" ref="F6:F62" si="0">B6-C6-D6-E6</f>
        <v>3202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5.4921012424014468E-2</v>
      </c>
    </row>
    <row r="8" spans="1:9" x14ac:dyDescent="0.2">
      <c r="A8" s="12" t="s">
        <v>2</v>
      </c>
      <c r="B8" s="47">
        <v>387</v>
      </c>
      <c r="C8" s="47">
        <v>22</v>
      </c>
      <c r="D8" s="47">
        <v>102</v>
      </c>
      <c r="E8" s="36">
        <v>181</v>
      </c>
      <c r="F8" s="55">
        <f t="shared" si="0"/>
        <v>82</v>
      </c>
      <c r="G8" s="1" t="s">
        <v>6</v>
      </c>
      <c r="H8" s="6">
        <f>H11/H12</f>
        <v>1.9334551282350797E-2</v>
      </c>
    </row>
    <row r="9" spans="1:9" x14ac:dyDescent="0.2">
      <c r="A9" s="13" t="s">
        <v>3</v>
      </c>
      <c r="B9" s="48">
        <v>1137</v>
      </c>
      <c r="C9" s="48">
        <v>218</v>
      </c>
      <c r="D9" s="48">
        <v>379</v>
      </c>
      <c r="E9" s="39">
        <v>432</v>
      </c>
      <c r="F9" s="56">
        <f t="shared" si="0"/>
        <v>108</v>
      </c>
    </row>
    <row r="10" spans="1:9" x14ac:dyDescent="0.2">
      <c r="A10" s="13" t="s">
        <v>5</v>
      </c>
      <c r="B10" s="48">
        <v>387</v>
      </c>
      <c r="C10" s="48">
        <v>29</v>
      </c>
      <c r="D10" s="48">
        <v>60</v>
      </c>
      <c r="E10" s="39">
        <v>150</v>
      </c>
      <c r="F10" s="56">
        <f t="shared" si="0"/>
        <v>148</v>
      </c>
      <c r="G10" s="1" t="s">
        <v>9</v>
      </c>
      <c r="H10" s="7">
        <f>B62</f>
        <v>47017</v>
      </c>
      <c r="I10" s="1" t="s">
        <v>10</v>
      </c>
    </row>
    <row r="11" spans="1:9" x14ac:dyDescent="0.2">
      <c r="A11" s="13" t="s">
        <v>7</v>
      </c>
      <c r="B11" s="48">
        <v>85</v>
      </c>
      <c r="C11" s="48">
        <v>12</v>
      </c>
      <c r="D11" s="48">
        <v>22</v>
      </c>
      <c r="E11" s="39">
        <v>36</v>
      </c>
      <c r="F11" s="56">
        <f t="shared" si="0"/>
        <v>15</v>
      </c>
      <c r="G11" s="1" t="s">
        <v>12</v>
      </c>
      <c r="H11" s="7">
        <f>D62</f>
        <v>16552</v>
      </c>
      <c r="I11" s="1" t="s">
        <v>10</v>
      </c>
    </row>
    <row r="12" spans="1:9" x14ac:dyDescent="0.2">
      <c r="A12" s="13" t="s">
        <v>8</v>
      </c>
      <c r="B12" s="48">
        <v>306</v>
      </c>
      <c r="C12" s="48">
        <v>22</v>
      </c>
      <c r="D12" s="48">
        <v>52</v>
      </c>
      <c r="E12" s="39">
        <v>177</v>
      </c>
      <c r="F12" s="56">
        <f t="shared" si="0"/>
        <v>55</v>
      </c>
      <c r="G12" s="1" t="s">
        <v>80</v>
      </c>
      <c r="H12" s="1">
        <v>856084</v>
      </c>
      <c r="I12" s="1" t="s">
        <v>69</v>
      </c>
    </row>
    <row r="13" spans="1:9" x14ac:dyDescent="0.2">
      <c r="A13" s="13" t="s">
        <v>11</v>
      </c>
      <c r="B13" s="48">
        <v>300</v>
      </c>
      <c r="C13" s="48">
        <v>45</v>
      </c>
      <c r="D13" s="48">
        <v>62</v>
      </c>
      <c r="E13" s="39">
        <v>167</v>
      </c>
      <c r="F13" s="56">
        <f t="shared" si="0"/>
        <v>26</v>
      </c>
    </row>
    <row r="14" spans="1:9" ht="12.5" thickBot="1" x14ac:dyDescent="0.25">
      <c r="A14" s="14" t="s">
        <v>58</v>
      </c>
      <c r="B14" s="26">
        <f>SUM(B8:B13)</f>
        <v>2602</v>
      </c>
      <c r="C14" s="27">
        <f>SUM(C8:C13)</f>
        <v>348</v>
      </c>
      <c r="D14" s="27">
        <f>SUM(D8:D13)</f>
        <v>677</v>
      </c>
      <c r="E14" s="28">
        <f>SUM(E8:E13)</f>
        <v>1143</v>
      </c>
      <c r="F14" s="57">
        <f t="shared" si="0"/>
        <v>434</v>
      </c>
    </row>
    <row r="15" spans="1:9" x14ac:dyDescent="0.2">
      <c r="A15" s="12" t="s">
        <v>13</v>
      </c>
      <c r="B15" s="34">
        <v>852</v>
      </c>
      <c r="C15" s="35">
        <v>52</v>
      </c>
      <c r="D15" s="35">
        <v>94</v>
      </c>
      <c r="E15" s="36">
        <v>390</v>
      </c>
      <c r="F15" s="55">
        <f t="shared" si="0"/>
        <v>316</v>
      </c>
    </row>
    <row r="16" spans="1:9" x14ac:dyDescent="0.2">
      <c r="A16" s="13" t="s">
        <v>14</v>
      </c>
      <c r="B16" s="37">
        <v>1827</v>
      </c>
      <c r="C16" s="38">
        <v>188</v>
      </c>
      <c r="D16" s="38">
        <v>283</v>
      </c>
      <c r="E16" s="39">
        <v>904</v>
      </c>
      <c r="F16" s="56">
        <f t="shared" si="0"/>
        <v>452</v>
      </c>
    </row>
    <row r="17" spans="1:6" x14ac:dyDescent="0.2">
      <c r="A17" s="13" t="s">
        <v>15</v>
      </c>
      <c r="B17" s="37">
        <v>998</v>
      </c>
      <c r="C17" s="38">
        <v>122</v>
      </c>
      <c r="D17" s="38">
        <v>266</v>
      </c>
      <c r="E17" s="39">
        <v>479</v>
      </c>
      <c r="F17" s="56">
        <f t="shared" si="0"/>
        <v>131</v>
      </c>
    </row>
    <row r="18" spans="1:6" x14ac:dyDescent="0.2">
      <c r="A18" s="13" t="s">
        <v>16</v>
      </c>
      <c r="B18" s="37">
        <v>108</v>
      </c>
      <c r="C18" s="38">
        <v>14</v>
      </c>
      <c r="D18" s="38">
        <v>19</v>
      </c>
      <c r="E18" s="39">
        <v>63</v>
      </c>
      <c r="F18" s="56">
        <f t="shared" si="0"/>
        <v>12</v>
      </c>
    </row>
    <row r="19" spans="1:6" x14ac:dyDescent="0.2">
      <c r="A19" s="13" t="s">
        <v>17</v>
      </c>
      <c r="B19" s="37">
        <v>835</v>
      </c>
      <c r="C19" s="38">
        <v>63</v>
      </c>
      <c r="D19" s="38">
        <v>193</v>
      </c>
      <c r="E19" s="39">
        <v>481</v>
      </c>
      <c r="F19" s="56">
        <f t="shared" si="0"/>
        <v>98</v>
      </c>
    </row>
    <row r="20" spans="1:6" x14ac:dyDescent="0.2">
      <c r="A20" s="13" t="s">
        <v>18</v>
      </c>
      <c r="B20" s="37">
        <v>39</v>
      </c>
      <c r="C20" s="38">
        <v>3</v>
      </c>
      <c r="D20" s="38">
        <v>11</v>
      </c>
      <c r="E20" s="39">
        <v>21</v>
      </c>
      <c r="F20" s="56">
        <f t="shared" si="0"/>
        <v>4</v>
      </c>
    </row>
    <row r="21" spans="1:6" x14ac:dyDescent="0.2">
      <c r="A21" s="13" t="s">
        <v>19</v>
      </c>
      <c r="B21" s="37">
        <v>81</v>
      </c>
      <c r="C21" s="38">
        <v>7</v>
      </c>
      <c r="D21" s="38">
        <v>17</v>
      </c>
      <c r="E21" s="39">
        <v>40</v>
      </c>
      <c r="F21" s="56">
        <f t="shared" si="0"/>
        <v>17</v>
      </c>
    </row>
    <row r="22" spans="1:6" x14ac:dyDescent="0.2">
      <c r="A22" s="13" t="s">
        <v>24</v>
      </c>
      <c r="B22" s="37">
        <v>108</v>
      </c>
      <c r="C22" s="38">
        <v>6</v>
      </c>
      <c r="D22" s="38">
        <v>30</v>
      </c>
      <c r="E22" s="39">
        <v>63</v>
      </c>
      <c r="F22" s="56">
        <f t="shared" si="0"/>
        <v>9</v>
      </c>
    </row>
    <row r="23" spans="1:6" x14ac:dyDescent="0.2">
      <c r="A23" s="13" t="s">
        <v>27</v>
      </c>
      <c r="B23" s="37">
        <v>379</v>
      </c>
      <c r="C23" s="38">
        <v>17</v>
      </c>
      <c r="D23" s="38">
        <v>56</v>
      </c>
      <c r="E23" s="39">
        <v>268</v>
      </c>
      <c r="F23" s="56">
        <f t="shared" si="0"/>
        <v>38</v>
      </c>
    </row>
    <row r="24" spans="1:6" ht="12.5" thickBot="1" x14ac:dyDescent="0.25">
      <c r="A24" s="14" t="s">
        <v>59</v>
      </c>
      <c r="B24" s="26">
        <f>SUM(B15:B23)</f>
        <v>5227</v>
      </c>
      <c r="C24" s="27">
        <f>SUM(C15:C23)</f>
        <v>472</v>
      </c>
      <c r="D24" s="27">
        <f>SUM(D15:D23)</f>
        <v>969</v>
      </c>
      <c r="E24" s="28">
        <f>SUM(E15:E23)</f>
        <v>2709</v>
      </c>
      <c r="F24" s="57">
        <f t="shared" si="0"/>
        <v>1077</v>
      </c>
    </row>
    <row r="25" spans="1:6" x14ac:dyDescent="0.2">
      <c r="A25" s="12" t="s">
        <v>20</v>
      </c>
      <c r="B25" s="61">
        <v>123</v>
      </c>
      <c r="C25" s="32">
        <v>23</v>
      </c>
      <c r="D25" s="62">
        <v>25</v>
      </c>
      <c r="E25" s="36">
        <v>65</v>
      </c>
      <c r="F25" s="55">
        <f t="shared" si="0"/>
        <v>10</v>
      </c>
    </row>
    <row r="26" spans="1:6" x14ac:dyDescent="0.2">
      <c r="A26" s="13" t="s">
        <v>21</v>
      </c>
      <c r="B26" s="63">
        <v>39</v>
      </c>
      <c r="C26" s="38">
        <v>2</v>
      </c>
      <c r="D26" s="48">
        <v>12</v>
      </c>
      <c r="E26" s="39">
        <v>16</v>
      </c>
      <c r="F26" s="56">
        <f t="shared" si="0"/>
        <v>9</v>
      </c>
    </row>
    <row r="27" spans="1:6" x14ac:dyDescent="0.2">
      <c r="A27" s="13" t="s">
        <v>22</v>
      </c>
      <c r="B27" s="63">
        <v>115</v>
      </c>
      <c r="C27" s="38">
        <v>4</v>
      </c>
      <c r="D27" s="48">
        <v>35</v>
      </c>
      <c r="E27" s="39">
        <v>20</v>
      </c>
      <c r="F27" s="56">
        <f t="shared" si="0"/>
        <v>56</v>
      </c>
    </row>
    <row r="28" spans="1:6" x14ac:dyDescent="0.2">
      <c r="A28" s="13" t="s">
        <v>23</v>
      </c>
      <c r="B28" s="63">
        <v>31</v>
      </c>
      <c r="C28" s="38">
        <v>3</v>
      </c>
      <c r="D28" s="48">
        <v>15</v>
      </c>
      <c r="E28" s="39">
        <v>10</v>
      </c>
      <c r="F28" s="56">
        <f t="shared" si="0"/>
        <v>3</v>
      </c>
    </row>
    <row r="29" spans="1:6" ht="12.5" thickBot="1" x14ac:dyDescent="0.25">
      <c r="A29" s="14" t="s">
        <v>60</v>
      </c>
      <c r="B29" s="26">
        <f>SUM(B25:B28)</f>
        <v>308</v>
      </c>
      <c r="C29" s="27">
        <f>SUM(C25:C28)</f>
        <v>32</v>
      </c>
      <c r="D29" s="27">
        <f>SUM(D25:D28)</f>
        <v>87</v>
      </c>
      <c r="E29" s="28">
        <f>SUM(E25:E28)</f>
        <v>111</v>
      </c>
      <c r="F29" s="57">
        <f t="shared" si="0"/>
        <v>78</v>
      </c>
    </row>
    <row r="30" spans="1:6" x14ac:dyDescent="0.2">
      <c r="A30" s="12" t="s">
        <v>25</v>
      </c>
      <c r="B30" s="61">
        <v>501</v>
      </c>
      <c r="C30" s="35">
        <v>49</v>
      </c>
      <c r="D30" s="35">
        <v>80</v>
      </c>
      <c r="E30" s="36">
        <v>271</v>
      </c>
      <c r="F30" s="55">
        <f t="shared" si="0"/>
        <v>101</v>
      </c>
    </row>
    <row r="31" spans="1:6" x14ac:dyDescent="0.2">
      <c r="A31" s="13" t="s">
        <v>26</v>
      </c>
      <c r="B31" s="63">
        <v>123</v>
      </c>
      <c r="C31" s="38">
        <v>8</v>
      </c>
      <c r="D31" s="38">
        <v>47</v>
      </c>
      <c r="E31" s="39">
        <v>48</v>
      </c>
      <c r="F31" s="56">
        <f t="shared" si="0"/>
        <v>20</v>
      </c>
    </row>
    <row r="32" spans="1:6" x14ac:dyDescent="0.2">
      <c r="A32" s="13" t="s">
        <v>28</v>
      </c>
      <c r="B32" s="63">
        <v>652</v>
      </c>
      <c r="C32" s="38">
        <v>37</v>
      </c>
      <c r="D32" s="38">
        <v>160</v>
      </c>
      <c r="E32" s="39">
        <v>334</v>
      </c>
      <c r="F32" s="56">
        <f t="shared" si="0"/>
        <v>121</v>
      </c>
    </row>
    <row r="33" spans="1:6" x14ac:dyDescent="0.2">
      <c r="A33" s="13" t="s">
        <v>29</v>
      </c>
      <c r="B33" s="63">
        <v>346</v>
      </c>
      <c r="C33" s="38">
        <v>3</v>
      </c>
      <c r="D33" s="38">
        <v>44</v>
      </c>
      <c r="E33" s="39">
        <v>202</v>
      </c>
      <c r="F33" s="56">
        <f t="shared" si="0"/>
        <v>97</v>
      </c>
    </row>
    <row r="34" spans="1:6" ht="12.5" thickBot="1" x14ac:dyDescent="0.25">
      <c r="A34" s="14" t="s">
        <v>61</v>
      </c>
      <c r="B34" s="26">
        <f>SUM(B30:B33)</f>
        <v>1622</v>
      </c>
      <c r="C34" s="27">
        <f>SUM(C30:C33)</f>
        <v>97</v>
      </c>
      <c r="D34" s="27">
        <f>SUM(D30:D33)</f>
        <v>331</v>
      </c>
      <c r="E34" s="28">
        <f>SUM(E30:E33)</f>
        <v>855</v>
      </c>
      <c r="F34" s="57">
        <f t="shared" si="0"/>
        <v>339</v>
      </c>
    </row>
    <row r="35" spans="1:6" x14ac:dyDescent="0.2">
      <c r="A35" s="12" t="s">
        <v>30</v>
      </c>
      <c r="B35" s="61">
        <v>98</v>
      </c>
      <c r="C35" s="32">
        <v>1</v>
      </c>
      <c r="D35" s="32">
        <v>18</v>
      </c>
      <c r="E35" s="55">
        <v>67</v>
      </c>
      <c r="F35" s="55">
        <f t="shared" si="0"/>
        <v>12</v>
      </c>
    </row>
    <row r="36" spans="1:6" x14ac:dyDescent="0.2">
      <c r="A36" s="13" t="s">
        <v>31</v>
      </c>
      <c r="B36" s="63">
        <v>146</v>
      </c>
      <c r="C36" s="38">
        <v>2</v>
      </c>
      <c r="D36" s="38">
        <v>24</v>
      </c>
      <c r="E36" s="56">
        <v>103</v>
      </c>
      <c r="F36" s="56">
        <f t="shared" si="0"/>
        <v>17</v>
      </c>
    </row>
    <row r="37" spans="1:6" x14ac:dyDescent="0.2">
      <c r="A37" s="13" t="s">
        <v>32</v>
      </c>
      <c r="B37" s="63">
        <v>31</v>
      </c>
      <c r="C37" s="38">
        <v>3</v>
      </c>
      <c r="D37" s="38">
        <v>9</v>
      </c>
      <c r="E37" s="56">
        <v>17</v>
      </c>
      <c r="F37" s="56">
        <f t="shared" si="0"/>
        <v>2</v>
      </c>
    </row>
    <row r="38" spans="1:6" x14ac:dyDescent="0.2">
      <c r="A38" s="13" t="s">
        <v>33</v>
      </c>
      <c r="B38" s="63">
        <v>381</v>
      </c>
      <c r="C38" s="38">
        <v>44</v>
      </c>
      <c r="D38" s="38">
        <v>105</v>
      </c>
      <c r="E38" s="56">
        <v>185</v>
      </c>
      <c r="F38" s="56">
        <f t="shared" si="0"/>
        <v>47</v>
      </c>
    </row>
    <row r="39" spans="1:6" x14ac:dyDescent="0.2">
      <c r="A39" s="13" t="s">
        <v>34</v>
      </c>
      <c r="B39" s="63">
        <v>101</v>
      </c>
      <c r="C39" s="38">
        <v>1</v>
      </c>
      <c r="D39" s="38">
        <v>8</v>
      </c>
      <c r="E39" s="56">
        <v>89</v>
      </c>
      <c r="F39" s="56">
        <f t="shared" si="0"/>
        <v>3</v>
      </c>
    </row>
    <row r="40" spans="1:6" x14ac:dyDescent="0.2">
      <c r="A40" s="13" t="s">
        <v>35</v>
      </c>
      <c r="B40" s="63">
        <v>19</v>
      </c>
      <c r="C40" s="38">
        <v>0</v>
      </c>
      <c r="D40" s="38">
        <v>1</v>
      </c>
      <c r="E40" s="56">
        <v>18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776</v>
      </c>
      <c r="C41" s="27">
        <f>SUM(C35:C40)</f>
        <v>51</v>
      </c>
      <c r="D41" s="27">
        <f>SUM(D35:D40)</f>
        <v>165</v>
      </c>
      <c r="E41" s="28">
        <f>SUM(E35:E40)</f>
        <v>479</v>
      </c>
      <c r="F41" s="57">
        <f t="shared" si="0"/>
        <v>81</v>
      </c>
    </row>
    <row r="42" spans="1:6" x14ac:dyDescent="0.2">
      <c r="A42" s="12" t="s">
        <v>36</v>
      </c>
      <c r="B42" s="61">
        <v>367</v>
      </c>
      <c r="C42" s="35">
        <v>40</v>
      </c>
      <c r="D42" s="35">
        <v>120</v>
      </c>
      <c r="E42" s="55">
        <v>118</v>
      </c>
      <c r="F42" s="55">
        <f t="shared" si="0"/>
        <v>89</v>
      </c>
    </row>
    <row r="43" spans="1:6" x14ac:dyDescent="0.2">
      <c r="A43" s="13" t="s">
        <v>37</v>
      </c>
      <c r="B43" s="63">
        <v>482</v>
      </c>
      <c r="C43" s="38">
        <v>30</v>
      </c>
      <c r="D43" s="38">
        <v>66</v>
      </c>
      <c r="E43" s="56">
        <v>324</v>
      </c>
      <c r="F43" s="56">
        <f t="shared" si="0"/>
        <v>62</v>
      </c>
    </row>
    <row r="44" spans="1:6" x14ac:dyDescent="0.2">
      <c r="A44" s="13" t="s">
        <v>38</v>
      </c>
      <c r="B44" s="63">
        <v>566</v>
      </c>
      <c r="C44" s="38">
        <v>51</v>
      </c>
      <c r="D44" s="38">
        <v>93</v>
      </c>
      <c r="E44" s="56">
        <v>220</v>
      </c>
      <c r="F44" s="56">
        <f t="shared" si="0"/>
        <v>202</v>
      </c>
    </row>
    <row r="45" spans="1:6" x14ac:dyDescent="0.2">
      <c r="A45" s="13" t="s">
        <v>39</v>
      </c>
      <c r="B45" s="63">
        <v>245</v>
      </c>
      <c r="C45" s="38">
        <v>48</v>
      </c>
      <c r="D45" s="38">
        <v>57</v>
      </c>
      <c r="E45" s="56">
        <v>95</v>
      </c>
      <c r="F45" s="56">
        <f t="shared" si="0"/>
        <v>45</v>
      </c>
    </row>
    <row r="46" spans="1:6" x14ac:dyDescent="0.2">
      <c r="A46" s="13" t="s">
        <v>40</v>
      </c>
      <c r="B46" s="63">
        <v>76</v>
      </c>
      <c r="C46" s="38">
        <v>5</v>
      </c>
      <c r="D46" s="38">
        <v>16</v>
      </c>
      <c r="E46" s="56">
        <v>43</v>
      </c>
      <c r="F46" s="56">
        <f t="shared" si="0"/>
        <v>12</v>
      </c>
    </row>
    <row r="47" spans="1:6" ht="12.5" thickBot="1" x14ac:dyDescent="0.25">
      <c r="A47" s="14" t="s">
        <v>63</v>
      </c>
      <c r="B47" s="26">
        <f>SUM(B42:B46)</f>
        <v>1736</v>
      </c>
      <c r="C47" s="27">
        <f>SUM(C42:C46)</f>
        <v>174</v>
      </c>
      <c r="D47" s="27">
        <f>SUM(D42:D46)</f>
        <v>352</v>
      </c>
      <c r="E47" s="28">
        <f>SUM(E42:E46)</f>
        <v>800</v>
      </c>
      <c r="F47" s="57">
        <f t="shared" si="0"/>
        <v>410</v>
      </c>
    </row>
    <row r="48" spans="1:6" x14ac:dyDescent="0.2">
      <c r="A48" s="12" t="s">
        <v>41</v>
      </c>
      <c r="B48" s="61">
        <v>83</v>
      </c>
      <c r="C48" s="35">
        <v>5</v>
      </c>
      <c r="D48" s="35">
        <v>13</v>
      </c>
      <c r="E48" s="55">
        <v>44</v>
      </c>
      <c r="F48" s="55">
        <f t="shared" si="0"/>
        <v>21</v>
      </c>
    </row>
    <row r="49" spans="1:6" x14ac:dyDescent="0.2">
      <c r="A49" s="13" t="s">
        <v>42</v>
      </c>
      <c r="B49" s="63">
        <v>256</v>
      </c>
      <c r="C49" s="38">
        <v>13</v>
      </c>
      <c r="D49" s="38">
        <v>18</v>
      </c>
      <c r="E49" s="56">
        <v>213</v>
      </c>
      <c r="F49" s="56">
        <f t="shared" si="0"/>
        <v>12</v>
      </c>
    </row>
    <row r="50" spans="1:6" x14ac:dyDescent="0.2">
      <c r="A50" s="13" t="s">
        <v>43</v>
      </c>
      <c r="B50" s="63">
        <v>119</v>
      </c>
      <c r="C50" s="38">
        <v>13</v>
      </c>
      <c r="D50" s="38">
        <v>46</v>
      </c>
      <c r="E50" s="56">
        <v>55</v>
      </c>
      <c r="F50" s="56">
        <f t="shared" si="0"/>
        <v>5</v>
      </c>
    </row>
    <row r="51" spans="1:6" x14ac:dyDescent="0.2">
      <c r="A51" s="13" t="s">
        <v>44</v>
      </c>
      <c r="B51" s="63">
        <v>72</v>
      </c>
      <c r="C51" s="38">
        <v>8</v>
      </c>
      <c r="D51" s="38">
        <v>22</v>
      </c>
      <c r="E51" s="56">
        <v>38</v>
      </c>
      <c r="F51" s="56">
        <f t="shared" si="0"/>
        <v>4</v>
      </c>
    </row>
    <row r="52" spans="1:6" ht="12.5" thickBot="1" x14ac:dyDescent="0.25">
      <c r="A52" s="14" t="s">
        <v>64</v>
      </c>
      <c r="B52" s="26">
        <f>SUM(B48:B51)</f>
        <v>530</v>
      </c>
      <c r="C52" s="27">
        <f>SUM(C48:C51)</f>
        <v>39</v>
      </c>
      <c r="D52" s="27">
        <f>SUM(D48:D51)</f>
        <v>99</v>
      </c>
      <c r="E52" s="28">
        <f>SUM(E48:E51)</f>
        <v>350</v>
      </c>
      <c r="F52" s="57">
        <f t="shared" si="0"/>
        <v>42</v>
      </c>
    </row>
    <row r="53" spans="1:6" x14ac:dyDescent="0.2">
      <c r="A53" s="12" t="s">
        <v>45</v>
      </c>
      <c r="B53" s="61">
        <v>275</v>
      </c>
      <c r="C53" s="35">
        <v>19</v>
      </c>
      <c r="D53" s="35">
        <v>61</v>
      </c>
      <c r="E53" s="55">
        <v>140</v>
      </c>
      <c r="F53" s="55">
        <f t="shared" si="0"/>
        <v>55</v>
      </c>
    </row>
    <row r="54" spans="1:6" x14ac:dyDescent="0.2">
      <c r="A54" s="13" t="s">
        <v>46</v>
      </c>
      <c r="B54" s="63">
        <v>50</v>
      </c>
      <c r="C54" s="38">
        <v>5</v>
      </c>
      <c r="D54" s="38">
        <v>13</v>
      </c>
      <c r="E54" s="56">
        <v>22</v>
      </c>
      <c r="F54" s="56">
        <f t="shared" si="0"/>
        <v>10</v>
      </c>
    </row>
    <row r="55" spans="1:6" x14ac:dyDescent="0.2">
      <c r="A55" s="13" t="s">
        <v>47</v>
      </c>
      <c r="B55" s="63">
        <v>114</v>
      </c>
      <c r="C55" s="38">
        <v>6</v>
      </c>
      <c r="D55" s="38">
        <v>14</v>
      </c>
      <c r="E55" s="56">
        <v>73</v>
      </c>
      <c r="F55" s="56">
        <f t="shared" si="0"/>
        <v>21</v>
      </c>
    </row>
    <row r="56" spans="1:6" x14ac:dyDescent="0.2">
      <c r="A56" s="13" t="s">
        <v>48</v>
      </c>
      <c r="B56" s="63">
        <v>1077</v>
      </c>
      <c r="C56" s="38">
        <v>89</v>
      </c>
      <c r="D56" s="38">
        <v>269</v>
      </c>
      <c r="E56" s="56">
        <v>434</v>
      </c>
      <c r="F56" s="56">
        <f t="shared" si="0"/>
        <v>285</v>
      </c>
    </row>
    <row r="57" spans="1:6" x14ac:dyDescent="0.2">
      <c r="A57" s="13" t="s">
        <v>49</v>
      </c>
      <c r="B57" s="63">
        <v>274</v>
      </c>
      <c r="C57" s="38">
        <v>23</v>
      </c>
      <c r="D57" s="38">
        <v>52</v>
      </c>
      <c r="E57" s="56">
        <v>84</v>
      </c>
      <c r="F57" s="56">
        <f t="shared" si="0"/>
        <v>115</v>
      </c>
    </row>
    <row r="58" spans="1:6" x14ac:dyDescent="0.2">
      <c r="A58" s="13" t="s">
        <v>50</v>
      </c>
      <c r="B58" s="63">
        <v>395</v>
      </c>
      <c r="C58" s="38">
        <v>19</v>
      </c>
      <c r="D58" s="38">
        <v>74</v>
      </c>
      <c r="E58" s="56">
        <v>171</v>
      </c>
      <c r="F58" s="56">
        <f t="shared" si="0"/>
        <v>131</v>
      </c>
    </row>
    <row r="59" spans="1:6" x14ac:dyDescent="0.2">
      <c r="A59" s="13" t="s">
        <v>51</v>
      </c>
      <c r="B59" s="63">
        <v>352</v>
      </c>
      <c r="C59" s="38">
        <v>17</v>
      </c>
      <c r="D59" s="38">
        <v>76</v>
      </c>
      <c r="E59" s="56">
        <v>169</v>
      </c>
      <c r="F59" s="58">
        <f t="shared" si="0"/>
        <v>90</v>
      </c>
    </row>
    <row r="60" spans="1:6" ht="12.5" thickBot="1" x14ac:dyDescent="0.25">
      <c r="A60" s="14" t="s">
        <v>65</v>
      </c>
      <c r="B60" s="26">
        <f>SUM(B53:B59)</f>
        <v>2537</v>
      </c>
      <c r="C60" s="27">
        <f>SUM(C53:C59)</f>
        <v>178</v>
      </c>
      <c r="D60" s="27">
        <f>SUM(D53:D59)</f>
        <v>559</v>
      </c>
      <c r="E60" s="28">
        <f>SUM(E53:E59)</f>
        <v>1093</v>
      </c>
      <c r="F60" s="57">
        <f t="shared" si="0"/>
        <v>707</v>
      </c>
    </row>
    <row r="61" spans="1:6" ht="12.5" thickBot="1" x14ac:dyDescent="0.25">
      <c r="A61" s="15" t="s">
        <v>52</v>
      </c>
      <c r="B61" s="64">
        <v>83</v>
      </c>
      <c r="C61" s="65">
        <v>2</v>
      </c>
      <c r="D61" s="65">
        <v>12</v>
      </c>
      <c r="E61" s="59">
        <v>35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47017</v>
      </c>
      <c r="C62" s="21">
        <f>C5+C14+C24+C29+C34+C41+C47+C52+C60+C61</f>
        <v>8414</v>
      </c>
      <c r="D62" s="21">
        <f>D5+D14+D24+D29+D34+D41+D47+D52+D60+D61</f>
        <v>16552</v>
      </c>
      <c r="E62" s="22">
        <f>E5+E14+E24+E29+E34+E41+E47+E52+E60+E61</f>
        <v>16528</v>
      </c>
      <c r="F62" s="60">
        <f t="shared" si="0"/>
        <v>5523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9FF80-F876-410F-A7EE-88F09982952F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78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79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43582</v>
      </c>
      <c r="C5" s="32">
        <v>10335</v>
      </c>
      <c r="D5" s="32">
        <v>18030</v>
      </c>
      <c r="E5" s="33">
        <v>12424</v>
      </c>
      <c r="F5" s="52">
        <f>B5-C5-D5-E5</f>
        <v>2793</v>
      </c>
    </row>
    <row r="6" spans="1:9" ht="13" thickTop="1" thickBot="1" x14ac:dyDescent="0.25">
      <c r="A6" s="10" t="s">
        <v>57</v>
      </c>
      <c r="B6" s="18">
        <f>SUM(B62,-B5)</f>
        <v>22497</v>
      </c>
      <c r="C6" s="19">
        <f>SUM(C62,-C5)</f>
        <v>2293</v>
      </c>
      <c r="D6" s="19">
        <f>SUM(D62,-D5)</f>
        <v>5146</v>
      </c>
      <c r="E6" s="20">
        <f>SUM(E62,-E5)</f>
        <v>11225</v>
      </c>
      <c r="F6" s="53">
        <f t="shared" ref="F6:F62" si="0">B6-C6-D6-E6</f>
        <v>3833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7.7024218468607616E-2</v>
      </c>
    </row>
    <row r="8" spans="1:9" x14ac:dyDescent="0.2">
      <c r="A8" s="12" t="s">
        <v>2</v>
      </c>
      <c r="B8" s="47">
        <v>574</v>
      </c>
      <c r="C8" s="47">
        <v>50</v>
      </c>
      <c r="D8" s="47">
        <v>130</v>
      </c>
      <c r="E8" s="36">
        <v>311</v>
      </c>
      <c r="F8" s="55">
        <f t="shared" si="0"/>
        <v>83</v>
      </c>
      <c r="G8" s="1" t="s">
        <v>6</v>
      </c>
      <c r="H8" s="6">
        <f>H11/H12</f>
        <v>2.7014835079653899E-2</v>
      </c>
    </row>
    <row r="9" spans="1:9" x14ac:dyDescent="0.2">
      <c r="A9" s="13" t="s">
        <v>3</v>
      </c>
      <c r="B9" s="48">
        <v>1693</v>
      </c>
      <c r="C9" s="48">
        <v>303</v>
      </c>
      <c r="D9" s="48">
        <v>634</v>
      </c>
      <c r="E9" s="39">
        <v>605</v>
      </c>
      <c r="F9" s="56">
        <f t="shared" si="0"/>
        <v>151</v>
      </c>
    </row>
    <row r="10" spans="1:9" x14ac:dyDescent="0.2">
      <c r="A10" s="13" t="s">
        <v>5</v>
      </c>
      <c r="B10" s="48">
        <v>694</v>
      </c>
      <c r="C10" s="48">
        <v>71</v>
      </c>
      <c r="D10" s="48">
        <v>144</v>
      </c>
      <c r="E10" s="39">
        <v>261</v>
      </c>
      <c r="F10" s="56">
        <f t="shared" si="0"/>
        <v>218</v>
      </c>
      <c r="G10" s="1" t="s">
        <v>9</v>
      </c>
      <c r="H10" s="7">
        <f>B62</f>
        <v>66079</v>
      </c>
      <c r="I10" s="1" t="s">
        <v>10</v>
      </c>
    </row>
    <row r="11" spans="1:9" x14ac:dyDescent="0.2">
      <c r="A11" s="13" t="s">
        <v>7</v>
      </c>
      <c r="B11" s="48">
        <v>147</v>
      </c>
      <c r="C11" s="48">
        <v>22</v>
      </c>
      <c r="D11" s="48">
        <v>27</v>
      </c>
      <c r="E11" s="39">
        <v>79</v>
      </c>
      <c r="F11" s="56">
        <f t="shared" si="0"/>
        <v>19</v>
      </c>
      <c r="G11" s="1" t="s">
        <v>12</v>
      </c>
      <c r="H11" s="7">
        <f>D62</f>
        <v>23176</v>
      </c>
      <c r="I11" s="1" t="s">
        <v>10</v>
      </c>
    </row>
    <row r="12" spans="1:9" x14ac:dyDescent="0.2">
      <c r="A12" s="13" t="s">
        <v>8</v>
      </c>
      <c r="B12" s="48">
        <v>514</v>
      </c>
      <c r="C12" s="48">
        <v>27</v>
      </c>
      <c r="D12" s="48">
        <v>79</v>
      </c>
      <c r="E12" s="39">
        <v>263</v>
      </c>
      <c r="F12" s="56">
        <f t="shared" si="0"/>
        <v>145</v>
      </c>
      <c r="G12" s="1" t="s">
        <v>81</v>
      </c>
      <c r="H12" s="1">
        <v>857899</v>
      </c>
      <c r="I12" s="1" t="s">
        <v>69</v>
      </c>
    </row>
    <row r="13" spans="1:9" x14ac:dyDescent="0.2">
      <c r="A13" s="13" t="s">
        <v>11</v>
      </c>
      <c r="B13" s="48">
        <v>461</v>
      </c>
      <c r="C13" s="48">
        <v>77</v>
      </c>
      <c r="D13" s="48">
        <v>100</v>
      </c>
      <c r="E13" s="39">
        <v>242</v>
      </c>
      <c r="F13" s="56">
        <f t="shared" si="0"/>
        <v>42</v>
      </c>
    </row>
    <row r="14" spans="1:9" ht="12.5" thickBot="1" x14ac:dyDescent="0.25">
      <c r="A14" s="14" t="s">
        <v>58</v>
      </c>
      <c r="B14" s="26">
        <f>SUM(B8:B13)</f>
        <v>4083</v>
      </c>
      <c r="C14" s="27">
        <f>SUM(C8:C13)</f>
        <v>550</v>
      </c>
      <c r="D14" s="27">
        <f>SUM(D8:D13)</f>
        <v>1114</v>
      </c>
      <c r="E14" s="28">
        <f>SUM(E8:E13)</f>
        <v>1761</v>
      </c>
      <c r="F14" s="57">
        <f t="shared" si="0"/>
        <v>658</v>
      </c>
    </row>
    <row r="15" spans="1:9" x14ac:dyDescent="0.2">
      <c r="A15" s="12" t="s">
        <v>13</v>
      </c>
      <c r="B15" s="34">
        <v>1272</v>
      </c>
      <c r="C15" s="35">
        <v>96</v>
      </c>
      <c r="D15" s="35">
        <v>163</v>
      </c>
      <c r="E15" s="36">
        <v>686</v>
      </c>
      <c r="F15" s="55">
        <f t="shared" si="0"/>
        <v>327</v>
      </c>
    </row>
    <row r="16" spans="1:9" x14ac:dyDescent="0.2">
      <c r="A16" s="13" t="s">
        <v>14</v>
      </c>
      <c r="B16" s="37">
        <v>2666</v>
      </c>
      <c r="C16" s="38">
        <v>335</v>
      </c>
      <c r="D16" s="38">
        <v>543</v>
      </c>
      <c r="E16" s="39">
        <v>1217</v>
      </c>
      <c r="F16" s="56">
        <f t="shared" si="0"/>
        <v>571</v>
      </c>
    </row>
    <row r="17" spans="1:6" x14ac:dyDescent="0.2">
      <c r="A17" s="13" t="s">
        <v>15</v>
      </c>
      <c r="B17" s="37">
        <v>1336</v>
      </c>
      <c r="C17" s="38">
        <v>178</v>
      </c>
      <c r="D17" s="38">
        <v>399</v>
      </c>
      <c r="E17" s="39">
        <v>611</v>
      </c>
      <c r="F17" s="56">
        <f t="shared" si="0"/>
        <v>148</v>
      </c>
    </row>
    <row r="18" spans="1:6" x14ac:dyDescent="0.2">
      <c r="A18" s="13" t="s">
        <v>16</v>
      </c>
      <c r="B18" s="37">
        <v>187</v>
      </c>
      <c r="C18" s="38">
        <v>27</v>
      </c>
      <c r="D18" s="38">
        <v>47</v>
      </c>
      <c r="E18" s="39">
        <v>97</v>
      </c>
      <c r="F18" s="56">
        <f t="shared" si="0"/>
        <v>16</v>
      </c>
    </row>
    <row r="19" spans="1:6" x14ac:dyDescent="0.2">
      <c r="A19" s="13" t="s">
        <v>17</v>
      </c>
      <c r="B19" s="37">
        <v>1312</v>
      </c>
      <c r="C19" s="38">
        <v>115</v>
      </c>
      <c r="D19" s="38">
        <v>301</v>
      </c>
      <c r="E19" s="39">
        <v>765</v>
      </c>
      <c r="F19" s="56">
        <f t="shared" si="0"/>
        <v>131</v>
      </c>
    </row>
    <row r="20" spans="1:6" x14ac:dyDescent="0.2">
      <c r="A20" s="13" t="s">
        <v>18</v>
      </c>
      <c r="B20" s="37">
        <v>36</v>
      </c>
      <c r="C20" s="38">
        <v>3</v>
      </c>
      <c r="D20" s="38">
        <v>10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128</v>
      </c>
      <c r="C21" s="38">
        <v>7</v>
      </c>
      <c r="D21" s="38">
        <v>27</v>
      </c>
      <c r="E21" s="39">
        <v>68</v>
      </c>
      <c r="F21" s="56">
        <f t="shared" si="0"/>
        <v>26</v>
      </c>
    </row>
    <row r="22" spans="1:6" x14ac:dyDescent="0.2">
      <c r="A22" s="13" t="s">
        <v>24</v>
      </c>
      <c r="B22" s="37">
        <v>161</v>
      </c>
      <c r="C22" s="38">
        <v>20</v>
      </c>
      <c r="D22" s="38">
        <v>31</v>
      </c>
      <c r="E22" s="39">
        <v>105</v>
      </c>
      <c r="F22" s="56">
        <f t="shared" si="0"/>
        <v>5</v>
      </c>
    </row>
    <row r="23" spans="1:6" x14ac:dyDescent="0.2">
      <c r="A23" s="13" t="s">
        <v>27</v>
      </c>
      <c r="B23" s="37">
        <v>524</v>
      </c>
      <c r="C23" s="38">
        <v>33</v>
      </c>
      <c r="D23" s="38">
        <v>94</v>
      </c>
      <c r="E23" s="39">
        <v>349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7622</v>
      </c>
      <c r="C24" s="27">
        <f>SUM(C15:C23)</f>
        <v>814</v>
      </c>
      <c r="D24" s="27">
        <f>SUM(D15:D23)</f>
        <v>1615</v>
      </c>
      <c r="E24" s="28">
        <f>SUM(E15:E23)</f>
        <v>3918</v>
      </c>
      <c r="F24" s="57">
        <f t="shared" si="0"/>
        <v>1275</v>
      </c>
    </row>
    <row r="25" spans="1:6" x14ac:dyDescent="0.2">
      <c r="A25" s="12" t="s">
        <v>20</v>
      </c>
      <c r="B25" s="61">
        <v>169</v>
      </c>
      <c r="C25" s="32">
        <v>25</v>
      </c>
      <c r="D25" s="62">
        <v>44</v>
      </c>
      <c r="E25" s="36">
        <v>83</v>
      </c>
      <c r="F25" s="55">
        <f t="shared" si="0"/>
        <v>17</v>
      </c>
    </row>
    <row r="26" spans="1:6" x14ac:dyDescent="0.2">
      <c r="A26" s="13" t="s">
        <v>21</v>
      </c>
      <c r="B26" s="63">
        <v>112</v>
      </c>
      <c r="C26" s="38">
        <v>3</v>
      </c>
      <c r="D26" s="48">
        <v>35</v>
      </c>
      <c r="E26" s="39">
        <v>52</v>
      </c>
      <c r="F26" s="56">
        <f t="shared" si="0"/>
        <v>22</v>
      </c>
    </row>
    <row r="27" spans="1:6" x14ac:dyDescent="0.2">
      <c r="A27" s="13" t="s">
        <v>22</v>
      </c>
      <c r="B27" s="63">
        <v>169</v>
      </c>
      <c r="C27" s="38">
        <v>8</v>
      </c>
      <c r="D27" s="48">
        <v>47</v>
      </c>
      <c r="E27" s="39">
        <v>50</v>
      </c>
      <c r="F27" s="56">
        <f t="shared" si="0"/>
        <v>64</v>
      </c>
    </row>
    <row r="28" spans="1:6" x14ac:dyDescent="0.2">
      <c r="A28" s="13" t="s">
        <v>23</v>
      </c>
      <c r="B28" s="63">
        <v>44</v>
      </c>
      <c r="C28" s="38">
        <v>5</v>
      </c>
      <c r="D28" s="48">
        <v>10</v>
      </c>
      <c r="E28" s="39">
        <v>17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494</v>
      </c>
      <c r="C29" s="27">
        <f>SUM(C25:C28)</f>
        <v>41</v>
      </c>
      <c r="D29" s="27">
        <f>SUM(D25:D28)</f>
        <v>136</v>
      </c>
      <c r="E29" s="28">
        <f>SUM(E25:E28)</f>
        <v>202</v>
      </c>
      <c r="F29" s="57">
        <f t="shared" si="0"/>
        <v>115</v>
      </c>
    </row>
    <row r="30" spans="1:6" x14ac:dyDescent="0.2">
      <c r="A30" s="12" t="s">
        <v>25</v>
      </c>
      <c r="B30" s="61">
        <v>564</v>
      </c>
      <c r="C30" s="35">
        <v>81</v>
      </c>
      <c r="D30" s="35">
        <v>110</v>
      </c>
      <c r="E30" s="36">
        <v>276</v>
      </c>
      <c r="F30" s="55">
        <f t="shared" si="0"/>
        <v>97</v>
      </c>
    </row>
    <row r="31" spans="1:6" x14ac:dyDescent="0.2">
      <c r="A31" s="13" t="s">
        <v>26</v>
      </c>
      <c r="B31" s="63">
        <v>190</v>
      </c>
      <c r="C31" s="38">
        <v>15</v>
      </c>
      <c r="D31" s="38">
        <v>53</v>
      </c>
      <c r="E31" s="39">
        <v>79</v>
      </c>
      <c r="F31" s="56">
        <f t="shared" si="0"/>
        <v>43</v>
      </c>
    </row>
    <row r="32" spans="1:6" x14ac:dyDescent="0.2">
      <c r="A32" s="13" t="s">
        <v>28</v>
      </c>
      <c r="B32" s="63">
        <v>943</v>
      </c>
      <c r="C32" s="38">
        <v>41</v>
      </c>
      <c r="D32" s="38">
        <v>218</v>
      </c>
      <c r="E32" s="39">
        <v>529</v>
      </c>
      <c r="F32" s="56">
        <f t="shared" si="0"/>
        <v>155</v>
      </c>
    </row>
    <row r="33" spans="1:6" x14ac:dyDescent="0.2">
      <c r="A33" s="13" t="s">
        <v>29</v>
      </c>
      <c r="B33" s="63">
        <v>409</v>
      </c>
      <c r="C33" s="38">
        <v>8</v>
      </c>
      <c r="D33" s="38">
        <v>43</v>
      </c>
      <c r="E33" s="39">
        <v>262</v>
      </c>
      <c r="F33" s="56">
        <f t="shared" si="0"/>
        <v>96</v>
      </c>
    </row>
    <row r="34" spans="1:6" ht="12.5" thickBot="1" x14ac:dyDescent="0.25">
      <c r="A34" s="14" t="s">
        <v>61</v>
      </c>
      <c r="B34" s="26">
        <f>SUM(B30:B33)</f>
        <v>2106</v>
      </c>
      <c r="C34" s="27">
        <f>SUM(C30:C33)</f>
        <v>145</v>
      </c>
      <c r="D34" s="27">
        <f>SUM(D30:D33)</f>
        <v>424</v>
      </c>
      <c r="E34" s="28">
        <f>SUM(E30:E33)</f>
        <v>1146</v>
      </c>
      <c r="F34" s="57">
        <f t="shared" si="0"/>
        <v>391</v>
      </c>
    </row>
    <row r="35" spans="1:6" x14ac:dyDescent="0.2">
      <c r="A35" s="12" t="s">
        <v>30</v>
      </c>
      <c r="B35" s="61">
        <v>160</v>
      </c>
      <c r="C35" s="32">
        <v>8</v>
      </c>
      <c r="D35" s="32">
        <v>39</v>
      </c>
      <c r="E35" s="55">
        <v>101</v>
      </c>
      <c r="F35" s="55">
        <f t="shared" si="0"/>
        <v>12</v>
      </c>
    </row>
    <row r="36" spans="1:6" x14ac:dyDescent="0.2">
      <c r="A36" s="13" t="s">
        <v>31</v>
      </c>
      <c r="B36" s="63">
        <v>201</v>
      </c>
      <c r="C36" s="38">
        <v>8</v>
      </c>
      <c r="D36" s="38">
        <v>35</v>
      </c>
      <c r="E36" s="56">
        <v>142</v>
      </c>
      <c r="F36" s="56">
        <f t="shared" si="0"/>
        <v>16</v>
      </c>
    </row>
    <row r="37" spans="1:6" x14ac:dyDescent="0.2">
      <c r="A37" s="13" t="s">
        <v>32</v>
      </c>
      <c r="B37" s="63">
        <v>28</v>
      </c>
      <c r="C37" s="38">
        <v>2</v>
      </c>
      <c r="D37" s="38">
        <v>6</v>
      </c>
      <c r="E37" s="56">
        <v>14</v>
      </c>
      <c r="F37" s="56">
        <f t="shared" si="0"/>
        <v>6</v>
      </c>
    </row>
    <row r="38" spans="1:6" x14ac:dyDescent="0.2">
      <c r="A38" s="13" t="s">
        <v>33</v>
      </c>
      <c r="B38" s="63">
        <v>564</v>
      </c>
      <c r="C38" s="38">
        <v>62</v>
      </c>
      <c r="D38" s="38">
        <v>132</v>
      </c>
      <c r="E38" s="56">
        <v>300</v>
      </c>
      <c r="F38" s="56">
        <f t="shared" si="0"/>
        <v>70</v>
      </c>
    </row>
    <row r="39" spans="1:6" x14ac:dyDescent="0.2">
      <c r="A39" s="13" t="s">
        <v>34</v>
      </c>
      <c r="B39" s="63">
        <v>153</v>
      </c>
      <c r="C39" s="38">
        <v>3</v>
      </c>
      <c r="D39" s="38">
        <v>17</v>
      </c>
      <c r="E39" s="56">
        <v>121</v>
      </c>
      <c r="F39" s="56">
        <f t="shared" si="0"/>
        <v>12</v>
      </c>
    </row>
    <row r="40" spans="1:6" x14ac:dyDescent="0.2">
      <c r="A40" s="13" t="s">
        <v>35</v>
      </c>
      <c r="B40" s="63">
        <v>33</v>
      </c>
      <c r="C40" s="38">
        <v>0</v>
      </c>
      <c r="D40" s="38">
        <v>1</v>
      </c>
      <c r="E40" s="56">
        <v>31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1139</v>
      </c>
      <c r="C41" s="27">
        <f>SUM(C35:C40)</f>
        <v>83</v>
      </c>
      <c r="D41" s="27">
        <f>SUM(D35:D40)</f>
        <v>230</v>
      </c>
      <c r="E41" s="28">
        <f>SUM(E35:E40)</f>
        <v>709</v>
      </c>
      <c r="F41" s="57">
        <f t="shared" si="0"/>
        <v>117</v>
      </c>
    </row>
    <row r="42" spans="1:6" x14ac:dyDescent="0.2">
      <c r="A42" s="12" t="s">
        <v>36</v>
      </c>
      <c r="B42" s="61">
        <v>577</v>
      </c>
      <c r="C42" s="35">
        <v>71</v>
      </c>
      <c r="D42" s="35">
        <v>174</v>
      </c>
      <c r="E42" s="55">
        <v>249</v>
      </c>
      <c r="F42" s="55">
        <f t="shared" si="0"/>
        <v>83</v>
      </c>
    </row>
    <row r="43" spans="1:6" x14ac:dyDescent="0.2">
      <c r="A43" s="13" t="s">
        <v>37</v>
      </c>
      <c r="B43" s="63">
        <v>667</v>
      </c>
      <c r="C43" s="38">
        <v>59</v>
      </c>
      <c r="D43" s="38">
        <v>112</v>
      </c>
      <c r="E43" s="56">
        <v>423</v>
      </c>
      <c r="F43" s="56">
        <f t="shared" si="0"/>
        <v>73</v>
      </c>
    </row>
    <row r="44" spans="1:6" x14ac:dyDescent="0.2">
      <c r="A44" s="13" t="s">
        <v>38</v>
      </c>
      <c r="B44" s="63">
        <v>829</v>
      </c>
      <c r="C44" s="38">
        <v>86</v>
      </c>
      <c r="D44" s="38">
        <v>170</v>
      </c>
      <c r="E44" s="56">
        <v>414</v>
      </c>
      <c r="F44" s="56">
        <f t="shared" si="0"/>
        <v>159</v>
      </c>
    </row>
    <row r="45" spans="1:6" x14ac:dyDescent="0.2">
      <c r="A45" s="13" t="s">
        <v>39</v>
      </c>
      <c r="B45" s="63">
        <v>337</v>
      </c>
      <c r="C45" s="38">
        <v>46</v>
      </c>
      <c r="D45" s="38">
        <v>104</v>
      </c>
      <c r="E45" s="56">
        <v>121</v>
      </c>
      <c r="F45" s="56">
        <f t="shared" si="0"/>
        <v>66</v>
      </c>
    </row>
    <row r="46" spans="1:6" x14ac:dyDescent="0.2">
      <c r="A46" s="13" t="s">
        <v>40</v>
      </c>
      <c r="B46" s="63">
        <v>129</v>
      </c>
      <c r="C46" s="38">
        <v>14</v>
      </c>
      <c r="D46" s="38">
        <v>28</v>
      </c>
      <c r="E46" s="56">
        <v>79</v>
      </c>
      <c r="F46" s="56">
        <f t="shared" si="0"/>
        <v>8</v>
      </c>
    </row>
    <row r="47" spans="1:6" ht="12.5" thickBot="1" x14ac:dyDescent="0.25">
      <c r="A47" s="14" t="s">
        <v>63</v>
      </c>
      <c r="B47" s="26">
        <f>SUM(B42:B46)</f>
        <v>2539</v>
      </c>
      <c r="C47" s="27">
        <f>SUM(C42:C46)</f>
        <v>276</v>
      </c>
      <c r="D47" s="27">
        <f>SUM(D42:D46)</f>
        <v>588</v>
      </c>
      <c r="E47" s="28">
        <f>SUM(E42:E46)</f>
        <v>1286</v>
      </c>
      <c r="F47" s="57">
        <f t="shared" si="0"/>
        <v>389</v>
      </c>
    </row>
    <row r="48" spans="1:6" x14ac:dyDescent="0.2">
      <c r="A48" s="12" t="s">
        <v>41</v>
      </c>
      <c r="B48" s="61">
        <v>138</v>
      </c>
      <c r="C48" s="35">
        <v>4</v>
      </c>
      <c r="D48" s="35">
        <v>24</v>
      </c>
      <c r="E48" s="55">
        <v>80</v>
      </c>
      <c r="F48" s="55">
        <f t="shared" si="0"/>
        <v>30</v>
      </c>
    </row>
    <row r="49" spans="1:6" x14ac:dyDescent="0.2">
      <c r="A49" s="13" t="s">
        <v>42</v>
      </c>
      <c r="B49" s="63">
        <v>349</v>
      </c>
      <c r="C49" s="38">
        <v>16</v>
      </c>
      <c r="D49" s="38">
        <v>55</v>
      </c>
      <c r="E49" s="56">
        <v>262</v>
      </c>
      <c r="F49" s="56">
        <f t="shared" si="0"/>
        <v>16</v>
      </c>
    </row>
    <row r="50" spans="1:6" x14ac:dyDescent="0.2">
      <c r="A50" s="13" t="s">
        <v>43</v>
      </c>
      <c r="B50" s="63">
        <v>197</v>
      </c>
      <c r="C50" s="38">
        <v>28</v>
      </c>
      <c r="D50" s="38">
        <v>56</v>
      </c>
      <c r="E50" s="56">
        <v>107</v>
      </c>
      <c r="F50" s="56">
        <f t="shared" si="0"/>
        <v>6</v>
      </c>
    </row>
    <row r="51" spans="1:6" x14ac:dyDescent="0.2">
      <c r="A51" s="13" t="s">
        <v>44</v>
      </c>
      <c r="B51" s="63">
        <v>136</v>
      </c>
      <c r="C51" s="38">
        <v>13</v>
      </c>
      <c r="D51" s="38">
        <v>61</v>
      </c>
      <c r="E51" s="56">
        <v>48</v>
      </c>
      <c r="F51" s="56">
        <f t="shared" si="0"/>
        <v>14</v>
      </c>
    </row>
    <row r="52" spans="1:6" ht="12.5" thickBot="1" x14ac:dyDescent="0.25">
      <c r="A52" s="14" t="s">
        <v>64</v>
      </c>
      <c r="B52" s="26">
        <f>SUM(B48:B51)</f>
        <v>820</v>
      </c>
      <c r="C52" s="27">
        <f>SUM(C48:C51)</f>
        <v>61</v>
      </c>
      <c r="D52" s="27">
        <f>SUM(D48:D51)</f>
        <v>196</v>
      </c>
      <c r="E52" s="28">
        <f>SUM(E48:E51)</f>
        <v>497</v>
      </c>
      <c r="F52" s="57">
        <f t="shared" si="0"/>
        <v>66</v>
      </c>
    </row>
    <row r="53" spans="1:6" x14ac:dyDescent="0.2">
      <c r="A53" s="12" t="s">
        <v>45</v>
      </c>
      <c r="B53" s="61">
        <v>412</v>
      </c>
      <c r="C53" s="35">
        <v>27</v>
      </c>
      <c r="D53" s="35">
        <v>100</v>
      </c>
      <c r="E53" s="55">
        <v>204</v>
      </c>
      <c r="F53" s="55">
        <f t="shared" si="0"/>
        <v>81</v>
      </c>
    </row>
    <row r="54" spans="1:6" x14ac:dyDescent="0.2">
      <c r="A54" s="13" t="s">
        <v>46</v>
      </c>
      <c r="B54" s="63">
        <v>83</v>
      </c>
      <c r="C54" s="38">
        <v>10</v>
      </c>
      <c r="D54" s="38">
        <v>22</v>
      </c>
      <c r="E54" s="56">
        <v>37</v>
      </c>
      <c r="F54" s="56">
        <f t="shared" si="0"/>
        <v>14</v>
      </c>
    </row>
    <row r="55" spans="1:6" x14ac:dyDescent="0.2">
      <c r="A55" s="13" t="s">
        <v>47</v>
      </c>
      <c r="B55" s="63">
        <v>160</v>
      </c>
      <c r="C55" s="38">
        <v>14</v>
      </c>
      <c r="D55" s="38">
        <v>22</v>
      </c>
      <c r="E55" s="56">
        <v>102</v>
      </c>
      <c r="F55" s="56">
        <f t="shared" si="0"/>
        <v>22</v>
      </c>
    </row>
    <row r="56" spans="1:6" x14ac:dyDescent="0.2">
      <c r="A56" s="13" t="s">
        <v>48</v>
      </c>
      <c r="B56" s="63">
        <v>1614</v>
      </c>
      <c r="C56" s="38">
        <v>153</v>
      </c>
      <c r="D56" s="38">
        <v>368</v>
      </c>
      <c r="E56" s="56">
        <v>735</v>
      </c>
      <c r="F56" s="56">
        <f t="shared" si="0"/>
        <v>358</v>
      </c>
    </row>
    <row r="57" spans="1:6" x14ac:dyDescent="0.2">
      <c r="A57" s="13" t="s">
        <v>49</v>
      </c>
      <c r="B57" s="63">
        <v>376</v>
      </c>
      <c r="C57" s="38">
        <v>41</v>
      </c>
      <c r="D57" s="38">
        <v>94</v>
      </c>
      <c r="E57" s="56">
        <v>136</v>
      </c>
      <c r="F57" s="56">
        <f t="shared" si="0"/>
        <v>105</v>
      </c>
    </row>
    <row r="58" spans="1:6" x14ac:dyDescent="0.2">
      <c r="A58" s="13" t="s">
        <v>50</v>
      </c>
      <c r="B58" s="63">
        <v>530</v>
      </c>
      <c r="C58" s="38">
        <v>38</v>
      </c>
      <c r="D58" s="38">
        <v>129</v>
      </c>
      <c r="E58" s="56">
        <v>247</v>
      </c>
      <c r="F58" s="56">
        <f t="shared" si="0"/>
        <v>116</v>
      </c>
    </row>
    <row r="59" spans="1:6" x14ac:dyDescent="0.2">
      <c r="A59" s="13" t="s">
        <v>51</v>
      </c>
      <c r="B59" s="63">
        <v>443</v>
      </c>
      <c r="C59" s="38">
        <v>38</v>
      </c>
      <c r="D59" s="38">
        <v>99</v>
      </c>
      <c r="E59" s="56">
        <v>214</v>
      </c>
      <c r="F59" s="58">
        <f t="shared" si="0"/>
        <v>92</v>
      </c>
    </row>
    <row r="60" spans="1:6" ht="12.5" thickBot="1" x14ac:dyDescent="0.25">
      <c r="A60" s="14" t="s">
        <v>65</v>
      </c>
      <c r="B60" s="26">
        <f>SUM(B53:B59)</f>
        <v>3618</v>
      </c>
      <c r="C60" s="27">
        <f>SUM(C53:C59)</f>
        <v>321</v>
      </c>
      <c r="D60" s="27">
        <f>SUM(D53:D59)</f>
        <v>834</v>
      </c>
      <c r="E60" s="28">
        <f>SUM(E53:E59)</f>
        <v>1675</v>
      </c>
      <c r="F60" s="57">
        <f t="shared" si="0"/>
        <v>788</v>
      </c>
    </row>
    <row r="61" spans="1:6" ht="12.5" thickBot="1" x14ac:dyDescent="0.25">
      <c r="A61" s="15" t="s">
        <v>52</v>
      </c>
      <c r="B61" s="64">
        <v>76</v>
      </c>
      <c r="C61" s="65">
        <v>2</v>
      </c>
      <c r="D61" s="65">
        <v>9</v>
      </c>
      <c r="E61" s="59">
        <v>31</v>
      </c>
      <c r="F61" s="59">
        <f t="shared" si="0"/>
        <v>34</v>
      </c>
    </row>
    <row r="62" spans="1:6" ht="13" thickTop="1" thickBot="1" x14ac:dyDescent="0.25">
      <c r="A62" s="16" t="s">
        <v>66</v>
      </c>
      <c r="B62" s="17">
        <f>B5+B14+B24+B29+B34+B41+B47+B52+B60+B61</f>
        <v>66079</v>
      </c>
      <c r="C62" s="21">
        <f>C5+C14+C24+C29+C34+C41+C47+C52+C60+C61</f>
        <v>12628</v>
      </c>
      <c r="D62" s="21">
        <f>D5+D14+D24+D29+D34+D41+D47+D52+D60+D61</f>
        <v>23176</v>
      </c>
      <c r="E62" s="22">
        <f>E5+E14+E24+E29+E34+E41+E47+E52+E60+E61</f>
        <v>23649</v>
      </c>
      <c r="F62" s="60">
        <f t="shared" si="0"/>
        <v>6626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2B4F-CF26-4AF1-AD4D-6272BEB72D6D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82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83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44341</v>
      </c>
      <c r="C5" s="32">
        <v>10669</v>
      </c>
      <c r="D5" s="32">
        <v>18302</v>
      </c>
      <c r="E5" s="33">
        <v>12688</v>
      </c>
      <c r="F5" s="52">
        <f>B5-C5-D5-E5</f>
        <v>2682</v>
      </c>
    </row>
    <row r="6" spans="1:9" ht="13" thickTop="1" thickBot="1" x14ac:dyDescent="0.25">
      <c r="A6" s="10" t="s">
        <v>57</v>
      </c>
      <c r="B6" s="18">
        <f>SUM(B62,-B5)</f>
        <v>26489</v>
      </c>
      <c r="C6" s="19">
        <f>SUM(C62,-C5)</f>
        <v>2983</v>
      </c>
      <c r="D6" s="19">
        <f>SUM(D62,-D5)</f>
        <v>5995</v>
      </c>
      <c r="E6" s="20">
        <f>SUM(E62,-E5)</f>
        <v>13409</v>
      </c>
      <c r="F6" s="53">
        <f t="shared" ref="F6:F62" si="0">B6-C6-D6-E6</f>
        <v>4102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8.245615260499975E-2</v>
      </c>
    </row>
    <row r="8" spans="1:9" x14ac:dyDescent="0.2">
      <c r="A8" s="12" t="s">
        <v>2</v>
      </c>
      <c r="B8" s="47">
        <v>639</v>
      </c>
      <c r="C8" s="47">
        <v>51</v>
      </c>
      <c r="D8" s="47">
        <v>155</v>
      </c>
      <c r="E8" s="36">
        <v>319</v>
      </c>
      <c r="F8" s="55">
        <f t="shared" si="0"/>
        <v>114</v>
      </c>
      <c r="G8" s="1" t="s">
        <v>6</v>
      </c>
      <c r="H8" s="6">
        <f>H11/H12</f>
        <v>2.8285149510711267E-2</v>
      </c>
    </row>
    <row r="9" spans="1:9" x14ac:dyDescent="0.2">
      <c r="A9" s="13" t="s">
        <v>3</v>
      </c>
      <c r="B9" s="48">
        <v>1978</v>
      </c>
      <c r="C9" s="48">
        <v>417</v>
      </c>
      <c r="D9" s="48">
        <v>636</v>
      </c>
      <c r="E9" s="39">
        <v>734</v>
      </c>
      <c r="F9" s="56">
        <f t="shared" si="0"/>
        <v>191</v>
      </c>
    </row>
    <row r="10" spans="1:9" x14ac:dyDescent="0.2">
      <c r="A10" s="13" t="s">
        <v>5</v>
      </c>
      <c r="B10" s="48">
        <v>905</v>
      </c>
      <c r="C10" s="48">
        <v>105</v>
      </c>
      <c r="D10" s="48">
        <v>172</v>
      </c>
      <c r="E10" s="39">
        <v>366</v>
      </c>
      <c r="F10" s="56">
        <f t="shared" si="0"/>
        <v>262</v>
      </c>
      <c r="G10" s="1" t="s">
        <v>9</v>
      </c>
      <c r="H10" s="7">
        <f>B62</f>
        <v>70830</v>
      </c>
      <c r="I10" s="1" t="s">
        <v>10</v>
      </c>
    </row>
    <row r="11" spans="1:9" x14ac:dyDescent="0.2">
      <c r="A11" s="13" t="s">
        <v>7</v>
      </c>
      <c r="B11" s="48">
        <v>200</v>
      </c>
      <c r="C11" s="48">
        <v>24</v>
      </c>
      <c r="D11" s="48">
        <v>44</v>
      </c>
      <c r="E11" s="39">
        <v>115</v>
      </c>
      <c r="F11" s="56">
        <f t="shared" si="0"/>
        <v>17</v>
      </c>
      <c r="G11" s="1" t="s">
        <v>12</v>
      </c>
      <c r="H11" s="7">
        <f>D62</f>
        <v>24297</v>
      </c>
      <c r="I11" s="1" t="s">
        <v>10</v>
      </c>
    </row>
    <row r="12" spans="1:9" x14ac:dyDescent="0.2">
      <c r="A12" s="13" t="s">
        <v>8</v>
      </c>
      <c r="B12" s="48">
        <v>613</v>
      </c>
      <c r="C12" s="48">
        <v>49</v>
      </c>
      <c r="D12" s="48">
        <v>78</v>
      </c>
      <c r="E12" s="39">
        <v>351</v>
      </c>
      <c r="F12" s="56">
        <f t="shared" si="0"/>
        <v>135</v>
      </c>
      <c r="G12" s="1" t="s">
        <v>90</v>
      </c>
      <c r="H12" s="1">
        <v>859002</v>
      </c>
      <c r="I12" s="1" t="s">
        <v>69</v>
      </c>
    </row>
    <row r="13" spans="1:9" x14ac:dyDescent="0.2">
      <c r="A13" s="13" t="s">
        <v>11</v>
      </c>
      <c r="B13" s="48">
        <v>574</v>
      </c>
      <c r="C13" s="48">
        <v>84</v>
      </c>
      <c r="D13" s="48">
        <v>129</v>
      </c>
      <c r="E13" s="39">
        <v>332</v>
      </c>
      <c r="F13" s="56">
        <f t="shared" si="0"/>
        <v>29</v>
      </c>
    </row>
    <row r="14" spans="1:9" ht="12.5" thickBot="1" x14ac:dyDescent="0.25">
      <c r="A14" s="14" t="s">
        <v>58</v>
      </c>
      <c r="B14" s="26">
        <f>SUM(B8:B13)</f>
        <v>4909</v>
      </c>
      <c r="C14" s="27">
        <f>SUM(C8:C13)</f>
        <v>730</v>
      </c>
      <c r="D14" s="27">
        <f>SUM(D8:D13)</f>
        <v>1214</v>
      </c>
      <c r="E14" s="28">
        <f>SUM(E8:E13)</f>
        <v>2217</v>
      </c>
      <c r="F14" s="57">
        <f t="shared" si="0"/>
        <v>748</v>
      </c>
    </row>
    <row r="15" spans="1:9" x14ac:dyDescent="0.2">
      <c r="A15" s="12" t="s">
        <v>13</v>
      </c>
      <c r="B15" s="34">
        <v>1616</v>
      </c>
      <c r="C15" s="35">
        <v>141</v>
      </c>
      <c r="D15" s="35">
        <v>226</v>
      </c>
      <c r="E15" s="36">
        <v>878</v>
      </c>
      <c r="F15" s="55">
        <f t="shared" si="0"/>
        <v>371</v>
      </c>
    </row>
    <row r="16" spans="1:9" x14ac:dyDescent="0.2">
      <c r="A16" s="13" t="s">
        <v>14</v>
      </c>
      <c r="B16" s="37">
        <v>2963</v>
      </c>
      <c r="C16" s="38">
        <v>418</v>
      </c>
      <c r="D16" s="38">
        <v>584</v>
      </c>
      <c r="E16" s="39">
        <v>1398</v>
      </c>
      <c r="F16" s="56">
        <f t="shared" si="0"/>
        <v>563</v>
      </c>
    </row>
    <row r="17" spans="1:6" x14ac:dyDescent="0.2">
      <c r="A17" s="13" t="s">
        <v>15</v>
      </c>
      <c r="B17" s="37">
        <v>1615</v>
      </c>
      <c r="C17" s="38">
        <v>222</v>
      </c>
      <c r="D17" s="38">
        <v>507</v>
      </c>
      <c r="E17" s="39">
        <v>749</v>
      </c>
      <c r="F17" s="56">
        <f t="shared" si="0"/>
        <v>137</v>
      </c>
    </row>
    <row r="18" spans="1:6" x14ac:dyDescent="0.2">
      <c r="A18" s="13" t="s">
        <v>16</v>
      </c>
      <c r="B18" s="37">
        <v>208</v>
      </c>
      <c r="C18" s="38">
        <v>32</v>
      </c>
      <c r="D18" s="38">
        <v>54</v>
      </c>
      <c r="E18" s="39">
        <v>107</v>
      </c>
      <c r="F18" s="56">
        <f t="shared" si="0"/>
        <v>15</v>
      </c>
    </row>
    <row r="19" spans="1:6" x14ac:dyDescent="0.2">
      <c r="A19" s="13" t="s">
        <v>17</v>
      </c>
      <c r="B19" s="37">
        <v>1757</v>
      </c>
      <c r="C19" s="38">
        <v>204</v>
      </c>
      <c r="D19" s="38">
        <v>372</v>
      </c>
      <c r="E19" s="39">
        <v>1050</v>
      </c>
      <c r="F19" s="56">
        <f t="shared" si="0"/>
        <v>131</v>
      </c>
    </row>
    <row r="20" spans="1:6" x14ac:dyDescent="0.2">
      <c r="A20" s="13" t="s">
        <v>18</v>
      </c>
      <c r="B20" s="37">
        <v>50</v>
      </c>
      <c r="C20" s="38">
        <v>2</v>
      </c>
      <c r="D20" s="38">
        <v>13</v>
      </c>
      <c r="E20" s="39">
        <v>24</v>
      </c>
      <c r="F20" s="56">
        <f t="shared" si="0"/>
        <v>11</v>
      </c>
    </row>
    <row r="21" spans="1:6" x14ac:dyDescent="0.2">
      <c r="A21" s="13" t="s">
        <v>19</v>
      </c>
      <c r="B21" s="37">
        <v>129</v>
      </c>
      <c r="C21" s="38">
        <v>8</v>
      </c>
      <c r="D21" s="38">
        <v>22</v>
      </c>
      <c r="E21" s="39">
        <v>76</v>
      </c>
      <c r="F21" s="56">
        <f t="shared" si="0"/>
        <v>23</v>
      </c>
    </row>
    <row r="22" spans="1:6" x14ac:dyDescent="0.2">
      <c r="A22" s="13" t="s">
        <v>24</v>
      </c>
      <c r="B22" s="37">
        <v>151</v>
      </c>
      <c r="C22" s="38">
        <v>15</v>
      </c>
      <c r="D22" s="38">
        <v>30</v>
      </c>
      <c r="E22" s="39">
        <v>98</v>
      </c>
      <c r="F22" s="56">
        <f t="shared" si="0"/>
        <v>8</v>
      </c>
    </row>
    <row r="23" spans="1:6" x14ac:dyDescent="0.2">
      <c r="A23" s="13" t="s">
        <v>27</v>
      </c>
      <c r="B23" s="37">
        <v>599</v>
      </c>
      <c r="C23" s="38">
        <v>27</v>
      </c>
      <c r="D23" s="38">
        <v>83</v>
      </c>
      <c r="E23" s="39">
        <v>415</v>
      </c>
      <c r="F23" s="56">
        <f t="shared" si="0"/>
        <v>74</v>
      </c>
    </row>
    <row r="24" spans="1:6" ht="12.5" thickBot="1" x14ac:dyDescent="0.25">
      <c r="A24" s="14" t="s">
        <v>59</v>
      </c>
      <c r="B24" s="26">
        <f>SUM(B15:B23)</f>
        <v>9088</v>
      </c>
      <c r="C24" s="27">
        <f>SUM(C15:C23)</f>
        <v>1069</v>
      </c>
      <c r="D24" s="27">
        <f>SUM(D15:D23)</f>
        <v>1891</v>
      </c>
      <c r="E24" s="28">
        <f>SUM(E15:E23)</f>
        <v>4795</v>
      </c>
      <c r="F24" s="57">
        <f t="shared" si="0"/>
        <v>1333</v>
      </c>
    </row>
    <row r="25" spans="1:6" x14ac:dyDescent="0.2">
      <c r="A25" s="12" t="s">
        <v>20</v>
      </c>
      <c r="B25" s="61">
        <v>236</v>
      </c>
      <c r="C25" s="32">
        <v>23</v>
      </c>
      <c r="D25" s="62">
        <v>63</v>
      </c>
      <c r="E25" s="36">
        <v>124</v>
      </c>
      <c r="F25" s="55">
        <f t="shared" si="0"/>
        <v>26</v>
      </c>
    </row>
    <row r="26" spans="1:6" x14ac:dyDescent="0.2">
      <c r="A26" s="13" t="s">
        <v>21</v>
      </c>
      <c r="B26" s="63">
        <v>126</v>
      </c>
      <c r="C26" s="38">
        <v>10</v>
      </c>
      <c r="D26" s="48">
        <v>35</v>
      </c>
      <c r="E26" s="39">
        <v>56</v>
      </c>
      <c r="F26" s="56">
        <f t="shared" si="0"/>
        <v>25</v>
      </c>
    </row>
    <row r="27" spans="1:6" x14ac:dyDescent="0.2">
      <c r="A27" s="13" t="s">
        <v>22</v>
      </c>
      <c r="B27" s="63">
        <v>161</v>
      </c>
      <c r="C27" s="38">
        <v>7</v>
      </c>
      <c r="D27" s="48">
        <v>37</v>
      </c>
      <c r="E27" s="39">
        <v>55</v>
      </c>
      <c r="F27" s="56">
        <f t="shared" si="0"/>
        <v>62</v>
      </c>
    </row>
    <row r="28" spans="1:6" x14ac:dyDescent="0.2">
      <c r="A28" s="13" t="s">
        <v>23</v>
      </c>
      <c r="B28" s="63">
        <v>49</v>
      </c>
      <c r="C28" s="38">
        <v>11</v>
      </c>
      <c r="D28" s="48">
        <v>11</v>
      </c>
      <c r="E28" s="39">
        <v>15</v>
      </c>
      <c r="F28" s="56">
        <f t="shared" si="0"/>
        <v>12</v>
      </c>
    </row>
    <row r="29" spans="1:6" ht="12.5" thickBot="1" x14ac:dyDescent="0.25">
      <c r="A29" s="14" t="s">
        <v>60</v>
      </c>
      <c r="B29" s="26">
        <f>SUM(B25:B28)</f>
        <v>572</v>
      </c>
      <c r="C29" s="27">
        <f>SUM(C25:C28)</f>
        <v>51</v>
      </c>
      <c r="D29" s="27">
        <f>SUM(D25:D28)</f>
        <v>146</v>
      </c>
      <c r="E29" s="28">
        <f>SUM(E25:E28)</f>
        <v>250</v>
      </c>
      <c r="F29" s="57">
        <f t="shared" si="0"/>
        <v>125</v>
      </c>
    </row>
    <row r="30" spans="1:6" x14ac:dyDescent="0.2">
      <c r="A30" s="12" t="s">
        <v>25</v>
      </c>
      <c r="B30" s="61">
        <v>628</v>
      </c>
      <c r="C30" s="35">
        <v>81</v>
      </c>
      <c r="D30" s="35">
        <v>121</v>
      </c>
      <c r="E30" s="36">
        <v>303</v>
      </c>
      <c r="F30" s="55">
        <f t="shared" si="0"/>
        <v>123</v>
      </c>
    </row>
    <row r="31" spans="1:6" x14ac:dyDescent="0.2">
      <c r="A31" s="13" t="s">
        <v>26</v>
      </c>
      <c r="B31" s="63">
        <v>215</v>
      </c>
      <c r="C31" s="38">
        <v>22</v>
      </c>
      <c r="D31" s="38">
        <v>70</v>
      </c>
      <c r="E31" s="39">
        <v>88</v>
      </c>
      <c r="F31" s="56">
        <f t="shared" si="0"/>
        <v>35</v>
      </c>
    </row>
    <row r="32" spans="1:6" x14ac:dyDescent="0.2">
      <c r="A32" s="13" t="s">
        <v>28</v>
      </c>
      <c r="B32" s="63">
        <v>1194</v>
      </c>
      <c r="C32" s="38">
        <v>75</v>
      </c>
      <c r="D32" s="38">
        <v>231</v>
      </c>
      <c r="E32" s="39">
        <v>719</v>
      </c>
      <c r="F32" s="56">
        <f t="shared" si="0"/>
        <v>169</v>
      </c>
    </row>
    <row r="33" spans="1:6" x14ac:dyDescent="0.2">
      <c r="A33" s="13" t="s">
        <v>29</v>
      </c>
      <c r="B33" s="63">
        <v>473</v>
      </c>
      <c r="C33" s="38">
        <v>12</v>
      </c>
      <c r="D33" s="38">
        <v>63</v>
      </c>
      <c r="E33" s="39">
        <v>284</v>
      </c>
      <c r="F33" s="56">
        <f t="shared" si="0"/>
        <v>114</v>
      </c>
    </row>
    <row r="34" spans="1:6" ht="12.5" thickBot="1" x14ac:dyDescent="0.25">
      <c r="A34" s="14" t="s">
        <v>61</v>
      </c>
      <c r="B34" s="26">
        <f>SUM(B30:B33)</f>
        <v>2510</v>
      </c>
      <c r="C34" s="27">
        <f>SUM(C30:C33)</f>
        <v>190</v>
      </c>
      <c r="D34" s="27">
        <f>SUM(D30:D33)</f>
        <v>485</v>
      </c>
      <c r="E34" s="28">
        <f>SUM(E30:E33)</f>
        <v>1394</v>
      </c>
      <c r="F34" s="57">
        <f t="shared" si="0"/>
        <v>441</v>
      </c>
    </row>
    <row r="35" spans="1:6" x14ac:dyDescent="0.2">
      <c r="A35" s="12" t="s">
        <v>30</v>
      </c>
      <c r="B35" s="61">
        <v>187</v>
      </c>
      <c r="C35" s="32">
        <v>7</v>
      </c>
      <c r="D35" s="32">
        <v>41</v>
      </c>
      <c r="E35" s="55">
        <v>129</v>
      </c>
      <c r="F35" s="55">
        <f t="shared" si="0"/>
        <v>10</v>
      </c>
    </row>
    <row r="36" spans="1:6" x14ac:dyDescent="0.2">
      <c r="A36" s="13" t="s">
        <v>31</v>
      </c>
      <c r="B36" s="63">
        <v>279</v>
      </c>
      <c r="C36" s="38">
        <v>15</v>
      </c>
      <c r="D36" s="38">
        <v>60</v>
      </c>
      <c r="E36" s="56">
        <v>180</v>
      </c>
      <c r="F36" s="56">
        <f t="shared" si="0"/>
        <v>24</v>
      </c>
    </row>
    <row r="37" spans="1:6" x14ac:dyDescent="0.2">
      <c r="A37" s="13" t="s">
        <v>32</v>
      </c>
      <c r="B37" s="63">
        <v>32</v>
      </c>
      <c r="C37" s="38">
        <v>1</v>
      </c>
      <c r="D37" s="38">
        <v>7</v>
      </c>
      <c r="E37" s="56">
        <v>15</v>
      </c>
      <c r="F37" s="56">
        <f t="shared" si="0"/>
        <v>9</v>
      </c>
    </row>
    <row r="38" spans="1:6" x14ac:dyDescent="0.2">
      <c r="A38" s="13" t="s">
        <v>33</v>
      </c>
      <c r="B38" s="63">
        <v>680</v>
      </c>
      <c r="C38" s="38">
        <v>101</v>
      </c>
      <c r="D38" s="38">
        <v>193</v>
      </c>
      <c r="E38" s="56">
        <v>313</v>
      </c>
      <c r="F38" s="56">
        <f t="shared" si="0"/>
        <v>73</v>
      </c>
    </row>
    <row r="39" spans="1:6" x14ac:dyDescent="0.2">
      <c r="A39" s="13" t="s">
        <v>34</v>
      </c>
      <c r="B39" s="63">
        <v>179</v>
      </c>
      <c r="C39" s="38">
        <v>6</v>
      </c>
      <c r="D39" s="38">
        <v>15</v>
      </c>
      <c r="E39" s="56">
        <v>151</v>
      </c>
      <c r="F39" s="56">
        <f t="shared" si="0"/>
        <v>7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2</v>
      </c>
      <c r="E40" s="56">
        <v>29</v>
      </c>
      <c r="F40" s="56">
        <f t="shared" si="0"/>
        <v>1</v>
      </c>
    </row>
    <row r="41" spans="1:6" ht="12.5" thickBot="1" x14ac:dyDescent="0.25">
      <c r="A41" s="14" t="s">
        <v>62</v>
      </c>
      <c r="B41" s="26">
        <f>SUM(B35:B40)</f>
        <v>1389</v>
      </c>
      <c r="C41" s="27">
        <f>SUM(C35:C40)</f>
        <v>130</v>
      </c>
      <c r="D41" s="27">
        <f>SUM(D35:D40)</f>
        <v>318</v>
      </c>
      <c r="E41" s="28">
        <f>SUM(E35:E40)</f>
        <v>817</v>
      </c>
      <c r="F41" s="57">
        <f t="shared" si="0"/>
        <v>124</v>
      </c>
    </row>
    <row r="42" spans="1:6" x14ac:dyDescent="0.2">
      <c r="A42" s="12" t="s">
        <v>36</v>
      </c>
      <c r="B42" s="61">
        <v>625</v>
      </c>
      <c r="C42" s="35">
        <v>68</v>
      </c>
      <c r="D42" s="35">
        <v>205</v>
      </c>
      <c r="E42" s="55">
        <v>262</v>
      </c>
      <c r="F42" s="55">
        <f t="shared" si="0"/>
        <v>90</v>
      </c>
    </row>
    <row r="43" spans="1:6" x14ac:dyDescent="0.2">
      <c r="A43" s="13" t="s">
        <v>37</v>
      </c>
      <c r="B43" s="63">
        <v>707</v>
      </c>
      <c r="C43" s="38">
        <v>54</v>
      </c>
      <c r="D43" s="38">
        <v>112</v>
      </c>
      <c r="E43" s="56">
        <v>484</v>
      </c>
      <c r="F43" s="56">
        <f t="shared" si="0"/>
        <v>57</v>
      </c>
    </row>
    <row r="44" spans="1:6" x14ac:dyDescent="0.2">
      <c r="A44" s="13" t="s">
        <v>38</v>
      </c>
      <c r="B44" s="63">
        <v>1040</v>
      </c>
      <c r="C44" s="38">
        <v>99</v>
      </c>
      <c r="D44" s="38">
        <v>213</v>
      </c>
      <c r="E44" s="56">
        <v>543</v>
      </c>
      <c r="F44" s="56">
        <f t="shared" si="0"/>
        <v>185</v>
      </c>
    </row>
    <row r="45" spans="1:6" x14ac:dyDescent="0.2">
      <c r="A45" s="13" t="s">
        <v>39</v>
      </c>
      <c r="B45" s="63">
        <v>348</v>
      </c>
      <c r="C45" s="38">
        <v>69</v>
      </c>
      <c r="D45" s="38">
        <v>105</v>
      </c>
      <c r="E45" s="56">
        <v>120</v>
      </c>
      <c r="F45" s="56">
        <f t="shared" si="0"/>
        <v>54</v>
      </c>
    </row>
    <row r="46" spans="1:6" x14ac:dyDescent="0.2">
      <c r="A46" s="13" t="s">
        <v>40</v>
      </c>
      <c r="B46" s="63">
        <v>121</v>
      </c>
      <c r="C46" s="38">
        <v>15</v>
      </c>
      <c r="D46" s="38">
        <v>14</v>
      </c>
      <c r="E46" s="56">
        <v>82</v>
      </c>
      <c r="F46" s="56">
        <f t="shared" si="0"/>
        <v>10</v>
      </c>
    </row>
    <row r="47" spans="1:6" ht="12.5" thickBot="1" x14ac:dyDescent="0.25">
      <c r="A47" s="14" t="s">
        <v>63</v>
      </c>
      <c r="B47" s="26">
        <f>SUM(B42:B46)</f>
        <v>2841</v>
      </c>
      <c r="C47" s="27">
        <f>SUM(C42:C46)</f>
        <v>305</v>
      </c>
      <c r="D47" s="27">
        <f>SUM(D42:D46)</f>
        <v>649</v>
      </c>
      <c r="E47" s="28">
        <f>SUM(E42:E46)</f>
        <v>1491</v>
      </c>
      <c r="F47" s="57">
        <f t="shared" si="0"/>
        <v>396</v>
      </c>
    </row>
    <row r="48" spans="1:6" x14ac:dyDescent="0.2">
      <c r="A48" s="12" t="s">
        <v>41</v>
      </c>
      <c r="B48" s="61">
        <v>103</v>
      </c>
      <c r="C48" s="35">
        <v>5</v>
      </c>
      <c r="D48" s="35">
        <v>20</v>
      </c>
      <c r="E48" s="55">
        <v>54</v>
      </c>
      <c r="F48" s="55">
        <f t="shared" si="0"/>
        <v>24</v>
      </c>
    </row>
    <row r="49" spans="1:6" x14ac:dyDescent="0.2">
      <c r="A49" s="13" t="s">
        <v>42</v>
      </c>
      <c r="B49" s="63">
        <v>338</v>
      </c>
      <c r="C49" s="38">
        <v>16</v>
      </c>
      <c r="D49" s="38">
        <v>65</v>
      </c>
      <c r="E49" s="56">
        <v>240</v>
      </c>
      <c r="F49" s="56">
        <f t="shared" si="0"/>
        <v>17</v>
      </c>
    </row>
    <row r="50" spans="1:6" x14ac:dyDescent="0.2">
      <c r="A50" s="13" t="s">
        <v>43</v>
      </c>
      <c r="B50" s="63">
        <v>235</v>
      </c>
      <c r="C50" s="38">
        <v>39</v>
      </c>
      <c r="D50" s="38">
        <v>57</v>
      </c>
      <c r="E50" s="56">
        <v>137</v>
      </c>
      <c r="F50" s="56">
        <f t="shared" si="0"/>
        <v>2</v>
      </c>
    </row>
    <row r="51" spans="1:6" x14ac:dyDescent="0.2">
      <c r="A51" s="13" t="s">
        <v>44</v>
      </c>
      <c r="B51" s="63">
        <v>176</v>
      </c>
      <c r="C51" s="38">
        <v>31</v>
      </c>
      <c r="D51" s="38">
        <v>76</v>
      </c>
      <c r="E51" s="56">
        <v>50</v>
      </c>
      <c r="F51" s="56">
        <f t="shared" si="0"/>
        <v>19</v>
      </c>
    </row>
    <row r="52" spans="1:6" ht="12.5" thickBot="1" x14ac:dyDescent="0.25">
      <c r="A52" s="14" t="s">
        <v>64</v>
      </c>
      <c r="B52" s="26">
        <f>SUM(B48:B51)</f>
        <v>852</v>
      </c>
      <c r="C52" s="27">
        <f>SUM(C48:C51)</f>
        <v>91</v>
      </c>
      <c r="D52" s="27">
        <f>SUM(D48:D51)</f>
        <v>218</v>
      </c>
      <c r="E52" s="28">
        <f>SUM(E48:E51)</f>
        <v>481</v>
      </c>
      <c r="F52" s="57">
        <f t="shared" si="0"/>
        <v>62</v>
      </c>
    </row>
    <row r="53" spans="1:6" x14ac:dyDescent="0.2">
      <c r="A53" s="12" t="s">
        <v>45</v>
      </c>
      <c r="B53" s="61">
        <v>449</v>
      </c>
      <c r="C53" s="35">
        <v>35</v>
      </c>
      <c r="D53" s="35">
        <v>131</v>
      </c>
      <c r="E53" s="55">
        <v>225</v>
      </c>
      <c r="F53" s="55">
        <f t="shared" si="0"/>
        <v>58</v>
      </c>
    </row>
    <row r="54" spans="1:6" x14ac:dyDescent="0.2">
      <c r="A54" s="13" t="s">
        <v>46</v>
      </c>
      <c r="B54" s="63">
        <v>102</v>
      </c>
      <c r="C54" s="38">
        <v>11</v>
      </c>
      <c r="D54" s="38">
        <v>33</v>
      </c>
      <c r="E54" s="56">
        <v>54</v>
      </c>
      <c r="F54" s="56">
        <f t="shared" si="0"/>
        <v>4</v>
      </c>
    </row>
    <row r="55" spans="1:6" x14ac:dyDescent="0.2">
      <c r="A55" s="13" t="s">
        <v>47</v>
      </c>
      <c r="B55" s="63">
        <v>193</v>
      </c>
      <c r="C55" s="38">
        <v>11</v>
      </c>
      <c r="D55" s="38">
        <v>22</v>
      </c>
      <c r="E55" s="56">
        <v>127</v>
      </c>
      <c r="F55" s="56">
        <f t="shared" si="0"/>
        <v>33</v>
      </c>
    </row>
    <row r="56" spans="1:6" x14ac:dyDescent="0.2">
      <c r="A56" s="13" t="s">
        <v>48</v>
      </c>
      <c r="B56" s="63">
        <v>1883</v>
      </c>
      <c r="C56" s="38">
        <v>199</v>
      </c>
      <c r="D56" s="38">
        <v>476</v>
      </c>
      <c r="E56" s="56">
        <v>815</v>
      </c>
      <c r="F56" s="56">
        <f t="shared" si="0"/>
        <v>393</v>
      </c>
    </row>
    <row r="57" spans="1:6" x14ac:dyDescent="0.2">
      <c r="A57" s="13" t="s">
        <v>49</v>
      </c>
      <c r="B57" s="63">
        <v>395</v>
      </c>
      <c r="C57" s="38">
        <v>52</v>
      </c>
      <c r="D57" s="38">
        <v>136</v>
      </c>
      <c r="E57" s="56">
        <v>129</v>
      </c>
      <c r="F57" s="56">
        <f t="shared" si="0"/>
        <v>78</v>
      </c>
    </row>
    <row r="58" spans="1:6" x14ac:dyDescent="0.2">
      <c r="A58" s="13" t="s">
        <v>50</v>
      </c>
      <c r="B58" s="63">
        <v>651</v>
      </c>
      <c r="C58" s="38">
        <v>48</v>
      </c>
      <c r="D58" s="38">
        <v>136</v>
      </c>
      <c r="E58" s="56">
        <v>285</v>
      </c>
      <c r="F58" s="56">
        <f t="shared" si="0"/>
        <v>182</v>
      </c>
    </row>
    <row r="59" spans="1:6" x14ac:dyDescent="0.2">
      <c r="A59" s="13" t="s">
        <v>51</v>
      </c>
      <c r="B59" s="63">
        <v>587</v>
      </c>
      <c r="C59" s="38">
        <v>60</v>
      </c>
      <c r="D59" s="38">
        <v>134</v>
      </c>
      <c r="E59" s="56">
        <v>297</v>
      </c>
      <c r="F59" s="58">
        <f t="shared" si="0"/>
        <v>96</v>
      </c>
    </row>
    <row r="60" spans="1:6" ht="12.5" thickBot="1" x14ac:dyDescent="0.25">
      <c r="A60" s="14" t="s">
        <v>65</v>
      </c>
      <c r="B60" s="26">
        <f>SUM(B53:B59)</f>
        <v>4260</v>
      </c>
      <c r="C60" s="27">
        <f>SUM(C53:C59)</f>
        <v>416</v>
      </c>
      <c r="D60" s="27">
        <f>SUM(D53:D59)</f>
        <v>1068</v>
      </c>
      <c r="E60" s="28">
        <f>SUM(E53:E59)</f>
        <v>1932</v>
      </c>
      <c r="F60" s="57">
        <f t="shared" si="0"/>
        <v>844</v>
      </c>
    </row>
    <row r="61" spans="1:6" ht="12.5" thickBot="1" x14ac:dyDescent="0.25">
      <c r="A61" s="15" t="s">
        <v>52</v>
      </c>
      <c r="B61" s="64">
        <v>68</v>
      </c>
      <c r="C61" s="65">
        <v>1</v>
      </c>
      <c r="D61" s="65">
        <v>6</v>
      </c>
      <c r="E61" s="59">
        <v>32</v>
      </c>
      <c r="F61" s="59">
        <f t="shared" si="0"/>
        <v>29</v>
      </c>
    </row>
    <row r="62" spans="1:6" ht="13" thickTop="1" thickBot="1" x14ac:dyDescent="0.25">
      <c r="A62" s="16" t="s">
        <v>66</v>
      </c>
      <c r="B62" s="17">
        <f>B5+B14+B24+B29+B34+B41+B47+B52+B60+B61</f>
        <v>70830</v>
      </c>
      <c r="C62" s="21">
        <f>C5+C14+C24+C29+C34+C41+C47+C52+C60+C61</f>
        <v>13652</v>
      </c>
      <c r="D62" s="21">
        <f>D5+D14+D24+D29+D34+D41+D47+D52+D60+D61</f>
        <v>24297</v>
      </c>
      <c r="E62" s="22">
        <f>E5+E14+E24+E29+E34+E41+E47+E52+E60+E61</f>
        <v>26097</v>
      </c>
      <c r="F62" s="60">
        <f t="shared" si="0"/>
        <v>6784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2BF83-F453-49B2-8FDF-D4A26CE2FBCC}">
  <sheetPr>
    <tabColor theme="6" tint="0.39997558519241921"/>
  </sheetPr>
  <dimension ref="A1:I63"/>
  <sheetViews>
    <sheetView zoomScaleNormal="100" workbookViewId="0">
      <selection activeCell="H12" sqref="H12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84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39784</v>
      </c>
      <c r="C5" s="32">
        <v>9413</v>
      </c>
      <c r="D5" s="32">
        <v>16409</v>
      </c>
      <c r="E5" s="33">
        <v>11441</v>
      </c>
      <c r="F5" s="52">
        <f>B5-C5-D5-E5</f>
        <v>2521</v>
      </c>
    </row>
    <row r="6" spans="1:9" ht="13" thickTop="1" thickBot="1" x14ac:dyDescent="0.25">
      <c r="A6" s="10" t="s">
        <v>57</v>
      </c>
      <c r="B6" s="18">
        <f>SUM(B62,-B5)</f>
        <v>25269</v>
      </c>
      <c r="C6" s="19">
        <f>SUM(C62,-C5)</f>
        <v>2902</v>
      </c>
      <c r="D6" s="19">
        <f>SUM(D62,-D5)</f>
        <v>5732</v>
      </c>
      <c r="E6" s="20">
        <f>SUM(E62,-E5)</f>
        <v>12768</v>
      </c>
      <c r="F6" s="53">
        <f t="shared" ref="F6:F62" si="0">B6-C6-D6-E6</f>
        <v>3867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7.5923055735806946E-2</v>
      </c>
    </row>
    <row r="8" spans="1:9" x14ac:dyDescent="0.2">
      <c r="A8" s="12" t="s">
        <v>2</v>
      </c>
      <c r="B8" s="47">
        <v>651</v>
      </c>
      <c r="C8" s="47">
        <v>61</v>
      </c>
      <c r="D8" s="47">
        <v>135</v>
      </c>
      <c r="E8" s="36">
        <v>331</v>
      </c>
      <c r="F8" s="55">
        <f t="shared" si="0"/>
        <v>124</v>
      </c>
      <c r="G8" s="1" t="s">
        <v>6</v>
      </c>
      <c r="H8" s="6">
        <f>H11/H12</f>
        <v>2.5840658801999934E-2</v>
      </c>
    </row>
    <row r="9" spans="1:9" x14ac:dyDescent="0.2">
      <c r="A9" s="13" t="s">
        <v>3</v>
      </c>
      <c r="B9" s="48">
        <v>1847</v>
      </c>
      <c r="C9" s="48">
        <v>379</v>
      </c>
      <c r="D9" s="48">
        <v>618</v>
      </c>
      <c r="E9" s="39">
        <v>681</v>
      </c>
      <c r="F9" s="56">
        <f t="shared" si="0"/>
        <v>169</v>
      </c>
    </row>
    <row r="10" spans="1:9" x14ac:dyDescent="0.2">
      <c r="A10" s="13" t="s">
        <v>5</v>
      </c>
      <c r="B10" s="48">
        <v>807</v>
      </c>
      <c r="C10" s="48">
        <v>99</v>
      </c>
      <c r="D10" s="48">
        <v>149</v>
      </c>
      <c r="E10" s="39">
        <v>360</v>
      </c>
      <c r="F10" s="56">
        <f t="shared" si="0"/>
        <v>199</v>
      </c>
      <c r="G10" s="1" t="s">
        <v>9</v>
      </c>
      <c r="H10" s="7">
        <f>B62</f>
        <v>65053</v>
      </c>
      <c r="I10" s="1" t="s">
        <v>10</v>
      </c>
    </row>
    <row r="11" spans="1:9" x14ac:dyDescent="0.2">
      <c r="A11" s="13" t="s">
        <v>7</v>
      </c>
      <c r="B11" s="48">
        <v>182</v>
      </c>
      <c r="C11" s="48">
        <v>32</v>
      </c>
      <c r="D11" s="48">
        <v>30</v>
      </c>
      <c r="E11" s="39">
        <v>101</v>
      </c>
      <c r="F11" s="56">
        <f t="shared" si="0"/>
        <v>19</v>
      </c>
      <c r="G11" s="1" t="s">
        <v>12</v>
      </c>
      <c r="H11" s="7">
        <f>D62</f>
        <v>22141</v>
      </c>
      <c r="I11" s="1" t="s">
        <v>10</v>
      </c>
    </row>
    <row r="12" spans="1:9" x14ac:dyDescent="0.2">
      <c r="A12" s="13" t="s">
        <v>8</v>
      </c>
      <c r="B12" s="48">
        <v>646</v>
      </c>
      <c r="C12" s="48">
        <v>50</v>
      </c>
      <c r="D12" s="48">
        <v>93</v>
      </c>
      <c r="E12" s="39">
        <v>355</v>
      </c>
      <c r="F12" s="56">
        <f t="shared" si="0"/>
        <v>148</v>
      </c>
      <c r="G12" s="1" t="s">
        <v>91</v>
      </c>
      <c r="H12" s="1">
        <v>856828</v>
      </c>
      <c r="I12" s="1" t="s">
        <v>69</v>
      </c>
    </row>
    <row r="13" spans="1:9" x14ac:dyDescent="0.2">
      <c r="A13" s="13" t="s">
        <v>11</v>
      </c>
      <c r="B13" s="48">
        <v>530</v>
      </c>
      <c r="C13" s="48">
        <v>75</v>
      </c>
      <c r="D13" s="48">
        <v>109</v>
      </c>
      <c r="E13" s="39">
        <v>296</v>
      </c>
      <c r="F13" s="56">
        <f t="shared" si="0"/>
        <v>50</v>
      </c>
    </row>
    <row r="14" spans="1:9" ht="12.5" thickBot="1" x14ac:dyDescent="0.25">
      <c r="A14" s="14" t="s">
        <v>58</v>
      </c>
      <c r="B14" s="26">
        <f>SUM(B8:B13)</f>
        <v>4663</v>
      </c>
      <c r="C14" s="27">
        <f>SUM(C8:C13)</f>
        <v>696</v>
      </c>
      <c r="D14" s="27">
        <f>SUM(D8:D13)</f>
        <v>1134</v>
      </c>
      <c r="E14" s="28">
        <f>SUM(E8:E13)</f>
        <v>2124</v>
      </c>
      <c r="F14" s="57">
        <f t="shared" si="0"/>
        <v>709</v>
      </c>
    </row>
    <row r="15" spans="1:9" x14ac:dyDescent="0.2">
      <c r="A15" s="12" t="s">
        <v>13</v>
      </c>
      <c r="B15" s="34">
        <v>1537</v>
      </c>
      <c r="C15" s="35">
        <v>156</v>
      </c>
      <c r="D15" s="35">
        <v>226</v>
      </c>
      <c r="E15" s="36">
        <v>847</v>
      </c>
      <c r="F15" s="55">
        <f t="shared" si="0"/>
        <v>308</v>
      </c>
    </row>
    <row r="16" spans="1:9" x14ac:dyDescent="0.2">
      <c r="A16" s="13" t="s">
        <v>14</v>
      </c>
      <c r="B16" s="37">
        <v>2884</v>
      </c>
      <c r="C16" s="38">
        <v>385</v>
      </c>
      <c r="D16" s="38">
        <v>600</v>
      </c>
      <c r="E16" s="39">
        <v>1364</v>
      </c>
      <c r="F16" s="56">
        <f t="shared" si="0"/>
        <v>535</v>
      </c>
    </row>
    <row r="17" spans="1:6" x14ac:dyDescent="0.2">
      <c r="A17" s="13" t="s">
        <v>15</v>
      </c>
      <c r="B17" s="37">
        <v>1540</v>
      </c>
      <c r="C17" s="38">
        <v>222</v>
      </c>
      <c r="D17" s="38">
        <v>444</v>
      </c>
      <c r="E17" s="39">
        <v>696</v>
      </c>
      <c r="F17" s="56">
        <f t="shared" si="0"/>
        <v>178</v>
      </c>
    </row>
    <row r="18" spans="1:6" x14ac:dyDescent="0.2">
      <c r="A18" s="13" t="s">
        <v>16</v>
      </c>
      <c r="B18" s="37">
        <v>243</v>
      </c>
      <c r="C18" s="38">
        <v>38</v>
      </c>
      <c r="D18" s="38">
        <v>69</v>
      </c>
      <c r="E18" s="39">
        <v>122</v>
      </c>
      <c r="F18" s="56">
        <f t="shared" si="0"/>
        <v>14</v>
      </c>
    </row>
    <row r="19" spans="1:6" x14ac:dyDescent="0.2">
      <c r="A19" s="13" t="s">
        <v>17</v>
      </c>
      <c r="B19" s="37">
        <v>1616</v>
      </c>
      <c r="C19" s="38">
        <v>183</v>
      </c>
      <c r="D19" s="38">
        <v>335</v>
      </c>
      <c r="E19" s="39">
        <v>987</v>
      </c>
      <c r="F19" s="56">
        <f t="shared" si="0"/>
        <v>111</v>
      </c>
    </row>
    <row r="20" spans="1:6" x14ac:dyDescent="0.2">
      <c r="A20" s="13" t="s">
        <v>18</v>
      </c>
      <c r="B20" s="37">
        <v>75</v>
      </c>
      <c r="C20" s="38">
        <v>11</v>
      </c>
      <c r="D20" s="38">
        <v>18</v>
      </c>
      <c r="E20" s="39">
        <v>43</v>
      </c>
      <c r="F20" s="56">
        <f t="shared" si="0"/>
        <v>3</v>
      </c>
    </row>
    <row r="21" spans="1:6" x14ac:dyDescent="0.2">
      <c r="A21" s="13" t="s">
        <v>19</v>
      </c>
      <c r="B21" s="37">
        <v>171</v>
      </c>
      <c r="C21" s="38">
        <v>11</v>
      </c>
      <c r="D21" s="38">
        <v>37</v>
      </c>
      <c r="E21" s="39">
        <v>109</v>
      </c>
      <c r="F21" s="56">
        <f t="shared" si="0"/>
        <v>14</v>
      </c>
    </row>
    <row r="22" spans="1:6" x14ac:dyDescent="0.2">
      <c r="A22" s="13" t="s">
        <v>24</v>
      </c>
      <c r="B22" s="37">
        <v>152</v>
      </c>
      <c r="C22" s="38">
        <v>18</v>
      </c>
      <c r="D22" s="38">
        <v>34</v>
      </c>
      <c r="E22" s="39">
        <v>96</v>
      </c>
      <c r="F22" s="56">
        <f t="shared" si="0"/>
        <v>4</v>
      </c>
    </row>
    <row r="23" spans="1:6" x14ac:dyDescent="0.2">
      <c r="A23" s="13" t="s">
        <v>27</v>
      </c>
      <c r="B23" s="37">
        <v>558</v>
      </c>
      <c r="C23" s="38">
        <v>37</v>
      </c>
      <c r="D23" s="38">
        <v>87</v>
      </c>
      <c r="E23" s="39">
        <v>386</v>
      </c>
      <c r="F23" s="56">
        <f t="shared" si="0"/>
        <v>48</v>
      </c>
    </row>
    <row r="24" spans="1:6" ht="12.5" thickBot="1" x14ac:dyDescent="0.25">
      <c r="A24" s="14" t="s">
        <v>59</v>
      </c>
      <c r="B24" s="26">
        <f>SUM(B15:B23)</f>
        <v>8776</v>
      </c>
      <c r="C24" s="27">
        <f>SUM(C15:C23)</f>
        <v>1061</v>
      </c>
      <c r="D24" s="27">
        <f>SUM(D15:D23)</f>
        <v>1850</v>
      </c>
      <c r="E24" s="28">
        <f>SUM(E15:E23)</f>
        <v>4650</v>
      </c>
      <c r="F24" s="57">
        <f t="shared" si="0"/>
        <v>1215</v>
      </c>
    </row>
    <row r="25" spans="1:6" x14ac:dyDescent="0.2">
      <c r="A25" s="12" t="s">
        <v>20</v>
      </c>
      <c r="B25" s="61">
        <v>272</v>
      </c>
      <c r="C25" s="32">
        <v>37</v>
      </c>
      <c r="D25" s="62">
        <v>59</v>
      </c>
      <c r="E25" s="36">
        <v>132</v>
      </c>
      <c r="F25" s="55">
        <f t="shared" si="0"/>
        <v>44</v>
      </c>
    </row>
    <row r="26" spans="1:6" x14ac:dyDescent="0.2">
      <c r="A26" s="13" t="s">
        <v>21</v>
      </c>
      <c r="B26" s="63">
        <v>97</v>
      </c>
      <c r="C26" s="38">
        <v>8</v>
      </c>
      <c r="D26" s="48">
        <v>14</v>
      </c>
      <c r="E26" s="39">
        <v>46</v>
      </c>
      <c r="F26" s="56">
        <f t="shared" si="0"/>
        <v>29</v>
      </c>
    </row>
    <row r="27" spans="1:6" x14ac:dyDescent="0.2">
      <c r="A27" s="13" t="s">
        <v>22</v>
      </c>
      <c r="B27" s="63">
        <v>160</v>
      </c>
      <c r="C27" s="38">
        <v>2</v>
      </c>
      <c r="D27" s="48">
        <v>42</v>
      </c>
      <c r="E27" s="39">
        <v>51</v>
      </c>
      <c r="F27" s="56">
        <f t="shared" si="0"/>
        <v>65</v>
      </c>
    </row>
    <row r="28" spans="1:6" x14ac:dyDescent="0.2">
      <c r="A28" s="13" t="s">
        <v>23</v>
      </c>
      <c r="B28" s="63">
        <v>67</v>
      </c>
      <c r="C28" s="38">
        <v>5</v>
      </c>
      <c r="D28" s="48">
        <v>18</v>
      </c>
      <c r="E28" s="39">
        <v>27</v>
      </c>
      <c r="F28" s="56">
        <f t="shared" si="0"/>
        <v>17</v>
      </c>
    </row>
    <row r="29" spans="1:6" ht="12.5" thickBot="1" x14ac:dyDescent="0.25">
      <c r="A29" s="14" t="s">
        <v>60</v>
      </c>
      <c r="B29" s="26">
        <f>SUM(B25:B28)</f>
        <v>596</v>
      </c>
      <c r="C29" s="27">
        <f>SUM(C25:C28)</f>
        <v>52</v>
      </c>
      <c r="D29" s="27">
        <f>SUM(D25:D28)</f>
        <v>133</v>
      </c>
      <c r="E29" s="28">
        <f>SUM(E25:E28)</f>
        <v>256</v>
      </c>
      <c r="F29" s="57">
        <f t="shared" si="0"/>
        <v>155</v>
      </c>
    </row>
    <row r="30" spans="1:6" x14ac:dyDescent="0.2">
      <c r="A30" s="12" t="s">
        <v>25</v>
      </c>
      <c r="B30" s="61">
        <v>562</v>
      </c>
      <c r="C30" s="35">
        <v>78</v>
      </c>
      <c r="D30" s="35">
        <v>104</v>
      </c>
      <c r="E30" s="36">
        <v>267</v>
      </c>
      <c r="F30" s="55">
        <f t="shared" si="0"/>
        <v>113</v>
      </c>
    </row>
    <row r="31" spans="1:6" x14ac:dyDescent="0.2">
      <c r="A31" s="13" t="s">
        <v>26</v>
      </c>
      <c r="B31" s="63">
        <v>233</v>
      </c>
      <c r="C31" s="38">
        <v>21</v>
      </c>
      <c r="D31" s="38">
        <v>62</v>
      </c>
      <c r="E31" s="39">
        <v>101</v>
      </c>
      <c r="F31" s="56">
        <f t="shared" si="0"/>
        <v>49</v>
      </c>
    </row>
    <row r="32" spans="1:6" x14ac:dyDescent="0.2">
      <c r="A32" s="13" t="s">
        <v>28</v>
      </c>
      <c r="B32" s="63">
        <v>1089</v>
      </c>
      <c r="C32" s="38">
        <v>62</v>
      </c>
      <c r="D32" s="38">
        <v>243</v>
      </c>
      <c r="E32" s="39">
        <v>627</v>
      </c>
      <c r="F32" s="56">
        <f t="shared" si="0"/>
        <v>157</v>
      </c>
    </row>
    <row r="33" spans="1:6" x14ac:dyDescent="0.2">
      <c r="A33" s="13" t="s">
        <v>29</v>
      </c>
      <c r="B33" s="63">
        <v>430</v>
      </c>
      <c r="C33" s="38">
        <v>14</v>
      </c>
      <c r="D33" s="38">
        <v>75</v>
      </c>
      <c r="E33" s="39">
        <v>253</v>
      </c>
      <c r="F33" s="56">
        <f t="shared" si="0"/>
        <v>88</v>
      </c>
    </row>
    <row r="34" spans="1:6" ht="12.5" thickBot="1" x14ac:dyDescent="0.25">
      <c r="A34" s="14" t="s">
        <v>61</v>
      </c>
      <c r="B34" s="26">
        <f>SUM(B30:B33)</f>
        <v>2314</v>
      </c>
      <c r="C34" s="27">
        <f>SUM(C30:C33)</f>
        <v>175</v>
      </c>
      <c r="D34" s="27">
        <f>SUM(D30:D33)</f>
        <v>484</v>
      </c>
      <c r="E34" s="28">
        <f>SUM(E30:E33)</f>
        <v>1248</v>
      </c>
      <c r="F34" s="57">
        <f t="shared" si="0"/>
        <v>407</v>
      </c>
    </row>
    <row r="35" spans="1:6" x14ac:dyDescent="0.2">
      <c r="A35" s="12" t="s">
        <v>30</v>
      </c>
      <c r="B35" s="61">
        <v>119</v>
      </c>
      <c r="C35" s="32">
        <v>3</v>
      </c>
      <c r="D35" s="32">
        <v>33</v>
      </c>
      <c r="E35" s="55">
        <v>76</v>
      </c>
      <c r="F35" s="55">
        <f t="shared" si="0"/>
        <v>7</v>
      </c>
    </row>
    <row r="36" spans="1:6" x14ac:dyDescent="0.2">
      <c r="A36" s="13" t="s">
        <v>31</v>
      </c>
      <c r="B36" s="63">
        <v>223</v>
      </c>
      <c r="C36" s="38">
        <v>10</v>
      </c>
      <c r="D36" s="38">
        <v>54</v>
      </c>
      <c r="E36" s="56">
        <v>149</v>
      </c>
      <c r="F36" s="56">
        <f t="shared" si="0"/>
        <v>10</v>
      </c>
    </row>
    <row r="37" spans="1:6" x14ac:dyDescent="0.2">
      <c r="A37" s="13" t="s">
        <v>32</v>
      </c>
      <c r="B37" s="63">
        <v>59</v>
      </c>
      <c r="C37" s="38">
        <v>3</v>
      </c>
      <c r="D37" s="38">
        <v>20</v>
      </c>
      <c r="E37" s="56">
        <v>27</v>
      </c>
      <c r="F37" s="56">
        <f t="shared" si="0"/>
        <v>9</v>
      </c>
    </row>
    <row r="38" spans="1:6" x14ac:dyDescent="0.2">
      <c r="A38" s="13" t="s">
        <v>33</v>
      </c>
      <c r="B38" s="63">
        <v>738</v>
      </c>
      <c r="C38" s="38">
        <v>111</v>
      </c>
      <c r="D38" s="38">
        <v>189</v>
      </c>
      <c r="E38" s="56">
        <v>351</v>
      </c>
      <c r="F38" s="56">
        <f t="shared" si="0"/>
        <v>87</v>
      </c>
    </row>
    <row r="39" spans="1:6" x14ac:dyDescent="0.2">
      <c r="A39" s="13" t="s">
        <v>34</v>
      </c>
      <c r="B39" s="63">
        <v>140</v>
      </c>
      <c r="C39" s="38">
        <v>7</v>
      </c>
      <c r="D39" s="38">
        <v>18</v>
      </c>
      <c r="E39" s="56">
        <v>112</v>
      </c>
      <c r="F39" s="56">
        <f t="shared" si="0"/>
        <v>3</v>
      </c>
    </row>
    <row r="40" spans="1:6" x14ac:dyDescent="0.2">
      <c r="A40" s="13" t="s">
        <v>35</v>
      </c>
      <c r="B40" s="63">
        <v>32</v>
      </c>
      <c r="C40" s="38">
        <v>0</v>
      </c>
      <c r="D40" s="38">
        <v>0</v>
      </c>
      <c r="E40" s="56">
        <v>32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1311</v>
      </c>
      <c r="C41" s="27">
        <f>SUM(C35:C40)</f>
        <v>134</v>
      </c>
      <c r="D41" s="27">
        <f>SUM(D35:D40)</f>
        <v>314</v>
      </c>
      <c r="E41" s="28">
        <f>SUM(E35:E40)</f>
        <v>747</v>
      </c>
      <c r="F41" s="57">
        <f t="shared" si="0"/>
        <v>116</v>
      </c>
    </row>
    <row r="42" spans="1:6" x14ac:dyDescent="0.2">
      <c r="A42" s="12" t="s">
        <v>36</v>
      </c>
      <c r="B42" s="61">
        <v>586</v>
      </c>
      <c r="C42" s="35">
        <v>62</v>
      </c>
      <c r="D42" s="35">
        <v>169</v>
      </c>
      <c r="E42" s="55">
        <v>243</v>
      </c>
      <c r="F42" s="55">
        <f t="shared" si="0"/>
        <v>112</v>
      </c>
    </row>
    <row r="43" spans="1:6" x14ac:dyDescent="0.2">
      <c r="A43" s="13" t="s">
        <v>37</v>
      </c>
      <c r="B43" s="63">
        <v>651</v>
      </c>
      <c r="C43" s="38">
        <v>74</v>
      </c>
      <c r="D43" s="38">
        <v>132</v>
      </c>
      <c r="E43" s="56">
        <v>402</v>
      </c>
      <c r="F43" s="56">
        <f t="shared" si="0"/>
        <v>43</v>
      </c>
    </row>
    <row r="44" spans="1:6" x14ac:dyDescent="0.2">
      <c r="A44" s="13" t="s">
        <v>38</v>
      </c>
      <c r="B44" s="63">
        <v>819</v>
      </c>
      <c r="C44" s="38">
        <v>99</v>
      </c>
      <c r="D44" s="38">
        <v>173</v>
      </c>
      <c r="E44" s="56">
        <v>402</v>
      </c>
      <c r="F44" s="56">
        <f t="shared" si="0"/>
        <v>145</v>
      </c>
    </row>
    <row r="45" spans="1:6" x14ac:dyDescent="0.2">
      <c r="A45" s="13" t="s">
        <v>39</v>
      </c>
      <c r="B45" s="63">
        <v>385</v>
      </c>
      <c r="C45" s="38">
        <v>69</v>
      </c>
      <c r="D45" s="38">
        <v>87</v>
      </c>
      <c r="E45" s="56">
        <v>157</v>
      </c>
      <c r="F45" s="56">
        <f t="shared" si="0"/>
        <v>72</v>
      </c>
    </row>
    <row r="46" spans="1:6" x14ac:dyDescent="0.2">
      <c r="A46" s="13" t="s">
        <v>40</v>
      </c>
      <c r="B46" s="63">
        <v>146</v>
      </c>
      <c r="C46" s="38">
        <v>18</v>
      </c>
      <c r="D46" s="38">
        <v>26</v>
      </c>
      <c r="E46" s="56">
        <v>98</v>
      </c>
      <c r="F46" s="56">
        <f t="shared" si="0"/>
        <v>4</v>
      </c>
    </row>
    <row r="47" spans="1:6" ht="12.5" thickBot="1" x14ac:dyDescent="0.25">
      <c r="A47" s="14" t="s">
        <v>63</v>
      </c>
      <c r="B47" s="26">
        <f>SUM(B42:B46)</f>
        <v>2587</v>
      </c>
      <c r="C47" s="27">
        <f>SUM(C42:C46)</f>
        <v>322</v>
      </c>
      <c r="D47" s="27">
        <f>SUM(D42:D46)</f>
        <v>587</v>
      </c>
      <c r="E47" s="28">
        <f>SUM(E42:E46)</f>
        <v>1302</v>
      </c>
      <c r="F47" s="57">
        <f t="shared" si="0"/>
        <v>376</v>
      </c>
    </row>
    <row r="48" spans="1:6" x14ac:dyDescent="0.2">
      <c r="A48" s="12" t="s">
        <v>41</v>
      </c>
      <c r="B48" s="61">
        <v>104</v>
      </c>
      <c r="C48" s="35">
        <v>1</v>
      </c>
      <c r="D48" s="35">
        <v>15</v>
      </c>
      <c r="E48" s="55">
        <v>55</v>
      </c>
      <c r="F48" s="55">
        <f t="shared" si="0"/>
        <v>33</v>
      </c>
    </row>
    <row r="49" spans="1:6" x14ac:dyDescent="0.2">
      <c r="A49" s="13" t="s">
        <v>42</v>
      </c>
      <c r="B49" s="63">
        <v>392</v>
      </c>
      <c r="C49" s="38">
        <v>21</v>
      </c>
      <c r="D49" s="38">
        <v>66</v>
      </c>
      <c r="E49" s="56">
        <v>283</v>
      </c>
      <c r="F49" s="56">
        <f t="shared" si="0"/>
        <v>22</v>
      </c>
    </row>
    <row r="50" spans="1:6" x14ac:dyDescent="0.2">
      <c r="A50" s="13" t="s">
        <v>43</v>
      </c>
      <c r="B50" s="63">
        <v>267</v>
      </c>
      <c r="C50" s="38">
        <v>35</v>
      </c>
      <c r="D50" s="38">
        <v>82</v>
      </c>
      <c r="E50" s="56">
        <v>146</v>
      </c>
      <c r="F50" s="56">
        <f t="shared" si="0"/>
        <v>4</v>
      </c>
    </row>
    <row r="51" spans="1:6" x14ac:dyDescent="0.2">
      <c r="A51" s="13" t="s">
        <v>44</v>
      </c>
      <c r="B51" s="63">
        <v>188</v>
      </c>
      <c r="C51" s="38">
        <v>27</v>
      </c>
      <c r="D51" s="38">
        <v>45</v>
      </c>
      <c r="E51" s="56">
        <v>93</v>
      </c>
      <c r="F51" s="56">
        <f t="shared" si="0"/>
        <v>23</v>
      </c>
    </row>
    <row r="52" spans="1:6" ht="12.5" thickBot="1" x14ac:dyDescent="0.25">
      <c r="A52" s="14" t="s">
        <v>64</v>
      </c>
      <c r="B52" s="26">
        <f>SUM(B48:B51)</f>
        <v>951</v>
      </c>
      <c r="C52" s="27">
        <f>SUM(C48:C51)</f>
        <v>84</v>
      </c>
      <c r="D52" s="27">
        <f>SUM(D48:D51)</f>
        <v>208</v>
      </c>
      <c r="E52" s="28">
        <f>SUM(E48:E51)</f>
        <v>577</v>
      </c>
      <c r="F52" s="57">
        <f t="shared" si="0"/>
        <v>82</v>
      </c>
    </row>
    <row r="53" spans="1:6" x14ac:dyDescent="0.2">
      <c r="A53" s="12" t="s">
        <v>45</v>
      </c>
      <c r="B53" s="61">
        <v>429</v>
      </c>
      <c r="C53" s="35">
        <v>42</v>
      </c>
      <c r="D53" s="35">
        <v>94</v>
      </c>
      <c r="E53" s="55">
        <v>231</v>
      </c>
      <c r="F53" s="55">
        <f t="shared" si="0"/>
        <v>62</v>
      </c>
    </row>
    <row r="54" spans="1:6" x14ac:dyDescent="0.2">
      <c r="A54" s="13" t="s">
        <v>46</v>
      </c>
      <c r="B54" s="63">
        <v>125</v>
      </c>
      <c r="C54" s="38">
        <v>8</v>
      </c>
      <c r="D54" s="38">
        <v>26</v>
      </c>
      <c r="E54" s="56">
        <v>62</v>
      </c>
      <c r="F54" s="56">
        <f t="shared" si="0"/>
        <v>29</v>
      </c>
    </row>
    <row r="55" spans="1:6" x14ac:dyDescent="0.2">
      <c r="A55" s="13" t="s">
        <v>47</v>
      </c>
      <c r="B55" s="63">
        <v>249</v>
      </c>
      <c r="C55" s="38">
        <v>15</v>
      </c>
      <c r="D55" s="38">
        <v>23</v>
      </c>
      <c r="E55" s="56">
        <v>183</v>
      </c>
      <c r="F55" s="56">
        <f t="shared" si="0"/>
        <v>28</v>
      </c>
    </row>
    <row r="56" spans="1:6" x14ac:dyDescent="0.2">
      <c r="A56" s="13" t="s">
        <v>48</v>
      </c>
      <c r="B56" s="63">
        <v>1675</v>
      </c>
      <c r="C56" s="38">
        <v>191</v>
      </c>
      <c r="D56" s="38">
        <v>449</v>
      </c>
      <c r="E56" s="56">
        <v>745</v>
      </c>
      <c r="F56" s="56">
        <f t="shared" si="0"/>
        <v>290</v>
      </c>
    </row>
    <row r="57" spans="1:6" x14ac:dyDescent="0.2">
      <c r="A57" s="13" t="s">
        <v>49</v>
      </c>
      <c r="B57" s="63">
        <v>422</v>
      </c>
      <c r="C57" s="38">
        <v>40</v>
      </c>
      <c r="D57" s="38">
        <v>147</v>
      </c>
      <c r="E57" s="56">
        <v>131</v>
      </c>
      <c r="F57" s="56">
        <f t="shared" si="0"/>
        <v>104</v>
      </c>
    </row>
    <row r="58" spans="1:6" x14ac:dyDescent="0.2">
      <c r="A58" s="13" t="s">
        <v>50</v>
      </c>
      <c r="B58" s="63">
        <v>577</v>
      </c>
      <c r="C58" s="38">
        <v>43</v>
      </c>
      <c r="D58" s="38">
        <v>147</v>
      </c>
      <c r="E58" s="56">
        <v>228</v>
      </c>
      <c r="F58" s="56">
        <f t="shared" si="0"/>
        <v>159</v>
      </c>
    </row>
    <row r="59" spans="1:6" x14ac:dyDescent="0.2">
      <c r="A59" s="13" t="s">
        <v>51</v>
      </c>
      <c r="B59" s="63">
        <v>490</v>
      </c>
      <c r="C59" s="38">
        <v>36</v>
      </c>
      <c r="D59" s="38">
        <v>127</v>
      </c>
      <c r="E59" s="56">
        <v>239</v>
      </c>
      <c r="F59" s="58">
        <f t="shared" si="0"/>
        <v>88</v>
      </c>
    </row>
    <row r="60" spans="1:6" ht="12.5" thickBot="1" x14ac:dyDescent="0.25">
      <c r="A60" s="14" t="s">
        <v>65</v>
      </c>
      <c r="B60" s="26">
        <f>SUM(B53:B59)</f>
        <v>3967</v>
      </c>
      <c r="C60" s="27">
        <f>SUM(C53:C59)</f>
        <v>375</v>
      </c>
      <c r="D60" s="27">
        <f>SUM(D53:D59)</f>
        <v>1013</v>
      </c>
      <c r="E60" s="28">
        <f>SUM(E53:E59)</f>
        <v>1819</v>
      </c>
      <c r="F60" s="57">
        <f t="shared" si="0"/>
        <v>760</v>
      </c>
    </row>
    <row r="61" spans="1:6" ht="12.5" thickBot="1" x14ac:dyDescent="0.25">
      <c r="A61" s="15" t="s">
        <v>52</v>
      </c>
      <c r="B61" s="64">
        <v>104</v>
      </c>
      <c r="C61" s="65">
        <v>3</v>
      </c>
      <c r="D61" s="65">
        <v>9</v>
      </c>
      <c r="E61" s="59">
        <v>45</v>
      </c>
      <c r="F61" s="59">
        <f t="shared" si="0"/>
        <v>47</v>
      </c>
    </row>
    <row r="62" spans="1:6" ht="13" thickTop="1" thickBot="1" x14ac:dyDescent="0.25">
      <c r="A62" s="16" t="s">
        <v>66</v>
      </c>
      <c r="B62" s="17">
        <f>B5+B14+B24+B29+B34+B41+B47+B52+B60+B61</f>
        <v>65053</v>
      </c>
      <c r="C62" s="21">
        <f>C5+C14+C24+C29+C34+C41+C47+C52+C60+C61</f>
        <v>12315</v>
      </c>
      <c r="D62" s="21">
        <f>D5+D14+D24+D29+D34+D41+D47+D52+D60+D61</f>
        <v>22141</v>
      </c>
      <c r="E62" s="22">
        <f>E5+E14+E24+E29+E34+E41+E47+E52+E60+E61</f>
        <v>24209</v>
      </c>
      <c r="F62" s="60">
        <f t="shared" si="0"/>
        <v>6388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9FFC0-AEE0-4474-B3E1-7C931D18097D}">
  <sheetPr>
    <tabColor theme="6" tint="0.39997558519241921"/>
  </sheetPr>
  <dimension ref="A1:I63"/>
  <sheetViews>
    <sheetView zoomScaleNormal="100" workbookViewId="0">
      <selection activeCell="G13" sqref="G13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86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87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38065</v>
      </c>
      <c r="C5" s="32">
        <v>9009</v>
      </c>
      <c r="D5" s="32">
        <v>15799</v>
      </c>
      <c r="E5" s="33">
        <v>10926</v>
      </c>
      <c r="F5" s="52">
        <f>B5-C5-D5-E5</f>
        <v>2331</v>
      </c>
    </row>
    <row r="6" spans="1:9" ht="13" thickTop="1" thickBot="1" x14ac:dyDescent="0.25">
      <c r="A6" s="10" t="s">
        <v>57</v>
      </c>
      <c r="B6" s="18">
        <f>SUM(B62,-B5)</f>
        <v>24399</v>
      </c>
      <c r="C6" s="19">
        <f>SUM(C62,-C5)</f>
        <v>2778</v>
      </c>
      <c r="D6" s="19">
        <f>SUM(D62,-D5)</f>
        <v>5532</v>
      </c>
      <c r="E6" s="20">
        <f>SUM(E62,-E5)</f>
        <v>12402</v>
      </c>
      <c r="F6" s="53">
        <f t="shared" ref="F6:F62" si="0">B6-C6-D6-E6</f>
        <v>3687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7.3313177217329259E-2</v>
      </c>
    </row>
    <row r="8" spans="1:9" x14ac:dyDescent="0.2">
      <c r="A8" s="12" t="s">
        <v>2</v>
      </c>
      <c r="B8" s="47">
        <v>610</v>
      </c>
      <c r="C8" s="47">
        <v>39</v>
      </c>
      <c r="D8" s="47">
        <v>146</v>
      </c>
      <c r="E8" s="36">
        <v>321</v>
      </c>
      <c r="F8" s="55">
        <f t="shared" si="0"/>
        <v>104</v>
      </c>
      <c r="G8" s="1" t="s">
        <v>6</v>
      </c>
      <c r="H8" s="6">
        <f>H11/H12</f>
        <v>2.5035914818501061E-2</v>
      </c>
    </row>
    <row r="9" spans="1:9" x14ac:dyDescent="0.2">
      <c r="A9" s="13" t="s">
        <v>3</v>
      </c>
      <c r="B9" s="48">
        <v>1723</v>
      </c>
      <c r="C9" s="48">
        <v>371</v>
      </c>
      <c r="D9" s="48">
        <v>584</v>
      </c>
      <c r="E9" s="39">
        <v>587</v>
      </c>
      <c r="F9" s="56">
        <f t="shared" si="0"/>
        <v>181</v>
      </c>
    </row>
    <row r="10" spans="1:9" x14ac:dyDescent="0.2">
      <c r="A10" s="13" t="s">
        <v>5</v>
      </c>
      <c r="B10" s="48">
        <v>748</v>
      </c>
      <c r="C10" s="48">
        <v>88</v>
      </c>
      <c r="D10" s="48">
        <v>131</v>
      </c>
      <c r="E10" s="39">
        <v>311</v>
      </c>
      <c r="F10" s="56">
        <f t="shared" si="0"/>
        <v>218</v>
      </c>
      <c r="G10" s="1" t="s">
        <v>9</v>
      </c>
      <c r="H10" s="7">
        <f>B62</f>
        <v>62464</v>
      </c>
      <c r="I10" s="1" t="s">
        <v>10</v>
      </c>
    </row>
    <row r="11" spans="1:9" x14ac:dyDescent="0.2">
      <c r="A11" s="13" t="s">
        <v>7</v>
      </c>
      <c r="B11" s="48">
        <v>185</v>
      </c>
      <c r="C11" s="48">
        <v>32</v>
      </c>
      <c r="D11" s="48">
        <v>44</v>
      </c>
      <c r="E11" s="39">
        <v>98</v>
      </c>
      <c r="F11" s="56">
        <f t="shared" si="0"/>
        <v>11</v>
      </c>
      <c r="G11" s="1" t="s">
        <v>12</v>
      </c>
      <c r="H11" s="7">
        <f>D62</f>
        <v>21331</v>
      </c>
      <c r="I11" s="1" t="s">
        <v>10</v>
      </c>
    </row>
    <row r="12" spans="1:9" x14ac:dyDescent="0.2">
      <c r="A12" s="13" t="s">
        <v>8</v>
      </c>
      <c r="B12" s="48">
        <v>583</v>
      </c>
      <c r="C12" s="48">
        <v>48</v>
      </c>
      <c r="D12" s="48">
        <v>64</v>
      </c>
      <c r="E12" s="39">
        <v>331</v>
      </c>
      <c r="F12" s="56">
        <f t="shared" si="0"/>
        <v>140</v>
      </c>
      <c r="G12" s="1" t="s">
        <v>92</v>
      </c>
      <c r="H12" s="1">
        <v>852016</v>
      </c>
      <c r="I12" s="1" t="s">
        <v>69</v>
      </c>
    </row>
    <row r="13" spans="1:9" x14ac:dyDescent="0.2">
      <c r="A13" s="13" t="s">
        <v>11</v>
      </c>
      <c r="B13" s="48">
        <v>547</v>
      </c>
      <c r="C13" s="48">
        <v>80</v>
      </c>
      <c r="D13" s="48">
        <v>138</v>
      </c>
      <c r="E13" s="39">
        <v>278</v>
      </c>
      <c r="F13" s="56">
        <f t="shared" si="0"/>
        <v>51</v>
      </c>
    </row>
    <row r="14" spans="1:9" ht="12.5" thickBot="1" x14ac:dyDescent="0.25">
      <c r="A14" s="14" t="s">
        <v>58</v>
      </c>
      <c r="B14" s="26">
        <f>SUM(B8:B13)</f>
        <v>4396</v>
      </c>
      <c r="C14" s="27">
        <f>SUM(C8:C13)</f>
        <v>658</v>
      </c>
      <c r="D14" s="27">
        <f>SUM(D8:D13)</f>
        <v>1107</v>
      </c>
      <c r="E14" s="28">
        <f>SUM(E8:E13)</f>
        <v>1926</v>
      </c>
      <c r="F14" s="57">
        <f t="shared" si="0"/>
        <v>705</v>
      </c>
    </row>
    <row r="15" spans="1:9" x14ac:dyDescent="0.2">
      <c r="A15" s="12" t="s">
        <v>13</v>
      </c>
      <c r="B15" s="34">
        <v>1416</v>
      </c>
      <c r="C15" s="35">
        <v>164</v>
      </c>
      <c r="D15" s="35">
        <v>152</v>
      </c>
      <c r="E15" s="36">
        <v>777</v>
      </c>
      <c r="F15" s="55">
        <f t="shared" si="0"/>
        <v>323</v>
      </c>
    </row>
    <row r="16" spans="1:9" x14ac:dyDescent="0.2">
      <c r="A16" s="13" t="s">
        <v>14</v>
      </c>
      <c r="B16" s="37">
        <v>2894</v>
      </c>
      <c r="C16" s="38">
        <v>397</v>
      </c>
      <c r="D16" s="38">
        <v>591</v>
      </c>
      <c r="E16" s="39">
        <v>1322</v>
      </c>
      <c r="F16" s="56">
        <f t="shared" si="0"/>
        <v>584</v>
      </c>
    </row>
    <row r="17" spans="1:6" x14ac:dyDescent="0.2">
      <c r="A17" s="13" t="s">
        <v>15</v>
      </c>
      <c r="B17" s="37">
        <v>1491</v>
      </c>
      <c r="C17" s="38">
        <v>209</v>
      </c>
      <c r="D17" s="38">
        <v>457</v>
      </c>
      <c r="E17" s="39">
        <v>679</v>
      </c>
      <c r="F17" s="56">
        <f t="shared" si="0"/>
        <v>146</v>
      </c>
    </row>
    <row r="18" spans="1:6" x14ac:dyDescent="0.2">
      <c r="A18" s="13" t="s">
        <v>16</v>
      </c>
      <c r="B18" s="37">
        <v>205</v>
      </c>
      <c r="C18" s="38">
        <v>36</v>
      </c>
      <c r="D18" s="38">
        <v>50</v>
      </c>
      <c r="E18" s="39">
        <v>100</v>
      </c>
      <c r="F18" s="56">
        <f t="shared" si="0"/>
        <v>19</v>
      </c>
    </row>
    <row r="19" spans="1:6" x14ac:dyDescent="0.2">
      <c r="A19" s="13" t="s">
        <v>17</v>
      </c>
      <c r="B19" s="37">
        <v>1610</v>
      </c>
      <c r="C19" s="38">
        <v>171</v>
      </c>
      <c r="D19" s="38">
        <v>343</v>
      </c>
      <c r="E19" s="39">
        <v>1007</v>
      </c>
      <c r="F19" s="56">
        <f t="shared" si="0"/>
        <v>89</v>
      </c>
    </row>
    <row r="20" spans="1:6" x14ac:dyDescent="0.2">
      <c r="A20" s="13" t="s">
        <v>18</v>
      </c>
      <c r="B20" s="37">
        <v>66</v>
      </c>
      <c r="C20" s="38">
        <v>9</v>
      </c>
      <c r="D20" s="38">
        <v>21</v>
      </c>
      <c r="E20" s="39">
        <v>32</v>
      </c>
      <c r="F20" s="56">
        <f t="shared" si="0"/>
        <v>4</v>
      </c>
    </row>
    <row r="21" spans="1:6" x14ac:dyDescent="0.2">
      <c r="A21" s="13" t="s">
        <v>19</v>
      </c>
      <c r="B21" s="37">
        <v>173</v>
      </c>
      <c r="C21" s="38">
        <v>14</v>
      </c>
      <c r="D21" s="38">
        <v>31</v>
      </c>
      <c r="E21" s="39">
        <v>95</v>
      </c>
      <c r="F21" s="56">
        <f t="shared" si="0"/>
        <v>33</v>
      </c>
    </row>
    <row r="22" spans="1:6" x14ac:dyDescent="0.2">
      <c r="A22" s="13" t="s">
        <v>24</v>
      </c>
      <c r="B22" s="37">
        <v>159</v>
      </c>
      <c r="C22" s="38">
        <v>12</v>
      </c>
      <c r="D22" s="38">
        <v>33</v>
      </c>
      <c r="E22" s="39">
        <v>104</v>
      </c>
      <c r="F22" s="56">
        <f t="shared" si="0"/>
        <v>10</v>
      </c>
    </row>
    <row r="23" spans="1:6" x14ac:dyDescent="0.2">
      <c r="A23" s="13" t="s">
        <v>27</v>
      </c>
      <c r="B23" s="37">
        <v>553</v>
      </c>
      <c r="C23" s="38">
        <v>26</v>
      </c>
      <c r="D23" s="38">
        <v>98</v>
      </c>
      <c r="E23" s="39">
        <v>359</v>
      </c>
      <c r="F23" s="56">
        <f t="shared" si="0"/>
        <v>70</v>
      </c>
    </row>
    <row r="24" spans="1:6" ht="12.5" thickBot="1" x14ac:dyDescent="0.25">
      <c r="A24" s="14" t="s">
        <v>59</v>
      </c>
      <c r="B24" s="26">
        <f>SUM(B15:B23)</f>
        <v>8567</v>
      </c>
      <c r="C24" s="27">
        <f>SUM(C15:C23)</f>
        <v>1038</v>
      </c>
      <c r="D24" s="27">
        <f>SUM(D15:D23)</f>
        <v>1776</v>
      </c>
      <c r="E24" s="28">
        <f>SUM(E15:E23)</f>
        <v>4475</v>
      </c>
      <c r="F24" s="57">
        <f t="shared" si="0"/>
        <v>1278</v>
      </c>
    </row>
    <row r="25" spans="1:6" x14ac:dyDescent="0.2">
      <c r="A25" s="12" t="s">
        <v>20</v>
      </c>
      <c r="B25" s="61">
        <v>272</v>
      </c>
      <c r="C25" s="32">
        <v>38</v>
      </c>
      <c r="D25" s="62">
        <v>57</v>
      </c>
      <c r="E25" s="36">
        <v>148</v>
      </c>
      <c r="F25" s="55">
        <f t="shared" si="0"/>
        <v>29</v>
      </c>
    </row>
    <row r="26" spans="1:6" x14ac:dyDescent="0.2">
      <c r="A26" s="13" t="s">
        <v>21</v>
      </c>
      <c r="B26" s="63">
        <v>111</v>
      </c>
      <c r="C26" s="38">
        <v>4</v>
      </c>
      <c r="D26" s="48">
        <v>35</v>
      </c>
      <c r="E26" s="39">
        <v>53</v>
      </c>
      <c r="F26" s="56">
        <f t="shared" si="0"/>
        <v>19</v>
      </c>
    </row>
    <row r="27" spans="1:6" x14ac:dyDescent="0.2">
      <c r="A27" s="13" t="s">
        <v>22</v>
      </c>
      <c r="B27" s="63">
        <v>113</v>
      </c>
      <c r="C27" s="38">
        <v>6</v>
      </c>
      <c r="D27" s="48">
        <v>24</v>
      </c>
      <c r="E27" s="39">
        <v>30</v>
      </c>
      <c r="F27" s="56">
        <f t="shared" si="0"/>
        <v>53</v>
      </c>
    </row>
    <row r="28" spans="1:6" x14ac:dyDescent="0.2">
      <c r="A28" s="13" t="s">
        <v>23</v>
      </c>
      <c r="B28" s="63">
        <v>49</v>
      </c>
      <c r="C28" s="38">
        <v>6</v>
      </c>
      <c r="D28" s="48">
        <v>9</v>
      </c>
      <c r="E28" s="39">
        <v>25</v>
      </c>
      <c r="F28" s="56">
        <f t="shared" si="0"/>
        <v>9</v>
      </c>
    </row>
    <row r="29" spans="1:6" ht="12.5" thickBot="1" x14ac:dyDescent="0.25">
      <c r="A29" s="14" t="s">
        <v>60</v>
      </c>
      <c r="B29" s="26">
        <f>SUM(B25:B28)</f>
        <v>545</v>
      </c>
      <c r="C29" s="27">
        <f>SUM(C25:C28)</f>
        <v>54</v>
      </c>
      <c r="D29" s="27">
        <f>SUM(D25:D28)</f>
        <v>125</v>
      </c>
      <c r="E29" s="28">
        <f>SUM(E25:E28)</f>
        <v>256</v>
      </c>
      <c r="F29" s="57">
        <f t="shared" si="0"/>
        <v>110</v>
      </c>
    </row>
    <row r="30" spans="1:6" x14ac:dyDescent="0.2">
      <c r="A30" s="12" t="s">
        <v>25</v>
      </c>
      <c r="B30" s="61">
        <v>547</v>
      </c>
      <c r="C30" s="35">
        <v>79</v>
      </c>
      <c r="D30" s="35">
        <v>130</v>
      </c>
      <c r="E30" s="36">
        <v>232</v>
      </c>
      <c r="F30" s="55">
        <f t="shared" si="0"/>
        <v>106</v>
      </c>
    </row>
    <row r="31" spans="1:6" x14ac:dyDescent="0.2">
      <c r="A31" s="13" t="s">
        <v>26</v>
      </c>
      <c r="B31" s="63">
        <v>197</v>
      </c>
      <c r="C31" s="38">
        <v>16</v>
      </c>
      <c r="D31" s="38">
        <v>60</v>
      </c>
      <c r="E31" s="39">
        <v>95</v>
      </c>
      <c r="F31" s="56">
        <f t="shared" si="0"/>
        <v>26</v>
      </c>
    </row>
    <row r="32" spans="1:6" x14ac:dyDescent="0.2">
      <c r="A32" s="13" t="s">
        <v>28</v>
      </c>
      <c r="B32" s="63">
        <v>1074</v>
      </c>
      <c r="C32" s="38">
        <v>50</v>
      </c>
      <c r="D32" s="38">
        <v>234</v>
      </c>
      <c r="E32" s="39">
        <v>638</v>
      </c>
      <c r="F32" s="56">
        <f t="shared" si="0"/>
        <v>152</v>
      </c>
    </row>
    <row r="33" spans="1:6" x14ac:dyDescent="0.2">
      <c r="A33" s="13" t="s">
        <v>29</v>
      </c>
      <c r="B33" s="63">
        <v>408</v>
      </c>
      <c r="C33" s="38">
        <v>23</v>
      </c>
      <c r="D33" s="38">
        <v>85</v>
      </c>
      <c r="E33" s="39">
        <v>224</v>
      </c>
      <c r="F33" s="56">
        <f t="shared" si="0"/>
        <v>76</v>
      </c>
    </row>
    <row r="34" spans="1:6" ht="12.5" thickBot="1" x14ac:dyDescent="0.25">
      <c r="A34" s="14" t="s">
        <v>61</v>
      </c>
      <c r="B34" s="26">
        <f>SUM(B30:B33)</f>
        <v>2226</v>
      </c>
      <c r="C34" s="27">
        <f>SUM(C30:C33)</f>
        <v>168</v>
      </c>
      <c r="D34" s="27">
        <f>SUM(D30:D33)</f>
        <v>509</v>
      </c>
      <c r="E34" s="28">
        <f>SUM(E30:E33)</f>
        <v>1189</v>
      </c>
      <c r="F34" s="57">
        <f t="shared" si="0"/>
        <v>360</v>
      </c>
    </row>
    <row r="35" spans="1:6" x14ac:dyDescent="0.2">
      <c r="A35" s="12" t="s">
        <v>30</v>
      </c>
      <c r="B35" s="61">
        <v>115</v>
      </c>
      <c r="C35" s="32">
        <v>5</v>
      </c>
      <c r="D35" s="32">
        <v>20</v>
      </c>
      <c r="E35" s="55">
        <v>85</v>
      </c>
      <c r="F35" s="55">
        <f t="shared" si="0"/>
        <v>5</v>
      </c>
    </row>
    <row r="36" spans="1:6" x14ac:dyDescent="0.2">
      <c r="A36" s="13" t="s">
        <v>31</v>
      </c>
      <c r="B36" s="63">
        <v>198</v>
      </c>
      <c r="C36" s="38">
        <v>9</v>
      </c>
      <c r="D36" s="38">
        <v>43</v>
      </c>
      <c r="E36" s="56">
        <v>135</v>
      </c>
      <c r="F36" s="56">
        <f t="shared" si="0"/>
        <v>11</v>
      </c>
    </row>
    <row r="37" spans="1:6" x14ac:dyDescent="0.2">
      <c r="A37" s="13" t="s">
        <v>32</v>
      </c>
      <c r="B37" s="63">
        <v>38</v>
      </c>
      <c r="C37" s="38">
        <v>9</v>
      </c>
      <c r="D37" s="38">
        <v>11</v>
      </c>
      <c r="E37" s="56">
        <v>15</v>
      </c>
      <c r="F37" s="56">
        <f t="shared" si="0"/>
        <v>3</v>
      </c>
    </row>
    <row r="38" spans="1:6" x14ac:dyDescent="0.2">
      <c r="A38" s="13" t="s">
        <v>33</v>
      </c>
      <c r="B38" s="63">
        <v>668</v>
      </c>
      <c r="C38" s="38">
        <v>76</v>
      </c>
      <c r="D38" s="38">
        <v>197</v>
      </c>
      <c r="E38" s="56">
        <v>324</v>
      </c>
      <c r="F38" s="56">
        <f t="shared" si="0"/>
        <v>71</v>
      </c>
    </row>
    <row r="39" spans="1:6" x14ac:dyDescent="0.2">
      <c r="A39" s="13" t="s">
        <v>34</v>
      </c>
      <c r="B39" s="63">
        <v>170</v>
      </c>
      <c r="C39" s="38">
        <v>4</v>
      </c>
      <c r="D39" s="38">
        <v>23</v>
      </c>
      <c r="E39" s="56">
        <v>132</v>
      </c>
      <c r="F39" s="56">
        <f t="shared" si="0"/>
        <v>11</v>
      </c>
    </row>
    <row r="40" spans="1:6" x14ac:dyDescent="0.2">
      <c r="A40" s="13" t="s">
        <v>35</v>
      </c>
      <c r="B40" s="63">
        <v>39</v>
      </c>
      <c r="C40" s="38">
        <v>0</v>
      </c>
      <c r="D40" s="38">
        <v>1</v>
      </c>
      <c r="E40" s="56">
        <v>38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1228</v>
      </c>
      <c r="C41" s="27">
        <f>SUM(C35:C40)</f>
        <v>103</v>
      </c>
      <c r="D41" s="27">
        <f>SUM(D35:D40)</f>
        <v>295</v>
      </c>
      <c r="E41" s="28">
        <f>SUM(E35:E40)</f>
        <v>729</v>
      </c>
      <c r="F41" s="57">
        <f t="shared" si="0"/>
        <v>101</v>
      </c>
    </row>
    <row r="42" spans="1:6" x14ac:dyDescent="0.2">
      <c r="A42" s="12" t="s">
        <v>36</v>
      </c>
      <c r="B42" s="61">
        <v>537</v>
      </c>
      <c r="C42" s="35">
        <v>76</v>
      </c>
      <c r="D42" s="35">
        <v>153</v>
      </c>
      <c r="E42" s="55">
        <v>210</v>
      </c>
      <c r="F42" s="55">
        <f t="shared" si="0"/>
        <v>98</v>
      </c>
    </row>
    <row r="43" spans="1:6" x14ac:dyDescent="0.2">
      <c r="A43" s="13" t="s">
        <v>37</v>
      </c>
      <c r="B43" s="63">
        <v>659</v>
      </c>
      <c r="C43" s="38">
        <v>80</v>
      </c>
      <c r="D43" s="38">
        <v>106</v>
      </c>
      <c r="E43" s="56">
        <v>438</v>
      </c>
      <c r="F43" s="56">
        <f t="shared" si="0"/>
        <v>35</v>
      </c>
    </row>
    <row r="44" spans="1:6" x14ac:dyDescent="0.2">
      <c r="A44" s="13" t="s">
        <v>38</v>
      </c>
      <c r="B44" s="63">
        <v>829</v>
      </c>
      <c r="C44" s="38">
        <v>98</v>
      </c>
      <c r="D44" s="38">
        <v>156</v>
      </c>
      <c r="E44" s="56">
        <v>417</v>
      </c>
      <c r="F44" s="56">
        <f t="shared" si="0"/>
        <v>158</v>
      </c>
    </row>
    <row r="45" spans="1:6" x14ac:dyDescent="0.2">
      <c r="A45" s="13" t="s">
        <v>39</v>
      </c>
      <c r="B45" s="63">
        <v>340</v>
      </c>
      <c r="C45" s="38">
        <v>46</v>
      </c>
      <c r="D45" s="38">
        <v>88</v>
      </c>
      <c r="E45" s="56">
        <v>153</v>
      </c>
      <c r="F45" s="56">
        <f t="shared" si="0"/>
        <v>53</v>
      </c>
    </row>
    <row r="46" spans="1:6" x14ac:dyDescent="0.2">
      <c r="A46" s="13" t="s">
        <v>40</v>
      </c>
      <c r="B46" s="63">
        <v>135</v>
      </c>
      <c r="C46" s="38">
        <v>9</v>
      </c>
      <c r="D46" s="38">
        <v>25</v>
      </c>
      <c r="E46" s="56">
        <v>87</v>
      </c>
      <c r="F46" s="56">
        <f t="shared" si="0"/>
        <v>14</v>
      </c>
    </row>
    <row r="47" spans="1:6" ht="12.5" thickBot="1" x14ac:dyDescent="0.25">
      <c r="A47" s="14" t="s">
        <v>63</v>
      </c>
      <c r="B47" s="26">
        <f>SUM(B42:B46)</f>
        <v>2500</v>
      </c>
      <c r="C47" s="27">
        <f>SUM(C42:C46)</f>
        <v>309</v>
      </c>
      <c r="D47" s="27">
        <f>SUM(D42:D46)</f>
        <v>528</v>
      </c>
      <c r="E47" s="28">
        <f>SUM(E42:E46)</f>
        <v>1305</v>
      </c>
      <c r="F47" s="57">
        <f t="shared" si="0"/>
        <v>358</v>
      </c>
    </row>
    <row r="48" spans="1:6" x14ac:dyDescent="0.2">
      <c r="A48" s="12" t="s">
        <v>41</v>
      </c>
      <c r="B48" s="61">
        <v>123</v>
      </c>
      <c r="C48" s="35">
        <v>5</v>
      </c>
      <c r="D48" s="35">
        <v>12</v>
      </c>
      <c r="E48" s="55">
        <v>76</v>
      </c>
      <c r="F48" s="55">
        <f t="shared" si="0"/>
        <v>30</v>
      </c>
    </row>
    <row r="49" spans="1:6" x14ac:dyDescent="0.2">
      <c r="A49" s="13" t="s">
        <v>42</v>
      </c>
      <c r="B49" s="63">
        <v>367</v>
      </c>
      <c r="C49" s="38">
        <v>18</v>
      </c>
      <c r="D49" s="38">
        <v>52</v>
      </c>
      <c r="E49" s="56">
        <v>280</v>
      </c>
      <c r="F49" s="56">
        <f t="shared" si="0"/>
        <v>17</v>
      </c>
    </row>
    <row r="50" spans="1:6" x14ac:dyDescent="0.2">
      <c r="A50" s="13" t="s">
        <v>43</v>
      </c>
      <c r="B50" s="63">
        <v>240</v>
      </c>
      <c r="C50" s="38">
        <v>30</v>
      </c>
      <c r="D50" s="38">
        <v>58</v>
      </c>
      <c r="E50" s="56">
        <v>148</v>
      </c>
      <c r="F50" s="56">
        <f t="shared" si="0"/>
        <v>4</v>
      </c>
    </row>
    <row r="51" spans="1:6" x14ac:dyDescent="0.2">
      <c r="A51" s="13" t="s">
        <v>44</v>
      </c>
      <c r="B51" s="63">
        <v>155</v>
      </c>
      <c r="C51" s="38">
        <v>12</v>
      </c>
      <c r="D51" s="38">
        <v>60</v>
      </c>
      <c r="E51" s="56">
        <v>77</v>
      </c>
      <c r="F51" s="56">
        <f t="shared" si="0"/>
        <v>6</v>
      </c>
    </row>
    <row r="52" spans="1:6" ht="12.5" thickBot="1" x14ac:dyDescent="0.25">
      <c r="A52" s="14" t="s">
        <v>64</v>
      </c>
      <c r="B52" s="26">
        <f>SUM(B48:B51)</f>
        <v>885</v>
      </c>
      <c r="C52" s="27">
        <f>SUM(C48:C51)</f>
        <v>65</v>
      </c>
      <c r="D52" s="27">
        <f>SUM(D48:D51)</f>
        <v>182</v>
      </c>
      <c r="E52" s="28">
        <f>SUM(E48:E51)</f>
        <v>581</v>
      </c>
      <c r="F52" s="57">
        <f t="shared" si="0"/>
        <v>57</v>
      </c>
    </row>
    <row r="53" spans="1:6" x14ac:dyDescent="0.2">
      <c r="A53" s="12" t="s">
        <v>45</v>
      </c>
      <c r="B53" s="61">
        <v>411</v>
      </c>
      <c r="C53" s="35">
        <v>43</v>
      </c>
      <c r="D53" s="35">
        <v>104</v>
      </c>
      <c r="E53" s="55">
        <v>207</v>
      </c>
      <c r="F53" s="55">
        <f t="shared" si="0"/>
        <v>57</v>
      </c>
    </row>
    <row r="54" spans="1:6" x14ac:dyDescent="0.2">
      <c r="A54" s="13" t="s">
        <v>46</v>
      </c>
      <c r="B54" s="63">
        <v>115</v>
      </c>
      <c r="C54" s="38">
        <v>6</v>
      </c>
      <c r="D54" s="38">
        <v>38</v>
      </c>
      <c r="E54" s="56">
        <v>65</v>
      </c>
      <c r="F54" s="56">
        <f t="shared" si="0"/>
        <v>6</v>
      </c>
    </row>
    <row r="55" spans="1:6" x14ac:dyDescent="0.2">
      <c r="A55" s="13" t="s">
        <v>47</v>
      </c>
      <c r="B55" s="63">
        <v>206</v>
      </c>
      <c r="C55" s="38">
        <v>7</v>
      </c>
      <c r="D55" s="38">
        <v>31</v>
      </c>
      <c r="E55" s="56">
        <v>152</v>
      </c>
      <c r="F55" s="56">
        <f t="shared" si="0"/>
        <v>16</v>
      </c>
    </row>
    <row r="56" spans="1:6" x14ac:dyDescent="0.2">
      <c r="A56" s="13" t="s">
        <v>48</v>
      </c>
      <c r="B56" s="63">
        <v>1727</v>
      </c>
      <c r="C56" s="38">
        <v>187</v>
      </c>
      <c r="D56" s="38">
        <v>460</v>
      </c>
      <c r="E56" s="56">
        <v>804</v>
      </c>
      <c r="F56" s="56">
        <f t="shared" si="0"/>
        <v>276</v>
      </c>
    </row>
    <row r="57" spans="1:6" x14ac:dyDescent="0.2">
      <c r="A57" s="13" t="s">
        <v>49</v>
      </c>
      <c r="B57" s="63">
        <v>478</v>
      </c>
      <c r="C57" s="38">
        <v>56</v>
      </c>
      <c r="D57" s="38">
        <v>139</v>
      </c>
      <c r="E57" s="56">
        <v>175</v>
      </c>
      <c r="F57" s="56">
        <f t="shared" si="0"/>
        <v>108</v>
      </c>
    </row>
    <row r="58" spans="1:6" x14ac:dyDescent="0.2">
      <c r="A58" s="13" t="s">
        <v>50</v>
      </c>
      <c r="B58" s="63">
        <v>547</v>
      </c>
      <c r="C58" s="38">
        <v>43</v>
      </c>
      <c r="D58" s="38">
        <v>121</v>
      </c>
      <c r="E58" s="56">
        <v>246</v>
      </c>
      <c r="F58" s="56">
        <f t="shared" si="0"/>
        <v>137</v>
      </c>
    </row>
    <row r="59" spans="1:6" x14ac:dyDescent="0.2">
      <c r="A59" s="13" t="s">
        <v>51</v>
      </c>
      <c r="B59" s="63">
        <v>508</v>
      </c>
      <c r="C59" s="38">
        <v>41</v>
      </c>
      <c r="D59" s="38">
        <v>110</v>
      </c>
      <c r="E59" s="56">
        <v>262</v>
      </c>
      <c r="F59" s="58">
        <f t="shared" si="0"/>
        <v>95</v>
      </c>
    </row>
    <row r="60" spans="1:6" ht="12.5" thickBot="1" x14ac:dyDescent="0.25">
      <c r="A60" s="14" t="s">
        <v>65</v>
      </c>
      <c r="B60" s="26">
        <f>SUM(B53:B59)</f>
        <v>3992</v>
      </c>
      <c r="C60" s="27">
        <f>SUM(C53:C59)</f>
        <v>383</v>
      </c>
      <c r="D60" s="27">
        <f>SUM(D53:D59)</f>
        <v>1003</v>
      </c>
      <c r="E60" s="28">
        <f>SUM(E53:E59)</f>
        <v>1911</v>
      </c>
      <c r="F60" s="57">
        <f t="shared" si="0"/>
        <v>695</v>
      </c>
    </row>
    <row r="61" spans="1:6" ht="12.5" thickBot="1" x14ac:dyDescent="0.25">
      <c r="A61" s="15" t="s">
        <v>52</v>
      </c>
      <c r="B61" s="64">
        <v>60</v>
      </c>
      <c r="C61" s="65">
        <v>0</v>
      </c>
      <c r="D61" s="65">
        <v>7</v>
      </c>
      <c r="E61" s="59">
        <v>30</v>
      </c>
      <c r="F61" s="59">
        <f t="shared" si="0"/>
        <v>23</v>
      </c>
    </row>
    <row r="62" spans="1:6" ht="13" thickTop="1" thickBot="1" x14ac:dyDescent="0.25">
      <c r="A62" s="16" t="s">
        <v>66</v>
      </c>
      <c r="B62" s="17">
        <f>B5+B14+B24+B29+B34+B41+B47+B52+B60+B61</f>
        <v>62464</v>
      </c>
      <c r="C62" s="21">
        <f>C5+C14+C24+C29+C34+C41+C47+C52+C60+C61</f>
        <v>11787</v>
      </c>
      <c r="D62" s="21">
        <f>D5+D14+D24+D29+D34+D41+D47+D52+D60+D61</f>
        <v>21331</v>
      </c>
      <c r="E62" s="22">
        <f>E5+E14+E24+E29+E34+E41+E47+E52+E60+E61</f>
        <v>23328</v>
      </c>
      <c r="F62" s="60">
        <f t="shared" si="0"/>
        <v>6018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0BDF6-E23B-4E08-B547-AC7CBC11F643}">
  <sheetPr>
    <tabColor theme="6" tint="0.39997558519241921"/>
  </sheetPr>
  <dimension ref="A1:I63"/>
  <sheetViews>
    <sheetView zoomScaleNormal="100" workbookViewId="0">
      <selection activeCell="F4" sqref="F4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88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89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36922</v>
      </c>
      <c r="C5" s="32">
        <v>8721</v>
      </c>
      <c r="D5" s="32">
        <v>15829</v>
      </c>
      <c r="E5" s="33">
        <v>10157</v>
      </c>
      <c r="F5" s="52">
        <f>B5-C5-D5-E5</f>
        <v>2215</v>
      </c>
    </row>
    <row r="6" spans="1:9" ht="13" thickTop="1" thickBot="1" x14ac:dyDescent="0.25">
      <c r="A6" s="10" t="s">
        <v>57</v>
      </c>
      <c r="B6" s="18">
        <f>SUM(B62,-B5)</f>
        <v>24107</v>
      </c>
      <c r="C6" s="19">
        <f>SUM(C62,-C5)</f>
        <v>2601</v>
      </c>
      <c r="D6" s="19">
        <f>SUM(D62,-D5)</f>
        <v>5651</v>
      </c>
      <c r="E6" s="20">
        <f>SUM(E62,-E5)</f>
        <v>12093</v>
      </c>
      <c r="F6" s="53">
        <f t="shared" ref="F6:F62" si="0">B6-C6-D6-E6</f>
        <v>3762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7.1885000959974368E-2</v>
      </c>
    </row>
    <row r="8" spans="1:9" x14ac:dyDescent="0.2">
      <c r="A8" s="12" t="s">
        <v>2</v>
      </c>
      <c r="B8" s="47">
        <v>618</v>
      </c>
      <c r="C8" s="47">
        <v>36</v>
      </c>
      <c r="D8" s="47">
        <v>157</v>
      </c>
      <c r="E8" s="36">
        <v>323</v>
      </c>
      <c r="F8" s="55">
        <f t="shared" si="0"/>
        <v>102</v>
      </c>
      <c r="G8" s="1" t="s">
        <v>6</v>
      </c>
      <c r="H8" s="6">
        <f>H11/H12</f>
        <v>2.5300919572993977E-2</v>
      </c>
    </row>
    <row r="9" spans="1:9" x14ac:dyDescent="0.2">
      <c r="A9" s="13" t="s">
        <v>3</v>
      </c>
      <c r="B9" s="48">
        <v>1664</v>
      </c>
      <c r="C9" s="48">
        <v>321</v>
      </c>
      <c r="D9" s="48">
        <v>567</v>
      </c>
      <c r="E9" s="39">
        <v>603</v>
      </c>
      <c r="F9" s="56">
        <f t="shared" si="0"/>
        <v>173</v>
      </c>
    </row>
    <row r="10" spans="1:9" x14ac:dyDescent="0.2">
      <c r="A10" s="13" t="s">
        <v>5</v>
      </c>
      <c r="B10" s="48">
        <v>699</v>
      </c>
      <c r="C10" s="48">
        <v>91</v>
      </c>
      <c r="D10" s="48">
        <v>155</v>
      </c>
      <c r="E10" s="39">
        <v>273</v>
      </c>
      <c r="F10" s="56">
        <f t="shared" si="0"/>
        <v>180</v>
      </c>
      <c r="G10" s="1" t="s">
        <v>9</v>
      </c>
      <c r="H10" s="7">
        <f>B62</f>
        <v>61029</v>
      </c>
      <c r="I10" s="1" t="s">
        <v>10</v>
      </c>
    </row>
    <row r="11" spans="1:9" x14ac:dyDescent="0.2">
      <c r="A11" s="13" t="s">
        <v>7</v>
      </c>
      <c r="B11" s="48">
        <v>171</v>
      </c>
      <c r="C11" s="48">
        <v>25</v>
      </c>
      <c r="D11" s="48">
        <v>39</v>
      </c>
      <c r="E11" s="39">
        <v>85</v>
      </c>
      <c r="F11" s="56">
        <f t="shared" si="0"/>
        <v>22</v>
      </c>
      <c r="G11" s="1" t="s">
        <v>12</v>
      </c>
      <c r="H11" s="7">
        <f>D62</f>
        <v>21480</v>
      </c>
      <c r="I11" s="1" t="s">
        <v>10</v>
      </c>
    </row>
    <row r="12" spans="1:9" x14ac:dyDescent="0.2">
      <c r="A12" s="13" t="s">
        <v>8</v>
      </c>
      <c r="B12" s="48">
        <v>545</v>
      </c>
      <c r="C12" s="48">
        <v>36</v>
      </c>
      <c r="D12" s="48">
        <v>71</v>
      </c>
      <c r="E12" s="39">
        <v>309</v>
      </c>
      <c r="F12" s="56">
        <f t="shared" si="0"/>
        <v>129</v>
      </c>
      <c r="G12" s="1" t="s">
        <v>93</v>
      </c>
      <c r="H12" s="1">
        <v>848981</v>
      </c>
      <c r="I12" s="1" t="s">
        <v>69</v>
      </c>
    </row>
    <row r="13" spans="1:9" x14ac:dyDescent="0.2">
      <c r="A13" s="13" t="s">
        <v>11</v>
      </c>
      <c r="B13" s="48">
        <v>510</v>
      </c>
      <c r="C13" s="48">
        <v>75</v>
      </c>
      <c r="D13" s="48">
        <v>148</v>
      </c>
      <c r="E13" s="39">
        <v>256</v>
      </c>
      <c r="F13" s="56">
        <f t="shared" si="0"/>
        <v>31</v>
      </c>
    </row>
    <row r="14" spans="1:9" ht="12.5" thickBot="1" x14ac:dyDescent="0.25">
      <c r="A14" s="14" t="s">
        <v>58</v>
      </c>
      <c r="B14" s="26">
        <f>SUM(B8:B13)</f>
        <v>4207</v>
      </c>
      <c r="C14" s="27">
        <f>SUM(C8:C13)</f>
        <v>584</v>
      </c>
      <c r="D14" s="27">
        <f>SUM(D8:D13)</f>
        <v>1137</v>
      </c>
      <c r="E14" s="28">
        <f>SUM(E8:E13)</f>
        <v>1849</v>
      </c>
      <c r="F14" s="57">
        <f t="shared" si="0"/>
        <v>637</v>
      </c>
    </row>
    <row r="15" spans="1:9" x14ac:dyDescent="0.2">
      <c r="A15" s="12" t="s">
        <v>13</v>
      </c>
      <c r="B15" s="34">
        <v>1290</v>
      </c>
      <c r="C15" s="35">
        <v>136</v>
      </c>
      <c r="D15" s="35">
        <v>199</v>
      </c>
      <c r="E15" s="36">
        <v>697</v>
      </c>
      <c r="F15" s="55">
        <f t="shared" si="0"/>
        <v>258</v>
      </c>
    </row>
    <row r="16" spans="1:9" x14ac:dyDescent="0.2">
      <c r="A16" s="13" t="s">
        <v>14</v>
      </c>
      <c r="B16" s="37">
        <v>2723</v>
      </c>
      <c r="C16" s="38">
        <v>380</v>
      </c>
      <c r="D16" s="38">
        <v>538</v>
      </c>
      <c r="E16" s="39">
        <v>1259</v>
      </c>
      <c r="F16" s="56">
        <f t="shared" si="0"/>
        <v>546</v>
      </c>
    </row>
    <row r="17" spans="1:6" x14ac:dyDescent="0.2">
      <c r="A17" s="13" t="s">
        <v>15</v>
      </c>
      <c r="B17" s="37">
        <v>1463</v>
      </c>
      <c r="C17" s="38">
        <v>216</v>
      </c>
      <c r="D17" s="38">
        <v>445</v>
      </c>
      <c r="E17" s="39">
        <v>624</v>
      </c>
      <c r="F17" s="56">
        <f t="shared" si="0"/>
        <v>178</v>
      </c>
    </row>
    <row r="18" spans="1:6" x14ac:dyDescent="0.2">
      <c r="A18" s="13" t="s">
        <v>16</v>
      </c>
      <c r="B18" s="37">
        <v>232</v>
      </c>
      <c r="C18" s="38">
        <v>41</v>
      </c>
      <c r="D18" s="38">
        <v>66</v>
      </c>
      <c r="E18" s="39">
        <v>111</v>
      </c>
      <c r="F18" s="56">
        <f t="shared" si="0"/>
        <v>14</v>
      </c>
    </row>
    <row r="19" spans="1:6" x14ac:dyDescent="0.2">
      <c r="A19" s="13" t="s">
        <v>17</v>
      </c>
      <c r="B19" s="37">
        <v>1526</v>
      </c>
      <c r="C19" s="38">
        <v>164</v>
      </c>
      <c r="D19" s="38">
        <v>354</v>
      </c>
      <c r="E19" s="39">
        <v>918</v>
      </c>
      <c r="F19" s="56">
        <f t="shared" si="0"/>
        <v>90</v>
      </c>
    </row>
    <row r="20" spans="1:6" x14ac:dyDescent="0.2">
      <c r="A20" s="13" t="s">
        <v>18</v>
      </c>
      <c r="B20" s="37">
        <v>52</v>
      </c>
      <c r="C20" s="38">
        <v>9</v>
      </c>
      <c r="D20" s="38">
        <v>20</v>
      </c>
      <c r="E20" s="39">
        <v>20</v>
      </c>
      <c r="F20" s="56">
        <f t="shared" si="0"/>
        <v>3</v>
      </c>
    </row>
    <row r="21" spans="1:6" x14ac:dyDescent="0.2">
      <c r="A21" s="13" t="s">
        <v>19</v>
      </c>
      <c r="B21" s="37">
        <v>147</v>
      </c>
      <c r="C21" s="38">
        <v>11</v>
      </c>
      <c r="D21" s="38">
        <v>28</v>
      </c>
      <c r="E21" s="39">
        <v>88</v>
      </c>
      <c r="F21" s="56">
        <f t="shared" si="0"/>
        <v>20</v>
      </c>
    </row>
    <row r="22" spans="1:6" x14ac:dyDescent="0.2">
      <c r="A22" s="13" t="s">
        <v>24</v>
      </c>
      <c r="B22" s="37">
        <v>172</v>
      </c>
      <c r="C22" s="38">
        <v>15</v>
      </c>
      <c r="D22" s="38">
        <v>37</v>
      </c>
      <c r="E22" s="39">
        <v>110</v>
      </c>
      <c r="F22" s="56">
        <f t="shared" si="0"/>
        <v>10</v>
      </c>
    </row>
    <row r="23" spans="1:6" x14ac:dyDescent="0.2">
      <c r="A23" s="13" t="s">
        <v>27</v>
      </c>
      <c r="B23" s="37">
        <v>554</v>
      </c>
      <c r="C23" s="38">
        <v>36</v>
      </c>
      <c r="D23" s="38">
        <v>85</v>
      </c>
      <c r="E23" s="39">
        <v>379</v>
      </c>
      <c r="F23" s="56">
        <f t="shared" si="0"/>
        <v>54</v>
      </c>
    </row>
    <row r="24" spans="1:6" ht="12.5" thickBot="1" x14ac:dyDescent="0.25">
      <c r="A24" s="14" t="s">
        <v>59</v>
      </c>
      <c r="B24" s="26">
        <f>SUM(B15:B23)</f>
        <v>8159</v>
      </c>
      <c r="C24" s="27">
        <f>SUM(C15:C23)</f>
        <v>1008</v>
      </c>
      <c r="D24" s="27">
        <f>SUM(D15:D23)</f>
        <v>1772</v>
      </c>
      <c r="E24" s="28">
        <f>SUM(E15:E23)</f>
        <v>4206</v>
      </c>
      <c r="F24" s="57">
        <f t="shared" si="0"/>
        <v>1173</v>
      </c>
    </row>
    <row r="25" spans="1:6" x14ac:dyDescent="0.2">
      <c r="A25" s="12" t="s">
        <v>20</v>
      </c>
      <c r="B25" s="61">
        <v>295</v>
      </c>
      <c r="C25" s="32">
        <v>36</v>
      </c>
      <c r="D25" s="62">
        <v>83</v>
      </c>
      <c r="E25" s="36">
        <v>153</v>
      </c>
      <c r="F25" s="55">
        <f t="shared" si="0"/>
        <v>23</v>
      </c>
    </row>
    <row r="26" spans="1:6" x14ac:dyDescent="0.2">
      <c r="A26" s="13" t="s">
        <v>21</v>
      </c>
      <c r="B26" s="63">
        <v>111</v>
      </c>
      <c r="C26" s="38">
        <v>6</v>
      </c>
      <c r="D26" s="48">
        <v>35</v>
      </c>
      <c r="E26" s="39">
        <v>46</v>
      </c>
      <c r="F26" s="56">
        <f t="shared" si="0"/>
        <v>24</v>
      </c>
    </row>
    <row r="27" spans="1:6" x14ac:dyDescent="0.2">
      <c r="A27" s="13" t="s">
        <v>22</v>
      </c>
      <c r="B27" s="63">
        <v>122</v>
      </c>
      <c r="C27" s="38">
        <v>4</v>
      </c>
      <c r="D27" s="48">
        <v>29</v>
      </c>
      <c r="E27" s="39">
        <v>36</v>
      </c>
      <c r="F27" s="56">
        <f t="shared" si="0"/>
        <v>53</v>
      </c>
    </row>
    <row r="28" spans="1:6" x14ac:dyDescent="0.2">
      <c r="A28" s="13" t="s">
        <v>23</v>
      </c>
      <c r="B28" s="63">
        <v>57</v>
      </c>
      <c r="C28" s="38">
        <v>6</v>
      </c>
      <c r="D28" s="48">
        <v>16</v>
      </c>
      <c r="E28" s="39">
        <v>24</v>
      </c>
      <c r="F28" s="56">
        <f t="shared" si="0"/>
        <v>11</v>
      </c>
    </row>
    <row r="29" spans="1:6" ht="12.5" thickBot="1" x14ac:dyDescent="0.25">
      <c r="A29" s="14" t="s">
        <v>60</v>
      </c>
      <c r="B29" s="26">
        <f>SUM(B25:B28)</f>
        <v>585</v>
      </c>
      <c r="C29" s="27">
        <f>SUM(C25:C28)</f>
        <v>52</v>
      </c>
      <c r="D29" s="27">
        <f>SUM(D25:D28)</f>
        <v>163</v>
      </c>
      <c r="E29" s="28">
        <f>SUM(E25:E28)</f>
        <v>259</v>
      </c>
      <c r="F29" s="57">
        <f t="shared" si="0"/>
        <v>111</v>
      </c>
    </row>
    <row r="30" spans="1:6" x14ac:dyDescent="0.2">
      <c r="A30" s="12" t="s">
        <v>25</v>
      </c>
      <c r="B30" s="61">
        <v>548</v>
      </c>
      <c r="C30" s="35">
        <v>79</v>
      </c>
      <c r="D30" s="35">
        <v>107</v>
      </c>
      <c r="E30" s="36">
        <v>251</v>
      </c>
      <c r="F30" s="55">
        <f t="shared" si="0"/>
        <v>111</v>
      </c>
    </row>
    <row r="31" spans="1:6" x14ac:dyDescent="0.2">
      <c r="A31" s="13" t="s">
        <v>26</v>
      </c>
      <c r="B31" s="63">
        <v>234</v>
      </c>
      <c r="C31" s="38">
        <v>12</v>
      </c>
      <c r="D31" s="38">
        <v>75</v>
      </c>
      <c r="E31" s="39">
        <v>85</v>
      </c>
      <c r="F31" s="56">
        <f t="shared" si="0"/>
        <v>62</v>
      </c>
    </row>
    <row r="32" spans="1:6" x14ac:dyDescent="0.2">
      <c r="A32" s="13" t="s">
        <v>28</v>
      </c>
      <c r="B32" s="63">
        <v>1092</v>
      </c>
      <c r="C32" s="38">
        <v>64</v>
      </c>
      <c r="D32" s="38">
        <v>238</v>
      </c>
      <c r="E32" s="39">
        <v>665</v>
      </c>
      <c r="F32" s="56">
        <f t="shared" si="0"/>
        <v>125</v>
      </c>
    </row>
    <row r="33" spans="1:6" x14ac:dyDescent="0.2">
      <c r="A33" s="13" t="s">
        <v>29</v>
      </c>
      <c r="B33" s="63">
        <v>418</v>
      </c>
      <c r="C33" s="38">
        <v>10</v>
      </c>
      <c r="D33" s="38">
        <v>107</v>
      </c>
      <c r="E33" s="39">
        <v>228</v>
      </c>
      <c r="F33" s="56">
        <f t="shared" si="0"/>
        <v>73</v>
      </c>
    </row>
    <row r="34" spans="1:6" ht="12.5" thickBot="1" x14ac:dyDescent="0.25">
      <c r="A34" s="14" t="s">
        <v>61</v>
      </c>
      <c r="B34" s="26">
        <f>SUM(B30:B33)</f>
        <v>2292</v>
      </c>
      <c r="C34" s="27">
        <f>SUM(C30:C33)</f>
        <v>165</v>
      </c>
      <c r="D34" s="27">
        <f>SUM(D30:D33)</f>
        <v>527</v>
      </c>
      <c r="E34" s="28">
        <f>SUM(E30:E33)</f>
        <v>1229</v>
      </c>
      <c r="F34" s="57">
        <f t="shared" si="0"/>
        <v>371</v>
      </c>
    </row>
    <row r="35" spans="1:6" x14ac:dyDescent="0.2">
      <c r="A35" s="12" t="s">
        <v>30</v>
      </c>
      <c r="B35" s="61">
        <v>152</v>
      </c>
      <c r="C35" s="32">
        <v>4</v>
      </c>
      <c r="D35" s="32">
        <v>37</v>
      </c>
      <c r="E35" s="55">
        <v>89</v>
      </c>
      <c r="F35" s="55">
        <f t="shared" si="0"/>
        <v>22</v>
      </c>
    </row>
    <row r="36" spans="1:6" x14ac:dyDescent="0.2">
      <c r="A36" s="13" t="s">
        <v>31</v>
      </c>
      <c r="B36" s="63">
        <v>188</v>
      </c>
      <c r="C36" s="38">
        <v>16</v>
      </c>
      <c r="D36" s="38">
        <v>52</v>
      </c>
      <c r="E36" s="56">
        <v>112</v>
      </c>
      <c r="F36" s="56">
        <f t="shared" si="0"/>
        <v>8</v>
      </c>
    </row>
    <row r="37" spans="1:6" x14ac:dyDescent="0.2">
      <c r="A37" s="13" t="s">
        <v>32</v>
      </c>
      <c r="B37" s="63">
        <v>28</v>
      </c>
      <c r="C37" s="38">
        <v>3</v>
      </c>
      <c r="D37" s="38">
        <v>4</v>
      </c>
      <c r="E37" s="56">
        <v>15</v>
      </c>
      <c r="F37" s="56">
        <f t="shared" si="0"/>
        <v>6</v>
      </c>
    </row>
    <row r="38" spans="1:6" x14ac:dyDescent="0.2">
      <c r="A38" s="13" t="s">
        <v>33</v>
      </c>
      <c r="B38" s="63">
        <v>636</v>
      </c>
      <c r="C38" s="38">
        <v>77</v>
      </c>
      <c r="D38" s="38">
        <v>181</v>
      </c>
      <c r="E38" s="56">
        <v>300</v>
      </c>
      <c r="F38" s="56">
        <f t="shared" si="0"/>
        <v>78</v>
      </c>
    </row>
    <row r="39" spans="1:6" x14ac:dyDescent="0.2">
      <c r="A39" s="13" t="s">
        <v>34</v>
      </c>
      <c r="B39" s="63">
        <v>166</v>
      </c>
      <c r="C39" s="38">
        <v>1</v>
      </c>
      <c r="D39" s="38">
        <v>22</v>
      </c>
      <c r="E39" s="56">
        <v>133</v>
      </c>
      <c r="F39" s="56">
        <f t="shared" si="0"/>
        <v>10</v>
      </c>
    </row>
    <row r="40" spans="1:6" x14ac:dyDescent="0.2">
      <c r="A40" s="13" t="s">
        <v>35</v>
      </c>
      <c r="B40" s="63">
        <v>41</v>
      </c>
      <c r="C40" s="38">
        <v>0</v>
      </c>
      <c r="D40" s="38">
        <v>4</v>
      </c>
      <c r="E40" s="56">
        <v>37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1211</v>
      </c>
      <c r="C41" s="27">
        <f>SUM(C35:C40)</f>
        <v>101</v>
      </c>
      <c r="D41" s="27">
        <f>SUM(D35:D40)</f>
        <v>300</v>
      </c>
      <c r="E41" s="28">
        <f>SUM(E35:E40)</f>
        <v>686</v>
      </c>
      <c r="F41" s="57">
        <f t="shared" si="0"/>
        <v>124</v>
      </c>
    </row>
    <row r="42" spans="1:6" x14ac:dyDescent="0.2">
      <c r="A42" s="12" t="s">
        <v>36</v>
      </c>
      <c r="B42" s="61">
        <v>549</v>
      </c>
      <c r="C42" s="35">
        <v>75</v>
      </c>
      <c r="D42" s="35">
        <v>179</v>
      </c>
      <c r="E42" s="55">
        <v>193</v>
      </c>
      <c r="F42" s="55">
        <f t="shared" si="0"/>
        <v>102</v>
      </c>
    </row>
    <row r="43" spans="1:6" x14ac:dyDescent="0.2">
      <c r="A43" s="13" t="s">
        <v>37</v>
      </c>
      <c r="B43" s="63">
        <v>674</v>
      </c>
      <c r="C43" s="38">
        <v>62</v>
      </c>
      <c r="D43" s="38">
        <v>125</v>
      </c>
      <c r="E43" s="56">
        <v>435</v>
      </c>
      <c r="F43" s="56">
        <f t="shared" si="0"/>
        <v>52</v>
      </c>
    </row>
    <row r="44" spans="1:6" x14ac:dyDescent="0.2">
      <c r="A44" s="13" t="s">
        <v>38</v>
      </c>
      <c r="B44" s="63">
        <v>832</v>
      </c>
      <c r="C44" s="38">
        <v>79</v>
      </c>
      <c r="D44" s="38">
        <v>167</v>
      </c>
      <c r="E44" s="56">
        <v>408</v>
      </c>
      <c r="F44" s="56">
        <f t="shared" si="0"/>
        <v>178</v>
      </c>
    </row>
    <row r="45" spans="1:6" x14ac:dyDescent="0.2">
      <c r="A45" s="13" t="s">
        <v>39</v>
      </c>
      <c r="B45" s="63">
        <v>343</v>
      </c>
      <c r="C45" s="38">
        <v>50</v>
      </c>
      <c r="D45" s="38">
        <v>79</v>
      </c>
      <c r="E45" s="56">
        <v>165</v>
      </c>
      <c r="F45" s="56">
        <f t="shared" si="0"/>
        <v>49</v>
      </c>
    </row>
    <row r="46" spans="1:6" x14ac:dyDescent="0.2">
      <c r="A46" s="13" t="s">
        <v>40</v>
      </c>
      <c r="B46" s="63">
        <v>157</v>
      </c>
      <c r="C46" s="38">
        <v>12</v>
      </c>
      <c r="D46" s="38">
        <v>27</v>
      </c>
      <c r="E46" s="56">
        <v>103</v>
      </c>
      <c r="F46" s="56">
        <f t="shared" si="0"/>
        <v>15</v>
      </c>
    </row>
    <row r="47" spans="1:6" ht="12.5" thickBot="1" x14ac:dyDescent="0.25">
      <c r="A47" s="14" t="s">
        <v>63</v>
      </c>
      <c r="B47" s="26">
        <f>SUM(B42:B46)</f>
        <v>2555</v>
      </c>
      <c r="C47" s="27">
        <f>SUM(C42:C46)</f>
        <v>278</v>
      </c>
      <c r="D47" s="27">
        <f>SUM(D42:D46)</f>
        <v>577</v>
      </c>
      <c r="E47" s="28">
        <f>SUM(E42:E46)</f>
        <v>1304</v>
      </c>
      <c r="F47" s="57">
        <f t="shared" si="0"/>
        <v>396</v>
      </c>
    </row>
    <row r="48" spans="1:6" x14ac:dyDescent="0.2">
      <c r="A48" s="12" t="s">
        <v>41</v>
      </c>
      <c r="B48" s="61">
        <v>92</v>
      </c>
      <c r="C48" s="35">
        <v>2</v>
      </c>
      <c r="D48" s="35">
        <v>16</v>
      </c>
      <c r="E48" s="55">
        <v>53</v>
      </c>
      <c r="F48" s="55">
        <f t="shared" si="0"/>
        <v>21</v>
      </c>
    </row>
    <row r="49" spans="1:6" x14ac:dyDescent="0.2">
      <c r="A49" s="13" t="s">
        <v>42</v>
      </c>
      <c r="B49" s="63">
        <v>305</v>
      </c>
      <c r="C49" s="38">
        <v>13</v>
      </c>
      <c r="D49" s="38">
        <v>57</v>
      </c>
      <c r="E49" s="56">
        <v>205</v>
      </c>
      <c r="F49" s="56">
        <f t="shared" si="0"/>
        <v>30</v>
      </c>
    </row>
    <row r="50" spans="1:6" x14ac:dyDescent="0.2">
      <c r="A50" s="13" t="s">
        <v>43</v>
      </c>
      <c r="B50" s="63">
        <v>214</v>
      </c>
      <c r="C50" s="38">
        <v>23</v>
      </c>
      <c r="D50" s="38">
        <v>49</v>
      </c>
      <c r="E50" s="56">
        <v>139</v>
      </c>
      <c r="F50" s="56">
        <f t="shared" si="0"/>
        <v>3</v>
      </c>
    </row>
    <row r="51" spans="1:6" x14ac:dyDescent="0.2">
      <c r="A51" s="13" t="s">
        <v>44</v>
      </c>
      <c r="B51" s="63">
        <v>137</v>
      </c>
      <c r="C51" s="38">
        <v>16</v>
      </c>
      <c r="D51" s="38">
        <v>36</v>
      </c>
      <c r="E51" s="56">
        <v>73</v>
      </c>
      <c r="F51" s="56">
        <f t="shared" si="0"/>
        <v>12</v>
      </c>
    </row>
    <row r="52" spans="1:6" ht="12.5" thickBot="1" x14ac:dyDescent="0.25">
      <c r="A52" s="14" t="s">
        <v>64</v>
      </c>
      <c r="B52" s="26">
        <f>SUM(B48:B51)</f>
        <v>748</v>
      </c>
      <c r="C52" s="27">
        <f>SUM(C48:C51)</f>
        <v>54</v>
      </c>
      <c r="D52" s="27">
        <f>SUM(D48:D51)</f>
        <v>158</v>
      </c>
      <c r="E52" s="28">
        <f>SUM(E48:E51)</f>
        <v>470</v>
      </c>
      <c r="F52" s="57">
        <f t="shared" si="0"/>
        <v>66</v>
      </c>
    </row>
    <row r="53" spans="1:6" x14ac:dyDescent="0.2">
      <c r="A53" s="12" t="s">
        <v>45</v>
      </c>
      <c r="B53" s="61">
        <v>486</v>
      </c>
      <c r="C53" s="35">
        <v>42</v>
      </c>
      <c r="D53" s="35">
        <v>131</v>
      </c>
      <c r="E53" s="55">
        <v>234</v>
      </c>
      <c r="F53" s="55">
        <f t="shared" si="0"/>
        <v>79</v>
      </c>
    </row>
    <row r="54" spans="1:6" x14ac:dyDescent="0.2">
      <c r="A54" s="13" t="s">
        <v>46</v>
      </c>
      <c r="B54" s="63">
        <v>133</v>
      </c>
      <c r="C54" s="38">
        <v>11</v>
      </c>
      <c r="D54" s="38">
        <v>27</v>
      </c>
      <c r="E54" s="56">
        <v>73</v>
      </c>
      <c r="F54" s="56">
        <f t="shared" si="0"/>
        <v>22</v>
      </c>
    </row>
    <row r="55" spans="1:6" x14ac:dyDescent="0.2">
      <c r="A55" s="13" t="s">
        <v>47</v>
      </c>
      <c r="B55" s="63">
        <v>214</v>
      </c>
      <c r="C55" s="38">
        <v>18</v>
      </c>
      <c r="D55" s="38">
        <v>35</v>
      </c>
      <c r="E55" s="56">
        <v>133</v>
      </c>
      <c r="F55" s="56">
        <f t="shared" si="0"/>
        <v>28</v>
      </c>
    </row>
    <row r="56" spans="1:6" x14ac:dyDescent="0.2">
      <c r="A56" s="13" t="s">
        <v>48</v>
      </c>
      <c r="B56" s="63">
        <v>1746</v>
      </c>
      <c r="C56" s="38">
        <v>161</v>
      </c>
      <c r="D56" s="38">
        <v>444</v>
      </c>
      <c r="E56" s="56">
        <v>821</v>
      </c>
      <c r="F56" s="56">
        <f t="shared" si="0"/>
        <v>320</v>
      </c>
    </row>
    <row r="57" spans="1:6" x14ac:dyDescent="0.2">
      <c r="A57" s="13" t="s">
        <v>49</v>
      </c>
      <c r="B57" s="63">
        <v>528</v>
      </c>
      <c r="C57" s="38">
        <v>53</v>
      </c>
      <c r="D57" s="38">
        <v>116</v>
      </c>
      <c r="E57" s="56">
        <v>233</v>
      </c>
      <c r="F57" s="56">
        <f t="shared" si="0"/>
        <v>126</v>
      </c>
    </row>
    <row r="58" spans="1:6" x14ac:dyDescent="0.2">
      <c r="A58" s="13" t="s">
        <v>50</v>
      </c>
      <c r="B58" s="63">
        <v>588</v>
      </c>
      <c r="C58" s="38">
        <v>33</v>
      </c>
      <c r="D58" s="38">
        <v>123</v>
      </c>
      <c r="E58" s="56">
        <v>278</v>
      </c>
      <c r="F58" s="56">
        <f t="shared" si="0"/>
        <v>154</v>
      </c>
    </row>
    <row r="59" spans="1:6" x14ac:dyDescent="0.2">
      <c r="A59" s="13" t="s">
        <v>51</v>
      </c>
      <c r="B59" s="63">
        <v>551</v>
      </c>
      <c r="C59" s="38">
        <v>35</v>
      </c>
      <c r="D59" s="38">
        <v>133</v>
      </c>
      <c r="E59" s="56">
        <v>265</v>
      </c>
      <c r="F59" s="58">
        <f t="shared" si="0"/>
        <v>118</v>
      </c>
    </row>
    <row r="60" spans="1:6" ht="12.5" thickBot="1" x14ac:dyDescent="0.25">
      <c r="A60" s="14" t="s">
        <v>65</v>
      </c>
      <c r="B60" s="26">
        <f>SUM(B53:B59)</f>
        <v>4246</v>
      </c>
      <c r="C60" s="27">
        <f>SUM(C53:C59)</f>
        <v>353</v>
      </c>
      <c r="D60" s="27">
        <f>SUM(D53:D59)</f>
        <v>1009</v>
      </c>
      <c r="E60" s="28">
        <f>SUM(E53:E59)</f>
        <v>2037</v>
      </c>
      <c r="F60" s="57">
        <f t="shared" si="0"/>
        <v>847</v>
      </c>
    </row>
    <row r="61" spans="1:6" ht="12.5" thickBot="1" x14ac:dyDescent="0.25">
      <c r="A61" s="15" t="s">
        <v>52</v>
      </c>
      <c r="B61" s="64">
        <v>104</v>
      </c>
      <c r="C61" s="65">
        <v>6</v>
      </c>
      <c r="D61" s="65">
        <v>8</v>
      </c>
      <c r="E61" s="59">
        <v>53</v>
      </c>
      <c r="F61" s="59">
        <f t="shared" si="0"/>
        <v>37</v>
      </c>
    </row>
    <row r="62" spans="1:6" ht="13" thickTop="1" thickBot="1" x14ac:dyDescent="0.25">
      <c r="A62" s="16" t="s">
        <v>66</v>
      </c>
      <c r="B62" s="17">
        <f>B5+B14+B24+B29+B34+B41+B47+B52+B60+B61</f>
        <v>61029</v>
      </c>
      <c r="C62" s="21">
        <f>C5+C14+C24+C29+C34+C41+C47+C52+C60+C61</f>
        <v>11322</v>
      </c>
      <c r="D62" s="21">
        <f>D5+D14+D24+D29+D34+D41+D47+D52+D60+D61</f>
        <v>21480</v>
      </c>
      <c r="E62" s="22">
        <f>E5+E14+E24+E29+E34+E41+E47+E52+E60+E61</f>
        <v>22250</v>
      </c>
      <c r="F62" s="60">
        <f t="shared" si="0"/>
        <v>5977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076B-E0C0-42F0-ABEE-F9D59E9A53A4}">
  <sheetPr>
    <tabColor theme="6" tint="0.39997558519241921"/>
  </sheetPr>
  <dimension ref="A1:I63"/>
  <sheetViews>
    <sheetView zoomScaleNormal="100" workbookViewId="0">
      <selection activeCell="G24" sqref="G24"/>
    </sheetView>
  </sheetViews>
  <sheetFormatPr defaultColWidth="9" defaultRowHeight="12" x14ac:dyDescent="0.2"/>
  <cols>
    <col min="1" max="5" width="13.08984375" style="1" customWidth="1"/>
    <col min="6" max="6" width="26" style="1" customWidth="1"/>
    <col min="7" max="7" width="25.6328125" style="1" customWidth="1"/>
    <col min="8" max="8" width="7.90625" style="1" bestFit="1" customWidth="1"/>
    <col min="9" max="16384" width="9" style="1"/>
  </cols>
  <sheetData>
    <row r="1" spans="1:9" x14ac:dyDescent="0.2">
      <c r="A1" s="2" t="s">
        <v>94</v>
      </c>
      <c r="B1" s="49"/>
      <c r="C1" s="49"/>
      <c r="D1" s="49"/>
      <c r="E1" s="50"/>
      <c r="F1" s="50"/>
    </row>
    <row r="2" spans="1:9" x14ac:dyDescent="0.2">
      <c r="A2" s="3"/>
      <c r="B2" s="3"/>
      <c r="C2" s="3"/>
      <c r="D2" s="3"/>
      <c r="E2" s="3"/>
      <c r="F2" s="3"/>
    </row>
    <row r="3" spans="1:9" ht="12.5" thickBot="1" x14ac:dyDescent="0.25">
      <c r="A3" s="3"/>
      <c r="B3" s="3"/>
      <c r="C3" s="3"/>
      <c r="D3" s="3"/>
      <c r="F3" s="4" t="s">
        <v>95</v>
      </c>
    </row>
    <row r="4" spans="1:9" ht="12.5" thickBot="1" x14ac:dyDescent="0.25">
      <c r="A4" s="8" t="s">
        <v>0</v>
      </c>
      <c r="B4" s="29" t="s">
        <v>53</v>
      </c>
      <c r="C4" s="30" t="s">
        <v>54</v>
      </c>
      <c r="D4" s="30" t="s">
        <v>55</v>
      </c>
      <c r="E4" s="30" t="s">
        <v>56</v>
      </c>
      <c r="F4" s="51" t="s">
        <v>75</v>
      </c>
    </row>
    <row r="5" spans="1:9" ht="12.5" thickBot="1" x14ac:dyDescent="0.25">
      <c r="A5" s="9" t="s">
        <v>1</v>
      </c>
      <c r="B5" s="46">
        <v>37420</v>
      </c>
      <c r="C5" s="32">
        <v>8639</v>
      </c>
      <c r="D5" s="32">
        <v>16297</v>
      </c>
      <c r="E5" s="33">
        <v>10221</v>
      </c>
      <c r="F5" s="52">
        <f>B5-C5-D5-E5</f>
        <v>2263</v>
      </c>
    </row>
    <row r="6" spans="1:9" ht="13" thickTop="1" thickBot="1" x14ac:dyDescent="0.25">
      <c r="A6" s="10" t="s">
        <v>57</v>
      </c>
      <c r="B6" s="18">
        <f>SUM(B62,-B5)</f>
        <v>24422</v>
      </c>
      <c r="C6" s="19">
        <f>SUM(C62,-C5)</f>
        <v>2480</v>
      </c>
      <c r="D6" s="19">
        <f>SUM(D62,-D5)</f>
        <v>6040</v>
      </c>
      <c r="E6" s="20">
        <f>SUM(E62,-E5)</f>
        <v>12216</v>
      </c>
      <c r="F6" s="53">
        <f t="shared" ref="F6:F62" si="0">B6-C6-D6-E6</f>
        <v>3686</v>
      </c>
      <c r="G6" s="1" t="s">
        <v>67</v>
      </c>
    </row>
    <row r="7" spans="1:9" ht="13" thickTop="1" thickBot="1" x14ac:dyDescent="0.25">
      <c r="A7" s="11"/>
      <c r="B7" s="23"/>
      <c r="C7" s="24"/>
      <c r="D7" s="24"/>
      <c r="E7" s="25"/>
      <c r="F7" s="54">
        <f t="shared" si="0"/>
        <v>0</v>
      </c>
      <c r="G7" s="1" t="s">
        <v>4</v>
      </c>
      <c r="H7" s="6">
        <f>H10/H12</f>
        <v>7.3014969709921287E-2</v>
      </c>
    </row>
    <row r="8" spans="1:9" x14ac:dyDescent="0.2">
      <c r="A8" s="12" t="s">
        <v>2</v>
      </c>
      <c r="B8" s="47">
        <v>561</v>
      </c>
      <c r="C8" s="47">
        <v>50</v>
      </c>
      <c r="D8" s="47">
        <v>170</v>
      </c>
      <c r="E8" s="36">
        <v>222</v>
      </c>
      <c r="F8" s="55">
        <f t="shared" si="0"/>
        <v>119</v>
      </c>
      <c r="G8" s="1" t="s">
        <v>6</v>
      </c>
      <c r="H8" s="6">
        <f>H11/H12</f>
        <v>2.6372616965986088E-2</v>
      </c>
    </row>
    <row r="9" spans="1:9" x14ac:dyDescent="0.2">
      <c r="A9" s="13" t="s">
        <v>3</v>
      </c>
      <c r="B9" s="48">
        <v>1586</v>
      </c>
      <c r="C9" s="48">
        <v>317</v>
      </c>
      <c r="D9" s="48">
        <v>572</v>
      </c>
      <c r="E9" s="39">
        <v>543</v>
      </c>
      <c r="F9" s="56">
        <f t="shared" si="0"/>
        <v>154</v>
      </c>
    </row>
    <row r="10" spans="1:9" x14ac:dyDescent="0.2">
      <c r="A10" s="13" t="s">
        <v>5</v>
      </c>
      <c r="B10" s="48">
        <v>757</v>
      </c>
      <c r="C10" s="48">
        <v>99</v>
      </c>
      <c r="D10" s="48">
        <v>172</v>
      </c>
      <c r="E10" s="39">
        <v>309</v>
      </c>
      <c r="F10" s="56">
        <f t="shared" si="0"/>
        <v>177</v>
      </c>
      <c r="G10" s="1" t="s">
        <v>9</v>
      </c>
      <c r="H10" s="7">
        <f>B62</f>
        <v>61842</v>
      </c>
      <c r="I10" s="1" t="s">
        <v>10</v>
      </c>
    </row>
    <row r="11" spans="1:9" x14ac:dyDescent="0.2">
      <c r="A11" s="13" t="s">
        <v>7</v>
      </c>
      <c r="B11" s="48">
        <v>164</v>
      </c>
      <c r="C11" s="48">
        <v>20</v>
      </c>
      <c r="D11" s="48">
        <v>51</v>
      </c>
      <c r="E11" s="39">
        <v>60</v>
      </c>
      <c r="F11" s="56">
        <f t="shared" si="0"/>
        <v>33</v>
      </c>
      <c r="G11" s="1" t="s">
        <v>12</v>
      </c>
      <c r="H11" s="7">
        <f>D62</f>
        <v>22337</v>
      </c>
      <c r="I11" s="1" t="s">
        <v>10</v>
      </c>
    </row>
    <row r="12" spans="1:9" x14ac:dyDescent="0.2">
      <c r="A12" s="13" t="s">
        <v>8</v>
      </c>
      <c r="B12" s="48">
        <v>532</v>
      </c>
      <c r="C12" s="48">
        <v>45</v>
      </c>
      <c r="D12" s="48">
        <v>80</v>
      </c>
      <c r="E12" s="39">
        <v>308</v>
      </c>
      <c r="F12" s="56">
        <f t="shared" si="0"/>
        <v>99</v>
      </c>
      <c r="G12" s="1" t="s">
        <v>93</v>
      </c>
      <c r="H12" s="1">
        <v>846977</v>
      </c>
      <c r="I12" s="1" t="s">
        <v>69</v>
      </c>
    </row>
    <row r="13" spans="1:9" x14ac:dyDescent="0.2">
      <c r="A13" s="13" t="s">
        <v>11</v>
      </c>
      <c r="B13" s="48">
        <v>524</v>
      </c>
      <c r="C13" s="48">
        <v>69</v>
      </c>
      <c r="D13" s="48">
        <v>142</v>
      </c>
      <c r="E13" s="39">
        <v>274</v>
      </c>
      <c r="F13" s="56">
        <f t="shared" si="0"/>
        <v>39</v>
      </c>
    </row>
    <row r="14" spans="1:9" ht="12.5" thickBot="1" x14ac:dyDescent="0.25">
      <c r="A14" s="14" t="s">
        <v>58</v>
      </c>
      <c r="B14" s="26">
        <f>SUM(B8:B13)</f>
        <v>4124</v>
      </c>
      <c r="C14" s="27">
        <f>SUM(C8:C13)</f>
        <v>600</v>
      </c>
      <c r="D14" s="27">
        <f>SUM(D8:D13)</f>
        <v>1187</v>
      </c>
      <c r="E14" s="28">
        <f>SUM(E8:E13)</f>
        <v>1716</v>
      </c>
      <c r="F14" s="57">
        <f t="shared" si="0"/>
        <v>621</v>
      </c>
    </row>
    <row r="15" spans="1:9" x14ac:dyDescent="0.2">
      <c r="A15" s="12" t="s">
        <v>13</v>
      </c>
      <c r="B15" s="34">
        <v>1458</v>
      </c>
      <c r="C15" s="35">
        <v>120</v>
      </c>
      <c r="D15" s="35">
        <v>241</v>
      </c>
      <c r="E15" s="36">
        <v>855</v>
      </c>
      <c r="F15" s="55">
        <f t="shared" si="0"/>
        <v>242</v>
      </c>
    </row>
    <row r="16" spans="1:9" x14ac:dyDescent="0.2">
      <c r="A16" s="13" t="s">
        <v>14</v>
      </c>
      <c r="B16" s="37">
        <v>2806</v>
      </c>
      <c r="C16" s="38">
        <v>331</v>
      </c>
      <c r="D16" s="38">
        <v>632</v>
      </c>
      <c r="E16" s="39">
        <v>1276</v>
      </c>
      <c r="F16" s="56">
        <f t="shared" si="0"/>
        <v>567</v>
      </c>
    </row>
    <row r="17" spans="1:6" x14ac:dyDescent="0.2">
      <c r="A17" s="13" t="s">
        <v>15</v>
      </c>
      <c r="B17" s="37">
        <v>1497</v>
      </c>
      <c r="C17" s="38">
        <v>234</v>
      </c>
      <c r="D17" s="38">
        <v>493</v>
      </c>
      <c r="E17" s="39">
        <v>610</v>
      </c>
      <c r="F17" s="56">
        <f t="shared" si="0"/>
        <v>160</v>
      </c>
    </row>
    <row r="18" spans="1:6" x14ac:dyDescent="0.2">
      <c r="A18" s="13" t="s">
        <v>16</v>
      </c>
      <c r="B18" s="37">
        <v>233</v>
      </c>
      <c r="C18" s="38">
        <v>30</v>
      </c>
      <c r="D18" s="38">
        <v>76</v>
      </c>
      <c r="E18" s="39">
        <v>108</v>
      </c>
      <c r="F18" s="56">
        <f t="shared" si="0"/>
        <v>19</v>
      </c>
    </row>
    <row r="19" spans="1:6" x14ac:dyDescent="0.2">
      <c r="A19" s="13" t="s">
        <v>17</v>
      </c>
      <c r="B19" s="37">
        <v>1617</v>
      </c>
      <c r="C19" s="38">
        <v>181</v>
      </c>
      <c r="D19" s="38">
        <v>349</v>
      </c>
      <c r="E19" s="39">
        <v>980</v>
      </c>
      <c r="F19" s="56">
        <f t="shared" si="0"/>
        <v>107</v>
      </c>
    </row>
    <row r="20" spans="1:6" x14ac:dyDescent="0.2">
      <c r="A20" s="13" t="s">
        <v>18</v>
      </c>
      <c r="B20" s="37">
        <v>50</v>
      </c>
      <c r="C20" s="38">
        <v>9</v>
      </c>
      <c r="D20" s="38">
        <v>17</v>
      </c>
      <c r="E20" s="39">
        <v>23</v>
      </c>
      <c r="F20" s="56">
        <f t="shared" si="0"/>
        <v>1</v>
      </c>
    </row>
    <row r="21" spans="1:6" x14ac:dyDescent="0.2">
      <c r="A21" s="13" t="s">
        <v>19</v>
      </c>
      <c r="B21" s="37">
        <v>136</v>
      </c>
      <c r="C21" s="38">
        <v>8</v>
      </c>
      <c r="D21" s="38">
        <v>32</v>
      </c>
      <c r="E21" s="39">
        <v>75</v>
      </c>
      <c r="F21" s="56">
        <f t="shared" si="0"/>
        <v>21</v>
      </c>
    </row>
    <row r="22" spans="1:6" x14ac:dyDescent="0.2">
      <c r="A22" s="13" t="s">
        <v>24</v>
      </c>
      <c r="B22" s="37">
        <v>144</v>
      </c>
      <c r="C22" s="38">
        <v>13</v>
      </c>
      <c r="D22" s="38">
        <v>36</v>
      </c>
      <c r="E22" s="39">
        <v>84</v>
      </c>
      <c r="F22" s="56">
        <f t="shared" si="0"/>
        <v>11</v>
      </c>
    </row>
    <row r="23" spans="1:6" x14ac:dyDescent="0.2">
      <c r="A23" s="13" t="s">
        <v>27</v>
      </c>
      <c r="B23" s="37">
        <v>561</v>
      </c>
      <c r="C23" s="38">
        <v>25</v>
      </c>
      <c r="D23" s="38">
        <v>105</v>
      </c>
      <c r="E23" s="39">
        <v>391</v>
      </c>
      <c r="F23" s="56">
        <f t="shared" si="0"/>
        <v>40</v>
      </c>
    </row>
    <row r="24" spans="1:6" ht="12.5" thickBot="1" x14ac:dyDescent="0.25">
      <c r="A24" s="14" t="s">
        <v>59</v>
      </c>
      <c r="B24" s="26">
        <f>SUM(B15:B23)</f>
        <v>8502</v>
      </c>
      <c r="C24" s="27">
        <f>SUM(C15:C23)</f>
        <v>951</v>
      </c>
      <c r="D24" s="27">
        <f>SUM(D15:D23)</f>
        <v>1981</v>
      </c>
      <c r="E24" s="28">
        <f>SUM(E15:E23)</f>
        <v>4402</v>
      </c>
      <c r="F24" s="57">
        <f t="shared" si="0"/>
        <v>1168</v>
      </c>
    </row>
    <row r="25" spans="1:6" x14ac:dyDescent="0.2">
      <c r="A25" s="12" t="s">
        <v>20</v>
      </c>
      <c r="B25" s="61">
        <v>282</v>
      </c>
      <c r="C25" s="32">
        <v>30</v>
      </c>
      <c r="D25" s="62">
        <v>70</v>
      </c>
      <c r="E25" s="36">
        <v>158</v>
      </c>
      <c r="F25" s="55">
        <f t="shared" si="0"/>
        <v>24</v>
      </c>
    </row>
    <row r="26" spans="1:6" x14ac:dyDescent="0.2">
      <c r="A26" s="13" t="s">
        <v>21</v>
      </c>
      <c r="B26" s="63">
        <v>130</v>
      </c>
      <c r="C26" s="38">
        <v>8</v>
      </c>
      <c r="D26" s="48">
        <v>28</v>
      </c>
      <c r="E26" s="39">
        <v>66</v>
      </c>
      <c r="F26" s="56">
        <f t="shared" si="0"/>
        <v>28</v>
      </c>
    </row>
    <row r="27" spans="1:6" x14ac:dyDescent="0.2">
      <c r="A27" s="13" t="s">
        <v>22</v>
      </c>
      <c r="B27" s="63">
        <v>167</v>
      </c>
      <c r="C27" s="38">
        <v>3</v>
      </c>
      <c r="D27" s="48">
        <v>32</v>
      </c>
      <c r="E27" s="39">
        <v>70</v>
      </c>
      <c r="F27" s="56">
        <f t="shared" si="0"/>
        <v>62</v>
      </c>
    </row>
    <row r="28" spans="1:6" x14ac:dyDescent="0.2">
      <c r="A28" s="13" t="s">
        <v>23</v>
      </c>
      <c r="B28" s="63">
        <v>46</v>
      </c>
      <c r="C28" s="38">
        <v>6</v>
      </c>
      <c r="D28" s="48">
        <v>12</v>
      </c>
      <c r="E28" s="39">
        <v>18</v>
      </c>
      <c r="F28" s="56">
        <f t="shared" si="0"/>
        <v>10</v>
      </c>
    </row>
    <row r="29" spans="1:6" ht="12.5" thickBot="1" x14ac:dyDescent="0.25">
      <c r="A29" s="14" t="s">
        <v>60</v>
      </c>
      <c r="B29" s="26">
        <f>SUM(B25:B28)</f>
        <v>625</v>
      </c>
      <c r="C29" s="27">
        <f>SUM(C25:C28)</f>
        <v>47</v>
      </c>
      <c r="D29" s="27">
        <f>SUM(D25:D28)</f>
        <v>142</v>
      </c>
      <c r="E29" s="28">
        <f>SUM(E25:E28)</f>
        <v>312</v>
      </c>
      <c r="F29" s="57">
        <f t="shared" si="0"/>
        <v>124</v>
      </c>
    </row>
    <row r="30" spans="1:6" x14ac:dyDescent="0.2">
      <c r="A30" s="12" t="s">
        <v>25</v>
      </c>
      <c r="B30" s="61">
        <v>543</v>
      </c>
      <c r="C30" s="35">
        <v>70</v>
      </c>
      <c r="D30" s="35">
        <v>123</v>
      </c>
      <c r="E30" s="36">
        <v>244</v>
      </c>
      <c r="F30" s="55">
        <f t="shared" si="0"/>
        <v>106</v>
      </c>
    </row>
    <row r="31" spans="1:6" x14ac:dyDescent="0.2">
      <c r="A31" s="13" t="s">
        <v>26</v>
      </c>
      <c r="B31" s="63">
        <v>198</v>
      </c>
      <c r="C31" s="38">
        <v>18</v>
      </c>
      <c r="D31" s="38">
        <v>57</v>
      </c>
      <c r="E31" s="39">
        <v>83</v>
      </c>
      <c r="F31" s="56">
        <f t="shared" si="0"/>
        <v>40</v>
      </c>
    </row>
    <row r="32" spans="1:6" x14ac:dyDescent="0.2">
      <c r="A32" s="13" t="s">
        <v>28</v>
      </c>
      <c r="B32" s="63">
        <v>1182</v>
      </c>
      <c r="C32" s="38">
        <v>66</v>
      </c>
      <c r="D32" s="38">
        <v>301</v>
      </c>
      <c r="E32" s="39">
        <v>687</v>
      </c>
      <c r="F32" s="56">
        <f t="shared" si="0"/>
        <v>128</v>
      </c>
    </row>
    <row r="33" spans="1:6" x14ac:dyDescent="0.2">
      <c r="A33" s="13" t="s">
        <v>29</v>
      </c>
      <c r="B33" s="63">
        <v>411</v>
      </c>
      <c r="C33" s="38">
        <v>17</v>
      </c>
      <c r="D33" s="38">
        <v>100</v>
      </c>
      <c r="E33" s="39">
        <v>216</v>
      </c>
      <c r="F33" s="56">
        <f t="shared" si="0"/>
        <v>78</v>
      </c>
    </row>
    <row r="34" spans="1:6" ht="12.5" thickBot="1" x14ac:dyDescent="0.25">
      <c r="A34" s="14" t="s">
        <v>61</v>
      </c>
      <c r="B34" s="26">
        <f>SUM(B30:B33)</f>
        <v>2334</v>
      </c>
      <c r="C34" s="27">
        <f>SUM(C30:C33)</f>
        <v>171</v>
      </c>
      <c r="D34" s="27">
        <f>SUM(D30:D33)</f>
        <v>581</v>
      </c>
      <c r="E34" s="28">
        <f>SUM(E30:E33)</f>
        <v>1230</v>
      </c>
      <c r="F34" s="57">
        <f t="shared" si="0"/>
        <v>352</v>
      </c>
    </row>
    <row r="35" spans="1:6" x14ac:dyDescent="0.2">
      <c r="A35" s="12" t="s">
        <v>30</v>
      </c>
      <c r="B35" s="61">
        <v>146</v>
      </c>
      <c r="C35" s="32">
        <v>2</v>
      </c>
      <c r="D35" s="32">
        <v>51</v>
      </c>
      <c r="E35" s="55">
        <v>86</v>
      </c>
      <c r="F35" s="55">
        <f t="shared" si="0"/>
        <v>7</v>
      </c>
    </row>
    <row r="36" spans="1:6" x14ac:dyDescent="0.2">
      <c r="A36" s="13" t="s">
        <v>31</v>
      </c>
      <c r="B36" s="63">
        <v>197</v>
      </c>
      <c r="C36" s="38">
        <v>10</v>
      </c>
      <c r="D36" s="38">
        <v>51</v>
      </c>
      <c r="E36" s="56">
        <v>123</v>
      </c>
      <c r="F36" s="56">
        <f t="shared" si="0"/>
        <v>13</v>
      </c>
    </row>
    <row r="37" spans="1:6" x14ac:dyDescent="0.2">
      <c r="A37" s="13" t="s">
        <v>32</v>
      </c>
      <c r="B37" s="63">
        <v>42</v>
      </c>
      <c r="C37" s="38">
        <v>5</v>
      </c>
      <c r="D37" s="38">
        <v>15</v>
      </c>
      <c r="E37" s="56">
        <v>18</v>
      </c>
      <c r="F37" s="56">
        <f t="shared" si="0"/>
        <v>4</v>
      </c>
    </row>
    <row r="38" spans="1:6" x14ac:dyDescent="0.2">
      <c r="A38" s="13" t="s">
        <v>33</v>
      </c>
      <c r="B38" s="63">
        <v>667</v>
      </c>
      <c r="C38" s="38">
        <v>75</v>
      </c>
      <c r="D38" s="38">
        <v>194</v>
      </c>
      <c r="E38" s="56">
        <v>327</v>
      </c>
      <c r="F38" s="56">
        <f t="shared" si="0"/>
        <v>71</v>
      </c>
    </row>
    <row r="39" spans="1:6" x14ac:dyDescent="0.2">
      <c r="A39" s="13" t="s">
        <v>34</v>
      </c>
      <c r="B39" s="63">
        <v>173</v>
      </c>
      <c r="C39" s="38">
        <v>1</v>
      </c>
      <c r="D39" s="38">
        <v>22</v>
      </c>
      <c r="E39" s="56">
        <v>144</v>
      </c>
      <c r="F39" s="56">
        <f t="shared" si="0"/>
        <v>6</v>
      </c>
    </row>
    <row r="40" spans="1:6" x14ac:dyDescent="0.2">
      <c r="A40" s="13" t="s">
        <v>35</v>
      </c>
      <c r="B40" s="63">
        <v>42</v>
      </c>
      <c r="C40" s="38">
        <v>1</v>
      </c>
      <c r="D40" s="38">
        <v>3</v>
      </c>
      <c r="E40" s="56">
        <v>38</v>
      </c>
      <c r="F40" s="56">
        <f t="shared" si="0"/>
        <v>0</v>
      </c>
    </row>
    <row r="41" spans="1:6" ht="12.5" thickBot="1" x14ac:dyDescent="0.25">
      <c r="A41" s="14" t="s">
        <v>62</v>
      </c>
      <c r="B41" s="26">
        <f>SUM(B35:B40)</f>
        <v>1267</v>
      </c>
      <c r="C41" s="27">
        <f>SUM(C35:C40)</f>
        <v>94</v>
      </c>
      <c r="D41" s="27">
        <f>SUM(D35:D40)</f>
        <v>336</v>
      </c>
      <c r="E41" s="28">
        <f>SUM(E35:E40)</f>
        <v>736</v>
      </c>
      <c r="F41" s="57">
        <f t="shared" si="0"/>
        <v>101</v>
      </c>
    </row>
    <row r="42" spans="1:6" x14ac:dyDescent="0.2">
      <c r="A42" s="12" t="s">
        <v>36</v>
      </c>
      <c r="B42" s="61">
        <v>540</v>
      </c>
      <c r="C42" s="35">
        <v>45</v>
      </c>
      <c r="D42" s="35">
        <v>176</v>
      </c>
      <c r="E42" s="55">
        <v>226</v>
      </c>
      <c r="F42" s="55">
        <f t="shared" si="0"/>
        <v>93</v>
      </c>
    </row>
    <row r="43" spans="1:6" x14ac:dyDescent="0.2">
      <c r="A43" s="13" t="s">
        <v>37</v>
      </c>
      <c r="B43" s="63">
        <v>620</v>
      </c>
      <c r="C43" s="38">
        <v>42</v>
      </c>
      <c r="D43" s="38">
        <v>126</v>
      </c>
      <c r="E43" s="56">
        <v>411</v>
      </c>
      <c r="F43" s="56">
        <f t="shared" si="0"/>
        <v>41</v>
      </c>
    </row>
    <row r="44" spans="1:6" x14ac:dyDescent="0.2">
      <c r="A44" s="13" t="s">
        <v>38</v>
      </c>
      <c r="B44" s="63">
        <v>994</v>
      </c>
      <c r="C44" s="38">
        <v>85</v>
      </c>
      <c r="D44" s="38">
        <v>220</v>
      </c>
      <c r="E44" s="56">
        <v>474</v>
      </c>
      <c r="F44" s="56">
        <f t="shared" si="0"/>
        <v>215</v>
      </c>
    </row>
    <row r="45" spans="1:6" x14ac:dyDescent="0.2">
      <c r="A45" s="13" t="s">
        <v>39</v>
      </c>
      <c r="B45" s="63">
        <v>340</v>
      </c>
      <c r="C45" s="38">
        <v>42</v>
      </c>
      <c r="D45" s="38">
        <v>89</v>
      </c>
      <c r="E45" s="56">
        <v>165</v>
      </c>
      <c r="F45" s="56">
        <f t="shared" si="0"/>
        <v>44</v>
      </c>
    </row>
    <row r="46" spans="1:6" x14ac:dyDescent="0.2">
      <c r="A46" s="13" t="s">
        <v>40</v>
      </c>
      <c r="B46" s="63">
        <v>88</v>
      </c>
      <c r="C46" s="38">
        <v>10</v>
      </c>
      <c r="D46" s="38">
        <v>18</v>
      </c>
      <c r="E46" s="56">
        <v>51</v>
      </c>
      <c r="F46" s="56">
        <f t="shared" si="0"/>
        <v>9</v>
      </c>
    </row>
    <row r="47" spans="1:6" ht="12.5" thickBot="1" x14ac:dyDescent="0.25">
      <c r="A47" s="14" t="s">
        <v>63</v>
      </c>
      <c r="B47" s="26">
        <f>SUM(B42:B46)</f>
        <v>2582</v>
      </c>
      <c r="C47" s="27">
        <f>SUM(C42:C46)</f>
        <v>224</v>
      </c>
      <c r="D47" s="27">
        <f>SUM(D42:D46)</f>
        <v>629</v>
      </c>
      <c r="E47" s="28">
        <f>SUM(E42:E46)</f>
        <v>1327</v>
      </c>
      <c r="F47" s="57">
        <f t="shared" si="0"/>
        <v>402</v>
      </c>
    </row>
    <row r="48" spans="1:6" x14ac:dyDescent="0.2">
      <c r="A48" s="12" t="s">
        <v>41</v>
      </c>
      <c r="B48" s="61">
        <v>129</v>
      </c>
      <c r="C48" s="35">
        <v>3</v>
      </c>
      <c r="D48" s="35">
        <v>27</v>
      </c>
      <c r="E48" s="55">
        <v>64</v>
      </c>
      <c r="F48" s="55">
        <f t="shared" si="0"/>
        <v>35</v>
      </c>
    </row>
    <row r="49" spans="1:6" x14ac:dyDescent="0.2">
      <c r="A49" s="13" t="s">
        <v>42</v>
      </c>
      <c r="B49" s="63">
        <v>312</v>
      </c>
      <c r="C49" s="38">
        <v>17</v>
      </c>
      <c r="D49" s="38">
        <v>26</v>
      </c>
      <c r="E49" s="56">
        <v>230</v>
      </c>
      <c r="F49" s="56">
        <f t="shared" si="0"/>
        <v>39</v>
      </c>
    </row>
    <row r="50" spans="1:6" x14ac:dyDescent="0.2">
      <c r="A50" s="13" t="s">
        <v>43</v>
      </c>
      <c r="B50" s="63">
        <v>248</v>
      </c>
      <c r="C50" s="38">
        <v>24</v>
      </c>
      <c r="D50" s="38">
        <v>78</v>
      </c>
      <c r="E50" s="56">
        <v>141</v>
      </c>
      <c r="F50" s="56">
        <f t="shared" si="0"/>
        <v>5</v>
      </c>
    </row>
    <row r="51" spans="1:6" x14ac:dyDescent="0.2">
      <c r="A51" s="13" t="s">
        <v>44</v>
      </c>
      <c r="B51" s="63">
        <v>113</v>
      </c>
      <c r="C51" s="38">
        <v>11</v>
      </c>
      <c r="D51" s="38">
        <v>31</v>
      </c>
      <c r="E51" s="56">
        <v>55</v>
      </c>
      <c r="F51" s="56">
        <f t="shared" si="0"/>
        <v>16</v>
      </c>
    </row>
    <row r="52" spans="1:6" ht="12.5" thickBot="1" x14ac:dyDescent="0.25">
      <c r="A52" s="14" t="s">
        <v>64</v>
      </c>
      <c r="B52" s="26">
        <f>SUM(B48:B51)</f>
        <v>802</v>
      </c>
      <c r="C52" s="27">
        <f>SUM(C48:C51)</f>
        <v>55</v>
      </c>
      <c r="D52" s="27">
        <f>SUM(D48:D51)</f>
        <v>162</v>
      </c>
      <c r="E52" s="28">
        <f>SUM(E48:E51)</f>
        <v>490</v>
      </c>
      <c r="F52" s="57">
        <f t="shared" si="0"/>
        <v>95</v>
      </c>
    </row>
    <row r="53" spans="1:6" x14ac:dyDescent="0.2">
      <c r="A53" s="12" t="s">
        <v>45</v>
      </c>
      <c r="B53" s="61">
        <v>462</v>
      </c>
      <c r="C53" s="35">
        <v>36</v>
      </c>
      <c r="D53" s="35">
        <v>132</v>
      </c>
      <c r="E53" s="55">
        <v>236</v>
      </c>
      <c r="F53" s="55">
        <f t="shared" si="0"/>
        <v>58</v>
      </c>
    </row>
    <row r="54" spans="1:6" x14ac:dyDescent="0.2">
      <c r="A54" s="13" t="s">
        <v>46</v>
      </c>
      <c r="B54" s="63">
        <v>87</v>
      </c>
      <c r="C54" s="38">
        <v>6</v>
      </c>
      <c r="D54" s="38">
        <v>23</v>
      </c>
      <c r="E54" s="56">
        <v>54</v>
      </c>
      <c r="F54" s="56">
        <f t="shared" si="0"/>
        <v>4</v>
      </c>
    </row>
    <row r="55" spans="1:6" x14ac:dyDescent="0.2">
      <c r="A55" s="13" t="s">
        <v>47</v>
      </c>
      <c r="B55" s="63">
        <v>197</v>
      </c>
      <c r="C55" s="38">
        <v>10</v>
      </c>
      <c r="D55" s="38">
        <v>30</v>
      </c>
      <c r="E55" s="56">
        <v>132</v>
      </c>
      <c r="F55" s="56">
        <f t="shared" si="0"/>
        <v>25</v>
      </c>
    </row>
    <row r="56" spans="1:6" x14ac:dyDescent="0.2">
      <c r="A56" s="13" t="s">
        <v>48</v>
      </c>
      <c r="B56" s="63">
        <v>1775</v>
      </c>
      <c r="C56" s="38">
        <v>181</v>
      </c>
      <c r="D56" s="38">
        <v>468</v>
      </c>
      <c r="E56" s="56">
        <v>814</v>
      </c>
      <c r="F56" s="56">
        <f t="shared" si="0"/>
        <v>312</v>
      </c>
    </row>
    <row r="57" spans="1:6" x14ac:dyDescent="0.2">
      <c r="A57" s="13" t="s">
        <v>49</v>
      </c>
      <c r="B57" s="63">
        <v>417</v>
      </c>
      <c r="C57" s="38">
        <v>35</v>
      </c>
      <c r="D57" s="38">
        <v>104</v>
      </c>
      <c r="E57" s="56">
        <v>179</v>
      </c>
      <c r="F57" s="56">
        <f t="shared" si="0"/>
        <v>99</v>
      </c>
    </row>
    <row r="58" spans="1:6" x14ac:dyDescent="0.2">
      <c r="A58" s="13" t="s">
        <v>50</v>
      </c>
      <c r="B58" s="63">
        <v>596</v>
      </c>
      <c r="C58" s="38">
        <v>36</v>
      </c>
      <c r="D58" s="38">
        <v>129</v>
      </c>
      <c r="E58" s="56">
        <v>259</v>
      </c>
      <c r="F58" s="56">
        <f t="shared" si="0"/>
        <v>172</v>
      </c>
    </row>
    <row r="59" spans="1:6" x14ac:dyDescent="0.2">
      <c r="A59" s="13" t="s">
        <v>51</v>
      </c>
      <c r="B59" s="63">
        <v>542</v>
      </c>
      <c r="C59" s="38">
        <v>32</v>
      </c>
      <c r="D59" s="38">
        <v>124</v>
      </c>
      <c r="E59" s="56">
        <v>254</v>
      </c>
      <c r="F59" s="58">
        <f t="shared" si="0"/>
        <v>132</v>
      </c>
    </row>
    <row r="60" spans="1:6" ht="12.5" thickBot="1" x14ac:dyDescent="0.25">
      <c r="A60" s="14" t="s">
        <v>65</v>
      </c>
      <c r="B60" s="26">
        <f>SUM(B53:B59)</f>
        <v>4076</v>
      </c>
      <c r="C60" s="27">
        <f>SUM(C53:C59)</f>
        <v>336</v>
      </c>
      <c r="D60" s="27">
        <f>SUM(D53:D59)</f>
        <v>1010</v>
      </c>
      <c r="E60" s="28">
        <f>SUM(E53:E59)</f>
        <v>1928</v>
      </c>
      <c r="F60" s="57">
        <f t="shared" si="0"/>
        <v>802</v>
      </c>
    </row>
    <row r="61" spans="1:6" ht="12.5" thickBot="1" x14ac:dyDescent="0.25">
      <c r="A61" s="15" t="s">
        <v>52</v>
      </c>
      <c r="B61" s="64">
        <v>110</v>
      </c>
      <c r="C61" s="65">
        <v>2</v>
      </c>
      <c r="D61" s="65">
        <v>12</v>
      </c>
      <c r="E61" s="59">
        <v>75</v>
      </c>
      <c r="F61" s="59">
        <f t="shared" si="0"/>
        <v>21</v>
      </c>
    </row>
    <row r="62" spans="1:6" ht="13" thickTop="1" thickBot="1" x14ac:dyDescent="0.25">
      <c r="A62" s="16" t="s">
        <v>66</v>
      </c>
      <c r="B62" s="17">
        <f>B5+B14+B24+B29+B34+B41+B47+B52+B60+B61</f>
        <v>61842</v>
      </c>
      <c r="C62" s="21">
        <f>C5+C14+C24+C29+C34+C41+C47+C52+C60+C61</f>
        <v>11119</v>
      </c>
      <c r="D62" s="21">
        <f>D5+D14+D24+D29+D34+D41+D47+D52+D60+D61</f>
        <v>22337</v>
      </c>
      <c r="E62" s="22">
        <f>E5+E14+E24+E29+E34+E41+E47+E52+E60+E61</f>
        <v>22437</v>
      </c>
      <c r="F62" s="60">
        <f t="shared" si="0"/>
        <v>5949</v>
      </c>
    </row>
    <row r="63" spans="1:6" ht="13" x14ac:dyDescent="0.2">
      <c r="B63" s="5"/>
      <c r="C63" s="5"/>
      <c r="D63" s="5"/>
      <c r="E63" s="5"/>
      <c r="F63" s="5"/>
    </row>
  </sheetData>
  <phoneticPr fontId="8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出生頭数2024年4月</vt:lpstr>
      <vt:lpstr>出生頭数2024年5月</vt:lpstr>
      <vt:lpstr>出生頭数2024年6月</vt:lpstr>
      <vt:lpstr>出生頭数2024年7月</vt:lpstr>
      <vt:lpstr>出生頭数2024年8月</vt:lpstr>
      <vt:lpstr>出生頭数2024年9月</vt:lpstr>
      <vt:lpstr>出生頭数2024年10月</vt:lpstr>
      <vt:lpstr>出生頭数2024年11月</vt:lpstr>
      <vt:lpstr>出生頭数2024年12月</vt:lpstr>
      <vt:lpstr>出生頭数2025年1月</vt:lpstr>
      <vt:lpstr>出生頭数2025年2月</vt:lpstr>
      <vt:lpstr>出生頭数2025年3月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user20</dc:creator>
  <cp:lastModifiedBy>千紘 池田</cp:lastModifiedBy>
  <cp:lastPrinted>2013-09-13T04:14:35Z</cp:lastPrinted>
  <dcterms:created xsi:type="dcterms:W3CDTF">2012-06-05T01:05:56Z</dcterms:created>
  <dcterms:modified xsi:type="dcterms:W3CDTF">2025-05-07T01:21:54Z</dcterms:modified>
</cp:coreProperties>
</file>