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511作業\"/>
    </mc:Choice>
  </mc:AlternateContent>
  <xr:revisionPtr revIDLastSave="0" documentId="13_ncr:1_{49531D1C-6514-434E-8D6D-401B8BE7E7FC}" xr6:coauthVersionLast="47" xr6:coauthVersionMax="47" xr10:uidLastSave="{00000000-0000-0000-0000-000000000000}"/>
  <bookViews>
    <workbookView xWindow="-110" yWindow="-110" windowWidth="19420" windowHeight="10300" tabRatio="827" firstSheet="1" activeTab="5" xr2:uid="{00000000-000D-0000-FFFF-FFFF00000000}"/>
  </bookViews>
  <sheets>
    <sheet name="出生頭数2025年4月" sheetId="168" r:id="rId1"/>
    <sheet name="出生頭数2025年5月" sheetId="169" r:id="rId2"/>
    <sheet name="出生頭数2025年6月" sheetId="170" r:id="rId3"/>
    <sheet name="出生頭数2025年7月" sheetId="171" r:id="rId4"/>
    <sheet name="出生頭数2025年8月" sheetId="172" r:id="rId5"/>
    <sheet name="出生頭数2025年9月" sheetId="17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73" l="1"/>
  <c r="D60" i="173"/>
  <c r="C60" i="173"/>
  <c r="B60" i="173"/>
  <c r="F60" i="173" s="1"/>
  <c r="E52" i="173"/>
  <c r="D52" i="173"/>
  <c r="C52" i="173"/>
  <c r="B52" i="173"/>
  <c r="F52" i="173" s="1"/>
  <c r="E47" i="173"/>
  <c r="F47" i="173" s="1"/>
  <c r="D47" i="173"/>
  <c r="C47" i="173"/>
  <c r="B47" i="173"/>
  <c r="E41" i="173"/>
  <c r="D41" i="173"/>
  <c r="C41" i="173"/>
  <c r="B41" i="173"/>
  <c r="E34" i="173"/>
  <c r="D34" i="173"/>
  <c r="C34" i="173"/>
  <c r="B34" i="173"/>
  <c r="F34" i="173" s="1"/>
  <c r="E29" i="173"/>
  <c r="E62" i="173" s="1"/>
  <c r="E6" i="173" s="1"/>
  <c r="D29" i="173"/>
  <c r="C29" i="173"/>
  <c r="B29" i="173"/>
  <c r="E24" i="173"/>
  <c r="D24" i="173"/>
  <c r="C24" i="173"/>
  <c r="B24" i="173"/>
  <c r="F24" i="173" s="1"/>
  <c r="E14" i="173"/>
  <c r="D14" i="173"/>
  <c r="D62" i="173" s="1"/>
  <c r="D6" i="173" s="1"/>
  <c r="C14" i="173"/>
  <c r="C62" i="173" s="1"/>
  <c r="C6" i="173" s="1"/>
  <c r="B14" i="173"/>
  <c r="B62" i="173" s="1"/>
  <c r="B6" i="173" s="1"/>
  <c r="F61" i="173"/>
  <c r="F59" i="173"/>
  <c r="F58" i="173"/>
  <c r="F57" i="173"/>
  <c r="F56" i="173"/>
  <c r="F55" i="173"/>
  <c r="F54" i="173"/>
  <c r="F53" i="173"/>
  <c r="F51" i="173"/>
  <c r="F50" i="173"/>
  <c r="F49" i="173"/>
  <c r="F48" i="173"/>
  <c r="F46" i="173"/>
  <c r="F45" i="173"/>
  <c r="F44" i="173"/>
  <c r="F43" i="173"/>
  <c r="F42" i="173"/>
  <c r="F41" i="173"/>
  <c r="F40" i="173"/>
  <c r="F39" i="173"/>
  <c r="F38" i="173"/>
  <c r="F37" i="173"/>
  <c r="F36" i="173"/>
  <c r="F35" i="173"/>
  <c r="F33" i="173"/>
  <c r="F32" i="173"/>
  <c r="F31" i="173"/>
  <c r="F30" i="173"/>
  <c r="F29" i="173"/>
  <c r="F28" i="173"/>
  <c r="F27" i="173"/>
  <c r="F26" i="173"/>
  <c r="F25" i="173"/>
  <c r="F23" i="173"/>
  <c r="F22" i="173"/>
  <c r="F21" i="173"/>
  <c r="F20" i="173"/>
  <c r="F19" i="173"/>
  <c r="F18" i="173"/>
  <c r="F17" i="173"/>
  <c r="F16" i="173"/>
  <c r="F15" i="173"/>
  <c r="F13" i="173"/>
  <c r="F12" i="173"/>
  <c r="F11" i="173"/>
  <c r="F10" i="173"/>
  <c r="F9" i="173"/>
  <c r="F8" i="173"/>
  <c r="F7" i="173"/>
  <c r="F5" i="173"/>
  <c r="E60" i="172"/>
  <c r="D60" i="172"/>
  <c r="C60" i="172"/>
  <c r="B60" i="172"/>
  <c r="E52" i="172"/>
  <c r="D52" i="172"/>
  <c r="C52" i="172"/>
  <c r="B52" i="172"/>
  <c r="E47" i="172"/>
  <c r="D47" i="172"/>
  <c r="C47" i="172"/>
  <c r="B47" i="172"/>
  <c r="E41" i="172"/>
  <c r="D41" i="172"/>
  <c r="C41" i="172"/>
  <c r="B41" i="172"/>
  <c r="E34" i="172"/>
  <c r="D34" i="172"/>
  <c r="C34" i="172"/>
  <c r="B34" i="172"/>
  <c r="E29" i="172"/>
  <c r="D29" i="172"/>
  <c r="C29" i="172"/>
  <c r="B29" i="172"/>
  <c r="E24" i="172"/>
  <c r="E62" i="172" s="1"/>
  <c r="E6" i="172" s="1"/>
  <c r="D24" i="172"/>
  <c r="D62" i="172" s="1"/>
  <c r="D6" i="172" s="1"/>
  <c r="C24" i="172"/>
  <c r="C62" i="172" s="1"/>
  <c r="C6" i="172" s="1"/>
  <c r="B24" i="172"/>
  <c r="B62" i="172" s="1"/>
  <c r="B6" i="172" s="1"/>
  <c r="E14" i="172"/>
  <c r="D14" i="172"/>
  <c r="C14" i="172"/>
  <c r="B14" i="172"/>
  <c r="F14" i="173" l="1"/>
  <c r="H10" i="173"/>
  <c r="H7" i="173" s="1"/>
  <c r="H11" i="173"/>
  <c r="H8" i="173" s="1"/>
  <c r="F61" i="172"/>
  <c r="F60" i="172"/>
  <c r="F59" i="172"/>
  <c r="F58" i="172"/>
  <c r="F57" i="172"/>
  <c r="F56" i="172"/>
  <c r="F55" i="172"/>
  <c r="F54" i="172"/>
  <c r="F53" i="172"/>
  <c r="F52" i="172"/>
  <c r="F51" i="172"/>
  <c r="F50" i="172"/>
  <c r="F49" i="172"/>
  <c r="F48" i="172"/>
  <c r="F47" i="172"/>
  <c r="F46" i="172"/>
  <c r="F45" i="172"/>
  <c r="F44" i="172"/>
  <c r="F43" i="172"/>
  <c r="F42" i="172"/>
  <c r="F41" i="172"/>
  <c r="F40" i="172"/>
  <c r="F39" i="172"/>
  <c r="F38" i="172"/>
  <c r="F37" i="172"/>
  <c r="F36" i="172"/>
  <c r="F35" i="172"/>
  <c r="F34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F5" i="172"/>
  <c r="E60" i="171"/>
  <c r="D60" i="171"/>
  <c r="C60" i="171"/>
  <c r="B60" i="171"/>
  <c r="F60" i="171" s="1"/>
  <c r="E52" i="171"/>
  <c r="D52" i="171"/>
  <c r="C52" i="171"/>
  <c r="B52" i="171"/>
  <c r="E47" i="171"/>
  <c r="D47" i="171"/>
  <c r="C47" i="171"/>
  <c r="F47" i="171" s="1"/>
  <c r="B47" i="171"/>
  <c r="E41" i="171"/>
  <c r="D41" i="171"/>
  <c r="C41" i="171"/>
  <c r="B41" i="171"/>
  <c r="E34" i="171"/>
  <c r="D34" i="171"/>
  <c r="C34" i="171"/>
  <c r="B34" i="171"/>
  <c r="F34" i="171" s="1"/>
  <c r="E29" i="171"/>
  <c r="E62" i="171" s="1"/>
  <c r="E6" i="171" s="1"/>
  <c r="D29" i="171"/>
  <c r="D62" i="171" s="1"/>
  <c r="D6" i="171" s="1"/>
  <c r="C29" i="171"/>
  <c r="F29" i="171" s="1"/>
  <c r="B29" i="171"/>
  <c r="E24" i="171"/>
  <c r="D24" i="171"/>
  <c r="C24" i="171"/>
  <c r="B24" i="171"/>
  <c r="F24" i="171" s="1"/>
  <c r="E14" i="171"/>
  <c r="D14" i="171"/>
  <c r="C14" i="171"/>
  <c r="B14" i="171"/>
  <c r="B62" i="171" s="1"/>
  <c r="B6" i="171" s="1"/>
  <c r="F61" i="171"/>
  <c r="F59" i="171"/>
  <c r="F58" i="171"/>
  <c r="F57" i="171"/>
  <c r="F56" i="171"/>
  <c r="F55" i="171"/>
  <c r="F54" i="171"/>
  <c r="F53" i="171"/>
  <c r="F52" i="171"/>
  <c r="F51" i="171"/>
  <c r="F50" i="171"/>
  <c r="F49" i="171"/>
  <c r="F48" i="171"/>
  <c r="F46" i="171"/>
  <c r="F45" i="171"/>
  <c r="F44" i="171"/>
  <c r="F43" i="171"/>
  <c r="F42" i="171"/>
  <c r="F41" i="171"/>
  <c r="F40" i="171"/>
  <c r="F39" i="171"/>
  <c r="F38" i="171"/>
  <c r="F37" i="171"/>
  <c r="F36" i="171"/>
  <c r="F35" i="171"/>
  <c r="F33" i="171"/>
  <c r="F32" i="171"/>
  <c r="F31" i="171"/>
  <c r="F30" i="171"/>
  <c r="F28" i="171"/>
  <c r="F27" i="171"/>
  <c r="F26" i="171"/>
  <c r="F25" i="171"/>
  <c r="F23" i="171"/>
  <c r="F22" i="171"/>
  <c r="F21" i="171"/>
  <c r="F20" i="171"/>
  <c r="F19" i="171"/>
  <c r="F18" i="171"/>
  <c r="F17" i="171"/>
  <c r="F16" i="171"/>
  <c r="F15" i="171"/>
  <c r="F13" i="171"/>
  <c r="F12" i="171"/>
  <c r="F11" i="171"/>
  <c r="F10" i="171"/>
  <c r="F9" i="171"/>
  <c r="F8" i="171"/>
  <c r="F7" i="171"/>
  <c r="F5" i="171"/>
  <c r="E60" i="170"/>
  <c r="D60" i="170"/>
  <c r="C60" i="170"/>
  <c r="B60" i="170"/>
  <c r="E52" i="170"/>
  <c r="D52" i="170"/>
  <c r="C52" i="170"/>
  <c r="B52" i="170"/>
  <c r="F52" i="170" s="1"/>
  <c r="E47" i="170"/>
  <c r="D47" i="170"/>
  <c r="C47" i="170"/>
  <c r="B47" i="170"/>
  <c r="E41" i="170"/>
  <c r="D41" i="170"/>
  <c r="C41" i="170"/>
  <c r="B41" i="170"/>
  <c r="F41" i="170" s="1"/>
  <c r="E34" i="170"/>
  <c r="D34" i="170"/>
  <c r="C34" i="170"/>
  <c r="B34" i="170"/>
  <c r="F34" i="170" s="1"/>
  <c r="E29" i="170"/>
  <c r="D29" i="170"/>
  <c r="F29" i="170" s="1"/>
  <c r="C29" i="170"/>
  <c r="B29" i="170"/>
  <c r="E24" i="170"/>
  <c r="D24" i="170"/>
  <c r="C24" i="170"/>
  <c r="B24" i="170"/>
  <c r="E14" i="170"/>
  <c r="E62" i="170" s="1"/>
  <c r="E6" i="170" s="1"/>
  <c r="D14" i="170"/>
  <c r="D62" i="170" s="1"/>
  <c r="D6" i="170" s="1"/>
  <c r="C14" i="170"/>
  <c r="C62" i="170" s="1"/>
  <c r="C6" i="170" s="1"/>
  <c r="B14" i="170"/>
  <c r="F14" i="170" s="1"/>
  <c r="F5" i="170"/>
  <c r="F7" i="170"/>
  <c r="F8" i="170"/>
  <c r="F9" i="170"/>
  <c r="F10" i="170"/>
  <c r="F11" i="170"/>
  <c r="F12" i="170"/>
  <c r="F13" i="170"/>
  <c r="F15" i="170"/>
  <c r="F16" i="170"/>
  <c r="F17" i="170"/>
  <c r="F18" i="170"/>
  <c r="F19" i="170"/>
  <c r="F20" i="170"/>
  <c r="F21" i="170"/>
  <c r="F22" i="170"/>
  <c r="F23" i="170"/>
  <c r="F24" i="170"/>
  <c r="F25" i="170"/>
  <c r="F26" i="170"/>
  <c r="F27" i="170"/>
  <c r="F28" i="170"/>
  <c r="F30" i="170"/>
  <c r="F31" i="170"/>
  <c r="F32" i="170"/>
  <c r="F33" i="170"/>
  <c r="F35" i="170"/>
  <c r="F36" i="170"/>
  <c r="F37" i="170"/>
  <c r="F38" i="170"/>
  <c r="F39" i="170"/>
  <c r="F40" i="170"/>
  <c r="F42" i="170"/>
  <c r="F43" i="170"/>
  <c r="F44" i="170"/>
  <c r="F45" i="170"/>
  <c r="F46" i="170"/>
  <c r="F47" i="170"/>
  <c r="F48" i="170"/>
  <c r="F49" i="170"/>
  <c r="F50" i="170"/>
  <c r="F51" i="170"/>
  <c r="F53" i="170"/>
  <c r="F54" i="170"/>
  <c r="F55" i="170"/>
  <c r="F56" i="170"/>
  <c r="F57" i="170"/>
  <c r="F58" i="170"/>
  <c r="F59" i="170"/>
  <c r="F60" i="170"/>
  <c r="F61" i="170"/>
  <c r="E62" i="169"/>
  <c r="E6" i="169" s="1"/>
  <c r="E60" i="169"/>
  <c r="D60" i="169"/>
  <c r="C60" i="169"/>
  <c r="B60" i="169"/>
  <c r="F60" i="169" s="1"/>
  <c r="E52" i="169"/>
  <c r="D52" i="169"/>
  <c r="C52" i="169"/>
  <c r="B52" i="169"/>
  <c r="F52" i="169" s="1"/>
  <c r="E47" i="169"/>
  <c r="F47" i="169" s="1"/>
  <c r="D47" i="169"/>
  <c r="C47" i="169"/>
  <c r="B47" i="169"/>
  <c r="E41" i="169"/>
  <c r="D41" i="169"/>
  <c r="C41" i="169"/>
  <c r="B41" i="169"/>
  <c r="E34" i="169"/>
  <c r="D34" i="169"/>
  <c r="C34" i="169"/>
  <c r="B34" i="169"/>
  <c r="F34" i="169" s="1"/>
  <c r="E29" i="169"/>
  <c r="D29" i="169"/>
  <c r="C29" i="169"/>
  <c r="B29" i="169"/>
  <c r="E24" i="169"/>
  <c r="D24" i="169"/>
  <c r="C24" i="169"/>
  <c r="B24" i="169"/>
  <c r="E14" i="169"/>
  <c r="D14" i="169"/>
  <c r="D62" i="169" s="1"/>
  <c r="D6" i="169" s="1"/>
  <c r="C14" i="169"/>
  <c r="C62" i="169" s="1"/>
  <c r="C6" i="169" s="1"/>
  <c r="B14" i="169"/>
  <c r="B62" i="169" s="1"/>
  <c r="B6" i="169" s="1"/>
  <c r="F61" i="169"/>
  <c r="F59" i="169"/>
  <c r="F58" i="169"/>
  <c r="F57" i="169"/>
  <c r="F56" i="169"/>
  <c r="F55" i="169"/>
  <c r="F54" i="169"/>
  <c r="F53" i="169"/>
  <c r="F51" i="169"/>
  <c r="F50" i="169"/>
  <c r="F49" i="169"/>
  <c r="F48" i="169"/>
  <c r="F46" i="169"/>
  <c r="F45" i="169"/>
  <c r="F44" i="169"/>
  <c r="F43" i="169"/>
  <c r="F42" i="169"/>
  <c r="F41" i="169"/>
  <c r="F40" i="169"/>
  <c r="F39" i="169"/>
  <c r="F38" i="169"/>
  <c r="F37" i="169"/>
  <c r="F36" i="169"/>
  <c r="F35" i="169"/>
  <c r="F33" i="169"/>
  <c r="F32" i="169"/>
  <c r="F31" i="169"/>
  <c r="F30" i="169"/>
  <c r="F29" i="169"/>
  <c r="F28" i="169"/>
  <c r="F27" i="169"/>
  <c r="F26" i="169"/>
  <c r="F25" i="169"/>
  <c r="F23" i="169"/>
  <c r="F22" i="169"/>
  <c r="F21" i="169"/>
  <c r="F20" i="169"/>
  <c r="F19" i="169"/>
  <c r="F18" i="169"/>
  <c r="F17" i="169"/>
  <c r="F16" i="169"/>
  <c r="F15" i="169"/>
  <c r="F13" i="169"/>
  <c r="F12" i="169"/>
  <c r="F11" i="169"/>
  <c r="F10" i="169"/>
  <c r="F9" i="169"/>
  <c r="F8" i="169"/>
  <c r="F7" i="169"/>
  <c r="F5" i="169"/>
  <c r="E60" i="168"/>
  <c r="D60" i="168"/>
  <c r="C60" i="168"/>
  <c r="B60" i="168"/>
  <c r="F60" i="168" s="1"/>
  <c r="E52" i="168"/>
  <c r="D52" i="168"/>
  <c r="C52" i="168"/>
  <c r="B52" i="168"/>
  <c r="F52" i="168" s="1"/>
  <c r="E47" i="168"/>
  <c r="D47" i="168"/>
  <c r="C47" i="168"/>
  <c r="B47" i="168"/>
  <c r="E41" i="168"/>
  <c r="D41" i="168"/>
  <c r="C41" i="168"/>
  <c r="B41" i="168"/>
  <c r="F41" i="168" s="1"/>
  <c r="E34" i="168"/>
  <c r="D34" i="168"/>
  <c r="C34" i="168"/>
  <c r="B34" i="168"/>
  <c r="F34" i="168" s="1"/>
  <c r="E29" i="168"/>
  <c r="D29" i="168"/>
  <c r="C29" i="168"/>
  <c r="B29" i="168"/>
  <c r="F29" i="168" s="1"/>
  <c r="E24" i="168"/>
  <c r="D24" i="168"/>
  <c r="C24" i="168"/>
  <c r="B24" i="168"/>
  <c r="F24" i="168" s="1"/>
  <c r="E14" i="168"/>
  <c r="E62" i="168" s="1"/>
  <c r="E6" i="168" s="1"/>
  <c r="D14" i="168"/>
  <c r="D62" i="168" s="1"/>
  <c r="D6" i="168" s="1"/>
  <c r="C14" i="168"/>
  <c r="C62" i="168" s="1"/>
  <c r="C6" i="168" s="1"/>
  <c r="B14" i="168"/>
  <c r="B62" i="168" s="1"/>
  <c r="B6" i="168" s="1"/>
  <c r="F61" i="168"/>
  <c r="F59" i="168"/>
  <c r="F58" i="168"/>
  <c r="F57" i="168"/>
  <c r="F56" i="168"/>
  <c r="F55" i="168"/>
  <c r="F54" i="168"/>
  <c r="F53" i="168"/>
  <c r="F51" i="168"/>
  <c r="F50" i="168"/>
  <c r="F49" i="168"/>
  <c r="F48" i="168"/>
  <c r="F47" i="168"/>
  <c r="F46" i="168"/>
  <c r="F45" i="168"/>
  <c r="F44" i="168"/>
  <c r="F43" i="168"/>
  <c r="F42" i="168"/>
  <c r="F40" i="168"/>
  <c r="F39" i="168"/>
  <c r="F38" i="168"/>
  <c r="F37" i="168"/>
  <c r="F36" i="168"/>
  <c r="F35" i="168"/>
  <c r="F33" i="168"/>
  <c r="F32" i="168"/>
  <c r="F31" i="168"/>
  <c r="F30" i="168"/>
  <c r="F28" i="168"/>
  <c r="F27" i="168"/>
  <c r="F26" i="168"/>
  <c r="F25" i="168"/>
  <c r="F23" i="168"/>
  <c r="F22" i="168"/>
  <c r="F21" i="168"/>
  <c r="F20" i="168"/>
  <c r="F19" i="168"/>
  <c r="F18" i="168"/>
  <c r="F17" i="168"/>
  <c r="F16" i="168"/>
  <c r="F15" i="168"/>
  <c r="F13" i="168"/>
  <c r="F12" i="168"/>
  <c r="F11" i="168"/>
  <c r="F10" i="168"/>
  <c r="F9" i="168"/>
  <c r="F8" i="168"/>
  <c r="F7" i="168"/>
  <c r="F5" i="168"/>
  <c r="F6" i="173" l="1"/>
  <c r="F62" i="173"/>
  <c r="H10" i="172"/>
  <c r="H7" i="172" s="1"/>
  <c r="H11" i="172"/>
  <c r="H8" i="172" s="1"/>
  <c r="C62" i="171"/>
  <c r="C6" i="171" s="1"/>
  <c r="H11" i="171"/>
  <c r="H8" i="171" s="1"/>
  <c r="F14" i="171"/>
  <c r="B62" i="170"/>
  <c r="B6" i="170" s="1"/>
  <c r="F6" i="170" s="1"/>
  <c r="F62" i="170"/>
  <c r="H10" i="170"/>
  <c r="H7" i="170" s="1"/>
  <c r="H11" i="170"/>
  <c r="H8" i="170" s="1"/>
  <c r="H11" i="169"/>
  <c r="H8" i="169" s="1"/>
  <c r="F62" i="169"/>
  <c r="H10" i="169"/>
  <c r="H7" i="169" s="1"/>
  <c r="F14" i="169"/>
  <c r="F24" i="169"/>
  <c r="H10" i="168"/>
  <c r="H7" i="168" s="1"/>
  <c r="F62" i="168"/>
  <c r="F14" i="168"/>
  <c r="F6" i="172" l="1"/>
  <c r="F62" i="172"/>
  <c r="F62" i="171"/>
  <c r="F6" i="171"/>
  <c r="H10" i="171"/>
  <c r="H7" i="171" s="1"/>
  <c r="F6" i="169"/>
  <c r="H11" i="168"/>
  <c r="H8" i="168" s="1"/>
  <c r="F6" i="168"/>
</calcChain>
</file>

<file path=xl/sharedStrings.xml><?xml version="1.0" encoding="utf-8"?>
<sst xmlns="http://schemas.openxmlformats.org/spreadsheetml/2006/main" count="444" uniqueCount="83">
  <si>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</si>
  <si>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</si>
  <si>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</si>
  <si>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</si>
  <si>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</si>
  <si>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</si>
  <si>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</si>
  <si>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</si>
  <si>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</si>
  <si>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</si>
  <si>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</si>
  <si>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</si>
  <si>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</si>
  <si>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</si>
  <si>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</si>
  <si>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</si>
  <si>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</si>
  <si>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</si>
  <si>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</si>
  <si>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</si>
  <si>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</si>
  <si>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</si>
  <si>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</si>
  <si>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</si>
  <si>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</si>
  <si>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</si>
  <si>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</si>
  <si>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</si>
  <si>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</si>
  <si>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</si>
  <si>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</si>
  <si>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</si>
  <si>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</si>
  <si>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</si>
  <si>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</si>
  <si>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</si>
  <si>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</si>
  <si>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</si>
  <si>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</si>
  <si>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</si>
  <si>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</si>
  <si>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</si>
  <si>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</si>
  <si>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</si>
  <si>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</si>
  <si>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</si>
  <si>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</si>
  <si>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</si>
  <si>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</si>
  <si>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</si>
  <si>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</si>
  <si>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</si>
  <si>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</si>
  <si>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</si>
  <si>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</si>
  <si>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</si>
  <si>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</si>
  <si>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</si>
  <si>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</si>
  <si>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</si>
  <si>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</si>
  <si>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</si>
  <si>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</si>
  <si>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</si>
  <si>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</si>
  <si>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</si>
  <si>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</si>
  <si>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</si>
  <si>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</si>
  <si>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</si>
  <si>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</si>
  <si>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2025年4月（4/1～4/30）出生頭数（乳用種の子）</t>
    <phoneticPr fontId="8"/>
  </si>
  <si>
    <t>2025年6月1日集計</t>
    <phoneticPr fontId="8"/>
  </si>
  <si>
    <t>2025年5月（5/1～5/31）出生頭数（乳用種の子）</t>
    <phoneticPr fontId="8"/>
  </si>
  <si>
    <t>2025年7月1日集計</t>
    <phoneticPr fontId="8"/>
  </si>
  <si>
    <t>2025年6月（6/1～6/30）出生頭数（乳用種の子）</t>
    <phoneticPr fontId="8"/>
  </si>
  <si>
    <t>2025年8月1日集計</t>
    <phoneticPr fontId="8"/>
  </si>
  <si>
    <t>2025年7月（7/1～7/31）出生頭数（乳用種の子）</t>
    <phoneticPr fontId="8"/>
  </si>
  <si>
    <t>2025年9月1日集計</t>
    <phoneticPr fontId="8"/>
  </si>
  <si>
    <t>2025年8月（8/1～8/31）出生頭数（乳用種の子）</t>
    <phoneticPr fontId="8"/>
  </si>
  <si>
    <t>2025年10月1日集計</t>
    <phoneticPr fontId="8"/>
  </si>
  <si>
    <t>2025年9月（9/1～9/30）出生頭数（乳用種の子）</t>
    <phoneticPr fontId="8"/>
  </si>
  <si>
    <t>2025年11月1日集計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</si>
</sst>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0CC-C5C9-481B-BEFB-753879E37A32}">
  <sheetPr>
    <tabColor theme="6" tint="0.39997558519241921"/>
  </sheetPr>
  <dimension ref="A1:I63"/>
  <sheetViews>
    <sheetView zoomScaleNormal="100" workbookViewId="0">
      <selection activeCell="B25" sqref="B25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32228</v>
      </c>
      <c r="C5" s="31">
        <v>6765</v>
      </c>
      <c r="D5" s="31">
        <v>14232</v>
      </c>
      <c r="E5" s="32">
        <v>9032</v>
      </c>
      <c r="F5" s="45">
        <f>B5-C5-D5-E5</f>
        <v>2199</v>
      </c>
    </row>
    <row r="6" spans="1:9" ht="13" thickTop="1" thickBot="1" x14ac:dyDescent="0.25">
      <c r="A6" s="10" t="s">
        <v>57</v>
      </c>
      <c r="B6" s="18">
        <f>SUM(B62,-B5)</f>
        <v>15266</v>
      </c>
      <c r="C6" s="19">
        <f>SUM(C62,-C5)</f>
        <v>1414</v>
      </c>
      <c r="D6" s="19">
        <f>SUM(D62,-D5)</f>
        <v>3461</v>
      </c>
      <c r="E6" s="20">
        <f>SUM(E62,-E5)</f>
        <v>7561</v>
      </c>
      <c r="F6" s="46">
        <f t="shared" ref="F6:F62" si="0">B6-C6-D6-E6</f>
        <v>2830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5.6618393884917816E-2</v>
      </c>
    </row>
    <row r="8" spans="1:9" x14ac:dyDescent="0.2">
      <c r="A8" s="12" t="s">
        <v>2</v>
      </c>
      <c r="B8" s="40">
        <v>472</v>
      </c>
      <c r="C8" s="40">
        <v>27</v>
      </c>
      <c r="D8" s="40">
        <v>133</v>
      </c>
      <c r="E8" s="35">
        <v>240</v>
      </c>
      <c r="F8" s="48">
        <f t="shared" si="0"/>
        <v>72</v>
      </c>
      <c r="G8" s="1" t="s">
        <v>6</v>
      </c>
      <c r="H8" s="6">
        <f>H11/H12</f>
        <v>2.1092122015535664E-2</v>
      </c>
    </row>
    <row r="9" spans="1:9" x14ac:dyDescent="0.2">
      <c r="A9" s="13" t="s">
        <v>3</v>
      </c>
      <c r="B9" s="41">
        <v>1337</v>
      </c>
      <c r="C9" s="41">
        <v>292</v>
      </c>
      <c r="D9" s="41">
        <v>457</v>
      </c>
      <c r="E9" s="38">
        <v>438</v>
      </c>
      <c r="F9" s="49">
        <f t="shared" si="0"/>
        <v>150</v>
      </c>
    </row>
    <row r="10" spans="1:9" x14ac:dyDescent="0.2">
      <c r="A10" s="13" t="s">
        <v>5</v>
      </c>
      <c r="B10" s="41">
        <v>589</v>
      </c>
      <c r="C10" s="41">
        <v>50</v>
      </c>
      <c r="D10" s="41">
        <v>137</v>
      </c>
      <c r="E10" s="38">
        <v>260</v>
      </c>
      <c r="F10" s="49">
        <f t="shared" si="0"/>
        <v>142</v>
      </c>
      <c r="G10" s="1" t="s">
        <v>9</v>
      </c>
      <c r="H10" s="7">
        <f>B62</f>
        <v>47494</v>
      </c>
      <c r="I10" s="1" t="s">
        <v>10</v>
      </c>
    </row>
    <row r="11" spans="1:9" x14ac:dyDescent="0.2">
      <c r="A11" s="13" t="s">
        <v>7</v>
      </c>
      <c r="B11" s="41">
        <v>110</v>
      </c>
      <c r="C11" s="41">
        <v>12</v>
      </c>
      <c r="D11" s="41">
        <v>24</v>
      </c>
      <c r="E11" s="38">
        <v>60</v>
      </c>
      <c r="F11" s="49">
        <f t="shared" si="0"/>
        <v>14</v>
      </c>
      <c r="G11" s="1" t="s">
        <v>12</v>
      </c>
      <c r="H11" s="7">
        <f>D62</f>
        <v>17693</v>
      </c>
      <c r="I11" s="1" t="s">
        <v>10</v>
      </c>
    </row>
    <row r="12" spans="1:9" x14ac:dyDescent="0.2">
      <c r="A12" s="13" t="s">
        <v>8</v>
      </c>
      <c r="B12" s="41">
        <v>378</v>
      </c>
      <c r="C12" s="41">
        <v>25</v>
      </c>
      <c r="D12" s="41">
        <v>51</v>
      </c>
      <c r="E12" s="38">
        <v>195</v>
      </c>
      <c r="F12" s="49">
        <f t="shared" si="0"/>
        <v>107</v>
      </c>
      <c r="G12" s="1" t="s">
        <v>70</v>
      </c>
      <c r="H12" s="1">
        <v>838844</v>
      </c>
      <c r="I12" s="1" t="s">
        <v>68</v>
      </c>
    </row>
    <row r="13" spans="1:9" x14ac:dyDescent="0.2">
      <c r="A13" s="13" t="s">
        <v>11</v>
      </c>
      <c r="B13" s="41">
        <v>313</v>
      </c>
      <c r="C13" s="41">
        <v>48</v>
      </c>
      <c r="D13" s="41">
        <v>84</v>
      </c>
      <c r="E13" s="38">
        <v>155</v>
      </c>
      <c r="F13" s="49">
        <f t="shared" si="0"/>
        <v>26</v>
      </c>
    </row>
    <row r="14" spans="1:9" ht="12.5" thickBot="1" x14ac:dyDescent="0.25">
      <c r="A14" s="14" t="s">
        <v>58</v>
      </c>
      <c r="B14" s="26">
        <f>SUM(B8:B13)</f>
        <v>3199</v>
      </c>
      <c r="C14" s="27">
        <f>SUM(C8:C13)</f>
        <v>454</v>
      </c>
      <c r="D14" s="27">
        <f>SUM(D8:D13)</f>
        <v>886</v>
      </c>
      <c r="E14" s="28">
        <f>SUM(E8:E13)</f>
        <v>1348</v>
      </c>
      <c r="F14" s="50">
        <f t="shared" si="0"/>
        <v>511</v>
      </c>
    </row>
    <row r="15" spans="1:9" x14ac:dyDescent="0.2">
      <c r="A15" s="12" t="s">
        <v>13</v>
      </c>
      <c r="B15" s="33">
        <v>893</v>
      </c>
      <c r="C15" s="34">
        <v>51</v>
      </c>
      <c r="D15" s="34">
        <v>122</v>
      </c>
      <c r="E15" s="35">
        <v>500</v>
      </c>
      <c r="F15" s="48">
        <f t="shared" si="0"/>
        <v>220</v>
      </c>
    </row>
    <row r="16" spans="1:9" x14ac:dyDescent="0.2">
      <c r="A16" s="13" t="s">
        <v>14</v>
      </c>
      <c r="B16" s="36">
        <v>1964</v>
      </c>
      <c r="C16" s="37">
        <v>193</v>
      </c>
      <c r="D16" s="37">
        <v>368</v>
      </c>
      <c r="E16" s="38">
        <v>887</v>
      </c>
      <c r="F16" s="49">
        <f t="shared" si="0"/>
        <v>516</v>
      </c>
    </row>
    <row r="17" spans="1:6" x14ac:dyDescent="0.2">
      <c r="A17" s="13" t="s">
        <v>15</v>
      </c>
      <c r="B17" s="36">
        <v>1011</v>
      </c>
      <c r="C17" s="37">
        <v>123</v>
      </c>
      <c r="D17" s="37">
        <v>326</v>
      </c>
      <c r="E17" s="38">
        <v>414</v>
      </c>
      <c r="F17" s="49">
        <f t="shared" si="0"/>
        <v>148</v>
      </c>
    </row>
    <row r="18" spans="1:6" x14ac:dyDescent="0.2">
      <c r="A18" s="13" t="s">
        <v>16</v>
      </c>
      <c r="B18" s="36">
        <v>117</v>
      </c>
      <c r="C18" s="37">
        <v>16</v>
      </c>
      <c r="D18" s="37">
        <v>20</v>
      </c>
      <c r="E18" s="38">
        <v>71</v>
      </c>
      <c r="F18" s="49">
        <f t="shared" si="0"/>
        <v>10</v>
      </c>
    </row>
    <row r="19" spans="1:6" x14ac:dyDescent="0.2">
      <c r="A19" s="13" t="s">
        <v>17</v>
      </c>
      <c r="B19" s="36">
        <v>978</v>
      </c>
      <c r="C19" s="37">
        <v>99</v>
      </c>
      <c r="D19" s="37">
        <v>224</v>
      </c>
      <c r="E19" s="38">
        <v>572</v>
      </c>
      <c r="F19" s="49">
        <f t="shared" si="0"/>
        <v>83</v>
      </c>
    </row>
    <row r="20" spans="1:6" x14ac:dyDescent="0.2">
      <c r="A20" s="13" t="s">
        <v>18</v>
      </c>
      <c r="B20" s="36">
        <v>36</v>
      </c>
      <c r="C20" s="37">
        <v>2</v>
      </c>
      <c r="D20" s="37">
        <v>10</v>
      </c>
      <c r="E20" s="38">
        <v>21</v>
      </c>
      <c r="F20" s="49">
        <f t="shared" si="0"/>
        <v>3</v>
      </c>
    </row>
    <row r="21" spans="1:6" x14ac:dyDescent="0.2">
      <c r="A21" s="13" t="s">
        <v>19</v>
      </c>
      <c r="B21" s="36">
        <v>82</v>
      </c>
      <c r="C21" s="37">
        <v>1</v>
      </c>
      <c r="D21" s="37">
        <v>15</v>
      </c>
      <c r="E21" s="38">
        <v>54</v>
      </c>
      <c r="F21" s="49">
        <f t="shared" si="0"/>
        <v>12</v>
      </c>
    </row>
    <row r="22" spans="1:6" x14ac:dyDescent="0.2">
      <c r="A22" s="13" t="s">
        <v>24</v>
      </c>
      <c r="B22" s="36">
        <v>112</v>
      </c>
      <c r="C22" s="37">
        <v>12</v>
      </c>
      <c r="D22" s="37">
        <v>36</v>
      </c>
      <c r="E22" s="38">
        <v>59</v>
      </c>
      <c r="F22" s="49">
        <f t="shared" si="0"/>
        <v>5</v>
      </c>
    </row>
    <row r="23" spans="1:6" x14ac:dyDescent="0.2">
      <c r="A23" s="13" t="s">
        <v>27</v>
      </c>
      <c r="B23" s="36">
        <v>313</v>
      </c>
      <c r="C23" s="37">
        <v>18</v>
      </c>
      <c r="D23" s="37">
        <v>49</v>
      </c>
      <c r="E23" s="38">
        <v>213</v>
      </c>
      <c r="F23" s="49">
        <f t="shared" si="0"/>
        <v>33</v>
      </c>
    </row>
    <row r="24" spans="1:6" ht="12.5" thickBot="1" x14ac:dyDescent="0.25">
      <c r="A24" s="14" t="s">
        <v>59</v>
      </c>
      <c r="B24" s="26">
        <f>SUM(B15:B23)</f>
        <v>5506</v>
      </c>
      <c r="C24" s="27">
        <f>SUM(C15:C23)</f>
        <v>515</v>
      </c>
      <c r="D24" s="27">
        <f>SUM(D15:D23)</f>
        <v>1170</v>
      </c>
      <c r="E24" s="28">
        <f>SUM(E15:E23)</f>
        <v>2791</v>
      </c>
      <c r="F24" s="50">
        <f t="shared" si="0"/>
        <v>1030</v>
      </c>
    </row>
    <row r="25" spans="1:6" x14ac:dyDescent="0.2">
      <c r="A25" s="12" t="s">
        <v>20</v>
      </c>
      <c r="B25" s="54">
        <v>160</v>
      </c>
      <c r="C25" s="31">
        <v>15</v>
      </c>
      <c r="D25" s="55">
        <v>36</v>
      </c>
      <c r="E25" s="35">
        <v>85</v>
      </c>
      <c r="F25" s="48">
        <f t="shared" si="0"/>
        <v>24</v>
      </c>
    </row>
    <row r="26" spans="1:6" x14ac:dyDescent="0.2">
      <c r="A26" s="13" t="s">
        <v>21</v>
      </c>
      <c r="B26" s="56">
        <v>68</v>
      </c>
      <c r="C26" s="37">
        <v>3</v>
      </c>
      <c r="D26" s="41">
        <v>16</v>
      </c>
      <c r="E26" s="38">
        <v>21</v>
      </c>
      <c r="F26" s="49">
        <f t="shared" si="0"/>
        <v>28</v>
      </c>
    </row>
    <row r="27" spans="1:6" x14ac:dyDescent="0.2">
      <c r="A27" s="13" t="s">
        <v>22</v>
      </c>
      <c r="B27" s="56">
        <v>79</v>
      </c>
      <c r="C27" s="37">
        <v>1</v>
      </c>
      <c r="D27" s="41">
        <v>26</v>
      </c>
      <c r="E27" s="38">
        <v>16</v>
      </c>
      <c r="F27" s="49">
        <f t="shared" si="0"/>
        <v>36</v>
      </c>
    </row>
    <row r="28" spans="1:6" x14ac:dyDescent="0.2">
      <c r="A28" s="13" t="s">
        <v>23</v>
      </c>
      <c r="B28" s="56">
        <v>18</v>
      </c>
      <c r="C28" s="37">
        <v>2</v>
      </c>
      <c r="D28" s="41">
        <v>6</v>
      </c>
      <c r="E28" s="38">
        <v>8</v>
      </c>
      <c r="F28" s="49">
        <f t="shared" si="0"/>
        <v>2</v>
      </c>
    </row>
    <row r="29" spans="1:6" ht="12.5" thickBot="1" x14ac:dyDescent="0.25">
      <c r="A29" s="14" t="s">
        <v>60</v>
      </c>
      <c r="B29" s="26">
        <f>SUM(B25:B28)</f>
        <v>325</v>
      </c>
      <c r="C29" s="27">
        <f>SUM(C25:C28)</f>
        <v>21</v>
      </c>
      <c r="D29" s="27">
        <f>SUM(D25:D28)</f>
        <v>84</v>
      </c>
      <c r="E29" s="28">
        <f>SUM(E25:E28)</f>
        <v>130</v>
      </c>
      <c r="F29" s="50">
        <f t="shared" si="0"/>
        <v>90</v>
      </c>
    </row>
    <row r="30" spans="1:6" x14ac:dyDescent="0.2">
      <c r="A30" s="12" t="s">
        <v>25</v>
      </c>
      <c r="B30" s="54">
        <v>467</v>
      </c>
      <c r="C30" s="34">
        <v>49</v>
      </c>
      <c r="D30" s="34">
        <v>80</v>
      </c>
      <c r="E30" s="35">
        <v>241</v>
      </c>
      <c r="F30" s="48">
        <f t="shared" si="0"/>
        <v>97</v>
      </c>
    </row>
    <row r="31" spans="1:6" x14ac:dyDescent="0.2">
      <c r="A31" s="13" t="s">
        <v>26</v>
      </c>
      <c r="B31" s="56">
        <v>133</v>
      </c>
      <c r="C31" s="37">
        <v>8</v>
      </c>
      <c r="D31" s="37">
        <v>39</v>
      </c>
      <c r="E31" s="38">
        <v>55</v>
      </c>
      <c r="F31" s="49">
        <f t="shared" si="0"/>
        <v>31</v>
      </c>
    </row>
    <row r="32" spans="1:6" x14ac:dyDescent="0.2">
      <c r="A32" s="13" t="s">
        <v>28</v>
      </c>
      <c r="B32" s="56">
        <v>611</v>
      </c>
      <c r="C32" s="37">
        <v>32</v>
      </c>
      <c r="D32" s="37">
        <v>160</v>
      </c>
      <c r="E32" s="38">
        <v>340</v>
      </c>
      <c r="F32" s="49">
        <f t="shared" si="0"/>
        <v>79</v>
      </c>
    </row>
    <row r="33" spans="1:6" x14ac:dyDescent="0.2">
      <c r="A33" s="13" t="s">
        <v>29</v>
      </c>
      <c r="B33" s="56">
        <v>337</v>
      </c>
      <c r="C33" s="37">
        <v>5</v>
      </c>
      <c r="D33" s="37">
        <v>37</v>
      </c>
      <c r="E33" s="38">
        <v>220</v>
      </c>
      <c r="F33" s="49">
        <f t="shared" si="0"/>
        <v>75</v>
      </c>
    </row>
    <row r="34" spans="1:6" ht="12.5" thickBot="1" x14ac:dyDescent="0.25">
      <c r="A34" s="14" t="s">
        <v>61</v>
      </c>
      <c r="B34" s="26">
        <f>SUM(B30:B33)</f>
        <v>1548</v>
      </c>
      <c r="C34" s="27">
        <f>SUM(C30:C33)</f>
        <v>94</v>
      </c>
      <c r="D34" s="27">
        <f>SUM(D30:D33)</f>
        <v>316</v>
      </c>
      <c r="E34" s="28">
        <f>SUM(E30:E33)</f>
        <v>856</v>
      </c>
      <c r="F34" s="50">
        <f t="shared" si="0"/>
        <v>282</v>
      </c>
    </row>
    <row r="35" spans="1:6" x14ac:dyDescent="0.2">
      <c r="A35" s="12" t="s">
        <v>30</v>
      </c>
      <c r="B35" s="54">
        <v>76</v>
      </c>
      <c r="C35" s="31">
        <v>3</v>
      </c>
      <c r="D35" s="31">
        <v>17</v>
      </c>
      <c r="E35" s="48">
        <v>47</v>
      </c>
      <c r="F35" s="48">
        <f t="shared" si="0"/>
        <v>9</v>
      </c>
    </row>
    <row r="36" spans="1:6" x14ac:dyDescent="0.2">
      <c r="A36" s="13" t="s">
        <v>31</v>
      </c>
      <c r="B36" s="56">
        <v>100</v>
      </c>
      <c r="C36" s="37">
        <v>4</v>
      </c>
      <c r="D36" s="37">
        <v>23</v>
      </c>
      <c r="E36" s="49">
        <v>67</v>
      </c>
      <c r="F36" s="49">
        <f t="shared" si="0"/>
        <v>6</v>
      </c>
    </row>
    <row r="37" spans="1:6" x14ac:dyDescent="0.2">
      <c r="A37" s="13" t="s">
        <v>32</v>
      </c>
      <c r="B37" s="56">
        <v>27</v>
      </c>
      <c r="C37" s="37">
        <v>1</v>
      </c>
      <c r="D37" s="37">
        <v>4</v>
      </c>
      <c r="E37" s="49">
        <v>19</v>
      </c>
      <c r="F37" s="49">
        <f t="shared" si="0"/>
        <v>3</v>
      </c>
    </row>
    <row r="38" spans="1:6" x14ac:dyDescent="0.2">
      <c r="A38" s="13" t="s">
        <v>33</v>
      </c>
      <c r="B38" s="56">
        <v>374</v>
      </c>
      <c r="C38" s="37">
        <v>38</v>
      </c>
      <c r="D38" s="37">
        <v>111</v>
      </c>
      <c r="E38" s="49">
        <v>174</v>
      </c>
      <c r="F38" s="49">
        <f t="shared" si="0"/>
        <v>51</v>
      </c>
    </row>
    <row r="39" spans="1:6" x14ac:dyDescent="0.2">
      <c r="A39" s="13" t="s">
        <v>34</v>
      </c>
      <c r="B39" s="56">
        <v>142</v>
      </c>
      <c r="C39" s="37">
        <v>2</v>
      </c>
      <c r="D39" s="37">
        <v>14</v>
      </c>
      <c r="E39" s="49">
        <v>114</v>
      </c>
      <c r="F39" s="49">
        <f t="shared" si="0"/>
        <v>12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1</v>
      </c>
      <c r="E40" s="49">
        <v>18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739</v>
      </c>
      <c r="C41" s="27">
        <f>SUM(C35:C40)</f>
        <v>48</v>
      </c>
      <c r="D41" s="27">
        <f>SUM(D35:D40)</f>
        <v>170</v>
      </c>
      <c r="E41" s="28">
        <f>SUM(E35:E40)</f>
        <v>439</v>
      </c>
      <c r="F41" s="50">
        <f t="shared" si="0"/>
        <v>82</v>
      </c>
    </row>
    <row r="42" spans="1:6" x14ac:dyDescent="0.2">
      <c r="A42" s="12" t="s">
        <v>36</v>
      </c>
      <c r="B42" s="54">
        <v>232</v>
      </c>
      <c r="C42" s="34">
        <v>18</v>
      </c>
      <c r="D42" s="34">
        <v>83</v>
      </c>
      <c r="E42" s="48">
        <v>78</v>
      </c>
      <c r="F42" s="48">
        <f t="shared" si="0"/>
        <v>53</v>
      </c>
    </row>
    <row r="43" spans="1:6" x14ac:dyDescent="0.2">
      <c r="A43" s="13" t="s">
        <v>37</v>
      </c>
      <c r="B43" s="56">
        <v>469</v>
      </c>
      <c r="C43" s="37">
        <v>14</v>
      </c>
      <c r="D43" s="37">
        <v>89</v>
      </c>
      <c r="E43" s="49">
        <v>310</v>
      </c>
      <c r="F43" s="49">
        <f t="shared" si="0"/>
        <v>56</v>
      </c>
    </row>
    <row r="44" spans="1:6" x14ac:dyDescent="0.2">
      <c r="A44" s="13" t="s">
        <v>38</v>
      </c>
      <c r="B44" s="56">
        <v>440</v>
      </c>
      <c r="C44" s="37">
        <v>28</v>
      </c>
      <c r="D44" s="37">
        <v>68</v>
      </c>
      <c r="E44" s="49">
        <v>205</v>
      </c>
      <c r="F44" s="49">
        <f t="shared" si="0"/>
        <v>139</v>
      </c>
    </row>
    <row r="45" spans="1:6" x14ac:dyDescent="0.2">
      <c r="A45" s="13" t="s">
        <v>39</v>
      </c>
      <c r="B45" s="56">
        <v>227</v>
      </c>
      <c r="C45" s="37">
        <v>31</v>
      </c>
      <c r="D45" s="37">
        <v>57</v>
      </c>
      <c r="E45" s="49">
        <v>105</v>
      </c>
      <c r="F45" s="49">
        <f t="shared" si="0"/>
        <v>34</v>
      </c>
    </row>
    <row r="46" spans="1:6" x14ac:dyDescent="0.2">
      <c r="A46" s="13" t="s">
        <v>40</v>
      </c>
      <c r="B46" s="56">
        <v>74</v>
      </c>
      <c r="C46" s="37">
        <v>4</v>
      </c>
      <c r="D46" s="37">
        <v>11</v>
      </c>
      <c r="E46" s="49">
        <v>49</v>
      </c>
      <c r="F46" s="49">
        <f t="shared" si="0"/>
        <v>10</v>
      </c>
    </row>
    <row r="47" spans="1:6" ht="12.5" thickBot="1" x14ac:dyDescent="0.25">
      <c r="A47" s="14" t="s">
        <v>63</v>
      </c>
      <c r="B47" s="26">
        <f>SUM(B42:B46)</f>
        <v>1442</v>
      </c>
      <c r="C47" s="27">
        <f>SUM(C42:C46)</f>
        <v>95</v>
      </c>
      <c r="D47" s="27">
        <f>SUM(D42:D46)</f>
        <v>308</v>
      </c>
      <c r="E47" s="28">
        <f>SUM(E42:E46)</f>
        <v>747</v>
      </c>
      <c r="F47" s="50">
        <f t="shared" si="0"/>
        <v>292</v>
      </c>
    </row>
    <row r="48" spans="1:6" x14ac:dyDescent="0.2">
      <c r="A48" s="12" t="s">
        <v>41</v>
      </c>
      <c r="B48" s="54">
        <v>50</v>
      </c>
      <c r="C48" s="34">
        <v>0</v>
      </c>
      <c r="D48" s="34">
        <v>2</v>
      </c>
      <c r="E48" s="48">
        <v>40</v>
      </c>
      <c r="F48" s="48">
        <f t="shared" si="0"/>
        <v>8</v>
      </c>
    </row>
    <row r="49" spans="1:6" x14ac:dyDescent="0.2">
      <c r="A49" s="13" t="s">
        <v>42</v>
      </c>
      <c r="B49" s="56">
        <v>230</v>
      </c>
      <c r="C49" s="37">
        <v>2</v>
      </c>
      <c r="D49" s="37">
        <v>25</v>
      </c>
      <c r="E49" s="49">
        <v>196</v>
      </c>
      <c r="F49" s="49">
        <f t="shared" si="0"/>
        <v>7</v>
      </c>
    </row>
    <row r="50" spans="1:6" x14ac:dyDescent="0.2">
      <c r="A50" s="13" t="s">
        <v>43</v>
      </c>
      <c r="B50" s="56">
        <v>104</v>
      </c>
      <c r="C50" s="37">
        <v>15</v>
      </c>
      <c r="D50" s="37">
        <v>33</v>
      </c>
      <c r="E50" s="49">
        <v>51</v>
      </c>
      <c r="F50" s="49">
        <f t="shared" si="0"/>
        <v>5</v>
      </c>
    </row>
    <row r="51" spans="1:6" x14ac:dyDescent="0.2">
      <c r="A51" s="13" t="s">
        <v>44</v>
      </c>
      <c r="B51" s="56">
        <v>49</v>
      </c>
      <c r="C51" s="37">
        <v>5</v>
      </c>
      <c r="D51" s="37">
        <v>5</v>
      </c>
      <c r="E51" s="49">
        <v>26</v>
      </c>
      <c r="F51" s="49">
        <f t="shared" si="0"/>
        <v>13</v>
      </c>
    </row>
    <row r="52" spans="1:6" ht="12.5" thickBot="1" x14ac:dyDescent="0.25">
      <c r="A52" s="14" t="s">
        <v>64</v>
      </c>
      <c r="B52" s="26">
        <f>SUM(B48:B51)</f>
        <v>433</v>
      </c>
      <c r="C52" s="27">
        <f>SUM(C48:C51)</f>
        <v>22</v>
      </c>
      <c r="D52" s="27">
        <f>SUM(D48:D51)</f>
        <v>65</v>
      </c>
      <c r="E52" s="28">
        <f>SUM(E48:E51)</f>
        <v>313</v>
      </c>
      <c r="F52" s="50">
        <f t="shared" si="0"/>
        <v>33</v>
      </c>
    </row>
    <row r="53" spans="1:6" x14ac:dyDescent="0.2">
      <c r="A53" s="12" t="s">
        <v>45</v>
      </c>
      <c r="B53" s="54">
        <v>189</v>
      </c>
      <c r="C53" s="34">
        <v>13</v>
      </c>
      <c r="D53" s="34">
        <v>45</v>
      </c>
      <c r="E53" s="48">
        <v>103</v>
      </c>
      <c r="F53" s="48">
        <f t="shared" si="0"/>
        <v>28</v>
      </c>
    </row>
    <row r="54" spans="1:6" x14ac:dyDescent="0.2">
      <c r="A54" s="13" t="s">
        <v>46</v>
      </c>
      <c r="B54" s="56">
        <v>47</v>
      </c>
      <c r="C54" s="37">
        <v>5</v>
      </c>
      <c r="D54" s="37">
        <v>8</v>
      </c>
      <c r="E54" s="49">
        <v>24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2</v>
      </c>
      <c r="D55" s="37">
        <v>12</v>
      </c>
      <c r="E55" s="49">
        <v>58</v>
      </c>
      <c r="F55" s="49">
        <f t="shared" si="0"/>
        <v>20</v>
      </c>
    </row>
    <row r="56" spans="1:6" x14ac:dyDescent="0.2">
      <c r="A56" s="13" t="s">
        <v>48</v>
      </c>
      <c r="B56" s="56">
        <v>925</v>
      </c>
      <c r="C56" s="37">
        <v>88</v>
      </c>
      <c r="D56" s="37">
        <v>211</v>
      </c>
      <c r="E56" s="49">
        <v>455</v>
      </c>
      <c r="F56" s="49">
        <f t="shared" si="0"/>
        <v>171</v>
      </c>
    </row>
    <row r="57" spans="1:6" x14ac:dyDescent="0.2">
      <c r="A57" s="13" t="s">
        <v>49</v>
      </c>
      <c r="B57" s="56">
        <v>266</v>
      </c>
      <c r="C57" s="37">
        <v>28</v>
      </c>
      <c r="D57" s="37">
        <v>54</v>
      </c>
      <c r="E57" s="49">
        <v>48</v>
      </c>
      <c r="F57" s="49">
        <f t="shared" si="0"/>
        <v>136</v>
      </c>
    </row>
    <row r="58" spans="1:6" x14ac:dyDescent="0.2">
      <c r="A58" s="13" t="s">
        <v>50</v>
      </c>
      <c r="B58" s="56">
        <v>288</v>
      </c>
      <c r="C58" s="37">
        <v>18</v>
      </c>
      <c r="D58" s="37">
        <v>86</v>
      </c>
      <c r="E58" s="49">
        <v>90</v>
      </c>
      <c r="F58" s="49">
        <f t="shared" si="0"/>
        <v>94</v>
      </c>
    </row>
    <row r="59" spans="1:6" x14ac:dyDescent="0.2">
      <c r="A59" s="13" t="s">
        <v>51</v>
      </c>
      <c r="B59" s="56">
        <v>238</v>
      </c>
      <c r="C59" s="37">
        <v>10</v>
      </c>
      <c r="D59" s="37">
        <v>42</v>
      </c>
      <c r="E59" s="49">
        <v>137</v>
      </c>
      <c r="F59" s="51">
        <f t="shared" si="0"/>
        <v>49</v>
      </c>
    </row>
    <row r="60" spans="1:6" ht="12.5" thickBot="1" x14ac:dyDescent="0.25">
      <c r="A60" s="14" t="s">
        <v>65</v>
      </c>
      <c r="B60" s="26">
        <f>SUM(B53:B59)</f>
        <v>2045</v>
      </c>
      <c r="C60" s="27">
        <f>SUM(C53:C59)</f>
        <v>164</v>
      </c>
      <c r="D60" s="27">
        <f>SUM(D53:D59)</f>
        <v>458</v>
      </c>
      <c r="E60" s="28">
        <f>SUM(E53:E59)</f>
        <v>915</v>
      </c>
      <c r="F60" s="50">
        <f t="shared" si="0"/>
        <v>508</v>
      </c>
    </row>
    <row r="61" spans="1:6" ht="12.5" thickBot="1" x14ac:dyDescent="0.25">
      <c r="A61" s="15" t="s">
        <v>52</v>
      </c>
      <c r="B61" s="57">
        <v>29</v>
      </c>
      <c r="C61" s="58">
        <v>1</v>
      </c>
      <c r="D61" s="58">
        <v>4</v>
      </c>
      <c r="E61" s="52">
        <v>22</v>
      </c>
      <c r="F61" s="52">
        <f t="shared" si="0"/>
        <v>2</v>
      </c>
    </row>
    <row r="62" spans="1:6" ht="13" thickTop="1" thickBot="1" x14ac:dyDescent="0.25">
      <c r="A62" s="16" t="s">
        <v>66</v>
      </c>
      <c r="B62" s="17">
        <f>B5+B14+B24+B29+B34+B41+B47+B52+B60+B61</f>
        <v>47494</v>
      </c>
      <c r="C62" s="21">
        <f>C5+C14+C24+C29+C34+C41+C47+C52+C60+C61</f>
        <v>8179</v>
      </c>
      <c r="D62" s="21">
        <f>D5+D14+D24+D29+D34+D41+D47+D52+D60+D61</f>
        <v>17693</v>
      </c>
      <c r="E62" s="22">
        <f>E5+E14+E24+E29+E34+E41+E47+E52+E60+E61</f>
        <v>16593</v>
      </c>
      <c r="F62" s="53">
        <f t="shared" si="0"/>
        <v>5029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F54E-9548-4FBE-AEA2-55D1119B6968}">
  <sheetPr>
    <tabColor theme="6" tint="0.39997558519241921"/>
  </sheetPr>
  <dimension ref="A1:I63"/>
  <sheetViews>
    <sheetView zoomScaleNormal="100" workbookViewId="0">
      <selection activeCell="B1" sqref="B1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30635</v>
      </c>
      <c r="C5" s="31">
        <v>6554</v>
      </c>
      <c r="D5" s="31">
        <v>13235</v>
      </c>
      <c r="E5" s="32">
        <v>8500</v>
      </c>
      <c r="F5" s="45">
        <f>B5-C5-D5-E5</f>
        <v>2346</v>
      </c>
    </row>
    <row r="6" spans="1:9" ht="13" thickTop="1" thickBot="1" x14ac:dyDescent="0.25">
      <c r="A6" s="10" t="s">
        <v>57</v>
      </c>
      <c r="B6" s="18">
        <f>SUM(B62,-B5)</f>
        <v>12882</v>
      </c>
      <c r="C6" s="19">
        <f>SUM(C62,-C5)</f>
        <v>1138</v>
      </c>
      <c r="D6" s="19">
        <f>SUM(D62,-D5)</f>
        <v>2878</v>
      </c>
      <c r="E6" s="20">
        <f>SUM(E62,-E5)</f>
        <v>6254</v>
      </c>
      <c r="F6" s="46">
        <f t="shared" ref="F6:F62" si="0">B6-C6-D6-E6</f>
        <v>2612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5.1931205502796028E-2</v>
      </c>
    </row>
    <row r="8" spans="1:9" x14ac:dyDescent="0.2">
      <c r="A8" s="12" t="s">
        <v>2</v>
      </c>
      <c r="B8" s="40">
        <v>388</v>
      </c>
      <c r="C8" s="40">
        <v>22</v>
      </c>
      <c r="D8" s="40">
        <v>100</v>
      </c>
      <c r="E8" s="35">
        <v>172</v>
      </c>
      <c r="F8" s="48">
        <f t="shared" si="0"/>
        <v>94</v>
      </c>
      <c r="G8" s="1" t="s">
        <v>6</v>
      </c>
      <c r="H8" s="6">
        <f>H11/H12</f>
        <v>1.9228520216617698E-2</v>
      </c>
    </row>
    <row r="9" spans="1:9" x14ac:dyDescent="0.2">
      <c r="A9" s="13" t="s">
        <v>3</v>
      </c>
      <c r="B9" s="41">
        <v>1115</v>
      </c>
      <c r="C9" s="41">
        <v>190</v>
      </c>
      <c r="D9" s="41">
        <v>400</v>
      </c>
      <c r="E9" s="38">
        <v>406</v>
      </c>
      <c r="F9" s="49">
        <f t="shared" si="0"/>
        <v>119</v>
      </c>
    </row>
    <row r="10" spans="1:9" x14ac:dyDescent="0.2">
      <c r="A10" s="13" t="s">
        <v>5</v>
      </c>
      <c r="B10" s="41">
        <v>369</v>
      </c>
      <c r="C10" s="41">
        <v>41</v>
      </c>
      <c r="D10" s="41">
        <v>77</v>
      </c>
      <c r="E10" s="38">
        <v>136</v>
      </c>
      <c r="F10" s="49">
        <f t="shared" si="0"/>
        <v>115</v>
      </c>
      <c r="G10" s="1" t="s">
        <v>9</v>
      </c>
      <c r="H10" s="7">
        <f>B62</f>
        <v>43517</v>
      </c>
      <c r="I10" s="1" t="s">
        <v>10</v>
      </c>
    </row>
    <row r="11" spans="1:9" x14ac:dyDescent="0.2">
      <c r="A11" s="13" t="s">
        <v>7</v>
      </c>
      <c r="B11" s="41">
        <v>108</v>
      </c>
      <c r="C11" s="41">
        <v>15</v>
      </c>
      <c r="D11" s="41">
        <v>25</v>
      </c>
      <c r="E11" s="38">
        <v>46</v>
      </c>
      <c r="F11" s="49">
        <f t="shared" si="0"/>
        <v>22</v>
      </c>
      <c r="G11" s="1" t="s">
        <v>12</v>
      </c>
      <c r="H11" s="7">
        <f>D62</f>
        <v>16113</v>
      </c>
      <c r="I11" s="1" t="s">
        <v>10</v>
      </c>
    </row>
    <row r="12" spans="1:9" x14ac:dyDescent="0.2">
      <c r="A12" s="13" t="s">
        <v>8</v>
      </c>
      <c r="B12" s="41">
        <v>269</v>
      </c>
      <c r="C12" s="41">
        <v>16</v>
      </c>
      <c r="D12" s="41">
        <v>50</v>
      </c>
      <c r="E12" s="38">
        <v>167</v>
      </c>
      <c r="F12" s="49">
        <f t="shared" si="0"/>
        <v>36</v>
      </c>
      <c r="G12" s="1" t="s">
        <v>70</v>
      </c>
      <c r="H12" s="1">
        <v>837974</v>
      </c>
      <c r="I12" s="1" t="s">
        <v>68</v>
      </c>
    </row>
    <row r="13" spans="1:9" x14ac:dyDescent="0.2">
      <c r="A13" s="13" t="s">
        <v>11</v>
      </c>
      <c r="B13" s="41">
        <v>308</v>
      </c>
      <c r="C13" s="41">
        <v>41</v>
      </c>
      <c r="D13" s="41">
        <v>90</v>
      </c>
      <c r="E13" s="38">
        <v>144</v>
      </c>
      <c r="F13" s="49">
        <f t="shared" si="0"/>
        <v>33</v>
      </c>
    </row>
    <row r="14" spans="1:9" ht="12.5" thickBot="1" x14ac:dyDescent="0.25">
      <c r="A14" s="14" t="s">
        <v>58</v>
      </c>
      <c r="B14" s="26">
        <f>SUM(B8:B13)</f>
        <v>2557</v>
      </c>
      <c r="C14" s="27">
        <f>SUM(C8:C13)</f>
        <v>325</v>
      </c>
      <c r="D14" s="27">
        <f>SUM(D8:D13)</f>
        <v>742</v>
      </c>
      <c r="E14" s="28">
        <f>SUM(E8:E13)</f>
        <v>1071</v>
      </c>
      <c r="F14" s="50">
        <f t="shared" si="0"/>
        <v>419</v>
      </c>
    </row>
    <row r="15" spans="1:9" x14ac:dyDescent="0.2">
      <c r="A15" s="12" t="s">
        <v>13</v>
      </c>
      <c r="B15" s="33">
        <v>643</v>
      </c>
      <c r="C15" s="34">
        <v>37</v>
      </c>
      <c r="D15" s="34">
        <v>75</v>
      </c>
      <c r="E15" s="35">
        <v>343</v>
      </c>
      <c r="F15" s="48">
        <f t="shared" si="0"/>
        <v>188</v>
      </c>
    </row>
    <row r="16" spans="1:9" x14ac:dyDescent="0.2">
      <c r="A16" s="13" t="s">
        <v>14</v>
      </c>
      <c r="B16" s="36">
        <v>1710</v>
      </c>
      <c r="C16" s="37">
        <v>152</v>
      </c>
      <c r="D16" s="37">
        <v>309</v>
      </c>
      <c r="E16" s="38">
        <v>758</v>
      </c>
      <c r="F16" s="49">
        <f t="shared" si="0"/>
        <v>491</v>
      </c>
    </row>
    <row r="17" spans="1:6" x14ac:dyDescent="0.2">
      <c r="A17" s="13" t="s">
        <v>15</v>
      </c>
      <c r="B17" s="36">
        <v>871</v>
      </c>
      <c r="C17" s="37">
        <v>128</v>
      </c>
      <c r="D17" s="37">
        <v>304</v>
      </c>
      <c r="E17" s="38">
        <v>328</v>
      </c>
      <c r="F17" s="49">
        <f t="shared" si="0"/>
        <v>111</v>
      </c>
    </row>
    <row r="18" spans="1:6" x14ac:dyDescent="0.2">
      <c r="A18" s="13" t="s">
        <v>16</v>
      </c>
      <c r="B18" s="36">
        <v>97</v>
      </c>
      <c r="C18" s="37">
        <v>19</v>
      </c>
      <c r="D18" s="37">
        <v>18</v>
      </c>
      <c r="E18" s="38">
        <v>45</v>
      </c>
      <c r="F18" s="49">
        <f t="shared" si="0"/>
        <v>15</v>
      </c>
    </row>
    <row r="19" spans="1:6" x14ac:dyDescent="0.2">
      <c r="A19" s="13" t="s">
        <v>17</v>
      </c>
      <c r="B19" s="36">
        <v>783</v>
      </c>
      <c r="C19" s="37">
        <v>69</v>
      </c>
      <c r="D19" s="37">
        <v>176</v>
      </c>
      <c r="E19" s="38">
        <v>467</v>
      </c>
      <c r="F19" s="49">
        <f t="shared" si="0"/>
        <v>71</v>
      </c>
    </row>
    <row r="20" spans="1:6" x14ac:dyDescent="0.2">
      <c r="A20" s="13" t="s">
        <v>18</v>
      </c>
      <c r="B20" s="36">
        <v>14</v>
      </c>
      <c r="C20" s="37">
        <v>1</v>
      </c>
      <c r="D20" s="37">
        <v>6</v>
      </c>
      <c r="E20" s="38">
        <v>6</v>
      </c>
      <c r="F20" s="49">
        <f t="shared" si="0"/>
        <v>1</v>
      </c>
    </row>
    <row r="21" spans="1:6" x14ac:dyDescent="0.2">
      <c r="A21" s="13" t="s">
        <v>19</v>
      </c>
      <c r="B21" s="36">
        <v>80</v>
      </c>
      <c r="C21" s="37">
        <v>4</v>
      </c>
      <c r="D21" s="37">
        <v>20</v>
      </c>
      <c r="E21" s="38">
        <v>48</v>
      </c>
      <c r="F21" s="49">
        <f t="shared" si="0"/>
        <v>8</v>
      </c>
    </row>
    <row r="22" spans="1:6" x14ac:dyDescent="0.2">
      <c r="A22" s="13" t="s">
        <v>24</v>
      </c>
      <c r="B22" s="36">
        <v>125</v>
      </c>
      <c r="C22" s="37">
        <v>15</v>
      </c>
      <c r="D22" s="37">
        <v>30</v>
      </c>
      <c r="E22" s="38">
        <v>78</v>
      </c>
      <c r="F22" s="49">
        <f t="shared" si="0"/>
        <v>2</v>
      </c>
    </row>
    <row r="23" spans="1:6" x14ac:dyDescent="0.2">
      <c r="A23" s="13" t="s">
        <v>27</v>
      </c>
      <c r="B23" s="36">
        <v>294</v>
      </c>
      <c r="C23" s="37">
        <v>16</v>
      </c>
      <c r="D23" s="37">
        <v>37</v>
      </c>
      <c r="E23" s="38">
        <v>206</v>
      </c>
      <c r="F23" s="49">
        <f t="shared" si="0"/>
        <v>35</v>
      </c>
    </row>
    <row r="24" spans="1:6" ht="12.5" thickBot="1" x14ac:dyDescent="0.25">
      <c r="A24" s="14" t="s">
        <v>59</v>
      </c>
      <c r="B24" s="26">
        <f>SUM(B15:B23)</f>
        <v>4617</v>
      </c>
      <c r="C24" s="27">
        <f>SUM(C15:C23)</f>
        <v>441</v>
      </c>
      <c r="D24" s="27">
        <f>SUM(D15:D23)</f>
        <v>975</v>
      </c>
      <c r="E24" s="28">
        <f>SUM(E15:E23)</f>
        <v>2279</v>
      </c>
      <c r="F24" s="50">
        <f t="shared" si="0"/>
        <v>922</v>
      </c>
    </row>
    <row r="25" spans="1:6" x14ac:dyDescent="0.2">
      <c r="A25" s="12" t="s">
        <v>20</v>
      </c>
      <c r="B25" s="54">
        <v>139</v>
      </c>
      <c r="C25" s="31">
        <v>15</v>
      </c>
      <c r="D25" s="55">
        <v>33</v>
      </c>
      <c r="E25" s="35">
        <v>67</v>
      </c>
      <c r="F25" s="48">
        <f t="shared" si="0"/>
        <v>24</v>
      </c>
    </row>
    <row r="26" spans="1:6" x14ac:dyDescent="0.2">
      <c r="A26" s="13" t="s">
        <v>21</v>
      </c>
      <c r="B26" s="56">
        <v>51</v>
      </c>
      <c r="C26" s="37">
        <v>0</v>
      </c>
      <c r="D26" s="41">
        <v>14</v>
      </c>
      <c r="E26" s="38">
        <v>25</v>
      </c>
      <c r="F26" s="49">
        <f t="shared" si="0"/>
        <v>12</v>
      </c>
    </row>
    <row r="27" spans="1:6" x14ac:dyDescent="0.2">
      <c r="A27" s="13" t="s">
        <v>22</v>
      </c>
      <c r="B27" s="56">
        <v>74</v>
      </c>
      <c r="C27" s="37">
        <v>1</v>
      </c>
      <c r="D27" s="41">
        <v>20</v>
      </c>
      <c r="E27" s="38">
        <v>18</v>
      </c>
      <c r="F27" s="49">
        <f t="shared" si="0"/>
        <v>35</v>
      </c>
    </row>
    <row r="28" spans="1:6" x14ac:dyDescent="0.2">
      <c r="A28" s="13" t="s">
        <v>23</v>
      </c>
      <c r="B28" s="56">
        <v>15</v>
      </c>
      <c r="C28" s="37">
        <v>0</v>
      </c>
      <c r="D28" s="41">
        <v>6</v>
      </c>
      <c r="E28" s="38">
        <v>5</v>
      </c>
      <c r="F28" s="49">
        <f t="shared" si="0"/>
        <v>4</v>
      </c>
    </row>
    <row r="29" spans="1:6" ht="12.5" thickBot="1" x14ac:dyDescent="0.25">
      <c r="A29" s="14" t="s">
        <v>60</v>
      </c>
      <c r="B29" s="26">
        <f>SUM(B25:B28)</f>
        <v>279</v>
      </c>
      <c r="C29" s="27">
        <f>SUM(C25:C28)</f>
        <v>16</v>
      </c>
      <c r="D29" s="27">
        <f>SUM(D25:D28)</f>
        <v>73</v>
      </c>
      <c r="E29" s="28">
        <f>SUM(E25:E28)</f>
        <v>115</v>
      </c>
      <c r="F29" s="50">
        <f t="shared" si="0"/>
        <v>75</v>
      </c>
    </row>
    <row r="30" spans="1:6" x14ac:dyDescent="0.2">
      <c r="A30" s="12" t="s">
        <v>25</v>
      </c>
      <c r="B30" s="54">
        <v>392</v>
      </c>
      <c r="C30" s="34">
        <v>39</v>
      </c>
      <c r="D30" s="34">
        <v>72</v>
      </c>
      <c r="E30" s="35">
        <v>193</v>
      </c>
      <c r="F30" s="48">
        <f t="shared" si="0"/>
        <v>88</v>
      </c>
    </row>
    <row r="31" spans="1:6" x14ac:dyDescent="0.2">
      <c r="A31" s="13" t="s">
        <v>26</v>
      </c>
      <c r="B31" s="56">
        <v>96</v>
      </c>
      <c r="C31" s="37">
        <v>4</v>
      </c>
      <c r="D31" s="37">
        <v>36</v>
      </c>
      <c r="E31" s="38">
        <v>45</v>
      </c>
      <c r="F31" s="49">
        <f t="shared" si="0"/>
        <v>11</v>
      </c>
    </row>
    <row r="32" spans="1:6" x14ac:dyDescent="0.2">
      <c r="A32" s="13" t="s">
        <v>28</v>
      </c>
      <c r="B32" s="56">
        <v>527</v>
      </c>
      <c r="C32" s="37">
        <v>24</v>
      </c>
      <c r="D32" s="37">
        <v>137</v>
      </c>
      <c r="E32" s="38">
        <v>291</v>
      </c>
      <c r="F32" s="49">
        <f t="shared" si="0"/>
        <v>75</v>
      </c>
    </row>
    <row r="33" spans="1:6" x14ac:dyDescent="0.2">
      <c r="A33" s="13" t="s">
        <v>29</v>
      </c>
      <c r="B33" s="56">
        <v>269</v>
      </c>
      <c r="C33" s="37">
        <v>2</v>
      </c>
      <c r="D33" s="37">
        <v>15</v>
      </c>
      <c r="E33" s="38">
        <v>185</v>
      </c>
      <c r="F33" s="49">
        <f t="shared" si="0"/>
        <v>67</v>
      </c>
    </row>
    <row r="34" spans="1:6" ht="12.5" thickBot="1" x14ac:dyDescent="0.25">
      <c r="A34" s="14" t="s">
        <v>61</v>
      </c>
      <c r="B34" s="26">
        <f>SUM(B30:B33)</f>
        <v>1284</v>
      </c>
      <c r="C34" s="27">
        <f>SUM(C30:C33)</f>
        <v>69</v>
      </c>
      <c r="D34" s="27">
        <f>SUM(D30:D33)</f>
        <v>260</v>
      </c>
      <c r="E34" s="28">
        <f>SUM(E30:E33)</f>
        <v>714</v>
      </c>
      <c r="F34" s="50">
        <f t="shared" si="0"/>
        <v>241</v>
      </c>
    </row>
    <row r="35" spans="1:6" x14ac:dyDescent="0.2">
      <c r="A35" s="12" t="s">
        <v>30</v>
      </c>
      <c r="B35" s="54">
        <v>82</v>
      </c>
      <c r="C35" s="31">
        <v>4</v>
      </c>
      <c r="D35" s="31">
        <v>19</v>
      </c>
      <c r="E35" s="48">
        <v>48</v>
      </c>
      <c r="F35" s="48">
        <f t="shared" si="0"/>
        <v>11</v>
      </c>
    </row>
    <row r="36" spans="1:6" x14ac:dyDescent="0.2">
      <c r="A36" s="13" t="s">
        <v>31</v>
      </c>
      <c r="B36" s="56">
        <v>103</v>
      </c>
      <c r="C36" s="37">
        <v>8</v>
      </c>
      <c r="D36" s="37">
        <v>25</v>
      </c>
      <c r="E36" s="49">
        <v>60</v>
      </c>
      <c r="F36" s="49">
        <f t="shared" si="0"/>
        <v>10</v>
      </c>
    </row>
    <row r="37" spans="1:6" x14ac:dyDescent="0.2">
      <c r="A37" s="13" t="s">
        <v>32</v>
      </c>
      <c r="B37" s="56">
        <v>20</v>
      </c>
      <c r="C37" s="37">
        <v>2</v>
      </c>
      <c r="D37" s="37">
        <v>2</v>
      </c>
      <c r="E37" s="49">
        <v>14</v>
      </c>
      <c r="F37" s="49">
        <f t="shared" si="0"/>
        <v>2</v>
      </c>
    </row>
    <row r="38" spans="1:6" x14ac:dyDescent="0.2">
      <c r="A38" s="13" t="s">
        <v>33</v>
      </c>
      <c r="B38" s="56">
        <v>307</v>
      </c>
      <c r="C38" s="37">
        <v>33</v>
      </c>
      <c r="D38" s="37">
        <v>74</v>
      </c>
      <c r="E38" s="49">
        <v>175</v>
      </c>
      <c r="F38" s="49">
        <f t="shared" si="0"/>
        <v>25</v>
      </c>
    </row>
    <row r="39" spans="1:6" x14ac:dyDescent="0.2">
      <c r="A39" s="13" t="s">
        <v>34</v>
      </c>
      <c r="B39" s="56">
        <v>104</v>
      </c>
      <c r="C39" s="37">
        <v>4</v>
      </c>
      <c r="D39" s="37">
        <v>10</v>
      </c>
      <c r="E39" s="49">
        <v>76</v>
      </c>
      <c r="F39" s="49">
        <f t="shared" si="0"/>
        <v>14</v>
      </c>
    </row>
    <row r="40" spans="1:6" x14ac:dyDescent="0.2">
      <c r="A40" s="13" t="s">
        <v>35</v>
      </c>
      <c r="B40" s="56">
        <v>13</v>
      </c>
      <c r="C40" s="37">
        <v>0</v>
      </c>
      <c r="D40" s="37">
        <v>0</v>
      </c>
      <c r="E40" s="49">
        <v>13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629</v>
      </c>
      <c r="C41" s="27">
        <f>SUM(C35:C40)</f>
        <v>51</v>
      </c>
      <c r="D41" s="27">
        <f>SUM(D35:D40)</f>
        <v>130</v>
      </c>
      <c r="E41" s="28">
        <f>SUM(E35:E40)</f>
        <v>386</v>
      </c>
      <c r="F41" s="50">
        <f t="shared" si="0"/>
        <v>62</v>
      </c>
    </row>
    <row r="42" spans="1:6" x14ac:dyDescent="0.2">
      <c r="A42" s="12" t="s">
        <v>36</v>
      </c>
      <c r="B42" s="54">
        <v>219</v>
      </c>
      <c r="C42" s="34">
        <v>25</v>
      </c>
      <c r="D42" s="34">
        <v>73</v>
      </c>
      <c r="E42" s="48">
        <v>66</v>
      </c>
      <c r="F42" s="48">
        <f t="shared" si="0"/>
        <v>55</v>
      </c>
    </row>
    <row r="43" spans="1:6" x14ac:dyDescent="0.2">
      <c r="A43" s="13" t="s">
        <v>37</v>
      </c>
      <c r="B43" s="56">
        <v>407</v>
      </c>
      <c r="C43" s="37">
        <v>15</v>
      </c>
      <c r="D43" s="37">
        <v>72</v>
      </c>
      <c r="E43" s="49">
        <v>273</v>
      </c>
      <c r="F43" s="49">
        <f t="shared" si="0"/>
        <v>47</v>
      </c>
    </row>
    <row r="44" spans="1:6" x14ac:dyDescent="0.2">
      <c r="A44" s="13" t="s">
        <v>38</v>
      </c>
      <c r="B44" s="56">
        <v>434</v>
      </c>
      <c r="C44" s="37">
        <v>31</v>
      </c>
      <c r="D44" s="37">
        <v>55</v>
      </c>
      <c r="E44" s="49">
        <v>185</v>
      </c>
      <c r="F44" s="49">
        <f t="shared" si="0"/>
        <v>163</v>
      </c>
    </row>
    <row r="45" spans="1:6" x14ac:dyDescent="0.2">
      <c r="A45" s="13" t="s">
        <v>39</v>
      </c>
      <c r="B45" s="56">
        <v>199</v>
      </c>
      <c r="C45" s="37">
        <v>25</v>
      </c>
      <c r="D45" s="37">
        <v>48</v>
      </c>
      <c r="E45" s="49">
        <v>89</v>
      </c>
      <c r="F45" s="49">
        <f t="shared" si="0"/>
        <v>37</v>
      </c>
    </row>
    <row r="46" spans="1:6" x14ac:dyDescent="0.2">
      <c r="A46" s="13" t="s">
        <v>40</v>
      </c>
      <c r="B46" s="56">
        <v>47</v>
      </c>
      <c r="C46" s="37">
        <v>1</v>
      </c>
      <c r="D46" s="37">
        <v>9</v>
      </c>
      <c r="E46" s="49">
        <v>28</v>
      </c>
      <c r="F46" s="49">
        <f t="shared" si="0"/>
        <v>9</v>
      </c>
    </row>
    <row r="47" spans="1:6" ht="12.5" thickBot="1" x14ac:dyDescent="0.25">
      <c r="A47" s="14" t="s">
        <v>63</v>
      </c>
      <c r="B47" s="26">
        <f>SUM(B42:B46)</f>
        <v>1306</v>
      </c>
      <c r="C47" s="27">
        <f>SUM(C42:C46)</f>
        <v>97</v>
      </c>
      <c r="D47" s="27">
        <f>SUM(D42:D46)</f>
        <v>257</v>
      </c>
      <c r="E47" s="28">
        <f>SUM(E42:E46)</f>
        <v>641</v>
      </c>
      <c r="F47" s="50">
        <f t="shared" si="0"/>
        <v>311</v>
      </c>
    </row>
    <row r="48" spans="1:6" x14ac:dyDescent="0.2">
      <c r="A48" s="12" t="s">
        <v>41</v>
      </c>
      <c r="B48" s="54">
        <v>38</v>
      </c>
      <c r="C48" s="34">
        <v>1</v>
      </c>
      <c r="D48" s="34">
        <v>4</v>
      </c>
      <c r="E48" s="48">
        <v>29</v>
      </c>
      <c r="F48" s="48">
        <f t="shared" si="0"/>
        <v>4</v>
      </c>
    </row>
    <row r="49" spans="1:6" x14ac:dyDescent="0.2">
      <c r="A49" s="13" t="s">
        <v>42</v>
      </c>
      <c r="B49" s="56">
        <v>249</v>
      </c>
      <c r="C49" s="37">
        <v>6</v>
      </c>
      <c r="D49" s="37">
        <v>26</v>
      </c>
      <c r="E49" s="49">
        <v>207</v>
      </c>
      <c r="F49" s="49">
        <f t="shared" si="0"/>
        <v>10</v>
      </c>
    </row>
    <row r="50" spans="1:6" x14ac:dyDescent="0.2">
      <c r="A50" s="13" t="s">
        <v>43</v>
      </c>
      <c r="B50" s="56">
        <v>92</v>
      </c>
      <c r="C50" s="37">
        <v>6</v>
      </c>
      <c r="D50" s="37">
        <v>33</v>
      </c>
      <c r="E50" s="49">
        <v>49</v>
      </c>
      <c r="F50" s="49">
        <f t="shared" si="0"/>
        <v>4</v>
      </c>
    </row>
    <row r="51" spans="1:6" x14ac:dyDescent="0.2">
      <c r="A51" s="13" t="s">
        <v>44</v>
      </c>
      <c r="B51" s="56">
        <v>40</v>
      </c>
      <c r="C51" s="37">
        <v>3</v>
      </c>
      <c r="D51" s="37">
        <v>9</v>
      </c>
      <c r="E51" s="49">
        <v>21</v>
      </c>
      <c r="F51" s="49">
        <f t="shared" si="0"/>
        <v>7</v>
      </c>
    </row>
    <row r="52" spans="1:6" ht="12.5" thickBot="1" x14ac:dyDescent="0.25">
      <c r="A52" s="14" t="s">
        <v>64</v>
      </c>
      <c r="B52" s="26">
        <f>SUM(B48:B51)</f>
        <v>419</v>
      </c>
      <c r="C52" s="27">
        <f>SUM(C48:C51)</f>
        <v>16</v>
      </c>
      <c r="D52" s="27">
        <f>SUM(D48:D51)</f>
        <v>72</v>
      </c>
      <c r="E52" s="28">
        <f>SUM(E48:E51)</f>
        <v>306</v>
      </c>
      <c r="F52" s="50">
        <f t="shared" si="0"/>
        <v>25</v>
      </c>
    </row>
    <row r="53" spans="1:6" x14ac:dyDescent="0.2">
      <c r="A53" s="12" t="s">
        <v>45</v>
      </c>
      <c r="B53" s="54">
        <v>165</v>
      </c>
      <c r="C53" s="34">
        <v>9</v>
      </c>
      <c r="D53" s="34">
        <v>22</v>
      </c>
      <c r="E53" s="48">
        <v>82</v>
      </c>
      <c r="F53" s="48">
        <f t="shared" si="0"/>
        <v>52</v>
      </c>
    </row>
    <row r="54" spans="1:6" x14ac:dyDescent="0.2">
      <c r="A54" s="13" t="s">
        <v>46</v>
      </c>
      <c r="B54" s="56">
        <v>26</v>
      </c>
      <c r="C54" s="37">
        <v>4</v>
      </c>
      <c r="D54" s="37">
        <v>4</v>
      </c>
      <c r="E54" s="49">
        <v>14</v>
      </c>
      <c r="F54" s="49">
        <f t="shared" si="0"/>
        <v>4</v>
      </c>
    </row>
    <row r="55" spans="1:6" x14ac:dyDescent="0.2">
      <c r="A55" s="13" t="s">
        <v>47</v>
      </c>
      <c r="B55" s="56">
        <v>88</v>
      </c>
      <c r="C55" s="37">
        <v>5</v>
      </c>
      <c r="D55" s="37">
        <v>4</v>
      </c>
      <c r="E55" s="49">
        <v>58</v>
      </c>
      <c r="F55" s="49">
        <f t="shared" si="0"/>
        <v>21</v>
      </c>
    </row>
    <row r="56" spans="1:6" x14ac:dyDescent="0.2">
      <c r="A56" s="13" t="s">
        <v>48</v>
      </c>
      <c r="B56" s="56">
        <v>808</v>
      </c>
      <c r="C56" s="37">
        <v>65</v>
      </c>
      <c r="D56" s="37">
        <v>210</v>
      </c>
      <c r="E56" s="49">
        <v>351</v>
      </c>
      <c r="F56" s="49">
        <f t="shared" si="0"/>
        <v>182</v>
      </c>
    </row>
    <row r="57" spans="1:6" x14ac:dyDescent="0.2">
      <c r="A57" s="13" t="s">
        <v>49</v>
      </c>
      <c r="B57" s="56">
        <v>205</v>
      </c>
      <c r="C57" s="37">
        <v>12</v>
      </c>
      <c r="D57" s="37">
        <v>25</v>
      </c>
      <c r="E57" s="49">
        <v>42</v>
      </c>
      <c r="F57" s="49">
        <f t="shared" si="0"/>
        <v>126</v>
      </c>
    </row>
    <row r="58" spans="1:6" x14ac:dyDescent="0.2">
      <c r="A58" s="13" t="s">
        <v>50</v>
      </c>
      <c r="B58" s="56">
        <v>266</v>
      </c>
      <c r="C58" s="37">
        <v>17</v>
      </c>
      <c r="D58" s="37">
        <v>57</v>
      </c>
      <c r="E58" s="49">
        <v>88</v>
      </c>
      <c r="F58" s="49">
        <f t="shared" si="0"/>
        <v>104</v>
      </c>
    </row>
    <row r="59" spans="1:6" x14ac:dyDescent="0.2">
      <c r="A59" s="13" t="s">
        <v>51</v>
      </c>
      <c r="B59" s="56">
        <v>182</v>
      </c>
      <c r="C59" s="37">
        <v>10</v>
      </c>
      <c r="D59" s="37">
        <v>41</v>
      </c>
      <c r="E59" s="49">
        <v>78</v>
      </c>
      <c r="F59" s="51">
        <f t="shared" si="0"/>
        <v>53</v>
      </c>
    </row>
    <row r="60" spans="1:6" ht="12.5" thickBot="1" x14ac:dyDescent="0.25">
      <c r="A60" s="14" t="s">
        <v>65</v>
      </c>
      <c r="B60" s="26">
        <f>SUM(B53:B59)</f>
        <v>1740</v>
      </c>
      <c r="C60" s="27">
        <f>SUM(C53:C59)</f>
        <v>122</v>
      </c>
      <c r="D60" s="27">
        <f>SUM(D53:D59)</f>
        <v>363</v>
      </c>
      <c r="E60" s="28">
        <f>SUM(E53:E59)</f>
        <v>713</v>
      </c>
      <c r="F60" s="50">
        <f t="shared" si="0"/>
        <v>542</v>
      </c>
    </row>
    <row r="61" spans="1:6" ht="12.5" thickBot="1" x14ac:dyDescent="0.25">
      <c r="A61" s="15" t="s">
        <v>52</v>
      </c>
      <c r="B61" s="57">
        <v>51</v>
      </c>
      <c r="C61" s="58">
        <v>1</v>
      </c>
      <c r="D61" s="58">
        <v>6</v>
      </c>
      <c r="E61" s="52">
        <v>29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43517</v>
      </c>
      <c r="C62" s="21">
        <f>C5+C14+C24+C29+C34+C41+C47+C52+C60+C61</f>
        <v>7692</v>
      </c>
      <c r="D62" s="21">
        <f>D5+D14+D24+D29+D34+D41+D47+D52+D60+D61</f>
        <v>16113</v>
      </c>
      <c r="E62" s="22">
        <f>E5+E14+E24+E29+E34+E41+E47+E52+E60+E61</f>
        <v>14754</v>
      </c>
      <c r="F62" s="53">
        <f t="shared" si="0"/>
        <v>4958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D04C-7148-41C7-921A-436F5C42C853}">
  <sheetPr>
    <tabColor theme="6" tint="0.39997558519241921"/>
  </sheetPr>
  <dimension ref="A1:I63"/>
  <sheetViews>
    <sheetView zoomScaleNormal="100" workbookViewId="0">
      <selection activeCell="D9" sqref="D9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33634</v>
      </c>
      <c r="C5" s="31">
        <v>7275</v>
      </c>
      <c r="D5" s="31">
        <v>14626</v>
      </c>
      <c r="E5" s="32">
        <v>9210</v>
      </c>
      <c r="F5" s="45">
        <f>B5-C5-D5-E5</f>
        <v>2523</v>
      </c>
    </row>
    <row r="6" spans="1:9" ht="13" thickTop="1" thickBot="1" x14ac:dyDescent="0.25">
      <c r="A6" s="10" t="s">
        <v>57</v>
      </c>
      <c r="B6" s="18">
        <f>SUM(B62,-B5)</f>
        <v>14654</v>
      </c>
      <c r="C6" s="19">
        <f>SUM(C62,-C5)</f>
        <v>1270</v>
      </c>
      <c r="D6" s="19">
        <f>SUM(D62,-D5)</f>
        <v>3400</v>
      </c>
      <c r="E6" s="20">
        <f>SUM(E62,-E5)</f>
        <v>7023</v>
      </c>
      <c r="F6" s="46">
        <f t="shared" ref="F6:F62" si="0">B6-C6-D6-E6</f>
        <v>2961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5.7555603232496602E-2</v>
      </c>
    </row>
    <row r="8" spans="1:9" x14ac:dyDescent="0.2">
      <c r="A8" s="12" t="s">
        <v>2</v>
      </c>
      <c r="B8" s="40">
        <v>461</v>
      </c>
      <c r="C8" s="40">
        <v>35</v>
      </c>
      <c r="D8" s="40">
        <v>104</v>
      </c>
      <c r="E8" s="35">
        <v>212</v>
      </c>
      <c r="F8" s="48">
        <f t="shared" si="0"/>
        <v>110</v>
      </c>
      <c r="G8" s="1" t="s">
        <v>6</v>
      </c>
      <c r="H8" s="6">
        <f>H11/H12</f>
        <v>2.1485613483038929E-2</v>
      </c>
    </row>
    <row r="9" spans="1:9" x14ac:dyDescent="0.2">
      <c r="A9" s="13" t="s">
        <v>3</v>
      </c>
      <c r="B9" s="41">
        <v>1215</v>
      </c>
      <c r="C9" s="41">
        <v>222</v>
      </c>
      <c r="D9" s="41">
        <v>418</v>
      </c>
      <c r="E9" s="38">
        <v>434</v>
      </c>
      <c r="F9" s="49">
        <f t="shared" si="0"/>
        <v>141</v>
      </c>
    </row>
    <row r="10" spans="1:9" x14ac:dyDescent="0.2">
      <c r="A10" s="13" t="s">
        <v>5</v>
      </c>
      <c r="B10" s="41">
        <v>442</v>
      </c>
      <c r="C10" s="41">
        <v>50</v>
      </c>
      <c r="D10" s="41">
        <v>122</v>
      </c>
      <c r="E10" s="38">
        <v>175</v>
      </c>
      <c r="F10" s="49">
        <f t="shared" si="0"/>
        <v>95</v>
      </c>
      <c r="G10" s="1" t="s">
        <v>9</v>
      </c>
      <c r="H10" s="7">
        <f>B62</f>
        <v>48288</v>
      </c>
      <c r="I10" s="1" t="s">
        <v>10</v>
      </c>
    </row>
    <row r="11" spans="1:9" x14ac:dyDescent="0.2">
      <c r="A11" s="13" t="s">
        <v>7</v>
      </c>
      <c r="B11" s="41">
        <v>102</v>
      </c>
      <c r="C11" s="41">
        <v>14</v>
      </c>
      <c r="D11" s="41">
        <v>28</v>
      </c>
      <c r="E11" s="38">
        <v>38</v>
      </c>
      <c r="F11" s="49">
        <f t="shared" si="0"/>
        <v>22</v>
      </c>
      <c r="G11" s="1" t="s">
        <v>12</v>
      </c>
      <c r="H11" s="7">
        <f>D62</f>
        <v>18026</v>
      </c>
      <c r="I11" s="1" t="s">
        <v>10</v>
      </c>
    </row>
    <row r="12" spans="1:9" x14ac:dyDescent="0.2">
      <c r="A12" s="13" t="s">
        <v>8</v>
      </c>
      <c r="B12" s="41">
        <v>362</v>
      </c>
      <c r="C12" s="41">
        <v>25</v>
      </c>
      <c r="D12" s="41">
        <v>60</v>
      </c>
      <c r="E12" s="38">
        <v>184</v>
      </c>
      <c r="F12" s="49">
        <f t="shared" si="0"/>
        <v>93</v>
      </c>
      <c r="G12" s="1" t="s">
        <v>70</v>
      </c>
      <c r="H12" s="1">
        <v>838980</v>
      </c>
      <c r="I12" s="1" t="s">
        <v>68</v>
      </c>
    </row>
    <row r="13" spans="1:9" x14ac:dyDescent="0.2">
      <c r="A13" s="13" t="s">
        <v>11</v>
      </c>
      <c r="B13" s="41">
        <v>267</v>
      </c>
      <c r="C13" s="41">
        <v>35</v>
      </c>
      <c r="D13" s="41">
        <v>68</v>
      </c>
      <c r="E13" s="38">
        <v>136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2849</v>
      </c>
      <c r="C14" s="27">
        <f>SUM(C8:C13)</f>
        <v>381</v>
      </c>
      <c r="D14" s="27">
        <f>SUM(D8:D13)</f>
        <v>800</v>
      </c>
      <c r="E14" s="28">
        <f>SUM(E8:E13)</f>
        <v>1179</v>
      </c>
      <c r="F14" s="50">
        <f t="shared" si="0"/>
        <v>489</v>
      </c>
    </row>
    <row r="15" spans="1:9" x14ac:dyDescent="0.2">
      <c r="A15" s="12" t="s">
        <v>13</v>
      </c>
      <c r="B15" s="33">
        <v>819</v>
      </c>
      <c r="C15" s="34">
        <v>51</v>
      </c>
      <c r="D15" s="34">
        <v>108</v>
      </c>
      <c r="E15" s="35">
        <v>469</v>
      </c>
      <c r="F15" s="48">
        <f t="shared" si="0"/>
        <v>191</v>
      </c>
    </row>
    <row r="16" spans="1:9" x14ac:dyDescent="0.2">
      <c r="A16" s="13" t="s">
        <v>14</v>
      </c>
      <c r="B16" s="36">
        <v>1918</v>
      </c>
      <c r="C16" s="37">
        <v>170</v>
      </c>
      <c r="D16" s="37">
        <v>347</v>
      </c>
      <c r="E16" s="38">
        <v>806</v>
      </c>
      <c r="F16" s="49">
        <f t="shared" si="0"/>
        <v>595</v>
      </c>
    </row>
    <row r="17" spans="1:6" x14ac:dyDescent="0.2">
      <c r="A17" s="13" t="s">
        <v>15</v>
      </c>
      <c r="B17" s="36">
        <v>945</v>
      </c>
      <c r="C17" s="37">
        <v>114</v>
      </c>
      <c r="D17" s="37">
        <v>304</v>
      </c>
      <c r="E17" s="38">
        <v>408</v>
      </c>
      <c r="F17" s="49">
        <f t="shared" si="0"/>
        <v>119</v>
      </c>
    </row>
    <row r="18" spans="1:6" x14ac:dyDescent="0.2">
      <c r="A18" s="13" t="s">
        <v>16</v>
      </c>
      <c r="B18" s="36">
        <v>101</v>
      </c>
      <c r="C18" s="37">
        <v>10</v>
      </c>
      <c r="D18" s="37">
        <v>19</v>
      </c>
      <c r="E18" s="38">
        <v>64</v>
      </c>
      <c r="F18" s="49">
        <f t="shared" si="0"/>
        <v>8</v>
      </c>
    </row>
    <row r="19" spans="1:6" x14ac:dyDescent="0.2">
      <c r="A19" s="13" t="s">
        <v>17</v>
      </c>
      <c r="B19" s="36">
        <v>857</v>
      </c>
      <c r="C19" s="37">
        <v>75</v>
      </c>
      <c r="D19" s="37">
        <v>240</v>
      </c>
      <c r="E19" s="38">
        <v>461</v>
      </c>
      <c r="F19" s="49">
        <f t="shared" si="0"/>
        <v>81</v>
      </c>
    </row>
    <row r="20" spans="1:6" x14ac:dyDescent="0.2">
      <c r="A20" s="13" t="s">
        <v>18</v>
      </c>
      <c r="B20" s="36">
        <v>28</v>
      </c>
      <c r="C20" s="37">
        <v>6</v>
      </c>
      <c r="D20" s="37">
        <v>7</v>
      </c>
      <c r="E20" s="38">
        <v>11</v>
      </c>
      <c r="F20" s="49">
        <f t="shared" si="0"/>
        <v>4</v>
      </c>
    </row>
    <row r="21" spans="1:6" x14ac:dyDescent="0.2">
      <c r="A21" s="13" t="s">
        <v>19</v>
      </c>
      <c r="B21" s="36">
        <v>78</v>
      </c>
      <c r="C21" s="37">
        <v>8</v>
      </c>
      <c r="D21" s="37">
        <v>13</v>
      </c>
      <c r="E21" s="38">
        <v>39</v>
      </c>
      <c r="F21" s="49">
        <f t="shared" si="0"/>
        <v>18</v>
      </c>
    </row>
    <row r="22" spans="1:6" x14ac:dyDescent="0.2">
      <c r="A22" s="13" t="s">
        <v>24</v>
      </c>
      <c r="B22" s="36">
        <v>109</v>
      </c>
      <c r="C22" s="37">
        <v>11</v>
      </c>
      <c r="D22" s="37">
        <v>24</v>
      </c>
      <c r="E22" s="38">
        <v>69</v>
      </c>
      <c r="F22" s="49">
        <f t="shared" si="0"/>
        <v>5</v>
      </c>
    </row>
    <row r="23" spans="1:6" x14ac:dyDescent="0.2">
      <c r="A23" s="13" t="s">
        <v>27</v>
      </c>
      <c r="B23" s="36">
        <v>339</v>
      </c>
      <c r="C23" s="37">
        <v>16</v>
      </c>
      <c r="D23" s="37">
        <v>56</v>
      </c>
      <c r="E23" s="38">
        <v>240</v>
      </c>
      <c r="F23" s="49">
        <f t="shared" si="0"/>
        <v>27</v>
      </c>
    </row>
    <row r="24" spans="1:6" ht="12.5" thickBot="1" x14ac:dyDescent="0.25">
      <c r="A24" s="14" t="s">
        <v>59</v>
      </c>
      <c r="B24" s="26">
        <f>SUM(B15:B23)</f>
        <v>5194</v>
      </c>
      <c r="C24" s="27">
        <f>SUM(C15:C23)</f>
        <v>461</v>
      </c>
      <c r="D24" s="27">
        <f>SUM(D15:D23)</f>
        <v>1118</v>
      </c>
      <c r="E24" s="28">
        <f>SUM(E15:E23)</f>
        <v>2567</v>
      </c>
      <c r="F24" s="50">
        <f t="shared" si="0"/>
        <v>1048</v>
      </c>
    </row>
    <row r="25" spans="1:6" x14ac:dyDescent="0.2">
      <c r="A25" s="12" t="s">
        <v>20</v>
      </c>
      <c r="B25" s="54">
        <v>118</v>
      </c>
      <c r="C25" s="31">
        <v>18</v>
      </c>
      <c r="D25" s="55">
        <v>20</v>
      </c>
      <c r="E25" s="35">
        <v>74</v>
      </c>
      <c r="F25" s="48">
        <f t="shared" si="0"/>
        <v>6</v>
      </c>
    </row>
    <row r="26" spans="1:6" x14ac:dyDescent="0.2">
      <c r="A26" s="13" t="s">
        <v>21</v>
      </c>
      <c r="B26" s="56">
        <v>57</v>
      </c>
      <c r="C26" s="37">
        <v>6</v>
      </c>
      <c r="D26" s="41">
        <v>16</v>
      </c>
      <c r="E26" s="38">
        <v>28</v>
      </c>
      <c r="F26" s="49">
        <f t="shared" si="0"/>
        <v>7</v>
      </c>
    </row>
    <row r="27" spans="1:6" x14ac:dyDescent="0.2">
      <c r="A27" s="13" t="s">
        <v>22</v>
      </c>
      <c r="B27" s="56">
        <v>77</v>
      </c>
      <c r="C27" s="37">
        <v>4</v>
      </c>
      <c r="D27" s="41">
        <v>16</v>
      </c>
      <c r="E27" s="38">
        <v>20</v>
      </c>
      <c r="F27" s="49">
        <f t="shared" si="0"/>
        <v>37</v>
      </c>
    </row>
    <row r="28" spans="1:6" x14ac:dyDescent="0.2">
      <c r="A28" s="13" t="s">
        <v>23</v>
      </c>
      <c r="B28" s="56">
        <v>20</v>
      </c>
      <c r="C28" s="37">
        <v>1</v>
      </c>
      <c r="D28" s="41">
        <v>7</v>
      </c>
      <c r="E28" s="38">
        <v>2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272</v>
      </c>
      <c r="C29" s="27">
        <f>SUM(C25:C28)</f>
        <v>29</v>
      </c>
      <c r="D29" s="27">
        <f>SUM(D25:D28)</f>
        <v>59</v>
      </c>
      <c r="E29" s="28">
        <f>SUM(E25:E28)</f>
        <v>124</v>
      </c>
      <c r="F29" s="50">
        <f t="shared" si="0"/>
        <v>60</v>
      </c>
    </row>
    <row r="30" spans="1:6" x14ac:dyDescent="0.2">
      <c r="A30" s="12" t="s">
        <v>25</v>
      </c>
      <c r="B30" s="54">
        <v>395</v>
      </c>
      <c r="C30" s="34">
        <v>49</v>
      </c>
      <c r="D30" s="34">
        <v>82</v>
      </c>
      <c r="E30" s="35">
        <v>169</v>
      </c>
      <c r="F30" s="48">
        <f t="shared" si="0"/>
        <v>95</v>
      </c>
    </row>
    <row r="31" spans="1:6" x14ac:dyDescent="0.2">
      <c r="A31" s="13" t="s">
        <v>26</v>
      </c>
      <c r="B31" s="56">
        <v>143</v>
      </c>
      <c r="C31" s="37">
        <v>8</v>
      </c>
      <c r="D31" s="37">
        <v>42</v>
      </c>
      <c r="E31" s="38">
        <v>60</v>
      </c>
      <c r="F31" s="49">
        <f t="shared" si="0"/>
        <v>33</v>
      </c>
    </row>
    <row r="32" spans="1:6" x14ac:dyDescent="0.2">
      <c r="A32" s="13" t="s">
        <v>28</v>
      </c>
      <c r="B32" s="56">
        <v>561</v>
      </c>
      <c r="C32" s="37">
        <v>16</v>
      </c>
      <c r="D32" s="37">
        <v>129</v>
      </c>
      <c r="E32" s="38">
        <v>316</v>
      </c>
      <c r="F32" s="49">
        <f t="shared" si="0"/>
        <v>100</v>
      </c>
    </row>
    <row r="33" spans="1:6" x14ac:dyDescent="0.2">
      <c r="A33" s="13" t="s">
        <v>29</v>
      </c>
      <c r="B33" s="56">
        <v>288</v>
      </c>
      <c r="C33" s="37">
        <v>1</v>
      </c>
      <c r="D33" s="37">
        <v>39</v>
      </c>
      <c r="E33" s="38">
        <v>159</v>
      </c>
      <c r="F33" s="49">
        <f t="shared" si="0"/>
        <v>89</v>
      </c>
    </row>
    <row r="34" spans="1:6" ht="12.5" thickBot="1" x14ac:dyDescent="0.25">
      <c r="A34" s="14" t="s">
        <v>61</v>
      </c>
      <c r="B34" s="26">
        <f>SUM(B30:B33)</f>
        <v>1387</v>
      </c>
      <c r="C34" s="27">
        <f>SUM(C30:C33)</f>
        <v>74</v>
      </c>
      <c r="D34" s="27">
        <f>SUM(D30:D33)</f>
        <v>292</v>
      </c>
      <c r="E34" s="28">
        <f>SUM(E30:E33)</f>
        <v>704</v>
      </c>
      <c r="F34" s="50">
        <f t="shared" si="0"/>
        <v>317</v>
      </c>
    </row>
    <row r="35" spans="1:6" x14ac:dyDescent="0.2">
      <c r="A35" s="12" t="s">
        <v>30</v>
      </c>
      <c r="B35" s="54">
        <v>85</v>
      </c>
      <c r="C35" s="31">
        <v>2</v>
      </c>
      <c r="D35" s="31">
        <v>25</v>
      </c>
      <c r="E35" s="48">
        <v>55</v>
      </c>
      <c r="F35" s="48">
        <f t="shared" si="0"/>
        <v>3</v>
      </c>
    </row>
    <row r="36" spans="1:6" x14ac:dyDescent="0.2">
      <c r="A36" s="13" t="s">
        <v>31</v>
      </c>
      <c r="B36" s="56">
        <v>101</v>
      </c>
      <c r="C36" s="37">
        <v>2</v>
      </c>
      <c r="D36" s="37">
        <v>33</v>
      </c>
      <c r="E36" s="49">
        <v>57</v>
      </c>
      <c r="F36" s="49">
        <f t="shared" si="0"/>
        <v>9</v>
      </c>
    </row>
    <row r="37" spans="1:6" x14ac:dyDescent="0.2">
      <c r="A37" s="13" t="s">
        <v>32</v>
      </c>
      <c r="B37" s="56">
        <v>16</v>
      </c>
      <c r="C37" s="37">
        <v>2</v>
      </c>
      <c r="D37" s="37">
        <v>9</v>
      </c>
      <c r="E37" s="49">
        <v>5</v>
      </c>
      <c r="F37" s="49">
        <f t="shared" si="0"/>
        <v>0</v>
      </c>
    </row>
    <row r="38" spans="1:6" x14ac:dyDescent="0.2">
      <c r="A38" s="13" t="s">
        <v>33</v>
      </c>
      <c r="B38" s="56">
        <v>321</v>
      </c>
      <c r="C38" s="37">
        <v>25</v>
      </c>
      <c r="D38" s="37">
        <v>84</v>
      </c>
      <c r="E38" s="49">
        <v>182</v>
      </c>
      <c r="F38" s="49">
        <f t="shared" si="0"/>
        <v>30</v>
      </c>
    </row>
    <row r="39" spans="1:6" x14ac:dyDescent="0.2">
      <c r="A39" s="13" t="s">
        <v>34</v>
      </c>
      <c r="B39" s="56">
        <v>111</v>
      </c>
      <c r="C39" s="37">
        <v>1</v>
      </c>
      <c r="D39" s="37">
        <v>10</v>
      </c>
      <c r="E39" s="49">
        <v>88</v>
      </c>
      <c r="F39" s="49">
        <f t="shared" si="0"/>
        <v>12</v>
      </c>
    </row>
    <row r="40" spans="1:6" x14ac:dyDescent="0.2">
      <c r="A40" s="13" t="s">
        <v>35</v>
      </c>
      <c r="B40" s="56">
        <v>19</v>
      </c>
      <c r="C40" s="37">
        <v>1</v>
      </c>
      <c r="D40" s="37">
        <v>1</v>
      </c>
      <c r="E40" s="49">
        <v>15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653</v>
      </c>
      <c r="C41" s="27">
        <f>SUM(C35:C40)</f>
        <v>33</v>
      </c>
      <c r="D41" s="27">
        <f>SUM(D35:D40)</f>
        <v>162</v>
      </c>
      <c r="E41" s="28">
        <f>SUM(E35:E40)</f>
        <v>402</v>
      </c>
      <c r="F41" s="50">
        <f t="shared" si="0"/>
        <v>56</v>
      </c>
    </row>
    <row r="42" spans="1:6" x14ac:dyDescent="0.2">
      <c r="A42" s="12" t="s">
        <v>36</v>
      </c>
      <c r="B42" s="54">
        <v>326</v>
      </c>
      <c r="C42" s="34">
        <v>37</v>
      </c>
      <c r="D42" s="34">
        <v>110</v>
      </c>
      <c r="E42" s="48">
        <v>109</v>
      </c>
      <c r="F42" s="48">
        <f t="shared" si="0"/>
        <v>70</v>
      </c>
    </row>
    <row r="43" spans="1:6" x14ac:dyDescent="0.2">
      <c r="A43" s="13" t="s">
        <v>37</v>
      </c>
      <c r="B43" s="56">
        <v>431</v>
      </c>
      <c r="C43" s="37">
        <v>13</v>
      </c>
      <c r="D43" s="37">
        <v>68</v>
      </c>
      <c r="E43" s="49">
        <v>298</v>
      </c>
      <c r="F43" s="49">
        <f t="shared" si="0"/>
        <v>52</v>
      </c>
    </row>
    <row r="44" spans="1:6" x14ac:dyDescent="0.2">
      <c r="A44" s="13" t="s">
        <v>38</v>
      </c>
      <c r="B44" s="56">
        <v>434</v>
      </c>
      <c r="C44" s="37">
        <v>29</v>
      </c>
      <c r="D44" s="37">
        <v>86</v>
      </c>
      <c r="E44" s="49">
        <v>211</v>
      </c>
      <c r="F44" s="49">
        <f t="shared" si="0"/>
        <v>108</v>
      </c>
    </row>
    <row r="45" spans="1:6" x14ac:dyDescent="0.2">
      <c r="A45" s="13" t="s">
        <v>39</v>
      </c>
      <c r="B45" s="56">
        <v>209</v>
      </c>
      <c r="C45" s="37">
        <v>22</v>
      </c>
      <c r="D45" s="37">
        <v>40</v>
      </c>
      <c r="E45" s="49">
        <v>123</v>
      </c>
      <c r="F45" s="49">
        <f t="shared" si="0"/>
        <v>24</v>
      </c>
    </row>
    <row r="46" spans="1:6" x14ac:dyDescent="0.2">
      <c r="A46" s="13" t="s">
        <v>40</v>
      </c>
      <c r="B46" s="56">
        <v>62</v>
      </c>
      <c r="C46" s="37">
        <v>4</v>
      </c>
      <c r="D46" s="37">
        <v>14</v>
      </c>
      <c r="E46" s="49">
        <v>20</v>
      </c>
      <c r="F46" s="49">
        <f t="shared" si="0"/>
        <v>24</v>
      </c>
    </row>
    <row r="47" spans="1:6" ht="12.5" thickBot="1" x14ac:dyDescent="0.25">
      <c r="A47" s="14" t="s">
        <v>63</v>
      </c>
      <c r="B47" s="26">
        <f>SUM(B42:B46)</f>
        <v>1462</v>
      </c>
      <c r="C47" s="27">
        <f>SUM(C42:C46)</f>
        <v>105</v>
      </c>
      <c r="D47" s="27">
        <f>SUM(D42:D46)</f>
        <v>318</v>
      </c>
      <c r="E47" s="28">
        <f>SUM(E42:E46)</f>
        <v>761</v>
      </c>
      <c r="F47" s="50">
        <f t="shared" si="0"/>
        <v>278</v>
      </c>
    </row>
    <row r="48" spans="1:6" x14ac:dyDescent="0.2">
      <c r="A48" s="12" t="s">
        <v>41</v>
      </c>
      <c r="B48" s="54">
        <v>52</v>
      </c>
      <c r="C48" s="34">
        <v>0</v>
      </c>
      <c r="D48" s="34">
        <v>6</v>
      </c>
      <c r="E48" s="48">
        <v>42</v>
      </c>
      <c r="F48" s="48">
        <f t="shared" si="0"/>
        <v>4</v>
      </c>
    </row>
    <row r="49" spans="1:6" x14ac:dyDescent="0.2">
      <c r="A49" s="13" t="s">
        <v>42</v>
      </c>
      <c r="B49" s="56">
        <v>223</v>
      </c>
      <c r="C49" s="37">
        <v>6</v>
      </c>
      <c r="D49" s="37">
        <v>22</v>
      </c>
      <c r="E49" s="49">
        <v>189</v>
      </c>
      <c r="F49" s="49">
        <f t="shared" si="0"/>
        <v>6</v>
      </c>
    </row>
    <row r="50" spans="1:6" x14ac:dyDescent="0.2">
      <c r="A50" s="13" t="s">
        <v>43</v>
      </c>
      <c r="B50" s="56">
        <v>119</v>
      </c>
      <c r="C50" s="37">
        <v>16</v>
      </c>
      <c r="D50" s="37">
        <v>34</v>
      </c>
      <c r="E50" s="49">
        <v>60</v>
      </c>
      <c r="F50" s="49">
        <f t="shared" si="0"/>
        <v>9</v>
      </c>
    </row>
    <row r="51" spans="1:6" x14ac:dyDescent="0.2">
      <c r="A51" s="13" t="s">
        <v>44</v>
      </c>
      <c r="B51" s="56">
        <v>72</v>
      </c>
      <c r="C51" s="37">
        <v>10</v>
      </c>
      <c r="D51" s="37">
        <v>20</v>
      </c>
      <c r="E51" s="49">
        <v>30</v>
      </c>
      <c r="F51" s="49">
        <f t="shared" si="0"/>
        <v>12</v>
      </c>
    </row>
    <row r="52" spans="1:6" ht="12.5" thickBot="1" x14ac:dyDescent="0.25">
      <c r="A52" s="14" t="s">
        <v>64</v>
      </c>
      <c r="B52" s="26">
        <f>SUM(B48:B51)</f>
        <v>466</v>
      </c>
      <c r="C52" s="27">
        <f>SUM(C48:C51)</f>
        <v>32</v>
      </c>
      <c r="D52" s="27">
        <f>SUM(D48:D51)</f>
        <v>82</v>
      </c>
      <c r="E52" s="28">
        <f>SUM(E48:E51)</f>
        <v>321</v>
      </c>
      <c r="F52" s="50">
        <f t="shared" si="0"/>
        <v>31</v>
      </c>
    </row>
    <row r="53" spans="1:6" x14ac:dyDescent="0.2">
      <c r="A53" s="12" t="s">
        <v>45</v>
      </c>
      <c r="B53" s="54">
        <v>223</v>
      </c>
      <c r="C53" s="34">
        <v>17</v>
      </c>
      <c r="D53" s="34">
        <v>46</v>
      </c>
      <c r="E53" s="48">
        <v>106</v>
      </c>
      <c r="F53" s="48">
        <f t="shared" si="0"/>
        <v>54</v>
      </c>
    </row>
    <row r="54" spans="1:6" x14ac:dyDescent="0.2">
      <c r="A54" s="13" t="s">
        <v>46</v>
      </c>
      <c r="B54" s="56">
        <v>47</v>
      </c>
      <c r="C54" s="37">
        <v>3</v>
      </c>
      <c r="D54" s="37">
        <v>25</v>
      </c>
      <c r="E54" s="49">
        <v>11</v>
      </c>
      <c r="F54" s="49">
        <f t="shared" si="0"/>
        <v>8</v>
      </c>
    </row>
    <row r="55" spans="1:6" x14ac:dyDescent="0.2">
      <c r="A55" s="13" t="s">
        <v>47</v>
      </c>
      <c r="B55" s="56">
        <v>89</v>
      </c>
      <c r="C55" s="37">
        <v>4</v>
      </c>
      <c r="D55" s="37">
        <v>9</v>
      </c>
      <c r="E55" s="49">
        <v>53</v>
      </c>
      <c r="F55" s="49">
        <f t="shared" si="0"/>
        <v>23</v>
      </c>
    </row>
    <row r="56" spans="1:6" x14ac:dyDescent="0.2">
      <c r="A56" s="13" t="s">
        <v>48</v>
      </c>
      <c r="B56" s="56">
        <v>1113</v>
      </c>
      <c r="C56" s="37">
        <v>77</v>
      </c>
      <c r="D56" s="37">
        <v>292</v>
      </c>
      <c r="E56" s="49">
        <v>462</v>
      </c>
      <c r="F56" s="49">
        <f t="shared" si="0"/>
        <v>282</v>
      </c>
    </row>
    <row r="57" spans="1:6" x14ac:dyDescent="0.2">
      <c r="A57" s="13" t="s">
        <v>49</v>
      </c>
      <c r="B57" s="56">
        <v>261</v>
      </c>
      <c r="C57" s="37">
        <v>24</v>
      </c>
      <c r="D57" s="37">
        <v>54</v>
      </c>
      <c r="E57" s="49">
        <v>63</v>
      </c>
      <c r="F57" s="49">
        <f t="shared" si="0"/>
        <v>120</v>
      </c>
    </row>
    <row r="58" spans="1:6" x14ac:dyDescent="0.2">
      <c r="A58" s="13" t="s">
        <v>50</v>
      </c>
      <c r="B58" s="56">
        <v>346</v>
      </c>
      <c r="C58" s="37">
        <v>15</v>
      </c>
      <c r="D58" s="37">
        <v>79</v>
      </c>
      <c r="E58" s="49">
        <v>142</v>
      </c>
      <c r="F58" s="49">
        <f t="shared" si="0"/>
        <v>110</v>
      </c>
    </row>
    <row r="59" spans="1:6" x14ac:dyDescent="0.2">
      <c r="A59" s="13" t="s">
        <v>51</v>
      </c>
      <c r="B59" s="56">
        <v>254</v>
      </c>
      <c r="C59" s="37">
        <v>13</v>
      </c>
      <c r="D59" s="37">
        <v>63</v>
      </c>
      <c r="E59" s="49">
        <v>106</v>
      </c>
      <c r="F59" s="51">
        <f t="shared" si="0"/>
        <v>72</v>
      </c>
    </row>
    <row r="60" spans="1:6" ht="12.5" thickBot="1" x14ac:dyDescent="0.25">
      <c r="A60" s="14" t="s">
        <v>65</v>
      </c>
      <c r="B60" s="26">
        <f>SUM(B53:B59)</f>
        <v>2333</v>
      </c>
      <c r="C60" s="27">
        <f>SUM(C53:C59)</f>
        <v>153</v>
      </c>
      <c r="D60" s="27">
        <f>SUM(D53:D59)</f>
        <v>568</v>
      </c>
      <c r="E60" s="28">
        <f>SUM(E53:E59)</f>
        <v>943</v>
      </c>
      <c r="F60" s="50">
        <f t="shared" si="0"/>
        <v>669</v>
      </c>
    </row>
    <row r="61" spans="1:6" ht="12.5" thickBot="1" x14ac:dyDescent="0.25">
      <c r="A61" s="15" t="s">
        <v>52</v>
      </c>
      <c r="B61" s="57">
        <v>38</v>
      </c>
      <c r="C61" s="58">
        <v>2</v>
      </c>
      <c r="D61" s="58">
        <v>1</v>
      </c>
      <c r="E61" s="52">
        <v>22</v>
      </c>
      <c r="F61" s="52">
        <f t="shared" si="0"/>
        <v>13</v>
      </c>
    </row>
    <row r="62" spans="1:6" ht="13" thickTop="1" thickBot="1" x14ac:dyDescent="0.25">
      <c r="A62" s="16" t="s">
        <v>66</v>
      </c>
      <c r="B62" s="17">
        <f>B5+B14+B24+B29+B34+B41+B47+B52+B60+B61</f>
        <v>48288</v>
      </c>
      <c r="C62" s="21">
        <f>C5+C14+C24+C29+C34+C41+C47+C52+C60+C61</f>
        <v>8545</v>
      </c>
      <c r="D62" s="21">
        <f>D5+D14+D24+D29+D34+D41+D47+D52+D60+D61</f>
        <v>18026</v>
      </c>
      <c r="E62" s="22">
        <f>E5+E14+E24+E29+E34+E41+E47+E52+E60+E61</f>
        <v>16233</v>
      </c>
      <c r="F62" s="53">
        <f t="shared" si="0"/>
        <v>5484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2655-D5E1-415E-B9F9-92C1B3464905}">
  <sheetPr>
    <tabColor theme="6" tint="0.39997558519241921"/>
  </sheetPr>
  <dimension ref="A1:I63"/>
  <sheetViews>
    <sheetView zoomScaleNormal="100" workbookViewId="0">
      <selection activeCell="H16" sqref="H16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77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78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40322</v>
      </c>
      <c r="C5" s="31">
        <v>8927</v>
      </c>
      <c r="D5" s="31">
        <v>17426</v>
      </c>
      <c r="E5" s="32">
        <v>11223</v>
      </c>
      <c r="F5" s="45">
        <f>B5-C5-D5-E5</f>
        <v>2746</v>
      </c>
    </row>
    <row r="6" spans="1:9" ht="13" thickTop="1" thickBot="1" x14ac:dyDescent="0.25">
      <c r="A6" s="10" t="s">
        <v>57</v>
      </c>
      <c r="B6" s="18">
        <f>SUM(B62,-B5)</f>
        <v>20590</v>
      </c>
      <c r="C6" s="19">
        <f>SUM(C62,-C5)</f>
        <v>2070</v>
      </c>
      <c r="D6" s="19">
        <f>SUM(D62,-D5)</f>
        <v>4960</v>
      </c>
      <c r="E6" s="20">
        <f>SUM(E62,-E5)</f>
        <v>9892</v>
      </c>
      <c r="F6" s="46">
        <f t="shared" ref="F6:F62" si="0">B6-C6-D6-E6</f>
        <v>3668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7.2593187595565184E-2</v>
      </c>
    </row>
    <row r="8" spans="1:9" x14ac:dyDescent="0.2">
      <c r="A8" s="12" t="s">
        <v>2</v>
      </c>
      <c r="B8" s="40">
        <v>546</v>
      </c>
      <c r="C8" s="40">
        <v>37</v>
      </c>
      <c r="D8" s="40">
        <v>132</v>
      </c>
      <c r="E8" s="35">
        <v>263</v>
      </c>
      <c r="F8" s="48">
        <f t="shared" si="0"/>
        <v>114</v>
      </c>
      <c r="G8" s="1" t="s">
        <v>6</v>
      </c>
      <c r="H8" s="6">
        <f>H11/H12</f>
        <v>2.6678997529457613E-2</v>
      </c>
    </row>
    <row r="9" spans="1:9" x14ac:dyDescent="0.2">
      <c r="A9" s="13" t="s">
        <v>3</v>
      </c>
      <c r="B9" s="41">
        <v>1578</v>
      </c>
      <c r="C9" s="41">
        <v>300</v>
      </c>
      <c r="D9" s="41">
        <v>582</v>
      </c>
      <c r="E9" s="38">
        <v>541</v>
      </c>
      <c r="F9" s="49">
        <f t="shared" si="0"/>
        <v>155</v>
      </c>
    </row>
    <row r="10" spans="1:9" x14ac:dyDescent="0.2">
      <c r="A10" s="13" t="s">
        <v>5</v>
      </c>
      <c r="B10" s="41">
        <v>715</v>
      </c>
      <c r="C10" s="41">
        <v>93</v>
      </c>
      <c r="D10" s="41">
        <v>189</v>
      </c>
      <c r="E10" s="38">
        <v>257</v>
      </c>
      <c r="F10" s="49">
        <f t="shared" si="0"/>
        <v>176</v>
      </c>
      <c r="G10" s="1" t="s">
        <v>9</v>
      </c>
      <c r="H10" s="7">
        <f>B62</f>
        <v>60912</v>
      </c>
      <c r="I10" s="1" t="s">
        <v>10</v>
      </c>
    </row>
    <row r="11" spans="1:9" x14ac:dyDescent="0.2">
      <c r="A11" s="13" t="s">
        <v>7</v>
      </c>
      <c r="B11" s="41">
        <v>141</v>
      </c>
      <c r="C11" s="41">
        <v>29</v>
      </c>
      <c r="D11" s="41">
        <v>33</v>
      </c>
      <c r="E11" s="38">
        <v>60</v>
      </c>
      <c r="F11" s="49">
        <f t="shared" si="0"/>
        <v>19</v>
      </c>
      <c r="G11" s="1" t="s">
        <v>12</v>
      </c>
      <c r="H11" s="7">
        <f>D62</f>
        <v>22386</v>
      </c>
      <c r="I11" s="1" t="s">
        <v>10</v>
      </c>
    </row>
    <row r="12" spans="1:9" x14ac:dyDescent="0.2">
      <c r="A12" s="13" t="s">
        <v>8</v>
      </c>
      <c r="B12" s="41">
        <v>542</v>
      </c>
      <c r="C12" s="41">
        <v>33</v>
      </c>
      <c r="D12" s="41">
        <v>74</v>
      </c>
      <c r="E12" s="38">
        <v>300</v>
      </c>
      <c r="F12" s="49">
        <f t="shared" si="0"/>
        <v>135</v>
      </c>
      <c r="G12" s="1" t="s">
        <v>70</v>
      </c>
      <c r="H12" s="1">
        <v>839087</v>
      </c>
      <c r="I12" s="1" t="s">
        <v>68</v>
      </c>
    </row>
    <row r="13" spans="1:9" x14ac:dyDescent="0.2">
      <c r="A13" s="13" t="s">
        <v>11</v>
      </c>
      <c r="B13" s="41">
        <v>419</v>
      </c>
      <c r="C13" s="41">
        <v>61</v>
      </c>
      <c r="D13" s="41">
        <v>94</v>
      </c>
      <c r="E13" s="38">
        <v>235</v>
      </c>
      <c r="F13" s="49">
        <f t="shared" si="0"/>
        <v>29</v>
      </c>
    </row>
    <row r="14" spans="1:9" ht="12.5" thickBot="1" x14ac:dyDescent="0.25">
      <c r="A14" s="14" t="s">
        <v>58</v>
      </c>
      <c r="B14" s="26">
        <f>SUM(B8:B13)</f>
        <v>3941</v>
      </c>
      <c r="C14" s="27">
        <f>SUM(C8:C13)</f>
        <v>553</v>
      </c>
      <c r="D14" s="27">
        <f>SUM(D8:D13)</f>
        <v>1104</v>
      </c>
      <c r="E14" s="28">
        <f>SUM(E8:E13)</f>
        <v>1656</v>
      </c>
      <c r="F14" s="50">
        <f t="shared" si="0"/>
        <v>628</v>
      </c>
    </row>
    <row r="15" spans="1:9" x14ac:dyDescent="0.2">
      <c r="A15" s="12" t="s">
        <v>13</v>
      </c>
      <c r="B15" s="33">
        <v>1176</v>
      </c>
      <c r="C15" s="34">
        <v>99</v>
      </c>
      <c r="D15" s="34">
        <v>154</v>
      </c>
      <c r="E15" s="35">
        <v>671</v>
      </c>
      <c r="F15" s="48">
        <f t="shared" si="0"/>
        <v>252</v>
      </c>
    </row>
    <row r="16" spans="1:9" x14ac:dyDescent="0.2">
      <c r="A16" s="13" t="s">
        <v>14</v>
      </c>
      <c r="B16" s="36">
        <v>2412</v>
      </c>
      <c r="C16" s="37">
        <v>280</v>
      </c>
      <c r="D16" s="37">
        <v>505</v>
      </c>
      <c r="E16" s="38">
        <v>988</v>
      </c>
      <c r="F16" s="49">
        <f t="shared" si="0"/>
        <v>639</v>
      </c>
    </row>
    <row r="17" spans="1:6" x14ac:dyDescent="0.2">
      <c r="A17" s="13" t="s">
        <v>15</v>
      </c>
      <c r="B17" s="36">
        <v>1259</v>
      </c>
      <c r="C17" s="37">
        <v>147</v>
      </c>
      <c r="D17" s="37">
        <v>416</v>
      </c>
      <c r="E17" s="38">
        <v>566</v>
      </c>
      <c r="F17" s="49">
        <f t="shared" si="0"/>
        <v>130</v>
      </c>
    </row>
    <row r="18" spans="1:6" x14ac:dyDescent="0.2">
      <c r="A18" s="13" t="s">
        <v>16</v>
      </c>
      <c r="B18" s="36">
        <v>163</v>
      </c>
      <c r="C18" s="37">
        <v>25</v>
      </c>
      <c r="D18" s="37">
        <v>42</v>
      </c>
      <c r="E18" s="38">
        <v>84</v>
      </c>
      <c r="F18" s="49">
        <f t="shared" si="0"/>
        <v>12</v>
      </c>
    </row>
    <row r="19" spans="1:6" x14ac:dyDescent="0.2">
      <c r="A19" s="13" t="s">
        <v>17</v>
      </c>
      <c r="B19" s="36">
        <v>1286</v>
      </c>
      <c r="C19" s="37">
        <v>122</v>
      </c>
      <c r="D19" s="37">
        <v>311</v>
      </c>
      <c r="E19" s="38">
        <v>733</v>
      </c>
      <c r="F19" s="49">
        <f t="shared" si="0"/>
        <v>120</v>
      </c>
    </row>
    <row r="20" spans="1:6" x14ac:dyDescent="0.2">
      <c r="A20" s="13" t="s">
        <v>18</v>
      </c>
      <c r="B20" s="36">
        <v>34</v>
      </c>
      <c r="C20" s="37">
        <v>2</v>
      </c>
      <c r="D20" s="37">
        <v>12</v>
      </c>
      <c r="E20" s="38">
        <v>19</v>
      </c>
      <c r="F20" s="49">
        <f t="shared" si="0"/>
        <v>1</v>
      </c>
    </row>
    <row r="21" spans="1:6" x14ac:dyDescent="0.2">
      <c r="A21" s="13" t="s">
        <v>19</v>
      </c>
      <c r="B21" s="36">
        <v>107</v>
      </c>
      <c r="C21" s="37">
        <v>4</v>
      </c>
      <c r="D21" s="37">
        <v>30</v>
      </c>
      <c r="E21" s="38">
        <v>49</v>
      </c>
      <c r="F21" s="49">
        <f t="shared" si="0"/>
        <v>24</v>
      </c>
    </row>
    <row r="22" spans="1:6" x14ac:dyDescent="0.2">
      <c r="A22" s="13" t="s">
        <v>24</v>
      </c>
      <c r="B22" s="36">
        <v>136</v>
      </c>
      <c r="C22" s="37">
        <v>17</v>
      </c>
      <c r="D22" s="37">
        <v>37</v>
      </c>
      <c r="E22" s="38">
        <v>77</v>
      </c>
      <c r="F22" s="49">
        <f t="shared" si="0"/>
        <v>5</v>
      </c>
    </row>
    <row r="23" spans="1:6" x14ac:dyDescent="0.2">
      <c r="A23" s="13" t="s">
        <v>27</v>
      </c>
      <c r="B23" s="36">
        <v>409</v>
      </c>
      <c r="C23" s="37">
        <v>19</v>
      </c>
      <c r="D23" s="37">
        <v>64</v>
      </c>
      <c r="E23" s="38">
        <v>278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6982</v>
      </c>
      <c r="C24" s="27">
        <f>SUM(C15:C23)</f>
        <v>715</v>
      </c>
      <c r="D24" s="27">
        <f>SUM(D15:D23)</f>
        <v>1571</v>
      </c>
      <c r="E24" s="28">
        <f>SUM(E15:E23)</f>
        <v>3465</v>
      </c>
      <c r="F24" s="50">
        <f t="shared" si="0"/>
        <v>1231</v>
      </c>
    </row>
    <row r="25" spans="1:6" x14ac:dyDescent="0.2">
      <c r="A25" s="12" t="s">
        <v>20</v>
      </c>
      <c r="B25" s="54">
        <v>201</v>
      </c>
      <c r="C25" s="31">
        <v>37</v>
      </c>
      <c r="D25" s="55">
        <v>45</v>
      </c>
      <c r="E25" s="35">
        <v>97</v>
      </c>
      <c r="F25" s="48">
        <f t="shared" si="0"/>
        <v>22</v>
      </c>
    </row>
    <row r="26" spans="1:6" x14ac:dyDescent="0.2">
      <c r="A26" s="13" t="s">
        <v>21</v>
      </c>
      <c r="B26" s="56">
        <v>92</v>
      </c>
      <c r="C26" s="37">
        <v>5</v>
      </c>
      <c r="D26" s="41">
        <v>24</v>
      </c>
      <c r="E26" s="38">
        <v>42</v>
      </c>
      <c r="F26" s="49">
        <f t="shared" si="0"/>
        <v>21</v>
      </c>
    </row>
    <row r="27" spans="1:6" x14ac:dyDescent="0.2">
      <c r="A27" s="13" t="s">
        <v>22</v>
      </c>
      <c r="B27" s="56">
        <v>138</v>
      </c>
      <c r="C27" s="37">
        <v>4</v>
      </c>
      <c r="D27" s="41">
        <v>37</v>
      </c>
      <c r="E27" s="38">
        <v>42</v>
      </c>
      <c r="F27" s="49">
        <f t="shared" si="0"/>
        <v>55</v>
      </c>
    </row>
    <row r="28" spans="1:6" x14ac:dyDescent="0.2">
      <c r="A28" s="13" t="s">
        <v>23</v>
      </c>
      <c r="B28" s="56">
        <v>35</v>
      </c>
      <c r="C28" s="37">
        <v>4</v>
      </c>
      <c r="D28" s="41">
        <v>13</v>
      </c>
      <c r="E28" s="38">
        <v>7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466</v>
      </c>
      <c r="C29" s="27">
        <f>SUM(C25:C28)</f>
        <v>50</v>
      </c>
      <c r="D29" s="27">
        <f>SUM(D25:D28)</f>
        <v>119</v>
      </c>
      <c r="E29" s="28">
        <f>SUM(E25:E28)</f>
        <v>188</v>
      </c>
      <c r="F29" s="50">
        <f t="shared" si="0"/>
        <v>109</v>
      </c>
    </row>
    <row r="30" spans="1:6" x14ac:dyDescent="0.2">
      <c r="A30" s="12" t="s">
        <v>25</v>
      </c>
      <c r="B30" s="54">
        <v>529</v>
      </c>
      <c r="C30" s="34">
        <v>68</v>
      </c>
      <c r="D30" s="34">
        <v>123</v>
      </c>
      <c r="E30" s="35">
        <v>230</v>
      </c>
      <c r="F30" s="48">
        <f t="shared" si="0"/>
        <v>108</v>
      </c>
    </row>
    <row r="31" spans="1:6" x14ac:dyDescent="0.2">
      <c r="A31" s="13" t="s">
        <v>26</v>
      </c>
      <c r="B31" s="56">
        <v>179</v>
      </c>
      <c r="C31" s="37">
        <v>9</v>
      </c>
      <c r="D31" s="37">
        <v>54</v>
      </c>
      <c r="E31" s="38">
        <v>84</v>
      </c>
      <c r="F31" s="49">
        <f t="shared" si="0"/>
        <v>32</v>
      </c>
    </row>
    <row r="32" spans="1:6" x14ac:dyDescent="0.2">
      <c r="A32" s="13" t="s">
        <v>28</v>
      </c>
      <c r="B32" s="56">
        <v>861</v>
      </c>
      <c r="C32" s="37">
        <v>41</v>
      </c>
      <c r="D32" s="37">
        <v>188</v>
      </c>
      <c r="E32" s="38">
        <v>478</v>
      </c>
      <c r="F32" s="49">
        <f t="shared" si="0"/>
        <v>154</v>
      </c>
    </row>
    <row r="33" spans="1:6" x14ac:dyDescent="0.2">
      <c r="A33" s="13" t="s">
        <v>29</v>
      </c>
      <c r="B33" s="56">
        <v>413</v>
      </c>
      <c r="C33" s="37">
        <v>11</v>
      </c>
      <c r="D33" s="37">
        <v>47</v>
      </c>
      <c r="E33" s="38">
        <v>228</v>
      </c>
      <c r="F33" s="49">
        <f t="shared" si="0"/>
        <v>127</v>
      </c>
    </row>
    <row r="34" spans="1:6" ht="12.5" thickBot="1" x14ac:dyDescent="0.25">
      <c r="A34" s="14" t="s">
        <v>61</v>
      </c>
      <c r="B34" s="26">
        <f>SUM(B30:B33)</f>
        <v>1982</v>
      </c>
      <c r="C34" s="27">
        <f>SUM(C30:C33)</f>
        <v>129</v>
      </c>
      <c r="D34" s="27">
        <f>SUM(D30:D33)</f>
        <v>412</v>
      </c>
      <c r="E34" s="28">
        <f>SUM(E30:E33)</f>
        <v>1020</v>
      </c>
      <c r="F34" s="50">
        <f t="shared" si="0"/>
        <v>421</v>
      </c>
    </row>
    <row r="35" spans="1:6" x14ac:dyDescent="0.2">
      <c r="A35" s="12" t="s">
        <v>30</v>
      </c>
      <c r="B35" s="54">
        <v>100</v>
      </c>
      <c r="C35" s="31">
        <v>1</v>
      </c>
      <c r="D35" s="31">
        <v>26</v>
      </c>
      <c r="E35" s="48">
        <v>61</v>
      </c>
      <c r="F35" s="48">
        <f t="shared" si="0"/>
        <v>12</v>
      </c>
    </row>
    <row r="36" spans="1:6" x14ac:dyDescent="0.2">
      <c r="A36" s="13" t="s">
        <v>31</v>
      </c>
      <c r="B36" s="56">
        <v>172</v>
      </c>
      <c r="C36" s="37">
        <v>6</v>
      </c>
      <c r="D36" s="37">
        <v>35</v>
      </c>
      <c r="E36" s="49">
        <v>112</v>
      </c>
      <c r="F36" s="49">
        <f t="shared" si="0"/>
        <v>19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15</v>
      </c>
      <c r="E37" s="49">
        <v>25</v>
      </c>
      <c r="F37" s="49">
        <f t="shared" si="0"/>
        <v>0</v>
      </c>
    </row>
    <row r="38" spans="1:6" x14ac:dyDescent="0.2">
      <c r="A38" s="13" t="s">
        <v>33</v>
      </c>
      <c r="B38" s="56">
        <v>522</v>
      </c>
      <c r="C38" s="37">
        <v>71</v>
      </c>
      <c r="D38" s="37">
        <v>159</v>
      </c>
      <c r="E38" s="49">
        <v>235</v>
      </c>
      <c r="F38" s="49">
        <f t="shared" si="0"/>
        <v>57</v>
      </c>
    </row>
    <row r="39" spans="1:6" x14ac:dyDescent="0.2">
      <c r="A39" s="13" t="s">
        <v>34</v>
      </c>
      <c r="B39" s="56">
        <v>130</v>
      </c>
      <c r="C39" s="37">
        <v>2</v>
      </c>
      <c r="D39" s="37">
        <v>16</v>
      </c>
      <c r="E39" s="49">
        <v>102</v>
      </c>
      <c r="F39" s="49">
        <f t="shared" si="0"/>
        <v>10</v>
      </c>
    </row>
    <row r="40" spans="1:6" x14ac:dyDescent="0.2">
      <c r="A40" s="13" t="s">
        <v>35</v>
      </c>
      <c r="B40" s="56">
        <v>24</v>
      </c>
      <c r="C40" s="37">
        <v>0</v>
      </c>
      <c r="D40" s="37">
        <v>5</v>
      </c>
      <c r="E40" s="49">
        <v>19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990</v>
      </c>
      <c r="C41" s="27">
        <f>SUM(C35:C40)</f>
        <v>82</v>
      </c>
      <c r="D41" s="27">
        <f>SUM(D35:D40)</f>
        <v>256</v>
      </c>
      <c r="E41" s="28">
        <f>SUM(E35:E40)</f>
        <v>554</v>
      </c>
      <c r="F41" s="50">
        <f t="shared" si="0"/>
        <v>98</v>
      </c>
    </row>
    <row r="42" spans="1:6" x14ac:dyDescent="0.2">
      <c r="A42" s="12" t="s">
        <v>36</v>
      </c>
      <c r="B42" s="54">
        <v>466</v>
      </c>
      <c r="C42" s="34">
        <v>62</v>
      </c>
      <c r="D42" s="34">
        <v>165</v>
      </c>
      <c r="E42" s="48">
        <v>138</v>
      </c>
      <c r="F42" s="48">
        <f t="shared" si="0"/>
        <v>101</v>
      </c>
    </row>
    <row r="43" spans="1:6" x14ac:dyDescent="0.2">
      <c r="A43" s="13" t="s">
        <v>37</v>
      </c>
      <c r="B43" s="56">
        <v>660</v>
      </c>
      <c r="C43" s="37">
        <v>25</v>
      </c>
      <c r="D43" s="37">
        <v>125</v>
      </c>
      <c r="E43" s="49">
        <v>458</v>
      </c>
      <c r="F43" s="49">
        <f t="shared" si="0"/>
        <v>52</v>
      </c>
    </row>
    <row r="44" spans="1:6" x14ac:dyDescent="0.2">
      <c r="A44" s="13" t="s">
        <v>38</v>
      </c>
      <c r="B44" s="56">
        <v>703</v>
      </c>
      <c r="C44" s="37">
        <v>61</v>
      </c>
      <c r="D44" s="37">
        <v>120</v>
      </c>
      <c r="E44" s="49">
        <v>324</v>
      </c>
      <c r="F44" s="49">
        <f t="shared" si="0"/>
        <v>198</v>
      </c>
    </row>
    <row r="45" spans="1:6" x14ac:dyDescent="0.2">
      <c r="A45" s="13" t="s">
        <v>39</v>
      </c>
      <c r="B45" s="56">
        <v>322</v>
      </c>
      <c r="C45" s="37">
        <v>47</v>
      </c>
      <c r="D45" s="37">
        <v>84</v>
      </c>
      <c r="E45" s="49">
        <v>142</v>
      </c>
      <c r="F45" s="49">
        <f t="shared" si="0"/>
        <v>49</v>
      </c>
    </row>
    <row r="46" spans="1:6" x14ac:dyDescent="0.2">
      <c r="A46" s="13" t="s">
        <v>40</v>
      </c>
      <c r="B46" s="56">
        <v>91</v>
      </c>
      <c r="C46" s="37">
        <v>7</v>
      </c>
      <c r="D46" s="37">
        <v>26</v>
      </c>
      <c r="E46" s="49">
        <v>43</v>
      </c>
      <c r="F46" s="49">
        <f t="shared" si="0"/>
        <v>15</v>
      </c>
    </row>
    <row r="47" spans="1:6" ht="12.5" thickBot="1" x14ac:dyDescent="0.25">
      <c r="A47" s="14" t="s">
        <v>63</v>
      </c>
      <c r="B47" s="26">
        <f>SUM(B42:B46)</f>
        <v>2242</v>
      </c>
      <c r="C47" s="27">
        <f>SUM(C42:C46)</f>
        <v>202</v>
      </c>
      <c r="D47" s="27">
        <f>SUM(D42:D46)</f>
        <v>520</v>
      </c>
      <c r="E47" s="28">
        <f>SUM(E42:E46)</f>
        <v>1105</v>
      </c>
      <c r="F47" s="50">
        <f t="shared" si="0"/>
        <v>415</v>
      </c>
    </row>
    <row r="48" spans="1:6" x14ac:dyDescent="0.2">
      <c r="A48" s="12" t="s">
        <v>41</v>
      </c>
      <c r="B48" s="54">
        <v>72</v>
      </c>
      <c r="C48" s="34">
        <v>5</v>
      </c>
      <c r="D48" s="34">
        <v>8</v>
      </c>
      <c r="E48" s="48">
        <v>48</v>
      </c>
      <c r="F48" s="48">
        <f t="shared" si="0"/>
        <v>11</v>
      </c>
    </row>
    <row r="49" spans="1:6" x14ac:dyDescent="0.2">
      <c r="A49" s="13" t="s">
        <v>42</v>
      </c>
      <c r="B49" s="56">
        <v>369</v>
      </c>
      <c r="C49" s="37">
        <v>15</v>
      </c>
      <c r="D49" s="37">
        <v>34</v>
      </c>
      <c r="E49" s="49">
        <v>283</v>
      </c>
      <c r="F49" s="49">
        <f t="shared" si="0"/>
        <v>37</v>
      </c>
    </row>
    <row r="50" spans="1:6" x14ac:dyDescent="0.2">
      <c r="A50" s="13" t="s">
        <v>43</v>
      </c>
      <c r="B50" s="56">
        <v>193</v>
      </c>
      <c r="C50" s="37">
        <v>21</v>
      </c>
      <c r="D50" s="37">
        <v>59</v>
      </c>
      <c r="E50" s="49">
        <v>105</v>
      </c>
      <c r="F50" s="49">
        <f t="shared" si="0"/>
        <v>8</v>
      </c>
    </row>
    <row r="51" spans="1:6" x14ac:dyDescent="0.2">
      <c r="A51" s="13" t="s">
        <v>44</v>
      </c>
      <c r="B51" s="56">
        <v>130</v>
      </c>
      <c r="C51" s="37">
        <v>16</v>
      </c>
      <c r="D51" s="37">
        <v>59</v>
      </c>
      <c r="E51" s="49">
        <v>44</v>
      </c>
      <c r="F51" s="49">
        <f t="shared" si="0"/>
        <v>11</v>
      </c>
    </row>
    <row r="52" spans="1:6" ht="12.5" thickBot="1" x14ac:dyDescent="0.25">
      <c r="A52" s="14" t="s">
        <v>64</v>
      </c>
      <c r="B52" s="26">
        <f>SUM(B48:B51)</f>
        <v>764</v>
      </c>
      <c r="C52" s="27">
        <f>SUM(C48:C51)</f>
        <v>57</v>
      </c>
      <c r="D52" s="27">
        <f>SUM(D48:D51)</f>
        <v>160</v>
      </c>
      <c r="E52" s="28">
        <f>SUM(E48:E51)</f>
        <v>480</v>
      </c>
      <c r="F52" s="50">
        <f t="shared" si="0"/>
        <v>67</v>
      </c>
    </row>
    <row r="53" spans="1:6" x14ac:dyDescent="0.2">
      <c r="A53" s="12" t="s">
        <v>45</v>
      </c>
      <c r="B53" s="54">
        <v>349</v>
      </c>
      <c r="C53" s="34">
        <v>32</v>
      </c>
      <c r="D53" s="34">
        <v>104</v>
      </c>
      <c r="E53" s="48">
        <v>157</v>
      </c>
      <c r="F53" s="48">
        <f t="shared" si="0"/>
        <v>56</v>
      </c>
    </row>
    <row r="54" spans="1:6" x14ac:dyDescent="0.2">
      <c r="A54" s="13" t="s">
        <v>46</v>
      </c>
      <c r="B54" s="56">
        <v>78</v>
      </c>
      <c r="C54" s="37">
        <v>5</v>
      </c>
      <c r="D54" s="37">
        <v>17</v>
      </c>
      <c r="E54" s="49">
        <v>35</v>
      </c>
      <c r="F54" s="49">
        <f t="shared" si="0"/>
        <v>21</v>
      </c>
    </row>
    <row r="55" spans="1:6" x14ac:dyDescent="0.2">
      <c r="A55" s="13" t="s">
        <v>47</v>
      </c>
      <c r="B55" s="56">
        <v>158</v>
      </c>
      <c r="C55" s="37">
        <v>10</v>
      </c>
      <c r="D55" s="37">
        <v>30</v>
      </c>
      <c r="E55" s="49">
        <v>92</v>
      </c>
      <c r="F55" s="49">
        <f t="shared" si="0"/>
        <v>26</v>
      </c>
    </row>
    <row r="56" spans="1:6" x14ac:dyDescent="0.2">
      <c r="A56" s="13" t="s">
        <v>48</v>
      </c>
      <c r="B56" s="56">
        <v>1361</v>
      </c>
      <c r="C56" s="37">
        <v>143</v>
      </c>
      <c r="D56" s="37">
        <v>308</v>
      </c>
      <c r="E56" s="49">
        <v>610</v>
      </c>
      <c r="F56" s="49">
        <f t="shared" si="0"/>
        <v>300</v>
      </c>
    </row>
    <row r="57" spans="1:6" x14ac:dyDescent="0.2">
      <c r="A57" s="13" t="s">
        <v>49</v>
      </c>
      <c r="B57" s="56">
        <v>392</v>
      </c>
      <c r="C57" s="37">
        <v>47</v>
      </c>
      <c r="D57" s="37">
        <v>109</v>
      </c>
      <c r="E57" s="49">
        <v>124</v>
      </c>
      <c r="F57" s="49">
        <f t="shared" si="0"/>
        <v>112</v>
      </c>
    </row>
    <row r="58" spans="1:6" x14ac:dyDescent="0.2">
      <c r="A58" s="13" t="s">
        <v>50</v>
      </c>
      <c r="B58" s="56">
        <v>446</v>
      </c>
      <c r="C58" s="37">
        <v>22</v>
      </c>
      <c r="D58" s="37">
        <v>136</v>
      </c>
      <c r="E58" s="49">
        <v>182</v>
      </c>
      <c r="F58" s="49">
        <f t="shared" si="0"/>
        <v>106</v>
      </c>
    </row>
    <row r="59" spans="1:6" x14ac:dyDescent="0.2">
      <c r="A59" s="13" t="s">
        <v>51</v>
      </c>
      <c r="B59" s="56">
        <v>371</v>
      </c>
      <c r="C59" s="37">
        <v>22</v>
      </c>
      <c r="D59" s="37">
        <v>97</v>
      </c>
      <c r="E59" s="49">
        <v>189</v>
      </c>
      <c r="F59" s="51">
        <f t="shared" si="0"/>
        <v>63</v>
      </c>
    </row>
    <row r="60" spans="1:6" ht="12.5" thickBot="1" x14ac:dyDescent="0.25">
      <c r="A60" s="14" t="s">
        <v>65</v>
      </c>
      <c r="B60" s="26">
        <f>SUM(B53:B59)</f>
        <v>3155</v>
      </c>
      <c r="C60" s="27">
        <f>SUM(C53:C59)</f>
        <v>281</v>
      </c>
      <c r="D60" s="27">
        <f>SUM(D53:D59)</f>
        <v>801</v>
      </c>
      <c r="E60" s="28">
        <f>SUM(E53:E59)</f>
        <v>1389</v>
      </c>
      <c r="F60" s="50">
        <f t="shared" si="0"/>
        <v>684</v>
      </c>
    </row>
    <row r="61" spans="1:6" ht="12.5" thickBot="1" x14ac:dyDescent="0.25">
      <c r="A61" s="15" t="s">
        <v>52</v>
      </c>
      <c r="B61" s="57">
        <v>68</v>
      </c>
      <c r="C61" s="58">
        <v>1</v>
      </c>
      <c r="D61" s="58">
        <v>17</v>
      </c>
      <c r="E61" s="52">
        <v>35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60912</v>
      </c>
      <c r="C62" s="21">
        <f>C5+C14+C24+C29+C34+C41+C47+C52+C60+C61</f>
        <v>10997</v>
      </c>
      <c r="D62" s="21">
        <f>D5+D14+D24+D29+D34+D41+D47+D52+D60+D61</f>
        <v>22386</v>
      </c>
      <c r="E62" s="22">
        <f>E5+E14+E24+E29+E34+E41+E47+E52+E60+E61</f>
        <v>21115</v>
      </c>
      <c r="F62" s="53">
        <f t="shared" si="0"/>
        <v>6414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8CB4-74D5-4823-A089-F25DCE3F1E30}">
  <sheetPr>
    <tabColor theme="6" tint="0.39997558519241921"/>
  </sheetPr>
  <dimension ref="A1:I63"/>
  <sheetViews>
    <sheetView zoomScaleNormal="100" workbookViewId="0">
      <selection activeCell="C7" sqref="C7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79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80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39485</v>
      </c>
      <c r="C5" s="31">
        <v>8751</v>
      </c>
      <c r="D5" s="31">
        <v>16769</v>
      </c>
      <c r="E5" s="32">
        <v>11229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24564</v>
      </c>
      <c r="C6" s="19">
        <f>SUM(C62,-C5)</f>
        <v>2658</v>
      </c>
      <c r="D6" s="19">
        <f>SUM(D62,-D5)</f>
        <v>6012</v>
      </c>
      <c r="E6" s="20">
        <f>SUM(E62,-E5)</f>
        <v>12177</v>
      </c>
      <c r="F6" s="46">
        <f t="shared" ref="F6:F62" si="0">B6-C6-D6-E6</f>
        <v>3717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7.6276505159611527E-2</v>
      </c>
    </row>
    <row r="8" spans="1:9" x14ac:dyDescent="0.2">
      <c r="A8" s="12" t="s">
        <v>2</v>
      </c>
      <c r="B8" s="40">
        <v>586</v>
      </c>
      <c r="C8" s="40">
        <v>51</v>
      </c>
      <c r="D8" s="40">
        <v>159</v>
      </c>
      <c r="E8" s="35">
        <v>265</v>
      </c>
      <c r="F8" s="48">
        <f t="shared" si="0"/>
        <v>111</v>
      </c>
      <c r="G8" s="1" t="s">
        <v>6</v>
      </c>
      <c r="H8" s="6">
        <f>H11/H12</f>
        <v>2.7130088901327266E-2</v>
      </c>
    </row>
    <row r="9" spans="1:9" x14ac:dyDescent="0.2">
      <c r="A9" s="13" t="s">
        <v>3</v>
      </c>
      <c r="B9" s="41">
        <v>1766</v>
      </c>
      <c r="C9" s="41">
        <v>369</v>
      </c>
      <c r="D9" s="41">
        <v>612</v>
      </c>
      <c r="E9" s="38">
        <v>629</v>
      </c>
      <c r="F9" s="49">
        <f t="shared" si="0"/>
        <v>156</v>
      </c>
    </row>
    <row r="10" spans="1:9" x14ac:dyDescent="0.2">
      <c r="A10" s="13" t="s">
        <v>5</v>
      </c>
      <c r="B10" s="41">
        <v>695</v>
      </c>
      <c r="C10" s="41">
        <v>77</v>
      </c>
      <c r="D10" s="41">
        <v>182</v>
      </c>
      <c r="E10" s="38">
        <v>271</v>
      </c>
      <c r="F10" s="49">
        <f t="shared" si="0"/>
        <v>165</v>
      </c>
      <c r="G10" s="1" t="s">
        <v>9</v>
      </c>
      <c r="H10" s="7">
        <f>B62</f>
        <v>64049</v>
      </c>
      <c r="I10" s="1" t="s">
        <v>10</v>
      </c>
    </row>
    <row r="11" spans="1:9" x14ac:dyDescent="0.2">
      <c r="A11" s="13" t="s">
        <v>7</v>
      </c>
      <c r="B11" s="41">
        <v>177</v>
      </c>
      <c r="C11" s="41">
        <v>30</v>
      </c>
      <c r="D11" s="41">
        <v>42</v>
      </c>
      <c r="E11" s="38">
        <v>70</v>
      </c>
      <c r="F11" s="49">
        <f t="shared" si="0"/>
        <v>35</v>
      </c>
      <c r="G11" s="1" t="s">
        <v>12</v>
      </c>
      <c r="H11" s="7">
        <f>D62</f>
        <v>22781</v>
      </c>
      <c r="I11" s="1" t="s">
        <v>10</v>
      </c>
    </row>
    <row r="12" spans="1:9" x14ac:dyDescent="0.2">
      <c r="A12" s="13" t="s">
        <v>8</v>
      </c>
      <c r="B12" s="41">
        <v>545</v>
      </c>
      <c r="C12" s="41">
        <v>49</v>
      </c>
      <c r="D12" s="41">
        <v>103</v>
      </c>
      <c r="E12" s="38">
        <v>303</v>
      </c>
      <c r="F12" s="49">
        <f t="shared" si="0"/>
        <v>90</v>
      </c>
      <c r="G12" s="1" t="s">
        <v>70</v>
      </c>
      <c r="H12" s="1">
        <v>839695</v>
      </c>
      <c r="I12" s="1" t="s">
        <v>68</v>
      </c>
    </row>
    <row r="13" spans="1:9" x14ac:dyDescent="0.2">
      <c r="A13" s="13" t="s">
        <v>11</v>
      </c>
      <c r="B13" s="41">
        <v>449</v>
      </c>
      <c r="C13" s="41">
        <v>46</v>
      </c>
      <c r="D13" s="41">
        <v>116</v>
      </c>
      <c r="E13" s="38">
        <v>259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4218</v>
      </c>
      <c r="C14" s="27">
        <f>SUM(C8:C13)</f>
        <v>622</v>
      </c>
      <c r="D14" s="27">
        <f>SUM(D8:D13)</f>
        <v>1214</v>
      </c>
      <c r="E14" s="28">
        <f>SUM(E8:E13)</f>
        <v>1797</v>
      </c>
      <c r="F14" s="50">
        <f t="shared" si="0"/>
        <v>585</v>
      </c>
    </row>
    <row r="15" spans="1:9" x14ac:dyDescent="0.2">
      <c r="A15" s="12" t="s">
        <v>13</v>
      </c>
      <c r="B15" s="33">
        <v>1462</v>
      </c>
      <c r="C15" s="34">
        <v>111</v>
      </c>
      <c r="D15" s="34">
        <v>193</v>
      </c>
      <c r="E15" s="35">
        <v>861</v>
      </c>
      <c r="F15" s="48">
        <f t="shared" si="0"/>
        <v>297</v>
      </c>
    </row>
    <row r="16" spans="1:9" x14ac:dyDescent="0.2">
      <c r="A16" s="13" t="s">
        <v>14</v>
      </c>
      <c r="B16" s="36">
        <v>2852</v>
      </c>
      <c r="C16" s="37">
        <v>377</v>
      </c>
      <c r="D16" s="37">
        <v>655</v>
      </c>
      <c r="E16" s="38">
        <v>1160</v>
      </c>
      <c r="F16" s="49">
        <f t="shared" si="0"/>
        <v>660</v>
      </c>
    </row>
    <row r="17" spans="1:6" x14ac:dyDescent="0.2">
      <c r="A17" s="13" t="s">
        <v>15</v>
      </c>
      <c r="B17" s="36">
        <v>1495</v>
      </c>
      <c r="C17" s="37">
        <v>215</v>
      </c>
      <c r="D17" s="37">
        <v>521</v>
      </c>
      <c r="E17" s="38">
        <v>571</v>
      </c>
      <c r="F17" s="49">
        <f t="shared" si="0"/>
        <v>188</v>
      </c>
    </row>
    <row r="18" spans="1:6" x14ac:dyDescent="0.2">
      <c r="A18" s="13" t="s">
        <v>16</v>
      </c>
      <c r="B18" s="36">
        <v>209</v>
      </c>
      <c r="C18" s="37">
        <v>42</v>
      </c>
      <c r="D18" s="37">
        <v>67</v>
      </c>
      <c r="E18" s="38">
        <v>88</v>
      </c>
      <c r="F18" s="49">
        <f t="shared" si="0"/>
        <v>12</v>
      </c>
    </row>
    <row r="19" spans="1:6" x14ac:dyDescent="0.2">
      <c r="A19" s="13" t="s">
        <v>17</v>
      </c>
      <c r="B19" s="36">
        <v>1626</v>
      </c>
      <c r="C19" s="37">
        <v>187</v>
      </c>
      <c r="D19" s="37">
        <v>367</v>
      </c>
      <c r="E19" s="38">
        <v>951</v>
      </c>
      <c r="F19" s="49">
        <f t="shared" si="0"/>
        <v>121</v>
      </c>
    </row>
    <row r="20" spans="1:6" x14ac:dyDescent="0.2">
      <c r="A20" s="13" t="s">
        <v>18</v>
      </c>
      <c r="B20" s="36">
        <v>45</v>
      </c>
      <c r="C20" s="37">
        <v>3</v>
      </c>
      <c r="D20" s="37">
        <v>19</v>
      </c>
      <c r="E20" s="38">
        <v>17</v>
      </c>
      <c r="F20" s="49">
        <f t="shared" si="0"/>
        <v>6</v>
      </c>
    </row>
    <row r="21" spans="1:6" x14ac:dyDescent="0.2">
      <c r="A21" s="13" t="s">
        <v>19</v>
      </c>
      <c r="B21" s="36">
        <v>135</v>
      </c>
      <c r="C21" s="37">
        <v>9</v>
      </c>
      <c r="D21" s="37">
        <v>37</v>
      </c>
      <c r="E21" s="38">
        <v>72</v>
      </c>
      <c r="F21" s="49">
        <f t="shared" si="0"/>
        <v>17</v>
      </c>
    </row>
    <row r="22" spans="1:6" x14ac:dyDescent="0.2">
      <c r="A22" s="13" t="s">
        <v>24</v>
      </c>
      <c r="B22" s="36">
        <v>147</v>
      </c>
      <c r="C22" s="37">
        <v>17</v>
      </c>
      <c r="D22" s="37">
        <v>32</v>
      </c>
      <c r="E22" s="38">
        <v>91</v>
      </c>
      <c r="F22" s="49">
        <f t="shared" si="0"/>
        <v>7</v>
      </c>
    </row>
    <row r="23" spans="1:6" x14ac:dyDescent="0.2">
      <c r="A23" s="13" t="s">
        <v>27</v>
      </c>
      <c r="B23" s="36">
        <v>501</v>
      </c>
      <c r="C23" s="37">
        <v>21</v>
      </c>
      <c r="D23" s="37">
        <v>80</v>
      </c>
      <c r="E23" s="38">
        <v>341</v>
      </c>
      <c r="F23" s="49">
        <f t="shared" si="0"/>
        <v>59</v>
      </c>
    </row>
    <row r="24" spans="1:6" ht="12.5" thickBot="1" x14ac:dyDescent="0.25">
      <c r="A24" s="14" t="s">
        <v>59</v>
      </c>
      <c r="B24" s="26">
        <f>SUM(B15:B23)</f>
        <v>8472</v>
      </c>
      <c r="C24" s="27">
        <f>SUM(C15:C23)</f>
        <v>982</v>
      </c>
      <c r="D24" s="27">
        <f>SUM(D15:D23)</f>
        <v>1971</v>
      </c>
      <c r="E24" s="28">
        <f>SUM(E15:E23)</f>
        <v>4152</v>
      </c>
      <c r="F24" s="50">
        <f t="shared" si="0"/>
        <v>1367</v>
      </c>
    </row>
    <row r="25" spans="1:6" x14ac:dyDescent="0.2">
      <c r="A25" s="12" t="s">
        <v>20</v>
      </c>
      <c r="B25" s="54">
        <v>202</v>
      </c>
      <c r="C25" s="31">
        <v>33</v>
      </c>
      <c r="D25" s="55">
        <v>39</v>
      </c>
      <c r="E25" s="35">
        <v>104</v>
      </c>
      <c r="F25" s="48">
        <f t="shared" si="0"/>
        <v>26</v>
      </c>
    </row>
    <row r="26" spans="1:6" x14ac:dyDescent="0.2">
      <c r="A26" s="13" t="s">
        <v>21</v>
      </c>
      <c r="B26" s="56">
        <v>104</v>
      </c>
      <c r="C26" s="37">
        <v>2</v>
      </c>
      <c r="D26" s="41">
        <v>27</v>
      </c>
      <c r="E26" s="38">
        <v>48</v>
      </c>
      <c r="F26" s="49">
        <f t="shared" si="0"/>
        <v>27</v>
      </c>
    </row>
    <row r="27" spans="1:6" x14ac:dyDescent="0.2">
      <c r="A27" s="13" t="s">
        <v>22</v>
      </c>
      <c r="B27" s="56">
        <v>138</v>
      </c>
      <c r="C27" s="37">
        <v>5</v>
      </c>
      <c r="D27" s="41">
        <v>35</v>
      </c>
      <c r="E27" s="38">
        <v>46</v>
      </c>
      <c r="F27" s="49">
        <f t="shared" si="0"/>
        <v>52</v>
      </c>
    </row>
    <row r="28" spans="1:6" x14ac:dyDescent="0.2">
      <c r="A28" s="13" t="s">
        <v>23</v>
      </c>
      <c r="B28" s="56">
        <v>50</v>
      </c>
      <c r="C28" s="37">
        <v>4</v>
      </c>
      <c r="D28" s="41">
        <v>11</v>
      </c>
      <c r="E28" s="38">
        <v>23</v>
      </c>
      <c r="F28" s="49">
        <f t="shared" si="0"/>
        <v>12</v>
      </c>
    </row>
    <row r="29" spans="1:6" ht="12.5" thickBot="1" x14ac:dyDescent="0.25">
      <c r="A29" s="14" t="s">
        <v>60</v>
      </c>
      <c r="B29" s="26">
        <f>SUM(B25:B28)</f>
        <v>494</v>
      </c>
      <c r="C29" s="27">
        <f>SUM(C25:C28)</f>
        <v>44</v>
      </c>
      <c r="D29" s="27">
        <f>SUM(D25:D28)</f>
        <v>112</v>
      </c>
      <c r="E29" s="28">
        <f>SUM(E25:E28)</f>
        <v>221</v>
      </c>
      <c r="F29" s="50">
        <f t="shared" si="0"/>
        <v>117</v>
      </c>
    </row>
    <row r="30" spans="1:6" x14ac:dyDescent="0.2">
      <c r="A30" s="12" t="s">
        <v>25</v>
      </c>
      <c r="B30" s="54">
        <v>546</v>
      </c>
      <c r="C30" s="34">
        <v>77</v>
      </c>
      <c r="D30" s="34">
        <v>128</v>
      </c>
      <c r="E30" s="35">
        <v>253</v>
      </c>
      <c r="F30" s="48">
        <f t="shared" si="0"/>
        <v>88</v>
      </c>
    </row>
    <row r="31" spans="1:6" x14ac:dyDescent="0.2">
      <c r="A31" s="13" t="s">
        <v>26</v>
      </c>
      <c r="B31" s="56">
        <v>176</v>
      </c>
      <c r="C31" s="37">
        <v>12</v>
      </c>
      <c r="D31" s="37">
        <v>53</v>
      </c>
      <c r="E31" s="38">
        <v>70</v>
      </c>
      <c r="F31" s="49">
        <f t="shared" si="0"/>
        <v>41</v>
      </c>
    </row>
    <row r="32" spans="1:6" x14ac:dyDescent="0.2">
      <c r="A32" s="13" t="s">
        <v>28</v>
      </c>
      <c r="B32" s="56">
        <v>1195</v>
      </c>
      <c r="C32" s="37">
        <v>60</v>
      </c>
      <c r="D32" s="37">
        <v>280</v>
      </c>
      <c r="E32" s="38">
        <v>721</v>
      </c>
      <c r="F32" s="49">
        <f t="shared" si="0"/>
        <v>134</v>
      </c>
    </row>
    <row r="33" spans="1:6" x14ac:dyDescent="0.2">
      <c r="A33" s="13" t="s">
        <v>29</v>
      </c>
      <c r="B33" s="56">
        <v>497</v>
      </c>
      <c r="C33" s="37">
        <v>5</v>
      </c>
      <c r="D33" s="37">
        <v>58</v>
      </c>
      <c r="E33" s="38">
        <v>328</v>
      </c>
      <c r="F33" s="49">
        <f t="shared" si="0"/>
        <v>106</v>
      </c>
    </row>
    <row r="34" spans="1:6" ht="12.5" thickBot="1" x14ac:dyDescent="0.25">
      <c r="A34" s="14" t="s">
        <v>61</v>
      </c>
      <c r="B34" s="26">
        <f>SUM(B30:B33)</f>
        <v>2414</v>
      </c>
      <c r="C34" s="27">
        <f>SUM(C30:C33)</f>
        <v>154</v>
      </c>
      <c r="D34" s="27">
        <f>SUM(D30:D33)</f>
        <v>519</v>
      </c>
      <c r="E34" s="28">
        <f>SUM(E30:E33)</f>
        <v>1372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10</v>
      </c>
      <c r="D35" s="31">
        <v>33</v>
      </c>
      <c r="E35" s="48">
        <v>74</v>
      </c>
      <c r="F35" s="48">
        <f t="shared" si="0"/>
        <v>11</v>
      </c>
    </row>
    <row r="36" spans="1:6" x14ac:dyDescent="0.2">
      <c r="A36" s="13" t="s">
        <v>31</v>
      </c>
      <c r="B36" s="56">
        <v>229</v>
      </c>
      <c r="C36" s="37">
        <v>10</v>
      </c>
      <c r="D36" s="37">
        <v>43</v>
      </c>
      <c r="E36" s="49">
        <v>158</v>
      </c>
      <c r="F36" s="49">
        <f t="shared" si="0"/>
        <v>18</v>
      </c>
    </row>
    <row r="37" spans="1:6" x14ac:dyDescent="0.2">
      <c r="A37" s="13" t="s">
        <v>32</v>
      </c>
      <c r="B37" s="56">
        <v>41</v>
      </c>
      <c r="C37" s="37">
        <v>1</v>
      </c>
      <c r="D37" s="37">
        <v>6</v>
      </c>
      <c r="E37" s="49">
        <v>31</v>
      </c>
      <c r="F37" s="49">
        <f t="shared" si="0"/>
        <v>3</v>
      </c>
    </row>
    <row r="38" spans="1:6" x14ac:dyDescent="0.2">
      <c r="A38" s="13" t="s">
        <v>33</v>
      </c>
      <c r="B38" s="56">
        <v>676</v>
      </c>
      <c r="C38" s="37">
        <v>92</v>
      </c>
      <c r="D38" s="37">
        <v>182</v>
      </c>
      <c r="E38" s="49">
        <v>329</v>
      </c>
      <c r="F38" s="49">
        <f t="shared" si="0"/>
        <v>73</v>
      </c>
    </row>
    <row r="39" spans="1:6" x14ac:dyDescent="0.2">
      <c r="A39" s="13" t="s">
        <v>34</v>
      </c>
      <c r="B39" s="56">
        <v>144</v>
      </c>
      <c r="C39" s="37">
        <v>1</v>
      </c>
      <c r="D39" s="37">
        <v>14</v>
      </c>
      <c r="E39" s="49">
        <v>121</v>
      </c>
      <c r="F39" s="49">
        <f t="shared" si="0"/>
        <v>8</v>
      </c>
    </row>
    <row r="40" spans="1:6" x14ac:dyDescent="0.2">
      <c r="A40" s="13" t="s">
        <v>35</v>
      </c>
      <c r="B40" s="56">
        <v>49</v>
      </c>
      <c r="C40" s="37">
        <v>0</v>
      </c>
      <c r="D40" s="37">
        <v>0</v>
      </c>
      <c r="E40" s="49">
        <v>48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1267</v>
      </c>
      <c r="C41" s="27">
        <f>SUM(C35:C40)</f>
        <v>114</v>
      </c>
      <c r="D41" s="27">
        <f>SUM(D35:D40)</f>
        <v>278</v>
      </c>
      <c r="E41" s="28">
        <f>SUM(E35:E40)</f>
        <v>761</v>
      </c>
      <c r="F41" s="50">
        <f t="shared" si="0"/>
        <v>114</v>
      </c>
    </row>
    <row r="42" spans="1:6" x14ac:dyDescent="0.2">
      <c r="A42" s="12" t="s">
        <v>36</v>
      </c>
      <c r="B42" s="54">
        <v>592</v>
      </c>
      <c r="C42" s="34">
        <v>70</v>
      </c>
      <c r="D42" s="34">
        <v>200</v>
      </c>
      <c r="E42" s="48">
        <v>230</v>
      </c>
      <c r="F42" s="48">
        <f t="shared" si="0"/>
        <v>92</v>
      </c>
    </row>
    <row r="43" spans="1:6" x14ac:dyDescent="0.2">
      <c r="A43" s="13" t="s">
        <v>37</v>
      </c>
      <c r="B43" s="56">
        <v>740</v>
      </c>
      <c r="C43" s="37">
        <v>40</v>
      </c>
      <c r="D43" s="37">
        <v>148</v>
      </c>
      <c r="E43" s="49">
        <v>498</v>
      </c>
      <c r="F43" s="49">
        <f t="shared" si="0"/>
        <v>54</v>
      </c>
    </row>
    <row r="44" spans="1:6" x14ac:dyDescent="0.2">
      <c r="A44" s="13" t="s">
        <v>38</v>
      </c>
      <c r="B44" s="56">
        <v>939</v>
      </c>
      <c r="C44" s="37">
        <v>91</v>
      </c>
      <c r="D44" s="37">
        <v>160</v>
      </c>
      <c r="E44" s="49">
        <v>508</v>
      </c>
      <c r="F44" s="49">
        <f t="shared" si="0"/>
        <v>180</v>
      </c>
    </row>
    <row r="45" spans="1:6" x14ac:dyDescent="0.2">
      <c r="A45" s="13" t="s">
        <v>39</v>
      </c>
      <c r="B45" s="56">
        <v>323</v>
      </c>
      <c r="C45" s="37">
        <v>50</v>
      </c>
      <c r="D45" s="37">
        <v>82</v>
      </c>
      <c r="E45" s="49">
        <v>165</v>
      </c>
      <c r="F45" s="49">
        <f t="shared" si="0"/>
        <v>26</v>
      </c>
    </row>
    <row r="46" spans="1:6" x14ac:dyDescent="0.2">
      <c r="A46" s="13" t="s">
        <v>40</v>
      </c>
      <c r="B46" s="56">
        <v>144</v>
      </c>
      <c r="C46" s="37">
        <v>22</v>
      </c>
      <c r="D46" s="37">
        <v>39</v>
      </c>
      <c r="E46" s="49">
        <v>62</v>
      </c>
      <c r="F46" s="49">
        <f t="shared" si="0"/>
        <v>21</v>
      </c>
    </row>
    <row r="47" spans="1:6" ht="12.5" thickBot="1" x14ac:dyDescent="0.25">
      <c r="A47" s="14" t="s">
        <v>63</v>
      </c>
      <c r="B47" s="26">
        <f>SUM(B42:B46)</f>
        <v>2738</v>
      </c>
      <c r="C47" s="27">
        <f>SUM(C42:C46)</f>
        <v>273</v>
      </c>
      <c r="D47" s="27">
        <f>SUM(D42:D46)</f>
        <v>629</v>
      </c>
      <c r="E47" s="28">
        <f>SUM(E42:E46)</f>
        <v>1463</v>
      </c>
      <c r="F47" s="50">
        <f t="shared" si="0"/>
        <v>373</v>
      </c>
    </row>
    <row r="48" spans="1:6" x14ac:dyDescent="0.2">
      <c r="A48" s="12" t="s">
        <v>41</v>
      </c>
      <c r="B48" s="54">
        <v>95</v>
      </c>
      <c r="C48" s="34">
        <v>4</v>
      </c>
      <c r="D48" s="34">
        <v>26</v>
      </c>
      <c r="E48" s="48">
        <v>61</v>
      </c>
      <c r="F48" s="48">
        <f t="shared" si="0"/>
        <v>4</v>
      </c>
    </row>
    <row r="49" spans="1:6" x14ac:dyDescent="0.2">
      <c r="A49" s="13" t="s">
        <v>42</v>
      </c>
      <c r="B49" s="56">
        <v>365</v>
      </c>
      <c r="C49" s="37">
        <v>18</v>
      </c>
      <c r="D49" s="37">
        <v>45</v>
      </c>
      <c r="E49" s="49">
        <v>275</v>
      </c>
      <c r="F49" s="49">
        <f t="shared" si="0"/>
        <v>27</v>
      </c>
    </row>
    <row r="50" spans="1:6" x14ac:dyDescent="0.2">
      <c r="A50" s="13" t="s">
        <v>43</v>
      </c>
      <c r="B50" s="56">
        <v>238</v>
      </c>
      <c r="C50" s="37">
        <v>30</v>
      </c>
      <c r="D50" s="37">
        <v>56</v>
      </c>
      <c r="E50" s="49">
        <v>144</v>
      </c>
      <c r="F50" s="49">
        <f t="shared" si="0"/>
        <v>8</v>
      </c>
    </row>
    <row r="51" spans="1:6" x14ac:dyDescent="0.2">
      <c r="A51" s="13" t="s">
        <v>44</v>
      </c>
      <c r="B51" s="56">
        <v>147</v>
      </c>
      <c r="C51" s="37">
        <v>12</v>
      </c>
      <c r="D51" s="37">
        <v>54</v>
      </c>
      <c r="E51" s="49">
        <v>73</v>
      </c>
      <c r="F51" s="49">
        <f t="shared" si="0"/>
        <v>8</v>
      </c>
    </row>
    <row r="52" spans="1:6" ht="12.5" thickBot="1" x14ac:dyDescent="0.25">
      <c r="A52" s="14" t="s">
        <v>64</v>
      </c>
      <c r="B52" s="26">
        <f>SUM(B48:B51)</f>
        <v>845</v>
      </c>
      <c r="C52" s="27">
        <f>SUM(C48:C51)</f>
        <v>64</v>
      </c>
      <c r="D52" s="27">
        <f>SUM(D48:D51)</f>
        <v>181</v>
      </c>
      <c r="E52" s="28">
        <f>SUM(E48:E51)</f>
        <v>553</v>
      </c>
      <c r="F52" s="50">
        <f t="shared" si="0"/>
        <v>47</v>
      </c>
    </row>
    <row r="53" spans="1:6" x14ac:dyDescent="0.2">
      <c r="A53" s="12" t="s">
        <v>45</v>
      </c>
      <c r="B53" s="54">
        <v>412</v>
      </c>
      <c r="C53" s="34">
        <v>35</v>
      </c>
      <c r="D53" s="34">
        <v>121</v>
      </c>
      <c r="E53" s="48">
        <v>189</v>
      </c>
      <c r="F53" s="48">
        <f t="shared" si="0"/>
        <v>67</v>
      </c>
    </row>
    <row r="54" spans="1:6" x14ac:dyDescent="0.2">
      <c r="A54" s="13" t="s">
        <v>46</v>
      </c>
      <c r="B54" s="56">
        <v>122</v>
      </c>
      <c r="C54" s="37">
        <v>12</v>
      </c>
      <c r="D54" s="37">
        <v>22</v>
      </c>
      <c r="E54" s="49">
        <v>58</v>
      </c>
      <c r="F54" s="49">
        <f t="shared" si="0"/>
        <v>30</v>
      </c>
    </row>
    <row r="55" spans="1:6" x14ac:dyDescent="0.2">
      <c r="A55" s="13" t="s">
        <v>47</v>
      </c>
      <c r="B55" s="56">
        <v>201</v>
      </c>
      <c r="C55" s="37">
        <v>19</v>
      </c>
      <c r="D55" s="37">
        <v>35</v>
      </c>
      <c r="E55" s="49">
        <v>122</v>
      </c>
      <c r="F55" s="49">
        <f t="shared" si="0"/>
        <v>25</v>
      </c>
    </row>
    <row r="56" spans="1:6" x14ac:dyDescent="0.2">
      <c r="A56" s="13" t="s">
        <v>48</v>
      </c>
      <c r="B56" s="56">
        <v>1751</v>
      </c>
      <c r="C56" s="37">
        <v>191</v>
      </c>
      <c r="D56" s="37">
        <v>437</v>
      </c>
      <c r="E56" s="49">
        <v>830</v>
      </c>
      <c r="F56" s="49">
        <f t="shared" si="0"/>
        <v>293</v>
      </c>
    </row>
    <row r="57" spans="1:6" x14ac:dyDescent="0.2">
      <c r="A57" s="13" t="s">
        <v>49</v>
      </c>
      <c r="B57" s="56">
        <v>435</v>
      </c>
      <c r="C57" s="37">
        <v>66</v>
      </c>
      <c r="D57" s="37">
        <v>142</v>
      </c>
      <c r="E57" s="49">
        <v>163</v>
      </c>
      <c r="F57" s="49">
        <f t="shared" si="0"/>
        <v>64</v>
      </c>
    </row>
    <row r="58" spans="1:6" x14ac:dyDescent="0.2">
      <c r="A58" s="13" t="s">
        <v>50</v>
      </c>
      <c r="B58" s="56">
        <v>614</v>
      </c>
      <c r="C58" s="37">
        <v>44</v>
      </c>
      <c r="D58" s="37">
        <v>193</v>
      </c>
      <c r="E58" s="49">
        <v>245</v>
      </c>
      <c r="F58" s="49">
        <f t="shared" si="0"/>
        <v>132</v>
      </c>
    </row>
    <row r="59" spans="1:6" x14ac:dyDescent="0.2">
      <c r="A59" s="13" t="s">
        <v>51</v>
      </c>
      <c r="B59" s="56">
        <v>484</v>
      </c>
      <c r="C59" s="37">
        <v>33</v>
      </c>
      <c r="D59" s="37">
        <v>153</v>
      </c>
      <c r="E59" s="49">
        <v>203</v>
      </c>
      <c r="F59" s="51">
        <f t="shared" si="0"/>
        <v>95</v>
      </c>
    </row>
    <row r="60" spans="1:6" ht="12.5" thickBot="1" x14ac:dyDescent="0.25">
      <c r="A60" s="14" t="s">
        <v>65</v>
      </c>
      <c r="B60" s="26">
        <f>SUM(B53:B59)</f>
        <v>4019</v>
      </c>
      <c r="C60" s="27">
        <f>SUM(C53:C59)</f>
        <v>400</v>
      </c>
      <c r="D60" s="27">
        <f>SUM(D53:D59)</f>
        <v>1103</v>
      </c>
      <c r="E60" s="28">
        <f>SUM(E53:E59)</f>
        <v>1810</v>
      </c>
      <c r="F60" s="50">
        <f t="shared" si="0"/>
        <v>706</v>
      </c>
    </row>
    <row r="61" spans="1:6" ht="12.5" thickBot="1" x14ac:dyDescent="0.25">
      <c r="A61" s="15" t="s">
        <v>52</v>
      </c>
      <c r="B61" s="57">
        <v>97</v>
      </c>
      <c r="C61" s="58">
        <v>5</v>
      </c>
      <c r="D61" s="58">
        <v>5</v>
      </c>
      <c r="E61" s="52">
        <v>48</v>
      </c>
      <c r="F61" s="52">
        <f t="shared" si="0"/>
        <v>39</v>
      </c>
    </row>
    <row r="62" spans="1:6" ht="13" thickTop="1" thickBot="1" x14ac:dyDescent="0.25">
      <c r="A62" s="16" t="s">
        <v>66</v>
      </c>
      <c r="B62" s="17">
        <f>B5+B14+B24+B29+B34+B41+B47+B52+B60+B61</f>
        <v>64049</v>
      </c>
      <c r="C62" s="21">
        <f>C5+C14+C24+C29+C34+C41+C47+C52+C60+C61</f>
        <v>11409</v>
      </c>
      <c r="D62" s="21">
        <f>D5+D14+D24+D29+D34+D41+D47+D52+D60+D61</f>
        <v>22781</v>
      </c>
      <c r="E62" s="22">
        <f>E5+E14+E24+E29+E34+E41+E47+E52+E60+E61</f>
        <v>23406</v>
      </c>
      <c r="F62" s="53">
        <f t="shared" si="0"/>
        <v>6453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FBC9-942E-47C3-AFCD-E153510033C6}">
  <sheetPr>
    <tabColor theme="6" tint="0.39997558519241921"/>
  </sheetPr>
  <dimension ref="A1:I63"/>
  <sheetViews>
    <sheetView tabSelected="1" zoomScaleNormal="100" workbookViewId="0">
      <selection activeCell="C1" sqref="C1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37589</v>
      </c>
      <c r="C5" s="31">
        <v>8007</v>
      </c>
      <c r="D5" s="31">
        <v>15810</v>
      </c>
      <c r="E5" s="32">
        <v>11063</v>
      </c>
      <c r="F5" s="45">
        <f>B5-C5-D5-E5</f>
        <v>2709</v>
      </c>
    </row>
    <row r="6" spans="1:9" ht="13" thickTop="1" thickBot="1" x14ac:dyDescent="0.25">
      <c r="A6" s="10" t="s">
        <v>57</v>
      </c>
      <c r="B6" s="18">
        <f>SUM(B62,-B5)</f>
        <v>25073</v>
      </c>
      <c r="C6" s="19">
        <f>SUM(C62,-C5)</f>
        <v>2548</v>
      </c>
      <c r="D6" s="19">
        <f>SUM(D62,-D5)</f>
        <v>6045</v>
      </c>
      <c r="E6" s="20">
        <f>SUM(E62,-E5)</f>
        <v>12424</v>
      </c>
      <c r="F6" s="46">
        <f t="shared" ref="F6:F62" si="0">B6-C6-D6-E6</f>
        <v>4056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7.4988272237274181E-2</v>
      </c>
    </row>
    <row r="8" spans="1:9" x14ac:dyDescent="0.2">
      <c r="A8" s="12" t="s">
        <v>2</v>
      </c>
      <c r="B8" s="40">
        <v>637</v>
      </c>
      <c r="C8" s="40">
        <v>61</v>
      </c>
      <c r="D8" s="40">
        <v>171</v>
      </c>
      <c r="E8" s="35">
        <v>294</v>
      </c>
      <c r="F8" s="48">
        <f t="shared" si="0"/>
        <v>111</v>
      </c>
      <c r="G8" s="1" t="s">
        <v>6</v>
      </c>
      <c r="H8" s="6">
        <f>H11/H12</f>
        <v>2.6154107589059193E-2</v>
      </c>
    </row>
    <row r="9" spans="1:9" x14ac:dyDescent="0.2">
      <c r="A9" s="13" t="s">
        <v>3</v>
      </c>
      <c r="B9" s="41">
        <v>1564</v>
      </c>
      <c r="C9" s="41">
        <v>280</v>
      </c>
      <c r="D9" s="41">
        <v>540</v>
      </c>
      <c r="E9" s="38">
        <v>586</v>
      </c>
      <c r="F9" s="49">
        <f t="shared" si="0"/>
        <v>158</v>
      </c>
    </row>
    <row r="10" spans="1:9" x14ac:dyDescent="0.2">
      <c r="A10" s="13" t="s">
        <v>5</v>
      </c>
      <c r="B10" s="41">
        <v>686</v>
      </c>
      <c r="C10" s="41">
        <v>77</v>
      </c>
      <c r="D10" s="41">
        <v>128</v>
      </c>
      <c r="E10" s="38">
        <v>323</v>
      </c>
      <c r="F10" s="49">
        <f t="shared" si="0"/>
        <v>158</v>
      </c>
      <c r="G10" s="1" t="s">
        <v>9</v>
      </c>
      <c r="H10" s="7">
        <f>B62</f>
        <v>62662</v>
      </c>
      <c r="I10" s="1" t="s">
        <v>10</v>
      </c>
    </row>
    <row r="11" spans="1:9" x14ac:dyDescent="0.2">
      <c r="A11" s="13" t="s">
        <v>7</v>
      </c>
      <c r="B11" s="41">
        <v>154</v>
      </c>
      <c r="C11" s="41">
        <v>22</v>
      </c>
      <c r="D11" s="41">
        <v>37</v>
      </c>
      <c r="E11" s="38">
        <v>74</v>
      </c>
      <c r="F11" s="49">
        <f t="shared" si="0"/>
        <v>21</v>
      </c>
      <c r="G11" s="1" t="s">
        <v>12</v>
      </c>
      <c r="H11" s="7">
        <f>D62</f>
        <v>21855</v>
      </c>
      <c r="I11" s="1" t="s">
        <v>10</v>
      </c>
    </row>
    <row r="12" spans="1:9" x14ac:dyDescent="0.2">
      <c r="A12" s="13" t="s">
        <v>8</v>
      </c>
      <c r="B12" s="41">
        <v>537</v>
      </c>
      <c r="C12" s="41">
        <v>33</v>
      </c>
      <c r="D12" s="41">
        <v>81</v>
      </c>
      <c r="E12" s="38">
        <v>310</v>
      </c>
      <c r="F12" s="49">
        <f t="shared" si="0"/>
        <v>113</v>
      </c>
      <c r="G12" s="1" t="s">
        <v>70</v>
      </c>
      <c r="H12" s="1">
        <v>835624</v>
      </c>
      <c r="I12" s="1" t="s">
        <v>68</v>
      </c>
    </row>
    <row r="13" spans="1:9" x14ac:dyDescent="0.2">
      <c r="A13" s="13" t="s">
        <v>11</v>
      </c>
      <c r="B13" s="41">
        <v>484</v>
      </c>
      <c r="C13" s="41">
        <v>50</v>
      </c>
      <c r="D13" s="41">
        <v>140</v>
      </c>
      <c r="E13" s="38">
        <v>244</v>
      </c>
      <c r="F13" s="49">
        <f t="shared" si="0"/>
        <v>50</v>
      </c>
    </row>
    <row r="14" spans="1:9" ht="12.5" thickBot="1" x14ac:dyDescent="0.25">
      <c r="A14" s="14" t="s">
        <v>58</v>
      </c>
      <c r="B14" s="26">
        <f>SUM(B8:B13)</f>
        <v>4062</v>
      </c>
      <c r="C14" s="27">
        <f>SUM(C8:C13)</f>
        <v>523</v>
      </c>
      <c r="D14" s="27">
        <f>SUM(D8:D13)</f>
        <v>1097</v>
      </c>
      <c r="E14" s="28">
        <f>SUM(E8:E13)</f>
        <v>1831</v>
      </c>
      <c r="F14" s="50">
        <f t="shared" si="0"/>
        <v>611</v>
      </c>
    </row>
    <row r="15" spans="1:9" x14ac:dyDescent="0.2">
      <c r="A15" s="12" t="s">
        <v>13</v>
      </c>
      <c r="B15" s="33">
        <v>1406</v>
      </c>
      <c r="C15" s="34">
        <v>134</v>
      </c>
      <c r="D15" s="34">
        <v>181</v>
      </c>
      <c r="E15" s="35">
        <v>805</v>
      </c>
      <c r="F15" s="48">
        <f t="shared" si="0"/>
        <v>286</v>
      </c>
    </row>
    <row r="16" spans="1:9" x14ac:dyDescent="0.2">
      <c r="A16" s="13" t="s">
        <v>14</v>
      </c>
      <c r="B16" s="36">
        <v>2907</v>
      </c>
      <c r="C16" s="37">
        <v>391</v>
      </c>
      <c r="D16" s="37">
        <v>655</v>
      </c>
      <c r="E16" s="38">
        <v>1187</v>
      </c>
      <c r="F16" s="49">
        <f t="shared" si="0"/>
        <v>674</v>
      </c>
    </row>
    <row r="17" spans="1:6" x14ac:dyDescent="0.2">
      <c r="A17" s="13" t="s">
        <v>15</v>
      </c>
      <c r="B17" s="36">
        <v>1550</v>
      </c>
      <c r="C17" s="37">
        <v>188</v>
      </c>
      <c r="D17" s="37">
        <v>535</v>
      </c>
      <c r="E17" s="38">
        <v>623</v>
      </c>
      <c r="F17" s="49">
        <f t="shared" si="0"/>
        <v>204</v>
      </c>
    </row>
    <row r="18" spans="1:6" x14ac:dyDescent="0.2">
      <c r="A18" s="13" t="s">
        <v>16</v>
      </c>
      <c r="B18" s="36">
        <v>181</v>
      </c>
      <c r="C18" s="37">
        <v>36</v>
      </c>
      <c r="D18" s="37">
        <v>47</v>
      </c>
      <c r="E18" s="38">
        <v>88</v>
      </c>
      <c r="F18" s="49">
        <f t="shared" si="0"/>
        <v>10</v>
      </c>
    </row>
    <row r="19" spans="1:6" x14ac:dyDescent="0.2">
      <c r="A19" s="13" t="s">
        <v>17</v>
      </c>
      <c r="B19" s="36">
        <v>1636</v>
      </c>
      <c r="C19" s="37">
        <v>160</v>
      </c>
      <c r="D19" s="37">
        <v>376</v>
      </c>
      <c r="E19" s="38">
        <v>979</v>
      </c>
      <c r="F19" s="49">
        <f t="shared" si="0"/>
        <v>121</v>
      </c>
    </row>
    <row r="20" spans="1:6" x14ac:dyDescent="0.2">
      <c r="A20" s="13" t="s">
        <v>18</v>
      </c>
      <c r="B20" s="36">
        <v>68</v>
      </c>
      <c r="C20" s="37">
        <v>11</v>
      </c>
      <c r="D20" s="37">
        <v>19</v>
      </c>
      <c r="E20" s="38">
        <v>32</v>
      </c>
      <c r="F20" s="49">
        <f t="shared" si="0"/>
        <v>6</v>
      </c>
    </row>
    <row r="21" spans="1:6" x14ac:dyDescent="0.2">
      <c r="A21" s="13" t="s">
        <v>19</v>
      </c>
      <c r="B21" s="36">
        <v>159</v>
      </c>
      <c r="C21" s="37">
        <v>14</v>
      </c>
      <c r="D21" s="37">
        <v>32</v>
      </c>
      <c r="E21" s="38">
        <v>87</v>
      </c>
      <c r="F21" s="49">
        <f t="shared" si="0"/>
        <v>26</v>
      </c>
    </row>
    <row r="22" spans="1:6" x14ac:dyDescent="0.2">
      <c r="A22" s="13" t="s">
        <v>24</v>
      </c>
      <c r="B22" s="36">
        <v>149</v>
      </c>
      <c r="C22" s="37">
        <v>17</v>
      </c>
      <c r="D22" s="37">
        <v>47</v>
      </c>
      <c r="E22" s="38">
        <v>79</v>
      </c>
      <c r="F22" s="49">
        <f t="shared" si="0"/>
        <v>6</v>
      </c>
    </row>
    <row r="23" spans="1:6" x14ac:dyDescent="0.2">
      <c r="A23" s="13" t="s">
        <v>27</v>
      </c>
      <c r="B23" s="36">
        <v>621</v>
      </c>
      <c r="C23" s="37">
        <v>30</v>
      </c>
      <c r="D23" s="37">
        <v>103</v>
      </c>
      <c r="E23" s="38">
        <v>419</v>
      </c>
      <c r="F23" s="49">
        <f t="shared" si="0"/>
        <v>69</v>
      </c>
    </row>
    <row r="24" spans="1:6" ht="12.5" thickBot="1" x14ac:dyDescent="0.25">
      <c r="A24" s="14" t="s">
        <v>59</v>
      </c>
      <c r="B24" s="26">
        <f>SUM(B15:B23)</f>
        <v>8677</v>
      </c>
      <c r="C24" s="27">
        <f>SUM(C15:C23)</f>
        <v>981</v>
      </c>
      <c r="D24" s="27">
        <f>SUM(D15:D23)</f>
        <v>1995</v>
      </c>
      <c r="E24" s="28">
        <f>SUM(E15:E23)</f>
        <v>4299</v>
      </c>
      <c r="F24" s="50">
        <f t="shared" si="0"/>
        <v>1402</v>
      </c>
    </row>
    <row r="25" spans="1:6" x14ac:dyDescent="0.2">
      <c r="A25" s="12" t="s">
        <v>20</v>
      </c>
      <c r="B25" s="54">
        <v>232</v>
      </c>
      <c r="C25" s="31">
        <v>30</v>
      </c>
      <c r="D25" s="55">
        <v>63</v>
      </c>
      <c r="E25" s="35">
        <v>108</v>
      </c>
      <c r="F25" s="48">
        <f t="shared" si="0"/>
        <v>31</v>
      </c>
    </row>
    <row r="26" spans="1:6" x14ac:dyDescent="0.2">
      <c r="A26" s="13" t="s">
        <v>21</v>
      </c>
      <c r="B26" s="56">
        <v>108</v>
      </c>
      <c r="C26" s="37">
        <v>8</v>
      </c>
      <c r="D26" s="41">
        <v>20</v>
      </c>
      <c r="E26" s="38">
        <v>54</v>
      </c>
      <c r="F26" s="49">
        <f t="shared" si="0"/>
        <v>26</v>
      </c>
    </row>
    <row r="27" spans="1:6" x14ac:dyDescent="0.2">
      <c r="A27" s="13" t="s">
        <v>22</v>
      </c>
      <c r="B27" s="56">
        <v>165</v>
      </c>
      <c r="C27" s="37">
        <v>6</v>
      </c>
      <c r="D27" s="41">
        <v>36</v>
      </c>
      <c r="E27" s="38">
        <v>55</v>
      </c>
      <c r="F27" s="49">
        <f t="shared" si="0"/>
        <v>68</v>
      </c>
    </row>
    <row r="28" spans="1:6" x14ac:dyDescent="0.2">
      <c r="A28" s="13" t="s">
        <v>23</v>
      </c>
      <c r="B28" s="56">
        <v>56</v>
      </c>
      <c r="C28" s="37">
        <v>7</v>
      </c>
      <c r="D28" s="41">
        <v>19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561</v>
      </c>
      <c r="C29" s="27">
        <f>SUM(C25:C28)</f>
        <v>51</v>
      </c>
      <c r="D29" s="27">
        <f>SUM(D25:D28)</f>
        <v>138</v>
      </c>
      <c r="E29" s="28">
        <f>SUM(E25:E28)</f>
        <v>236</v>
      </c>
      <c r="F29" s="50">
        <f t="shared" si="0"/>
        <v>136</v>
      </c>
    </row>
    <row r="30" spans="1:6" x14ac:dyDescent="0.2">
      <c r="A30" s="12" t="s">
        <v>25</v>
      </c>
      <c r="B30" s="54">
        <v>569</v>
      </c>
      <c r="C30" s="34">
        <v>78</v>
      </c>
      <c r="D30" s="34">
        <v>133</v>
      </c>
      <c r="E30" s="35">
        <v>248</v>
      </c>
      <c r="F30" s="48">
        <f t="shared" si="0"/>
        <v>110</v>
      </c>
    </row>
    <row r="31" spans="1:6" x14ac:dyDescent="0.2">
      <c r="A31" s="13" t="s">
        <v>26</v>
      </c>
      <c r="B31" s="56">
        <v>204</v>
      </c>
      <c r="C31" s="37">
        <v>22</v>
      </c>
      <c r="D31" s="37">
        <v>67</v>
      </c>
      <c r="E31" s="38">
        <v>74</v>
      </c>
      <c r="F31" s="49">
        <f t="shared" si="0"/>
        <v>41</v>
      </c>
    </row>
    <row r="32" spans="1:6" x14ac:dyDescent="0.2">
      <c r="A32" s="13" t="s">
        <v>28</v>
      </c>
      <c r="B32" s="56">
        <v>1208</v>
      </c>
      <c r="C32" s="37">
        <v>69</v>
      </c>
      <c r="D32" s="37">
        <v>285</v>
      </c>
      <c r="E32" s="38">
        <v>701</v>
      </c>
      <c r="F32" s="49">
        <f t="shared" si="0"/>
        <v>153</v>
      </c>
    </row>
    <row r="33" spans="1:6" x14ac:dyDescent="0.2">
      <c r="A33" s="13" t="s">
        <v>29</v>
      </c>
      <c r="B33" s="56">
        <v>478</v>
      </c>
      <c r="C33" s="37">
        <v>9</v>
      </c>
      <c r="D33" s="37">
        <v>69</v>
      </c>
      <c r="E33" s="38">
        <v>310</v>
      </c>
      <c r="F33" s="49">
        <f t="shared" si="0"/>
        <v>90</v>
      </c>
    </row>
    <row r="34" spans="1:6" ht="12.5" thickBot="1" x14ac:dyDescent="0.25">
      <c r="A34" s="14" t="s">
        <v>61</v>
      </c>
      <c r="B34" s="26">
        <f>SUM(B30:B33)</f>
        <v>2459</v>
      </c>
      <c r="C34" s="27">
        <f>SUM(C30:C33)</f>
        <v>178</v>
      </c>
      <c r="D34" s="27">
        <f>SUM(D30:D33)</f>
        <v>554</v>
      </c>
      <c r="E34" s="28">
        <f>SUM(E30:E33)</f>
        <v>1333</v>
      </c>
      <c r="F34" s="50">
        <f t="shared" si="0"/>
        <v>394</v>
      </c>
    </row>
    <row r="35" spans="1:6" x14ac:dyDescent="0.2">
      <c r="A35" s="12" t="s">
        <v>30</v>
      </c>
      <c r="B35" s="54">
        <v>153</v>
      </c>
      <c r="C35" s="31">
        <v>5</v>
      </c>
      <c r="D35" s="31">
        <v>37</v>
      </c>
      <c r="E35" s="48">
        <v>93</v>
      </c>
      <c r="F35" s="48">
        <f t="shared" si="0"/>
        <v>18</v>
      </c>
    </row>
    <row r="36" spans="1:6" x14ac:dyDescent="0.2">
      <c r="A36" s="13" t="s">
        <v>31</v>
      </c>
      <c r="B36" s="56">
        <v>237</v>
      </c>
      <c r="C36" s="37">
        <v>11</v>
      </c>
      <c r="D36" s="37">
        <v>48</v>
      </c>
      <c r="E36" s="49">
        <v>157</v>
      </c>
      <c r="F36" s="49">
        <f t="shared" si="0"/>
        <v>21</v>
      </c>
    </row>
    <row r="37" spans="1:6" x14ac:dyDescent="0.2">
      <c r="A37" s="13" t="s">
        <v>32</v>
      </c>
      <c r="B37" s="56">
        <v>69</v>
      </c>
      <c r="C37" s="37">
        <v>8</v>
      </c>
      <c r="D37" s="37">
        <v>10</v>
      </c>
      <c r="E37" s="49">
        <v>44</v>
      </c>
      <c r="F37" s="49">
        <f t="shared" si="0"/>
        <v>7</v>
      </c>
    </row>
    <row r="38" spans="1:6" x14ac:dyDescent="0.2">
      <c r="A38" s="13" t="s">
        <v>33</v>
      </c>
      <c r="B38" s="56">
        <v>671</v>
      </c>
      <c r="C38" s="37">
        <v>95</v>
      </c>
      <c r="D38" s="37">
        <v>199</v>
      </c>
      <c r="E38" s="49">
        <v>305</v>
      </c>
      <c r="F38" s="49">
        <f t="shared" si="0"/>
        <v>72</v>
      </c>
    </row>
    <row r="39" spans="1:6" x14ac:dyDescent="0.2">
      <c r="A39" s="13" t="s">
        <v>34</v>
      </c>
      <c r="B39" s="56">
        <v>154</v>
      </c>
      <c r="C39" s="37">
        <v>2</v>
      </c>
      <c r="D39" s="37">
        <v>14</v>
      </c>
      <c r="E39" s="49">
        <v>117</v>
      </c>
      <c r="F39" s="49">
        <f t="shared" si="0"/>
        <v>21</v>
      </c>
    </row>
    <row r="40" spans="1:6" x14ac:dyDescent="0.2">
      <c r="A40" s="13" t="s">
        <v>35</v>
      </c>
      <c r="B40" s="56">
        <v>39</v>
      </c>
      <c r="C40" s="37">
        <v>1</v>
      </c>
      <c r="D40" s="37">
        <v>0</v>
      </c>
      <c r="E40" s="49">
        <v>38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1323</v>
      </c>
      <c r="C41" s="27">
        <f>SUM(C35:C40)</f>
        <v>122</v>
      </c>
      <c r="D41" s="27">
        <f>SUM(D35:D40)</f>
        <v>308</v>
      </c>
      <c r="E41" s="28">
        <f>SUM(E35:E40)</f>
        <v>754</v>
      </c>
      <c r="F41" s="50">
        <f t="shared" si="0"/>
        <v>139</v>
      </c>
    </row>
    <row r="42" spans="1:6" x14ac:dyDescent="0.2">
      <c r="A42" s="12" t="s">
        <v>36</v>
      </c>
      <c r="B42" s="54">
        <v>560</v>
      </c>
      <c r="C42" s="34">
        <v>42</v>
      </c>
      <c r="D42" s="34">
        <v>195</v>
      </c>
      <c r="E42" s="48">
        <v>210</v>
      </c>
      <c r="F42" s="48">
        <f t="shared" si="0"/>
        <v>113</v>
      </c>
    </row>
    <row r="43" spans="1:6" x14ac:dyDescent="0.2">
      <c r="A43" s="13" t="s">
        <v>37</v>
      </c>
      <c r="B43" s="56">
        <v>685</v>
      </c>
      <c r="C43" s="37">
        <v>25</v>
      </c>
      <c r="D43" s="37">
        <v>114</v>
      </c>
      <c r="E43" s="49">
        <v>507</v>
      </c>
      <c r="F43" s="49">
        <f t="shared" si="0"/>
        <v>39</v>
      </c>
    </row>
    <row r="44" spans="1:6" x14ac:dyDescent="0.2">
      <c r="A44" s="13" t="s">
        <v>38</v>
      </c>
      <c r="B44" s="56">
        <v>884</v>
      </c>
      <c r="C44" s="37">
        <v>97</v>
      </c>
      <c r="D44" s="37">
        <v>198</v>
      </c>
      <c r="E44" s="49">
        <v>402</v>
      </c>
      <c r="F44" s="49">
        <f t="shared" si="0"/>
        <v>187</v>
      </c>
    </row>
    <row r="45" spans="1:6" x14ac:dyDescent="0.2">
      <c r="A45" s="13" t="s">
        <v>39</v>
      </c>
      <c r="B45" s="56">
        <v>330</v>
      </c>
      <c r="C45" s="37">
        <v>44</v>
      </c>
      <c r="D45" s="37">
        <v>86</v>
      </c>
      <c r="E45" s="49">
        <v>159</v>
      </c>
      <c r="F45" s="49">
        <f t="shared" si="0"/>
        <v>41</v>
      </c>
    </row>
    <row r="46" spans="1:6" x14ac:dyDescent="0.2">
      <c r="A46" s="13" t="s">
        <v>40</v>
      </c>
      <c r="B46" s="56">
        <v>146</v>
      </c>
      <c r="C46" s="37">
        <v>15</v>
      </c>
      <c r="D46" s="37">
        <v>29</v>
      </c>
      <c r="E46" s="49">
        <v>77</v>
      </c>
      <c r="F46" s="49">
        <f t="shared" si="0"/>
        <v>25</v>
      </c>
    </row>
    <row r="47" spans="1:6" ht="12.5" thickBot="1" x14ac:dyDescent="0.25">
      <c r="A47" s="14" t="s">
        <v>63</v>
      </c>
      <c r="B47" s="26">
        <f>SUM(B42:B46)</f>
        <v>2605</v>
      </c>
      <c r="C47" s="27">
        <f>SUM(C42:C46)</f>
        <v>223</v>
      </c>
      <c r="D47" s="27">
        <f>SUM(D42:D46)</f>
        <v>622</v>
      </c>
      <c r="E47" s="28">
        <f>SUM(E42:E46)</f>
        <v>1355</v>
      </c>
      <c r="F47" s="50">
        <f t="shared" si="0"/>
        <v>405</v>
      </c>
    </row>
    <row r="48" spans="1:6" x14ac:dyDescent="0.2">
      <c r="A48" s="12" t="s">
        <v>41</v>
      </c>
      <c r="B48" s="54">
        <v>114</v>
      </c>
      <c r="C48" s="34">
        <v>3</v>
      </c>
      <c r="D48" s="34">
        <v>38</v>
      </c>
      <c r="E48" s="48">
        <v>54</v>
      </c>
      <c r="F48" s="48">
        <f t="shared" si="0"/>
        <v>19</v>
      </c>
    </row>
    <row r="49" spans="1:6" x14ac:dyDescent="0.2">
      <c r="A49" s="13" t="s">
        <v>42</v>
      </c>
      <c r="B49" s="56">
        <v>388</v>
      </c>
      <c r="C49" s="37">
        <v>11</v>
      </c>
      <c r="D49" s="37">
        <v>52</v>
      </c>
      <c r="E49" s="49">
        <v>275</v>
      </c>
      <c r="F49" s="49">
        <f t="shared" si="0"/>
        <v>50</v>
      </c>
    </row>
    <row r="50" spans="1:6" x14ac:dyDescent="0.2">
      <c r="A50" s="13" t="s">
        <v>43</v>
      </c>
      <c r="B50" s="56">
        <v>287</v>
      </c>
      <c r="C50" s="37">
        <v>23</v>
      </c>
      <c r="D50" s="37">
        <v>92</v>
      </c>
      <c r="E50" s="49">
        <v>158</v>
      </c>
      <c r="F50" s="49">
        <f t="shared" si="0"/>
        <v>14</v>
      </c>
    </row>
    <row r="51" spans="1:6" x14ac:dyDescent="0.2">
      <c r="A51" s="13" t="s">
        <v>44</v>
      </c>
      <c r="B51" s="56">
        <v>148</v>
      </c>
      <c r="C51" s="37">
        <v>15</v>
      </c>
      <c r="D51" s="37">
        <v>53</v>
      </c>
      <c r="E51" s="49">
        <v>59</v>
      </c>
      <c r="F51" s="49">
        <f t="shared" si="0"/>
        <v>21</v>
      </c>
    </row>
    <row r="52" spans="1:6" ht="12.5" thickBot="1" x14ac:dyDescent="0.25">
      <c r="A52" s="14" t="s">
        <v>64</v>
      </c>
      <c r="B52" s="26">
        <f>SUM(B48:B51)</f>
        <v>937</v>
      </c>
      <c r="C52" s="27">
        <f>SUM(C48:C51)</f>
        <v>52</v>
      </c>
      <c r="D52" s="27">
        <f>SUM(D48:D51)</f>
        <v>235</v>
      </c>
      <c r="E52" s="28">
        <f>SUM(E48:E51)</f>
        <v>546</v>
      </c>
      <c r="F52" s="50">
        <f t="shared" si="0"/>
        <v>104</v>
      </c>
    </row>
    <row r="53" spans="1:6" x14ac:dyDescent="0.2">
      <c r="A53" s="12" t="s">
        <v>45</v>
      </c>
      <c r="B53" s="54">
        <v>413</v>
      </c>
      <c r="C53" s="34">
        <v>33</v>
      </c>
      <c r="D53" s="34">
        <v>123</v>
      </c>
      <c r="E53" s="48">
        <v>185</v>
      </c>
      <c r="F53" s="48">
        <f t="shared" si="0"/>
        <v>72</v>
      </c>
    </row>
    <row r="54" spans="1:6" x14ac:dyDescent="0.2">
      <c r="A54" s="13" t="s">
        <v>46</v>
      </c>
      <c r="B54" s="56">
        <v>122</v>
      </c>
      <c r="C54" s="37">
        <v>5</v>
      </c>
      <c r="D54" s="37">
        <v>35</v>
      </c>
      <c r="E54" s="49">
        <v>70</v>
      </c>
      <c r="F54" s="49">
        <f t="shared" si="0"/>
        <v>12</v>
      </c>
    </row>
    <row r="55" spans="1:6" x14ac:dyDescent="0.2">
      <c r="A55" s="13" t="s">
        <v>47</v>
      </c>
      <c r="B55" s="56">
        <v>214</v>
      </c>
      <c r="C55" s="37">
        <v>13</v>
      </c>
      <c r="D55" s="37">
        <v>24</v>
      </c>
      <c r="E55" s="49">
        <v>153</v>
      </c>
      <c r="F55" s="49">
        <f t="shared" si="0"/>
        <v>24</v>
      </c>
    </row>
    <row r="56" spans="1:6" x14ac:dyDescent="0.2">
      <c r="A56" s="13" t="s">
        <v>48</v>
      </c>
      <c r="B56" s="56">
        <v>1997</v>
      </c>
      <c r="C56" s="37">
        <v>218</v>
      </c>
      <c r="D56" s="37">
        <v>466</v>
      </c>
      <c r="E56" s="49">
        <v>939</v>
      </c>
      <c r="F56" s="49">
        <f t="shared" si="0"/>
        <v>374</v>
      </c>
    </row>
    <row r="57" spans="1:6" x14ac:dyDescent="0.2">
      <c r="A57" s="13" t="s">
        <v>49</v>
      </c>
      <c r="B57" s="56">
        <v>442</v>
      </c>
      <c r="C57" s="37">
        <v>65</v>
      </c>
      <c r="D57" s="37">
        <v>127</v>
      </c>
      <c r="E57" s="49">
        <v>140</v>
      </c>
      <c r="F57" s="49">
        <f t="shared" si="0"/>
        <v>110</v>
      </c>
    </row>
    <row r="58" spans="1:6" x14ac:dyDescent="0.2">
      <c r="A58" s="13" t="s">
        <v>50</v>
      </c>
      <c r="B58" s="56">
        <v>633</v>
      </c>
      <c r="C58" s="37">
        <v>46</v>
      </c>
      <c r="D58" s="37">
        <v>154</v>
      </c>
      <c r="E58" s="49">
        <v>307</v>
      </c>
      <c r="F58" s="49">
        <f t="shared" si="0"/>
        <v>126</v>
      </c>
    </row>
    <row r="59" spans="1:6" x14ac:dyDescent="0.2">
      <c r="A59" s="13" t="s">
        <v>51</v>
      </c>
      <c r="B59" s="56">
        <v>541</v>
      </c>
      <c r="C59" s="37">
        <v>35</v>
      </c>
      <c r="D59" s="37">
        <v>158</v>
      </c>
      <c r="E59" s="49">
        <v>234</v>
      </c>
      <c r="F59" s="51">
        <f t="shared" si="0"/>
        <v>114</v>
      </c>
    </row>
    <row r="60" spans="1:6" ht="12.5" thickBot="1" x14ac:dyDescent="0.25">
      <c r="A60" s="14" t="s">
        <v>65</v>
      </c>
      <c r="B60" s="26">
        <f>SUM(B53:B59)</f>
        <v>4362</v>
      </c>
      <c r="C60" s="27">
        <f>SUM(C53:C59)</f>
        <v>415</v>
      </c>
      <c r="D60" s="27">
        <f>SUM(D53:D59)</f>
        <v>1087</v>
      </c>
      <c r="E60" s="28">
        <f>SUM(E53:E59)</f>
        <v>2028</v>
      </c>
      <c r="F60" s="50">
        <f t="shared" si="0"/>
        <v>832</v>
      </c>
    </row>
    <row r="61" spans="1:6" ht="12.5" thickBot="1" x14ac:dyDescent="0.25">
      <c r="A61" s="15" t="s">
        <v>52</v>
      </c>
      <c r="B61" s="57">
        <v>87</v>
      </c>
      <c r="C61" s="58">
        <v>3</v>
      </c>
      <c r="D61" s="58">
        <v>9</v>
      </c>
      <c r="E61" s="52">
        <v>42</v>
      </c>
      <c r="F61" s="52">
        <f t="shared" si="0"/>
        <v>33</v>
      </c>
    </row>
    <row r="62" spans="1:6" ht="13" thickTop="1" thickBot="1" x14ac:dyDescent="0.25">
      <c r="A62" s="16" t="s">
        <v>66</v>
      </c>
      <c r="B62" s="17">
        <f>B5+B14+B24+B29+B34+B41+B47+B52+B60+B61</f>
        <v>62662</v>
      </c>
      <c r="C62" s="21">
        <f>C5+C14+C24+C29+C34+C41+C47+C52+C60+C61</f>
        <v>10555</v>
      </c>
      <c r="D62" s="21">
        <f>D5+D14+D24+D29+D34+D41+D47+D52+D60+D61</f>
        <v>21855</v>
      </c>
      <c r="E62" s="22">
        <f>E5+E14+E24+E29+E34+E41+E47+E52+E60+E61</f>
        <v>23487</v>
      </c>
      <c r="F62" s="53">
        <f t="shared" si="0"/>
        <v>6765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出生頭数2025年4月</vt:lpstr>
      <vt:lpstr>出生頭数2025年5月</vt:lpstr>
      <vt:lpstr>出生頭数2025年6月</vt:lpstr>
      <vt:lpstr>出生頭数2025年7月</vt:lpstr>
      <vt:lpstr>出生頭数2025年8月</vt:lpstr>
      <vt:lpstr>出生頭数2025年9月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2025-11-06T04:35:52Z</dcterms:modified>
</cp:coreProperties>
</file>