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3作業\"/>
    </mc:Choice>
  </mc:AlternateContent>
  <xr:revisionPtr revIDLastSave="0" documentId="13_ncr:1_{328AED8B-72E4-4FE7-AAD7-330E04546713}" xr6:coauthVersionLast="47" xr6:coauthVersionMax="47" xr10:uidLastSave="{00000000-0000-0000-0000-000000000000}"/>
  <bookViews>
    <workbookView xWindow="28680" yWindow="-120" windowWidth="29040" windowHeight="15720" tabRatio="827" firstSheet="4" activeTab="9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  <sheet name="出生頭数2025年11月" sheetId="175" r:id="rId8"/>
    <sheet name="出生頭数2025年12月" sheetId="176" r:id="rId9"/>
    <sheet name="出生頭数2026年1月" sheetId="17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77" l="1"/>
  <c r="E60" i="177"/>
  <c r="D60" i="177"/>
  <c r="F60" i="177" s="1"/>
  <c r="C60" i="177"/>
  <c r="B60" i="177"/>
  <c r="E52" i="177"/>
  <c r="D52" i="177"/>
  <c r="C52" i="177"/>
  <c r="B52" i="177"/>
  <c r="F52" i="177" s="1"/>
  <c r="E47" i="177"/>
  <c r="D47" i="177"/>
  <c r="C47" i="177"/>
  <c r="B47" i="177"/>
  <c r="F47" i="177" s="1"/>
  <c r="E41" i="177"/>
  <c r="D41" i="177"/>
  <c r="C41" i="177"/>
  <c r="B41" i="177"/>
  <c r="F41" i="177" s="1"/>
  <c r="E34" i="177"/>
  <c r="D34" i="177"/>
  <c r="C34" i="177"/>
  <c r="B34" i="177"/>
  <c r="F34" i="177" s="1"/>
  <c r="E29" i="177"/>
  <c r="D29" i="177"/>
  <c r="F29" i="177" s="1"/>
  <c r="C29" i="177"/>
  <c r="B29" i="177"/>
  <c r="E24" i="177"/>
  <c r="D24" i="177"/>
  <c r="C24" i="177"/>
  <c r="B24" i="177"/>
  <c r="E14" i="177"/>
  <c r="E62" i="177" s="1"/>
  <c r="E6" i="177" s="1"/>
  <c r="D14" i="177"/>
  <c r="D62" i="177" s="1"/>
  <c r="D6" i="177" s="1"/>
  <c r="C14" i="177"/>
  <c r="C62" i="177" s="1"/>
  <c r="C6" i="177" s="1"/>
  <c r="B14" i="177"/>
  <c r="B62" i="177" s="1"/>
  <c r="B6" i="177" s="1"/>
  <c r="F61" i="177"/>
  <c r="F59" i="177"/>
  <c r="F58" i="177"/>
  <c r="F57" i="177"/>
  <c r="F56" i="177"/>
  <c r="F55" i="177"/>
  <c r="F54" i="177"/>
  <c r="F53" i="177"/>
  <c r="F51" i="177"/>
  <c r="F50" i="177"/>
  <c r="F49" i="177"/>
  <c r="F48" i="177"/>
  <c r="F46" i="177"/>
  <c r="F45" i="177"/>
  <c r="F44" i="177"/>
  <c r="F43" i="177"/>
  <c r="F42" i="177"/>
  <c r="F40" i="177"/>
  <c r="F39" i="177"/>
  <c r="F38" i="177"/>
  <c r="F37" i="177"/>
  <c r="F36" i="177"/>
  <c r="F35" i="177"/>
  <c r="F33" i="177"/>
  <c r="F32" i="177"/>
  <c r="F31" i="177"/>
  <c r="F30" i="177"/>
  <c r="F28" i="177"/>
  <c r="F27" i="177"/>
  <c r="F26" i="177"/>
  <c r="F25" i="177"/>
  <c r="F23" i="177"/>
  <c r="F22" i="177"/>
  <c r="F21" i="177"/>
  <c r="F20" i="177"/>
  <c r="F19" i="177"/>
  <c r="F18" i="177"/>
  <c r="F17" i="177"/>
  <c r="F16" i="177"/>
  <c r="F15" i="177"/>
  <c r="F13" i="177"/>
  <c r="F12" i="177"/>
  <c r="F11" i="177"/>
  <c r="F10" i="177"/>
  <c r="F9" i="177"/>
  <c r="F8" i="177"/>
  <c r="F7" i="177"/>
  <c r="E60" i="176"/>
  <c r="D60" i="176"/>
  <c r="C60" i="176"/>
  <c r="B60" i="176"/>
  <c r="F60" i="176" s="1"/>
  <c r="E52" i="176"/>
  <c r="D52" i="176"/>
  <c r="C52" i="176"/>
  <c r="B52" i="176"/>
  <c r="F52" i="176" s="1"/>
  <c r="E47" i="176"/>
  <c r="D47" i="176"/>
  <c r="C47" i="176"/>
  <c r="B47" i="176"/>
  <c r="E41" i="176"/>
  <c r="D41" i="176"/>
  <c r="C41" i="176"/>
  <c r="B41" i="176"/>
  <c r="F41" i="176" s="1"/>
  <c r="E34" i="176"/>
  <c r="D34" i="176"/>
  <c r="C34" i="176"/>
  <c r="B34" i="176"/>
  <c r="F34" i="176" s="1"/>
  <c r="E29" i="176"/>
  <c r="D29" i="176"/>
  <c r="C29" i="176"/>
  <c r="B29" i="176"/>
  <c r="F29" i="176" s="1"/>
  <c r="E24" i="176"/>
  <c r="D24" i="176"/>
  <c r="C24" i="176"/>
  <c r="B24" i="176"/>
  <c r="F24" i="176" s="1"/>
  <c r="E14" i="176"/>
  <c r="E62" i="176" s="1"/>
  <c r="E6" i="176" s="1"/>
  <c r="D14" i="176"/>
  <c r="D62" i="176" s="1"/>
  <c r="D6" i="176" s="1"/>
  <c r="C14" i="176"/>
  <c r="C62" i="176" s="1"/>
  <c r="C6" i="176" s="1"/>
  <c r="B14" i="176"/>
  <c r="B62" i="176" s="1"/>
  <c r="B6" i="176" s="1"/>
  <c r="F61" i="176"/>
  <c r="F59" i="176"/>
  <c r="F58" i="176"/>
  <c r="F57" i="176"/>
  <c r="F56" i="176"/>
  <c r="F55" i="176"/>
  <c r="F54" i="176"/>
  <c r="F53" i="176"/>
  <c r="F51" i="176"/>
  <c r="F50" i="176"/>
  <c r="F49" i="176"/>
  <c r="F48" i="176"/>
  <c r="F47" i="176"/>
  <c r="F46" i="176"/>
  <c r="F45" i="176"/>
  <c r="F44" i="176"/>
  <c r="F43" i="176"/>
  <c r="F42" i="176"/>
  <c r="F40" i="176"/>
  <c r="F39" i="176"/>
  <c r="F38" i="176"/>
  <c r="F37" i="176"/>
  <c r="F36" i="176"/>
  <c r="F35" i="176"/>
  <c r="F33" i="176"/>
  <c r="F32" i="176"/>
  <c r="F31" i="176"/>
  <c r="F30" i="176"/>
  <c r="F28" i="176"/>
  <c r="F27" i="176"/>
  <c r="F26" i="176"/>
  <c r="F25" i="176"/>
  <c r="F23" i="176"/>
  <c r="F22" i="176"/>
  <c r="F21" i="176"/>
  <c r="F20" i="176"/>
  <c r="F19" i="176"/>
  <c r="F18" i="176"/>
  <c r="F17" i="176"/>
  <c r="F16" i="176"/>
  <c r="F15" i="176"/>
  <c r="F13" i="176"/>
  <c r="F12" i="176"/>
  <c r="F11" i="176"/>
  <c r="F10" i="176"/>
  <c r="F9" i="176"/>
  <c r="F8" i="176"/>
  <c r="F7" i="176"/>
  <c r="F5" i="176"/>
  <c r="E60" i="175"/>
  <c r="D60" i="175"/>
  <c r="C60" i="175"/>
  <c r="B60" i="175"/>
  <c r="F60" i="175" s="1"/>
  <c r="E52" i="175"/>
  <c r="D52" i="175"/>
  <c r="C52" i="175"/>
  <c r="B52" i="175"/>
  <c r="E47" i="175"/>
  <c r="D47" i="175"/>
  <c r="F47" i="175" s="1"/>
  <c r="C47" i="175"/>
  <c r="B47" i="175"/>
  <c r="E41" i="175"/>
  <c r="D41" i="175"/>
  <c r="C41" i="175"/>
  <c r="B41" i="175"/>
  <c r="E34" i="175"/>
  <c r="D34" i="175"/>
  <c r="C34" i="175"/>
  <c r="B34" i="175"/>
  <c r="F34" i="175" s="1"/>
  <c r="E29" i="175"/>
  <c r="E62" i="175" s="1"/>
  <c r="E6" i="175" s="1"/>
  <c r="D29" i="175"/>
  <c r="F29" i="175" s="1"/>
  <c r="C29" i="175"/>
  <c r="B29" i="175"/>
  <c r="E24" i="175"/>
  <c r="D24" i="175"/>
  <c r="C24" i="175"/>
  <c r="B24" i="175"/>
  <c r="E14" i="175"/>
  <c r="D14" i="175"/>
  <c r="C14" i="175"/>
  <c r="C62" i="175" s="1"/>
  <c r="C6" i="175" s="1"/>
  <c r="B14" i="175"/>
  <c r="F14" i="175" s="1"/>
  <c r="F61" i="175"/>
  <c r="F59" i="175"/>
  <c r="F58" i="175"/>
  <c r="F57" i="175"/>
  <c r="F56" i="175"/>
  <c r="F55" i="175"/>
  <c r="F54" i="175"/>
  <c r="F53" i="175"/>
  <c r="F52" i="175"/>
  <c r="F51" i="175"/>
  <c r="F50" i="175"/>
  <c r="F49" i="175"/>
  <c r="F48" i="175"/>
  <c r="F46" i="175"/>
  <c r="F45" i="175"/>
  <c r="F44" i="175"/>
  <c r="F43" i="175"/>
  <c r="F42" i="175"/>
  <c r="F41" i="175"/>
  <c r="F40" i="175"/>
  <c r="F39" i="175"/>
  <c r="F38" i="175"/>
  <c r="F37" i="175"/>
  <c r="F36" i="175"/>
  <c r="F35" i="175"/>
  <c r="F33" i="175"/>
  <c r="F32" i="175"/>
  <c r="F31" i="175"/>
  <c r="F30" i="175"/>
  <c r="F28" i="175"/>
  <c r="F27" i="175"/>
  <c r="F26" i="175"/>
  <c r="F25" i="175"/>
  <c r="F23" i="175"/>
  <c r="F22" i="175"/>
  <c r="F21" i="175"/>
  <c r="F20" i="175"/>
  <c r="F19" i="175"/>
  <c r="F18" i="175"/>
  <c r="F17" i="175"/>
  <c r="F16" i="175"/>
  <c r="F15" i="175"/>
  <c r="F13" i="175"/>
  <c r="F12" i="175"/>
  <c r="F11" i="175"/>
  <c r="F10" i="175"/>
  <c r="F9" i="175"/>
  <c r="F8" i="175"/>
  <c r="F7" i="175"/>
  <c r="F5" i="175"/>
  <c r="E60" i="174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F62" i="177" l="1"/>
  <c r="H10" i="177"/>
  <c r="H7" i="177" s="1"/>
  <c r="H11" i="177"/>
  <c r="H8" i="177" s="1"/>
  <c r="F14" i="177"/>
  <c r="F24" i="177"/>
  <c r="F62" i="176"/>
  <c r="H10" i="176"/>
  <c r="H7" i="176" s="1"/>
  <c r="H11" i="176"/>
  <c r="H8" i="176" s="1"/>
  <c r="F14" i="176"/>
  <c r="D62" i="175"/>
  <c r="D6" i="175" s="1"/>
  <c r="B62" i="175"/>
  <c r="B6" i="175" s="1"/>
  <c r="F24" i="175"/>
  <c r="C62" i="174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" i="177" l="1"/>
  <c r="F6" i="176"/>
  <c r="H11" i="175"/>
  <c r="H8" i="175" s="1"/>
  <c r="F62" i="175"/>
  <c r="F6" i="175"/>
  <c r="H10" i="175"/>
  <c r="H7" i="175" s="1"/>
  <c r="F6" i="174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<sst xmlns="http://schemas.openxmlformats.org/spreadsheetml/2006/main" count="740" uniqueCount="98">
  <si>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</si>
  <si>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</si>
  <si>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</si>
  <si>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</si>
  <si>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</si>
  <si>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</si>
  <si>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</si>
  <si>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</si>
  <si>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</si>
  <si>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</si>
  <si>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</si>
  <si>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</si>
  <si>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</si>
  <si>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</si>
  <si>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</si>
  <si>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</si>
  <si>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</si>
  <si>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</si>
  <si>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</si>
  <si>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</si>
  <si>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</si>
  <si>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</si>
  <si>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</si>
  <si>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</si>
  <si>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</si>
  <si>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</si>
  <si>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</si>
  <si>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</si>
  <si>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</si>
  <si>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</si>
  <si>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</si>
  <si>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</si>
  <si>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</si>
  <si>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</si>
  <si>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</si>
  <si>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</si>
  <si>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</si>
  <si>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</si>
  <si>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</si>
  <si>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</si>
  <si>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</si>
  <si>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</si>
  <si>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</si>
  <si>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</si>
  <si>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</si>
  <si>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</si>
  <si>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</si>
  <si>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</si>
  <si>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</si>
  <si>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</si>
  <si>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</si>
  <si>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</si>
  <si>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</si>
  <si>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</si>
  <si>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</si>
  <si>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</si>
  <si>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</si>
  <si>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</si>
  <si>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</si>
  <si>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</si>
  <si>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</si>
  <si>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</si>
  <si>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</si>
  <si>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</si>
  <si>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</si>
  <si>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</si>
  <si>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</si>
  <si>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</si>
  <si>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</si>
  <si>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</si>
  <si>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</si>
  <si>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</si>
  <si>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</si>
  <si>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</si>
  <si>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</si>
  <si>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</si>
  <si>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</si>
  <si>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</si>
  <si>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</si>
  <si>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</si>
  <si>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</si>
  <si>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</si>
  <si>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</si>
  <si>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</si>
  <si>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</si>
  <si>
    <t>2025年11月（11/1～11/30）出生頭数（乳用種の子）</t>
    <phoneticPr fontId="8"/>
  </si>
  <si>
    <t>2026年1月1日集計</t>
    <phoneticPr fontId="8"/>
  </si>
  <si>
    <t>24ヶ月齢以上頭数（11月1日現在）</t>
    <rPh sb="12" eb="13">
      <t>ガツ</t>
    </rPh>
    <rPh sb="14" eb="15">
      <t>ニチ</t>
    </rPh>
    <rPh sb="15" eb="17">
      <t>ゲンザイ</t>
    </rPh>
    <phoneticPr fontId="4"/>
  </si>
  <si>
    <t>24ヶ月齢以上頭数（10月1日現在）</t>
    <rPh sb="12" eb="13">
      <t>ガツ</t>
    </rPh>
    <rPh sb="14" eb="15">
      <t>ニチ</t>
    </rPh>
    <rPh sb="15" eb="17">
      <t>ゲンザイ</t>
    </rPh>
    <phoneticPr fontId="4"/>
  </si>
  <si>
    <t>24ヶ月齢以上頭数（9月1日現在）</t>
    <rPh sb="11" eb="12">
      <t>ガツ</t>
    </rPh>
    <rPh sb="13" eb="14">
      <t>ニチ</t>
    </rPh>
    <rPh sb="14" eb="16">
      <t>ゲンザイ</t>
    </rPh>
    <phoneticPr fontId="4"/>
  </si>
  <si>
    <t>24ヶ月齢以上頭数（8月1日現在）</t>
    <rPh sb="11" eb="12">
      <t>ガツ</t>
    </rPh>
    <rPh sb="13" eb="14">
      <t>ニチ</t>
    </rPh>
    <rPh sb="14" eb="16">
      <t>ゲンザイ</t>
    </rPh>
    <phoneticPr fontId="4"/>
  </si>
  <si>
    <t>24ヶ月齢以上頭数（7月1日現在）</t>
    <rPh sb="11" eb="12">
      <t>ガツ</t>
    </rPh>
    <rPh sb="13" eb="14">
      <t>ニチ</t>
    </rPh>
    <rPh sb="14" eb="16">
      <t>ゲンザイ</t>
    </rPh>
    <phoneticPr fontId="4"/>
  </si>
  <si>
    <t>24ヶ月齢以上頭数（6月1日現在）</t>
    <rPh sb="11" eb="12">
      <t>ガツ</t>
    </rPh>
    <rPh sb="13" eb="14">
      <t>ニチ</t>
    </rPh>
    <rPh sb="14" eb="16">
      <t>ゲンザイ</t>
    </rPh>
    <phoneticPr fontId="4"/>
  </si>
  <si>
    <t>24ヶ月齢以上頭数（5月1日現在）</t>
    <rPh sb="11" eb="12">
      <t>ガツ</t>
    </rPh>
    <rPh sb="13" eb="14">
      <t>ニチ</t>
    </rPh>
    <rPh sb="14" eb="16">
      <t>ゲンザイ</t>
    </rPh>
    <phoneticPr fontId="4"/>
  </si>
  <si>
    <t>2025年12月（12/1～12/31）出生頭数（乳用種の子）</t>
    <phoneticPr fontId="8"/>
  </si>
  <si>
    <t>2026年2月1日集計</t>
    <phoneticPr fontId="8"/>
  </si>
  <si>
    <t>2026年1月（1/1～1/31）出生頭数（乳用種の子）</t>
    <phoneticPr fontId="8"/>
  </si>
  <si>
    <t>2026年3月1日集計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</si>
</sst>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93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DE93-1F92-4E45-AFB2-9D25B13E7B29}">
  <sheetPr>
    <tabColor theme="6" tint="0.39997558519241921"/>
  </sheetPr>
  <dimension ref="A1:I63"/>
  <sheetViews>
    <sheetView tabSelected="1" zoomScaleNormal="100" workbookViewId="0">
      <selection activeCell="G9" sqref="G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96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97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36765</v>
      </c>
      <c r="C5" s="31">
        <v>7046</v>
      </c>
      <c r="D5" s="31">
        <v>14897</v>
      </c>
      <c r="E5" s="32">
        <v>12240</v>
      </c>
      <c r="F5" s="45">
        <f>B5-C5-D5-E5</f>
        <v>2582</v>
      </c>
    </row>
    <row r="6" spans="1:9" ht="13" thickTop="1" thickBot="1" x14ac:dyDescent="0.25">
      <c r="A6" s="10" t="s">
        <v>57</v>
      </c>
      <c r="B6" s="18">
        <f>SUM(B62,-B5)</f>
        <v>23013</v>
      </c>
      <c r="C6" s="19">
        <f>SUM(C62,-C5)</f>
        <v>2132</v>
      </c>
      <c r="D6" s="19">
        <f>SUM(D62,-D5)</f>
        <v>5475</v>
      </c>
      <c r="E6" s="20">
        <f>SUM(E62,-E5)</f>
        <v>11704</v>
      </c>
      <c r="F6" s="46">
        <f t="shared" ref="F6:F62" si="0">B6-C6-D6-E6</f>
        <v>3702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7.2299823296125942E-2</v>
      </c>
    </row>
    <row r="8" spans="1:9" x14ac:dyDescent="0.2">
      <c r="A8" s="12" t="s">
        <v>2</v>
      </c>
      <c r="B8" s="40">
        <v>599</v>
      </c>
      <c r="C8" s="40">
        <v>51</v>
      </c>
      <c r="D8" s="40">
        <v>180</v>
      </c>
      <c r="E8" s="35">
        <v>267</v>
      </c>
      <c r="F8" s="48">
        <f t="shared" si="0"/>
        <v>101</v>
      </c>
      <c r="G8" s="1" t="s">
        <v>6</v>
      </c>
      <c r="H8" s="6">
        <f>H11/H12</f>
        <v>2.4639365656072096E-2</v>
      </c>
    </row>
    <row r="9" spans="1:9" x14ac:dyDescent="0.2">
      <c r="A9" s="13" t="s">
        <v>3</v>
      </c>
      <c r="B9" s="41">
        <v>1597</v>
      </c>
      <c r="C9" s="41">
        <v>239</v>
      </c>
      <c r="D9" s="41">
        <v>544</v>
      </c>
      <c r="E9" s="38">
        <v>621</v>
      </c>
      <c r="F9" s="49">
        <f t="shared" si="0"/>
        <v>193</v>
      </c>
    </row>
    <row r="10" spans="1:9" x14ac:dyDescent="0.2">
      <c r="A10" s="13" t="s">
        <v>5</v>
      </c>
      <c r="B10" s="41">
        <v>734</v>
      </c>
      <c r="C10" s="41">
        <v>81</v>
      </c>
      <c r="D10" s="41">
        <v>138</v>
      </c>
      <c r="E10" s="38">
        <v>295</v>
      </c>
      <c r="F10" s="49">
        <f t="shared" si="0"/>
        <v>220</v>
      </c>
      <c r="G10" s="1" t="s">
        <v>9</v>
      </c>
      <c r="H10" s="7">
        <f>B62</f>
        <v>59778</v>
      </c>
      <c r="I10" s="1" t="s">
        <v>10</v>
      </c>
    </row>
    <row r="11" spans="1:9" x14ac:dyDescent="0.2">
      <c r="A11" s="13" t="s">
        <v>7</v>
      </c>
      <c r="B11" s="41">
        <v>178</v>
      </c>
      <c r="C11" s="41">
        <v>24</v>
      </c>
      <c r="D11" s="41">
        <v>40</v>
      </c>
      <c r="E11" s="38">
        <v>91</v>
      </c>
      <c r="F11" s="49">
        <f t="shared" si="0"/>
        <v>23</v>
      </c>
      <c r="G11" s="1" t="s">
        <v>12</v>
      </c>
      <c r="H11" s="7">
        <f>D62</f>
        <v>20372</v>
      </c>
      <c r="I11" s="1" t="s">
        <v>10</v>
      </c>
    </row>
    <row r="12" spans="1:9" x14ac:dyDescent="0.2">
      <c r="A12" s="13" t="s">
        <v>8</v>
      </c>
      <c r="B12" s="41">
        <v>499</v>
      </c>
      <c r="C12" s="41">
        <v>30</v>
      </c>
      <c r="D12" s="41">
        <v>53</v>
      </c>
      <c r="E12" s="38">
        <v>305</v>
      </c>
      <c r="F12" s="49">
        <f t="shared" si="0"/>
        <v>111</v>
      </c>
      <c r="G12" s="1" t="s">
        <v>70</v>
      </c>
      <c r="H12" s="1">
        <v>826807</v>
      </c>
      <c r="I12" s="1" t="s">
        <v>68</v>
      </c>
    </row>
    <row r="13" spans="1:9" x14ac:dyDescent="0.2">
      <c r="A13" s="13" t="s">
        <v>11</v>
      </c>
      <c r="B13" s="41">
        <v>464</v>
      </c>
      <c r="C13" s="41">
        <v>40</v>
      </c>
      <c r="D13" s="41">
        <v>98</v>
      </c>
      <c r="E13" s="38">
        <v>273</v>
      </c>
      <c r="F13" s="49">
        <f t="shared" si="0"/>
        <v>53</v>
      </c>
    </row>
    <row r="14" spans="1:9" ht="12.5" thickBot="1" x14ac:dyDescent="0.25">
      <c r="A14" s="14" t="s">
        <v>58</v>
      </c>
      <c r="B14" s="26">
        <f>SUM(B8:B13)</f>
        <v>4071</v>
      </c>
      <c r="C14" s="27">
        <f>SUM(C8:C13)</f>
        <v>465</v>
      </c>
      <c r="D14" s="27">
        <f>SUM(D8:D13)</f>
        <v>1053</v>
      </c>
      <c r="E14" s="28">
        <f>SUM(E8:E13)</f>
        <v>1852</v>
      </c>
      <c r="F14" s="50">
        <f t="shared" si="0"/>
        <v>701</v>
      </c>
    </row>
    <row r="15" spans="1:9" x14ac:dyDescent="0.2">
      <c r="A15" s="12" t="s">
        <v>13</v>
      </c>
      <c r="B15" s="33">
        <v>1323</v>
      </c>
      <c r="C15" s="34">
        <v>86</v>
      </c>
      <c r="D15" s="34">
        <v>167</v>
      </c>
      <c r="E15" s="35">
        <v>751</v>
      </c>
      <c r="F15" s="48">
        <f t="shared" si="0"/>
        <v>319</v>
      </c>
    </row>
    <row r="16" spans="1:9" x14ac:dyDescent="0.2">
      <c r="A16" s="13" t="s">
        <v>14</v>
      </c>
      <c r="B16" s="36">
        <v>2712</v>
      </c>
      <c r="C16" s="37">
        <v>313</v>
      </c>
      <c r="D16" s="37">
        <v>551</v>
      </c>
      <c r="E16" s="38">
        <v>1217</v>
      </c>
      <c r="F16" s="49">
        <f t="shared" si="0"/>
        <v>631</v>
      </c>
    </row>
    <row r="17" spans="1:6" x14ac:dyDescent="0.2">
      <c r="A17" s="13" t="s">
        <v>15</v>
      </c>
      <c r="B17" s="36">
        <v>1448</v>
      </c>
      <c r="C17" s="37">
        <v>165</v>
      </c>
      <c r="D17" s="37">
        <v>494</v>
      </c>
      <c r="E17" s="38">
        <v>629</v>
      </c>
      <c r="F17" s="49">
        <f t="shared" si="0"/>
        <v>160</v>
      </c>
    </row>
    <row r="18" spans="1:6" x14ac:dyDescent="0.2">
      <c r="A18" s="13" t="s">
        <v>16</v>
      </c>
      <c r="B18" s="36">
        <v>201</v>
      </c>
      <c r="C18" s="37">
        <v>30</v>
      </c>
      <c r="D18" s="37">
        <v>50</v>
      </c>
      <c r="E18" s="38">
        <v>107</v>
      </c>
      <c r="F18" s="49">
        <f t="shared" si="0"/>
        <v>14</v>
      </c>
    </row>
    <row r="19" spans="1:6" x14ac:dyDescent="0.2">
      <c r="A19" s="13" t="s">
        <v>17</v>
      </c>
      <c r="B19" s="36">
        <v>1479</v>
      </c>
      <c r="C19" s="37">
        <v>151</v>
      </c>
      <c r="D19" s="37">
        <v>346</v>
      </c>
      <c r="E19" s="38">
        <v>868</v>
      </c>
      <c r="F19" s="49">
        <f t="shared" si="0"/>
        <v>114</v>
      </c>
    </row>
    <row r="20" spans="1:6" x14ac:dyDescent="0.2">
      <c r="A20" s="13" t="s">
        <v>18</v>
      </c>
      <c r="B20" s="36">
        <v>40</v>
      </c>
      <c r="C20" s="37">
        <v>3</v>
      </c>
      <c r="D20" s="37">
        <v>21</v>
      </c>
      <c r="E20" s="38">
        <v>15</v>
      </c>
      <c r="F20" s="49">
        <f t="shared" si="0"/>
        <v>1</v>
      </c>
    </row>
    <row r="21" spans="1:6" x14ac:dyDescent="0.2">
      <c r="A21" s="13" t="s">
        <v>19</v>
      </c>
      <c r="B21" s="36">
        <v>140</v>
      </c>
      <c r="C21" s="37">
        <v>7</v>
      </c>
      <c r="D21" s="37">
        <v>36</v>
      </c>
      <c r="E21" s="38">
        <v>74</v>
      </c>
      <c r="F21" s="49">
        <f t="shared" si="0"/>
        <v>23</v>
      </c>
    </row>
    <row r="22" spans="1:6" x14ac:dyDescent="0.2">
      <c r="A22" s="13" t="s">
        <v>24</v>
      </c>
      <c r="B22" s="36">
        <v>133</v>
      </c>
      <c r="C22" s="37">
        <v>22</v>
      </c>
      <c r="D22" s="37">
        <v>31</v>
      </c>
      <c r="E22" s="38">
        <v>72</v>
      </c>
      <c r="F22" s="49">
        <f t="shared" si="0"/>
        <v>8</v>
      </c>
    </row>
    <row r="23" spans="1:6" x14ac:dyDescent="0.2">
      <c r="A23" s="13" t="s">
        <v>27</v>
      </c>
      <c r="B23" s="36">
        <v>516</v>
      </c>
      <c r="C23" s="37">
        <v>29</v>
      </c>
      <c r="D23" s="37">
        <v>121</v>
      </c>
      <c r="E23" s="38">
        <v>324</v>
      </c>
      <c r="F23" s="49">
        <f t="shared" si="0"/>
        <v>42</v>
      </c>
    </row>
    <row r="24" spans="1:6" ht="12.5" thickBot="1" x14ac:dyDescent="0.25">
      <c r="A24" s="14" t="s">
        <v>59</v>
      </c>
      <c r="B24" s="26">
        <f>SUM(B15:B23)</f>
        <v>7992</v>
      </c>
      <c r="C24" s="27">
        <f>SUM(C15:C23)</f>
        <v>806</v>
      </c>
      <c r="D24" s="27">
        <f>SUM(D15:D23)</f>
        <v>1817</v>
      </c>
      <c r="E24" s="28">
        <f>SUM(E15:E23)</f>
        <v>4057</v>
      </c>
      <c r="F24" s="50">
        <f t="shared" si="0"/>
        <v>1312</v>
      </c>
    </row>
    <row r="25" spans="1:6" x14ac:dyDescent="0.2">
      <c r="A25" s="12" t="s">
        <v>20</v>
      </c>
      <c r="B25" s="54">
        <v>239</v>
      </c>
      <c r="C25" s="31">
        <v>32</v>
      </c>
      <c r="D25" s="55">
        <v>63</v>
      </c>
      <c r="E25" s="35">
        <v>118</v>
      </c>
      <c r="F25" s="48">
        <f t="shared" si="0"/>
        <v>26</v>
      </c>
    </row>
    <row r="26" spans="1:6" x14ac:dyDescent="0.2">
      <c r="A26" s="13" t="s">
        <v>21</v>
      </c>
      <c r="B26" s="56">
        <v>111</v>
      </c>
      <c r="C26" s="37">
        <v>4</v>
      </c>
      <c r="D26" s="41">
        <v>37</v>
      </c>
      <c r="E26" s="38">
        <v>54</v>
      </c>
      <c r="F26" s="49">
        <f t="shared" si="0"/>
        <v>16</v>
      </c>
    </row>
    <row r="27" spans="1:6" x14ac:dyDescent="0.2">
      <c r="A27" s="13" t="s">
        <v>22</v>
      </c>
      <c r="B27" s="56">
        <v>118</v>
      </c>
      <c r="C27" s="37">
        <v>6</v>
      </c>
      <c r="D27" s="41">
        <v>20</v>
      </c>
      <c r="E27" s="38">
        <v>55</v>
      </c>
      <c r="F27" s="49">
        <f t="shared" si="0"/>
        <v>37</v>
      </c>
    </row>
    <row r="28" spans="1:6" x14ac:dyDescent="0.2">
      <c r="A28" s="13" t="s">
        <v>23</v>
      </c>
      <c r="B28" s="56">
        <v>47</v>
      </c>
      <c r="C28" s="37">
        <v>6</v>
      </c>
      <c r="D28" s="41">
        <v>10</v>
      </c>
      <c r="E28" s="38">
        <v>21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515</v>
      </c>
      <c r="C29" s="27">
        <f>SUM(C25:C28)</f>
        <v>48</v>
      </c>
      <c r="D29" s="27">
        <f>SUM(D25:D28)</f>
        <v>130</v>
      </c>
      <c r="E29" s="28">
        <f>SUM(E25:E28)</f>
        <v>248</v>
      </c>
      <c r="F29" s="50">
        <f t="shared" si="0"/>
        <v>89</v>
      </c>
    </row>
    <row r="30" spans="1:6" x14ac:dyDescent="0.2">
      <c r="A30" s="12" t="s">
        <v>25</v>
      </c>
      <c r="B30" s="54">
        <v>639</v>
      </c>
      <c r="C30" s="34">
        <v>69</v>
      </c>
      <c r="D30" s="34">
        <v>157</v>
      </c>
      <c r="E30" s="35">
        <v>304</v>
      </c>
      <c r="F30" s="48">
        <f t="shared" si="0"/>
        <v>109</v>
      </c>
    </row>
    <row r="31" spans="1:6" x14ac:dyDescent="0.2">
      <c r="A31" s="13" t="s">
        <v>26</v>
      </c>
      <c r="B31" s="56">
        <v>197</v>
      </c>
      <c r="C31" s="37">
        <v>13</v>
      </c>
      <c r="D31" s="37">
        <v>69</v>
      </c>
      <c r="E31" s="38">
        <v>88</v>
      </c>
      <c r="F31" s="49">
        <f t="shared" si="0"/>
        <v>27</v>
      </c>
    </row>
    <row r="32" spans="1:6" x14ac:dyDescent="0.2">
      <c r="A32" s="13" t="s">
        <v>28</v>
      </c>
      <c r="B32" s="56">
        <v>1030</v>
      </c>
      <c r="C32" s="37">
        <v>65</v>
      </c>
      <c r="D32" s="37">
        <v>225</v>
      </c>
      <c r="E32" s="38">
        <v>600</v>
      </c>
      <c r="F32" s="49">
        <f t="shared" si="0"/>
        <v>140</v>
      </c>
    </row>
    <row r="33" spans="1:6" x14ac:dyDescent="0.2">
      <c r="A33" s="13" t="s">
        <v>29</v>
      </c>
      <c r="B33" s="56">
        <v>433</v>
      </c>
      <c r="C33" s="37">
        <v>11</v>
      </c>
      <c r="D33" s="37">
        <v>56</v>
      </c>
      <c r="E33" s="38">
        <v>273</v>
      </c>
      <c r="F33" s="49">
        <f t="shared" si="0"/>
        <v>93</v>
      </c>
    </row>
    <row r="34" spans="1:6" ht="12.5" thickBot="1" x14ac:dyDescent="0.25">
      <c r="A34" s="14" t="s">
        <v>61</v>
      </c>
      <c r="B34" s="26">
        <f>SUM(B30:B33)</f>
        <v>2299</v>
      </c>
      <c r="C34" s="27">
        <f>SUM(C30:C33)</f>
        <v>158</v>
      </c>
      <c r="D34" s="27">
        <f>SUM(D30:D33)</f>
        <v>507</v>
      </c>
      <c r="E34" s="28">
        <f>SUM(E30:E33)</f>
        <v>1265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8</v>
      </c>
      <c r="D35" s="31">
        <v>29</v>
      </c>
      <c r="E35" s="48">
        <v>82</v>
      </c>
      <c r="F35" s="48">
        <f t="shared" si="0"/>
        <v>9</v>
      </c>
    </row>
    <row r="36" spans="1:6" x14ac:dyDescent="0.2">
      <c r="A36" s="13" t="s">
        <v>31</v>
      </c>
      <c r="B36" s="56">
        <v>159</v>
      </c>
      <c r="C36" s="37">
        <v>8</v>
      </c>
      <c r="D36" s="37">
        <v>29</v>
      </c>
      <c r="E36" s="49">
        <v>112</v>
      </c>
      <c r="F36" s="49">
        <f t="shared" si="0"/>
        <v>10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12</v>
      </c>
      <c r="E37" s="49">
        <v>21</v>
      </c>
      <c r="F37" s="49">
        <f t="shared" si="0"/>
        <v>7</v>
      </c>
    </row>
    <row r="38" spans="1:6" x14ac:dyDescent="0.2">
      <c r="A38" s="13" t="s">
        <v>33</v>
      </c>
      <c r="B38" s="56">
        <v>698</v>
      </c>
      <c r="C38" s="37">
        <v>75</v>
      </c>
      <c r="D38" s="37">
        <v>223</v>
      </c>
      <c r="E38" s="49">
        <v>340</v>
      </c>
      <c r="F38" s="49">
        <f t="shared" si="0"/>
        <v>60</v>
      </c>
    </row>
    <row r="39" spans="1:6" x14ac:dyDescent="0.2">
      <c r="A39" s="13" t="s">
        <v>34</v>
      </c>
      <c r="B39" s="56">
        <v>168</v>
      </c>
      <c r="C39" s="37">
        <v>2</v>
      </c>
      <c r="D39" s="37">
        <v>14</v>
      </c>
      <c r="E39" s="49">
        <v>140</v>
      </c>
      <c r="F39" s="49">
        <f t="shared" si="0"/>
        <v>12</v>
      </c>
    </row>
    <row r="40" spans="1:6" x14ac:dyDescent="0.2">
      <c r="A40" s="13" t="s">
        <v>35</v>
      </c>
      <c r="B40" s="56">
        <v>30</v>
      </c>
      <c r="C40" s="37">
        <v>0</v>
      </c>
      <c r="D40" s="37">
        <v>0</v>
      </c>
      <c r="E40" s="49">
        <v>30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1225</v>
      </c>
      <c r="C41" s="27">
        <f>SUM(C35:C40)</f>
        <v>95</v>
      </c>
      <c r="D41" s="27">
        <f>SUM(D35:D40)</f>
        <v>307</v>
      </c>
      <c r="E41" s="28">
        <f>SUM(E35:E40)</f>
        <v>725</v>
      </c>
      <c r="F41" s="50">
        <f t="shared" si="0"/>
        <v>98</v>
      </c>
    </row>
    <row r="42" spans="1:6" x14ac:dyDescent="0.2">
      <c r="A42" s="12" t="s">
        <v>36</v>
      </c>
      <c r="B42" s="54">
        <v>502</v>
      </c>
      <c r="C42" s="34">
        <v>55</v>
      </c>
      <c r="D42" s="34">
        <v>183</v>
      </c>
      <c r="E42" s="48">
        <v>178</v>
      </c>
      <c r="F42" s="48">
        <f t="shared" si="0"/>
        <v>86</v>
      </c>
    </row>
    <row r="43" spans="1:6" x14ac:dyDescent="0.2">
      <c r="A43" s="13" t="s">
        <v>37</v>
      </c>
      <c r="B43" s="56">
        <v>658</v>
      </c>
      <c r="C43" s="37">
        <v>44</v>
      </c>
      <c r="D43" s="37">
        <v>94</v>
      </c>
      <c r="E43" s="49">
        <v>470</v>
      </c>
      <c r="F43" s="49">
        <f t="shared" si="0"/>
        <v>50</v>
      </c>
    </row>
    <row r="44" spans="1:6" x14ac:dyDescent="0.2">
      <c r="A44" s="13" t="s">
        <v>38</v>
      </c>
      <c r="B44" s="56">
        <v>832</v>
      </c>
      <c r="C44" s="37">
        <v>82</v>
      </c>
      <c r="D44" s="37">
        <v>169</v>
      </c>
      <c r="E44" s="49">
        <v>420</v>
      </c>
      <c r="F44" s="49">
        <f t="shared" si="0"/>
        <v>161</v>
      </c>
    </row>
    <row r="45" spans="1:6" x14ac:dyDescent="0.2">
      <c r="A45" s="13" t="s">
        <v>39</v>
      </c>
      <c r="B45" s="56">
        <v>250</v>
      </c>
      <c r="C45" s="37">
        <v>22</v>
      </c>
      <c r="D45" s="37">
        <v>52</v>
      </c>
      <c r="E45" s="49">
        <v>128</v>
      </c>
      <c r="F45" s="49">
        <f t="shared" si="0"/>
        <v>48</v>
      </c>
    </row>
    <row r="46" spans="1:6" x14ac:dyDescent="0.2">
      <c r="A46" s="13" t="s">
        <v>40</v>
      </c>
      <c r="B46" s="56">
        <v>121</v>
      </c>
      <c r="C46" s="37">
        <v>14</v>
      </c>
      <c r="D46" s="37">
        <v>24</v>
      </c>
      <c r="E46" s="49">
        <v>70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2363</v>
      </c>
      <c r="C47" s="27">
        <f>SUM(C42:C46)</f>
        <v>217</v>
      </c>
      <c r="D47" s="27">
        <f>SUM(D42:D46)</f>
        <v>522</v>
      </c>
      <c r="E47" s="28">
        <f>SUM(E42:E46)</f>
        <v>1266</v>
      </c>
      <c r="F47" s="50">
        <f t="shared" si="0"/>
        <v>358</v>
      </c>
    </row>
    <row r="48" spans="1:6" x14ac:dyDescent="0.2">
      <c r="A48" s="12" t="s">
        <v>41</v>
      </c>
      <c r="B48" s="54">
        <v>89</v>
      </c>
      <c r="C48" s="34">
        <v>3</v>
      </c>
      <c r="D48" s="34">
        <v>16</v>
      </c>
      <c r="E48" s="48">
        <v>55</v>
      </c>
      <c r="F48" s="48">
        <f t="shared" si="0"/>
        <v>15</v>
      </c>
    </row>
    <row r="49" spans="1:6" x14ac:dyDescent="0.2">
      <c r="A49" s="13" t="s">
        <v>42</v>
      </c>
      <c r="B49" s="56">
        <v>305</v>
      </c>
      <c r="C49" s="37">
        <v>5</v>
      </c>
      <c r="D49" s="37">
        <v>40</v>
      </c>
      <c r="E49" s="49">
        <v>245</v>
      </c>
      <c r="F49" s="49">
        <f t="shared" si="0"/>
        <v>15</v>
      </c>
    </row>
    <row r="50" spans="1:6" x14ac:dyDescent="0.2">
      <c r="A50" s="13" t="s">
        <v>43</v>
      </c>
      <c r="B50" s="56">
        <v>199</v>
      </c>
      <c r="C50" s="37">
        <v>26</v>
      </c>
      <c r="D50" s="37">
        <v>59</v>
      </c>
      <c r="E50" s="49">
        <v>108</v>
      </c>
      <c r="F50" s="49">
        <f t="shared" si="0"/>
        <v>6</v>
      </c>
    </row>
    <row r="51" spans="1:6" x14ac:dyDescent="0.2">
      <c r="A51" s="13" t="s">
        <v>44</v>
      </c>
      <c r="B51" s="56">
        <v>97</v>
      </c>
      <c r="C51" s="37">
        <v>11</v>
      </c>
      <c r="D51" s="37">
        <v>27</v>
      </c>
      <c r="E51" s="49">
        <v>49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690</v>
      </c>
      <c r="C52" s="27">
        <f>SUM(C48:C51)</f>
        <v>45</v>
      </c>
      <c r="D52" s="27">
        <f>SUM(D48:D51)</f>
        <v>142</v>
      </c>
      <c r="E52" s="28">
        <f>SUM(E48:E51)</f>
        <v>457</v>
      </c>
      <c r="F52" s="50">
        <f t="shared" si="0"/>
        <v>46</v>
      </c>
    </row>
    <row r="53" spans="1:6" x14ac:dyDescent="0.2">
      <c r="A53" s="12" t="s">
        <v>45</v>
      </c>
      <c r="B53" s="54">
        <v>404</v>
      </c>
      <c r="C53" s="34">
        <v>26</v>
      </c>
      <c r="D53" s="34">
        <v>129</v>
      </c>
      <c r="E53" s="48">
        <v>188</v>
      </c>
      <c r="F53" s="48">
        <f t="shared" si="0"/>
        <v>61</v>
      </c>
    </row>
    <row r="54" spans="1:6" x14ac:dyDescent="0.2">
      <c r="A54" s="13" t="s">
        <v>46</v>
      </c>
      <c r="B54" s="56">
        <v>74</v>
      </c>
      <c r="C54" s="37">
        <v>5</v>
      </c>
      <c r="D54" s="37">
        <v>30</v>
      </c>
      <c r="E54" s="49">
        <v>33</v>
      </c>
      <c r="F54" s="49">
        <f t="shared" si="0"/>
        <v>6</v>
      </c>
    </row>
    <row r="55" spans="1:6" x14ac:dyDescent="0.2">
      <c r="A55" s="13" t="s">
        <v>47</v>
      </c>
      <c r="B55" s="56">
        <v>228</v>
      </c>
      <c r="C55" s="37">
        <v>5</v>
      </c>
      <c r="D55" s="37">
        <v>25</v>
      </c>
      <c r="E55" s="49">
        <v>161</v>
      </c>
      <c r="F55" s="49">
        <f t="shared" si="0"/>
        <v>37</v>
      </c>
    </row>
    <row r="56" spans="1:6" x14ac:dyDescent="0.2">
      <c r="A56" s="13" t="s">
        <v>48</v>
      </c>
      <c r="B56" s="56">
        <v>1694</v>
      </c>
      <c r="C56" s="37">
        <v>147</v>
      </c>
      <c r="D56" s="37">
        <v>470</v>
      </c>
      <c r="E56" s="49">
        <v>790</v>
      </c>
      <c r="F56" s="49">
        <f t="shared" si="0"/>
        <v>287</v>
      </c>
    </row>
    <row r="57" spans="1:6" x14ac:dyDescent="0.2">
      <c r="A57" s="13" t="s">
        <v>49</v>
      </c>
      <c r="B57" s="56">
        <v>380</v>
      </c>
      <c r="C57" s="37">
        <v>51</v>
      </c>
      <c r="D57" s="37">
        <v>118</v>
      </c>
      <c r="E57" s="49">
        <v>121</v>
      </c>
      <c r="F57" s="49">
        <f t="shared" si="0"/>
        <v>90</v>
      </c>
    </row>
    <row r="58" spans="1:6" x14ac:dyDescent="0.2">
      <c r="A58" s="13" t="s">
        <v>50</v>
      </c>
      <c r="B58" s="56">
        <v>539</v>
      </c>
      <c r="C58" s="37">
        <v>39</v>
      </c>
      <c r="D58" s="37">
        <v>118</v>
      </c>
      <c r="E58" s="49">
        <v>278</v>
      </c>
      <c r="F58" s="49">
        <f t="shared" si="0"/>
        <v>104</v>
      </c>
    </row>
    <row r="59" spans="1:6" x14ac:dyDescent="0.2">
      <c r="A59" s="13" t="s">
        <v>51</v>
      </c>
      <c r="B59" s="56">
        <v>482</v>
      </c>
      <c r="C59" s="37">
        <v>25</v>
      </c>
      <c r="D59" s="37">
        <v>99</v>
      </c>
      <c r="E59" s="49">
        <v>228</v>
      </c>
      <c r="F59" s="51">
        <f t="shared" si="0"/>
        <v>130</v>
      </c>
    </row>
    <row r="60" spans="1:6" ht="12.5" thickBot="1" x14ac:dyDescent="0.25">
      <c r="A60" s="14" t="s">
        <v>65</v>
      </c>
      <c r="B60" s="26">
        <f>SUM(B53:B59)</f>
        <v>3801</v>
      </c>
      <c r="C60" s="27">
        <f>SUM(C53:C59)</f>
        <v>298</v>
      </c>
      <c r="D60" s="27">
        <f>SUM(D53:D59)</f>
        <v>989</v>
      </c>
      <c r="E60" s="28">
        <f>SUM(E53:E59)</f>
        <v>1799</v>
      </c>
      <c r="F60" s="50">
        <f t="shared" si="0"/>
        <v>715</v>
      </c>
    </row>
    <row r="61" spans="1:6" ht="12.5" thickBot="1" x14ac:dyDescent="0.25">
      <c r="A61" s="15" t="s">
        <v>52</v>
      </c>
      <c r="B61" s="57">
        <v>57</v>
      </c>
      <c r="C61" s="58">
        <v>0</v>
      </c>
      <c r="D61" s="58">
        <v>8</v>
      </c>
      <c r="E61" s="52">
        <v>35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59778</v>
      </c>
      <c r="C62" s="21">
        <f>C5+C14+C24+C29+C34+C41+C47+C52+C60+C61</f>
        <v>9178</v>
      </c>
      <c r="D62" s="21">
        <f>D5+D14+D24+D29+D34+D41+D47+D52+D60+D61</f>
        <v>20372</v>
      </c>
      <c r="E62" s="22">
        <f>E5+E14+E24+E29+E34+E41+E47+E52+E60+E61</f>
        <v>23944</v>
      </c>
      <c r="F62" s="53">
        <f t="shared" si="0"/>
        <v>6284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92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91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90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89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F22" sqref="F2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88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87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A1C-3A11-490A-AE5D-F235385E18BA}">
  <sheetPr>
    <tabColor theme="6" tint="0.39997558519241921"/>
  </sheetPr>
  <dimension ref="A1:I63"/>
  <sheetViews>
    <sheetView zoomScaleNormal="100" workbookViewId="0">
      <selection activeCell="D5" sqref="D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36676</v>
      </c>
      <c r="C5" s="31">
        <v>7244</v>
      </c>
      <c r="D5" s="31">
        <v>15051</v>
      </c>
      <c r="E5" s="32">
        <v>11645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23902</v>
      </c>
      <c r="C6" s="19">
        <f>SUM(C62,-C5)</f>
        <v>2296</v>
      </c>
      <c r="D6" s="19">
        <f>SUM(D62,-D5)</f>
        <v>5528</v>
      </c>
      <c r="E6" s="20">
        <f>SUM(E62,-E5)</f>
        <v>12227</v>
      </c>
      <c r="F6" s="46">
        <f t="shared" ref="F6:F62" si="0">B6-C6-D6-E6</f>
        <v>3851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7.2993281215357766E-2</v>
      </c>
    </row>
    <row r="8" spans="1:9" x14ac:dyDescent="0.2">
      <c r="A8" s="12" t="s">
        <v>2</v>
      </c>
      <c r="B8" s="40">
        <v>562</v>
      </c>
      <c r="C8" s="40">
        <v>26</v>
      </c>
      <c r="D8" s="40">
        <v>166</v>
      </c>
      <c r="E8" s="35">
        <v>259</v>
      </c>
      <c r="F8" s="48">
        <f t="shared" si="0"/>
        <v>111</v>
      </c>
      <c r="G8" s="1" t="s">
        <v>6</v>
      </c>
      <c r="H8" s="6">
        <f>H11/H12</f>
        <v>2.4796604941246782E-2</v>
      </c>
    </row>
    <row r="9" spans="1:9" x14ac:dyDescent="0.2">
      <c r="A9" s="13" t="s">
        <v>3</v>
      </c>
      <c r="B9" s="41">
        <v>1567</v>
      </c>
      <c r="C9" s="41">
        <v>274</v>
      </c>
      <c r="D9" s="41">
        <v>538</v>
      </c>
      <c r="E9" s="38">
        <v>600</v>
      </c>
      <c r="F9" s="49">
        <f t="shared" si="0"/>
        <v>155</v>
      </c>
    </row>
    <row r="10" spans="1:9" x14ac:dyDescent="0.2">
      <c r="A10" s="13" t="s">
        <v>5</v>
      </c>
      <c r="B10" s="41">
        <v>666</v>
      </c>
      <c r="C10" s="41">
        <v>87</v>
      </c>
      <c r="D10" s="41">
        <v>140</v>
      </c>
      <c r="E10" s="38">
        <v>272</v>
      </c>
      <c r="F10" s="49">
        <f t="shared" si="0"/>
        <v>167</v>
      </c>
      <c r="G10" s="1" t="s">
        <v>9</v>
      </c>
      <c r="H10" s="7">
        <f>B62</f>
        <v>60578</v>
      </c>
      <c r="I10" s="1" t="s">
        <v>10</v>
      </c>
    </row>
    <row r="11" spans="1:9" x14ac:dyDescent="0.2">
      <c r="A11" s="13" t="s">
        <v>7</v>
      </c>
      <c r="B11" s="41">
        <v>175</v>
      </c>
      <c r="C11" s="41">
        <v>23</v>
      </c>
      <c r="D11" s="41">
        <v>51</v>
      </c>
      <c r="E11" s="38">
        <v>81</v>
      </c>
      <c r="F11" s="49">
        <f t="shared" si="0"/>
        <v>20</v>
      </c>
      <c r="G11" s="1" t="s">
        <v>12</v>
      </c>
      <c r="H11" s="7">
        <f>D62</f>
        <v>20579</v>
      </c>
      <c r="I11" s="1" t="s">
        <v>10</v>
      </c>
    </row>
    <row r="12" spans="1:9" x14ac:dyDescent="0.2">
      <c r="A12" s="13" t="s">
        <v>8</v>
      </c>
      <c r="B12" s="41">
        <v>563</v>
      </c>
      <c r="C12" s="41">
        <v>42</v>
      </c>
      <c r="D12" s="41">
        <v>83</v>
      </c>
      <c r="E12" s="38">
        <v>305</v>
      </c>
      <c r="F12" s="49">
        <f t="shared" si="0"/>
        <v>133</v>
      </c>
      <c r="G12" s="1" t="s">
        <v>70</v>
      </c>
      <c r="H12" s="1">
        <v>829912</v>
      </c>
      <c r="I12" s="1" t="s">
        <v>68</v>
      </c>
    </row>
    <row r="13" spans="1:9" x14ac:dyDescent="0.2">
      <c r="A13" s="13" t="s">
        <v>11</v>
      </c>
      <c r="B13" s="41">
        <v>448</v>
      </c>
      <c r="C13" s="41">
        <v>45</v>
      </c>
      <c r="D13" s="41">
        <v>136</v>
      </c>
      <c r="E13" s="38">
        <v>223</v>
      </c>
      <c r="F13" s="49">
        <f t="shared" si="0"/>
        <v>44</v>
      </c>
    </row>
    <row r="14" spans="1:9" ht="12.5" thickBot="1" x14ac:dyDescent="0.25">
      <c r="A14" s="14" t="s">
        <v>58</v>
      </c>
      <c r="B14" s="26">
        <f>SUM(B8:B13)</f>
        <v>3981</v>
      </c>
      <c r="C14" s="27">
        <f>SUM(C8:C13)</f>
        <v>497</v>
      </c>
      <c r="D14" s="27">
        <f>SUM(D8:D13)</f>
        <v>1114</v>
      </c>
      <c r="E14" s="28">
        <f>SUM(E8:E13)</f>
        <v>1740</v>
      </c>
      <c r="F14" s="50">
        <f t="shared" si="0"/>
        <v>630</v>
      </c>
    </row>
    <row r="15" spans="1:9" x14ac:dyDescent="0.2">
      <c r="A15" s="12" t="s">
        <v>13</v>
      </c>
      <c r="B15" s="33">
        <v>1439</v>
      </c>
      <c r="C15" s="34">
        <v>113</v>
      </c>
      <c r="D15" s="34">
        <v>218</v>
      </c>
      <c r="E15" s="35">
        <v>778</v>
      </c>
      <c r="F15" s="48">
        <f t="shared" si="0"/>
        <v>330</v>
      </c>
    </row>
    <row r="16" spans="1:9" x14ac:dyDescent="0.2">
      <c r="A16" s="13" t="s">
        <v>14</v>
      </c>
      <c r="B16" s="36">
        <v>2755</v>
      </c>
      <c r="C16" s="37">
        <v>335</v>
      </c>
      <c r="D16" s="37">
        <v>598</v>
      </c>
      <c r="E16" s="38">
        <v>1146</v>
      </c>
      <c r="F16" s="49">
        <f t="shared" si="0"/>
        <v>676</v>
      </c>
    </row>
    <row r="17" spans="1:6" x14ac:dyDescent="0.2">
      <c r="A17" s="13" t="s">
        <v>15</v>
      </c>
      <c r="B17" s="36">
        <v>1435</v>
      </c>
      <c r="C17" s="37">
        <v>166</v>
      </c>
      <c r="D17" s="37">
        <v>439</v>
      </c>
      <c r="E17" s="38">
        <v>666</v>
      </c>
      <c r="F17" s="49">
        <f t="shared" si="0"/>
        <v>164</v>
      </c>
    </row>
    <row r="18" spans="1:6" x14ac:dyDescent="0.2">
      <c r="A18" s="13" t="s">
        <v>16</v>
      </c>
      <c r="B18" s="36">
        <v>244</v>
      </c>
      <c r="C18" s="37">
        <v>38</v>
      </c>
      <c r="D18" s="37">
        <v>64</v>
      </c>
      <c r="E18" s="38">
        <v>128</v>
      </c>
      <c r="F18" s="49">
        <f t="shared" si="0"/>
        <v>14</v>
      </c>
    </row>
    <row r="19" spans="1:6" x14ac:dyDescent="0.2">
      <c r="A19" s="13" t="s">
        <v>17</v>
      </c>
      <c r="B19" s="36">
        <v>1651</v>
      </c>
      <c r="C19" s="37">
        <v>155</v>
      </c>
      <c r="D19" s="37">
        <v>390</v>
      </c>
      <c r="E19" s="38">
        <v>993</v>
      </c>
      <c r="F19" s="49">
        <f t="shared" si="0"/>
        <v>113</v>
      </c>
    </row>
    <row r="20" spans="1:6" x14ac:dyDescent="0.2">
      <c r="A20" s="13" t="s">
        <v>18</v>
      </c>
      <c r="B20" s="36">
        <v>54</v>
      </c>
      <c r="C20" s="37">
        <v>5</v>
      </c>
      <c r="D20" s="37">
        <v>16</v>
      </c>
      <c r="E20" s="38">
        <v>29</v>
      </c>
      <c r="F20" s="49">
        <f t="shared" si="0"/>
        <v>4</v>
      </c>
    </row>
    <row r="21" spans="1:6" x14ac:dyDescent="0.2">
      <c r="A21" s="13" t="s">
        <v>19</v>
      </c>
      <c r="B21" s="36">
        <v>174</v>
      </c>
      <c r="C21" s="37">
        <v>12</v>
      </c>
      <c r="D21" s="37">
        <v>47</v>
      </c>
      <c r="E21" s="38">
        <v>99</v>
      </c>
      <c r="F21" s="49">
        <f t="shared" si="0"/>
        <v>16</v>
      </c>
    </row>
    <row r="22" spans="1:6" x14ac:dyDescent="0.2">
      <c r="A22" s="13" t="s">
        <v>24</v>
      </c>
      <c r="B22" s="36">
        <v>170</v>
      </c>
      <c r="C22" s="37">
        <v>15</v>
      </c>
      <c r="D22" s="37">
        <v>45</v>
      </c>
      <c r="E22" s="38">
        <v>102</v>
      </c>
      <c r="F22" s="49">
        <f t="shared" si="0"/>
        <v>8</v>
      </c>
    </row>
    <row r="23" spans="1:6" x14ac:dyDescent="0.2">
      <c r="A23" s="13" t="s">
        <v>27</v>
      </c>
      <c r="B23" s="36">
        <v>556</v>
      </c>
      <c r="C23" s="37">
        <v>25</v>
      </c>
      <c r="D23" s="37">
        <v>81</v>
      </c>
      <c r="E23" s="38">
        <v>400</v>
      </c>
      <c r="F23" s="49">
        <f t="shared" si="0"/>
        <v>50</v>
      </c>
    </row>
    <row r="24" spans="1:6" ht="12.5" thickBot="1" x14ac:dyDescent="0.25">
      <c r="A24" s="14" t="s">
        <v>59</v>
      </c>
      <c r="B24" s="26">
        <f>SUM(B15:B23)</f>
        <v>8478</v>
      </c>
      <c r="C24" s="27">
        <f>SUM(C15:C23)</f>
        <v>864</v>
      </c>
      <c r="D24" s="27">
        <f>SUM(D15:D23)</f>
        <v>1898</v>
      </c>
      <c r="E24" s="28">
        <f>SUM(E15:E23)</f>
        <v>4341</v>
      </c>
      <c r="F24" s="50">
        <f t="shared" si="0"/>
        <v>1375</v>
      </c>
    </row>
    <row r="25" spans="1:6" x14ac:dyDescent="0.2">
      <c r="A25" s="12" t="s">
        <v>20</v>
      </c>
      <c r="B25" s="54">
        <v>207</v>
      </c>
      <c r="C25" s="31">
        <v>33</v>
      </c>
      <c r="D25" s="55">
        <v>41</v>
      </c>
      <c r="E25" s="35">
        <v>111</v>
      </c>
      <c r="F25" s="48">
        <f t="shared" si="0"/>
        <v>22</v>
      </c>
    </row>
    <row r="26" spans="1:6" x14ac:dyDescent="0.2">
      <c r="A26" s="13" t="s">
        <v>21</v>
      </c>
      <c r="B26" s="56">
        <v>102</v>
      </c>
      <c r="C26" s="37">
        <v>9</v>
      </c>
      <c r="D26" s="41">
        <v>18</v>
      </c>
      <c r="E26" s="38">
        <v>53</v>
      </c>
      <c r="F26" s="49">
        <f t="shared" si="0"/>
        <v>22</v>
      </c>
    </row>
    <row r="27" spans="1:6" x14ac:dyDescent="0.2">
      <c r="A27" s="13" t="s">
        <v>22</v>
      </c>
      <c r="B27" s="56">
        <v>108</v>
      </c>
      <c r="C27" s="37">
        <v>1</v>
      </c>
      <c r="D27" s="41">
        <v>28</v>
      </c>
      <c r="E27" s="38">
        <v>40</v>
      </c>
      <c r="F27" s="49">
        <f t="shared" si="0"/>
        <v>39</v>
      </c>
    </row>
    <row r="28" spans="1:6" x14ac:dyDescent="0.2">
      <c r="A28" s="13" t="s">
        <v>23</v>
      </c>
      <c r="B28" s="56">
        <v>53</v>
      </c>
      <c r="C28" s="37">
        <v>6</v>
      </c>
      <c r="D28" s="41">
        <v>17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470</v>
      </c>
      <c r="C29" s="27">
        <f>SUM(C25:C28)</f>
        <v>49</v>
      </c>
      <c r="D29" s="27">
        <f>SUM(D25:D28)</f>
        <v>104</v>
      </c>
      <c r="E29" s="28">
        <f>SUM(E25:E28)</f>
        <v>223</v>
      </c>
      <c r="F29" s="50">
        <f t="shared" si="0"/>
        <v>94</v>
      </c>
    </row>
    <row r="30" spans="1:6" x14ac:dyDescent="0.2">
      <c r="A30" s="12" t="s">
        <v>25</v>
      </c>
      <c r="B30" s="54">
        <v>505</v>
      </c>
      <c r="C30" s="34">
        <v>54</v>
      </c>
      <c r="D30" s="34">
        <v>106</v>
      </c>
      <c r="E30" s="35">
        <v>230</v>
      </c>
      <c r="F30" s="48">
        <f t="shared" si="0"/>
        <v>115</v>
      </c>
    </row>
    <row r="31" spans="1:6" x14ac:dyDescent="0.2">
      <c r="A31" s="13" t="s">
        <v>26</v>
      </c>
      <c r="B31" s="56">
        <v>208</v>
      </c>
      <c r="C31" s="37">
        <v>11</v>
      </c>
      <c r="D31" s="37">
        <v>61</v>
      </c>
      <c r="E31" s="38">
        <v>100</v>
      </c>
      <c r="F31" s="49">
        <f t="shared" si="0"/>
        <v>36</v>
      </c>
    </row>
    <row r="32" spans="1:6" x14ac:dyDescent="0.2">
      <c r="A32" s="13" t="s">
        <v>28</v>
      </c>
      <c r="B32" s="56">
        <v>1106</v>
      </c>
      <c r="C32" s="37">
        <v>58</v>
      </c>
      <c r="D32" s="37">
        <v>258</v>
      </c>
      <c r="E32" s="38">
        <v>637</v>
      </c>
      <c r="F32" s="49">
        <f t="shared" si="0"/>
        <v>153</v>
      </c>
    </row>
    <row r="33" spans="1:6" x14ac:dyDescent="0.2">
      <c r="A33" s="13" t="s">
        <v>29</v>
      </c>
      <c r="B33" s="56">
        <v>445</v>
      </c>
      <c r="C33" s="37">
        <v>12</v>
      </c>
      <c r="D33" s="37">
        <v>76</v>
      </c>
      <c r="E33" s="38">
        <v>274</v>
      </c>
      <c r="F33" s="49">
        <f t="shared" si="0"/>
        <v>83</v>
      </c>
    </row>
    <row r="34" spans="1:6" ht="12.5" thickBot="1" x14ac:dyDescent="0.25">
      <c r="A34" s="14" t="s">
        <v>61</v>
      </c>
      <c r="B34" s="26">
        <f>SUM(B30:B33)</f>
        <v>2264</v>
      </c>
      <c r="C34" s="27">
        <f>SUM(C30:C33)</f>
        <v>135</v>
      </c>
      <c r="D34" s="27">
        <f>SUM(D30:D33)</f>
        <v>501</v>
      </c>
      <c r="E34" s="28">
        <f>SUM(E30:E33)</f>
        <v>1241</v>
      </c>
      <c r="F34" s="50">
        <f t="shared" si="0"/>
        <v>387</v>
      </c>
    </row>
    <row r="35" spans="1:6" x14ac:dyDescent="0.2">
      <c r="A35" s="12" t="s">
        <v>30</v>
      </c>
      <c r="B35" s="54">
        <v>142</v>
      </c>
      <c r="C35" s="31">
        <v>3</v>
      </c>
      <c r="D35" s="31">
        <v>28</v>
      </c>
      <c r="E35" s="48">
        <v>99</v>
      </c>
      <c r="F35" s="48">
        <f t="shared" si="0"/>
        <v>12</v>
      </c>
    </row>
    <row r="36" spans="1:6" x14ac:dyDescent="0.2">
      <c r="A36" s="13" t="s">
        <v>31</v>
      </c>
      <c r="B36" s="56">
        <v>189</v>
      </c>
      <c r="C36" s="37">
        <v>10</v>
      </c>
      <c r="D36" s="37">
        <v>43</v>
      </c>
      <c r="E36" s="49">
        <v>118</v>
      </c>
      <c r="F36" s="49">
        <f t="shared" si="0"/>
        <v>18</v>
      </c>
    </row>
    <row r="37" spans="1:6" x14ac:dyDescent="0.2">
      <c r="A37" s="13" t="s">
        <v>32</v>
      </c>
      <c r="B37" s="56">
        <v>52</v>
      </c>
      <c r="C37" s="37">
        <v>1</v>
      </c>
      <c r="D37" s="37">
        <v>13</v>
      </c>
      <c r="E37" s="49">
        <v>32</v>
      </c>
      <c r="F37" s="49">
        <f t="shared" si="0"/>
        <v>6</v>
      </c>
    </row>
    <row r="38" spans="1:6" x14ac:dyDescent="0.2">
      <c r="A38" s="13" t="s">
        <v>33</v>
      </c>
      <c r="B38" s="56">
        <v>678</v>
      </c>
      <c r="C38" s="37">
        <v>82</v>
      </c>
      <c r="D38" s="37">
        <v>203</v>
      </c>
      <c r="E38" s="49">
        <v>325</v>
      </c>
      <c r="F38" s="49">
        <f t="shared" si="0"/>
        <v>68</v>
      </c>
    </row>
    <row r="39" spans="1:6" x14ac:dyDescent="0.2">
      <c r="A39" s="13" t="s">
        <v>34</v>
      </c>
      <c r="B39" s="56">
        <v>143</v>
      </c>
      <c r="C39" s="37">
        <v>2</v>
      </c>
      <c r="D39" s="37">
        <v>10</v>
      </c>
      <c r="E39" s="49">
        <v>120</v>
      </c>
      <c r="F39" s="49">
        <f t="shared" si="0"/>
        <v>11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0</v>
      </c>
      <c r="E40" s="49">
        <v>20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1224</v>
      </c>
      <c r="C41" s="27">
        <f>SUM(C35:C40)</f>
        <v>98</v>
      </c>
      <c r="D41" s="27">
        <f>SUM(D35:D40)</f>
        <v>297</v>
      </c>
      <c r="E41" s="28">
        <f>SUM(E35:E40)</f>
        <v>714</v>
      </c>
      <c r="F41" s="50">
        <f t="shared" si="0"/>
        <v>115</v>
      </c>
    </row>
    <row r="42" spans="1:6" x14ac:dyDescent="0.2">
      <c r="A42" s="12" t="s">
        <v>36</v>
      </c>
      <c r="B42" s="54">
        <v>509</v>
      </c>
      <c r="C42" s="34">
        <v>72</v>
      </c>
      <c r="D42" s="34">
        <v>167</v>
      </c>
      <c r="E42" s="48">
        <v>185</v>
      </c>
      <c r="F42" s="48">
        <f t="shared" si="0"/>
        <v>85</v>
      </c>
    </row>
    <row r="43" spans="1:6" x14ac:dyDescent="0.2">
      <c r="A43" s="13" t="s">
        <v>37</v>
      </c>
      <c r="B43" s="56">
        <v>688</v>
      </c>
      <c r="C43" s="37">
        <v>27</v>
      </c>
      <c r="D43" s="37">
        <v>109</v>
      </c>
      <c r="E43" s="49">
        <v>512</v>
      </c>
      <c r="F43" s="49">
        <f t="shared" si="0"/>
        <v>40</v>
      </c>
    </row>
    <row r="44" spans="1:6" x14ac:dyDescent="0.2">
      <c r="A44" s="13" t="s">
        <v>38</v>
      </c>
      <c r="B44" s="56">
        <v>874</v>
      </c>
      <c r="C44" s="37">
        <v>67</v>
      </c>
      <c r="D44" s="37">
        <v>146</v>
      </c>
      <c r="E44" s="49">
        <v>482</v>
      </c>
      <c r="F44" s="49">
        <f t="shared" si="0"/>
        <v>179</v>
      </c>
    </row>
    <row r="45" spans="1:6" x14ac:dyDescent="0.2">
      <c r="A45" s="13" t="s">
        <v>39</v>
      </c>
      <c r="B45" s="56">
        <v>297</v>
      </c>
      <c r="C45" s="37">
        <v>39</v>
      </c>
      <c r="D45" s="37">
        <v>67</v>
      </c>
      <c r="E45" s="49">
        <v>145</v>
      </c>
      <c r="F45" s="49">
        <f t="shared" si="0"/>
        <v>46</v>
      </c>
    </row>
    <row r="46" spans="1:6" x14ac:dyDescent="0.2">
      <c r="A46" s="13" t="s">
        <v>40</v>
      </c>
      <c r="B46" s="56">
        <v>145</v>
      </c>
      <c r="C46" s="37">
        <v>17</v>
      </c>
      <c r="D46" s="37">
        <v>37</v>
      </c>
      <c r="E46" s="49">
        <v>79</v>
      </c>
      <c r="F46" s="49">
        <f t="shared" si="0"/>
        <v>12</v>
      </c>
    </row>
    <row r="47" spans="1:6" ht="12.5" thickBot="1" x14ac:dyDescent="0.25">
      <c r="A47" s="14" t="s">
        <v>63</v>
      </c>
      <c r="B47" s="26">
        <f>SUM(B42:B46)</f>
        <v>2513</v>
      </c>
      <c r="C47" s="27">
        <f>SUM(C42:C46)</f>
        <v>222</v>
      </c>
      <c r="D47" s="27">
        <f>SUM(D42:D46)</f>
        <v>526</v>
      </c>
      <c r="E47" s="28">
        <f>SUM(E42:E46)</f>
        <v>1403</v>
      </c>
      <c r="F47" s="50">
        <f t="shared" si="0"/>
        <v>362</v>
      </c>
    </row>
    <row r="48" spans="1:6" x14ac:dyDescent="0.2">
      <c r="A48" s="12" t="s">
        <v>41</v>
      </c>
      <c r="B48" s="54">
        <v>114</v>
      </c>
      <c r="C48" s="34">
        <v>4</v>
      </c>
      <c r="D48" s="34">
        <v>20</v>
      </c>
      <c r="E48" s="48">
        <v>84</v>
      </c>
      <c r="F48" s="48">
        <f t="shared" si="0"/>
        <v>6</v>
      </c>
    </row>
    <row r="49" spans="1:6" x14ac:dyDescent="0.2">
      <c r="A49" s="13" t="s">
        <v>42</v>
      </c>
      <c r="B49" s="56">
        <v>384</v>
      </c>
      <c r="C49" s="37">
        <v>11</v>
      </c>
      <c r="D49" s="37">
        <v>38</v>
      </c>
      <c r="E49" s="49">
        <v>326</v>
      </c>
      <c r="F49" s="49">
        <f t="shared" si="0"/>
        <v>9</v>
      </c>
    </row>
    <row r="50" spans="1:6" x14ac:dyDescent="0.2">
      <c r="A50" s="13" t="s">
        <v>43</v>
      </c>
      <c r="B50" s="56">
        <v>240</v>
      </c>
      <c r="C50" s="37">
        <v>14</v>
      </c>
      <c r="D50" s="37">
        <v>77</v>
      </c>
      <c r="E50" s="49">
        <v>144</v>
      </c>
      <c r="F50" s="49">
        <f t="shared" si="0"/>
        <v>5</v>
      </c>
    </row>
    <row r="51" spans="1:6" x14ac:dyDescent="0.2">
      <c r="A51" s="13" t="s">
        <v>44</v>
      </c>
      <c r="B51" s="56">
        <v>124</v>
      </c>
      <c r="C51" s="37">
        <v>8</v>
      </c>
      <c r="D51" s="37">
        <v>37</v>
      </c>
      <c r="E51" s="49">
        <v>56</v>
      </c>
      <c r="F51" s="49">
        <f t="shared" si="0"/>
        <v>23</v>
      </c>
    </row>
    <row r="52" spans="1:6" ht="12.5" thickBot="1" x14ac:dyDescent="0.25">
      <c r="A52" s="14" t="s">
        <v>64</v>
      </c>
      <c r="B52" s="26">
        <f>SUM(B48:B51)</f>
        <v>862</v>
      </c>
      <c r="C52" s="27">
        <f>SUM(C48:C51)</f>
        <v>37</v>
      </c>
      <c r="D52" s="27">
        <f>SUM(D48:D51)</f>
        <v>172</v>
      </c>
      <c r="E52" s="28">
        <f>SUM(E48:E51)</f>
        <v>610</v>
      </c>
      <c r="F52" s="50">
        <f t="shared" si="0"/>
        <v>43</v>
      </c>
    </row>
    <row r="53" spans="1:6" x14ac:dyDescent="0.2">
      <c r="A53" s="12" t="s">
        <v>45</v>
      </c>
      <c r="B53" s="54">
        <v>407</v>
      </c>
      <c r="C53" s="34">
        <v>37</v>
      </c>
      <c r="D53" s="34">
        <v>94</v>
      </c>
      <c r="E53" s="48">
        <v>223</v>
      </c>
      <c r="F53" s="48">
        <f t="shared" si="0"/>
        <v>53</v>
      </c>
    </row>
    <row r="54" spans="1:6" x14ac:dyDescent="0.2">
      <c r="A54" s="13" t="s">
        <v>46</v>
      </c>
      <c r="B54" s="56">
        <v>100</v>
      </c>
      <c r="C54" s="37">
        <v>5</v>
      </c>
      <c r="D54" s="37">
        <v>24</v>
      </c>
      <c r="E54" s="49">
        <v>58</v>
      </c>
      <c r="F54" s="49">
        <f t="shared" si="0"/>
        <v>13</v>
      </c>
    </row>
    <row r="55" spans="1:6" x14ac:dyDescent="0.2">
      <c r="A55" s="13" t="s">
        <v>47</v>
      </c>
      <c r="B55" s="56">
        <v>206</v>
      </c>
      <c r="C55" s="37">
        <v>16</v>
      </c>
      <c r="D55" s="37">
        <v>26</v>
      </c>
      <c r="E55" s="49">
        <v>128</v>
      </c>
      <c r="F55" s="49">
        <f t="shared" si="0"/>
        <v>36</v>
      </c>
    </row>
    <row r="56" spans="1:6" x14ac:dyDescent="0.2">
      <c r="A56" s="13" t="s">
        <v>48</v>
      </c>
      <c r="B56" s="56">
        <v>1836</v>
      </c>
      <c r="C56" s="37">
        <v>183</v>
      </c>
      <c r="D56" s="37">
        <v>398</v>
      </c>
      <c r="E56" s="49">
        <v>913</v>
      </c>
      <c r="F56" s="49">
        <f t="shared" si="0"/>
        <v>342</v>
      </c>
    </row>
    <row r="57" spans="1:6" x14ac:dyDescent="0.2">
      <c r="A57" s="13" t="s">
        <v>49</v>
      </c>
      <c r="B57" s="56">
        <v>392</v>
      </c>
      <c r="C57" s="37">
        <v>68</v>
      </c>
      <c r="D57" s="37">
        <v>126</v>
      </c>
      <c r="E57" s="49">
        <v>105</v>
      </c>
      <c r="F57" s="49">
        <f t="shared" si="0"/>
        <v>93</v>
      </c>
    </row>
    <row r="58" spans="1:6" x14ac:dyDescent="0.2">
      <c r="A58" s="13" t="s">
        <v>50</v>
      </c>
      <c r="B58" s="56">
        <v>594</v>
      </c>
      <c r="C58" s="37">
        <v>53</v>
      </c>
      <c r="D58" s="37">
        <v>142</v>
      </c>
      <c r="E58" s="49">
        <v>250</v>
      </c>
      <c r="F58" s="49">
        <f t="shared" si="0"/>
        <v>149</v>
      </c>
    </row>
    <row r="59" spans="1:6" x14ac:dyDescent="0.2">
      <c r="A59" s="13" t="s">
        <v>51</v>
      </c>
      <c r="B59" s="56">
        <v>505</v>
      </c>
      <c r="C59" s="37">
        <v>30</v>
      </c>
      <c r="D59" s="37">
        <v>102</v>
      </c>
      <c r="E59" s="49">
        <v>245</v>
      </c>
      <c r="F59" s="51">
        <f t="shared" si="0"/>
        <v>128</v>
      </c>
    </row>
    <row r="60" spans="1:6" ht="12.5" thickBot="1" x14ac:dyDescent="0.25">
      <c r="A60" s="14" t="s">
        <v>65</v>
      </c>
      <c r="B60" s="26">
        <f>SUM(B53:B59)</f>
        <v>4040</v>
      </c>
      <c r="C60" s="27">
        <f>SUM(C53:C59)</f>
        <v>392</v>
      </c>
      <c r="D60" s="27">
        <f>SUM(D53:D59)</f>
        <v>912</v>
      </c>
      <c r="E60" s="28">
        <f>SUM(E53:E59)</f>
        <v>1922</v>
      </c>
      <c r="F60" s="50">
        <f t="shared" si="0"/>
        <v>814</v>
      </c>
    </row>
    <row r="61" spans="1:6" ht="12.5" thickBot="1" x14ac:dyDescent="0.25">
      <c r="A61" s="15" t="s">
        <v>52</v>
      </c>
      <c r="B61" s="57">
        <v>70</v>
      </c>
      <c r="C61" s="58">
        <v>2</v>
      </c>
      <c r="D61" s="58">
        <v>4</v>
      </c>
      <c r="E61" s="52">
        <v>33</v>
      </c>
      <c r="F61" s="52">
        <f t="shared" si="0"/>
        <v>31</v>
      </c>
    </row>
    <row r="62" spans="1:6" ht="13" thickTop="1" thickBot="1" x14ac:dyDescent="0.25">
      <c r="A62" s="16" t="s">
        <v>66</v>
      </c>
      <c r="B62" s="17">
        <f>B5+B14+B24+B29+B34+B41+B47+B52+B60+B61</f>
        <v>60578</v>
      </c>
      <c r="C62" s="21">
        <f>C5+C14+C24+C29+C34+C41+C47+C52+C60+C61</f>
        <v>9540</v>
      </c>
      <c r="D62" s="21">
        <f>D5+D14+D24+D29+D34+D41+D47+D52+D60+D61</f>
        <v>20579</v>
      </c>
      <c r="E62" s="22">
        <f>E5+E14+E24+E29+E34+E41+E47+E52+E60+E61</f>
        <v>23872</v>
      </c>
      <c r="F62" s="53">
        <f t="shared" si="0"/>
        <v>6587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DCF9-A3F5-474F-96B9-BCBE823CDF78}">
  <sheetPr>
    <tabColor theme="6" tint="0.39997558519241921"/>
  </sheetPr>
  <dimension ref="A1:I63"/>
  <sheetViews>
    <sheetView zoomScaleNormal="100" workbookViewId="0"/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94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95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37669</v>
      </c>
      <c r="C5" s="31">
        <v>7183</v>
      </c>
      <c r="D5" s="31">
        <v>15247</v>
      </c>
      <c r="E5" s="32">
        <v>12548</v>
      </c>
      <c r="F5" s="45">
        <f>B5-C5-D5-E5</f>
        <v>2691</v>
      </c>
    </row>
    <row r="6" spans="1:9" ht="13" thickTop="1" thickBot="1" x14ac:dyDescent="0.25">
      <c r="A6" s="10" t="s">
        <v>57</v>
      </c>
      <c r="B6" s="18">
        <f>SUM(B62,-B5)</f>
        <v>24874</v>
      </c>
      <c r="C6" s="19">
        <f>SUM(C62,-C5)</f>
        <v>2159</v>
      </c>
      <c r="D6" s="19">
        <f>SUM(D62,-D5)</f>
        <v>5822</v>
      </c>
      <c r="E6" s="20">
        <f>SUM(E62,-E5)</f>
        <v>12965</v>
      </c>
      <c r="F6" s="46">
        <f t="shared" ref="F6:F62" si="0">B6-C6-D6-E6</f>
        <v>3928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7.5465027607243523E-2</v>
      </c>
    </row>
    <row r="8" spans="1:9" x14ac:dyDescent="0.2">
      <c r="A8" s="12" t="s">
        <v>2</v>
      </c>
      <c r="B8" s="40">
        <v>647</v>
      </c>
      <c r="C8" s="40">
        <v>25</v>
      </c>
      <c r="D8" s="40">
        <v>205</v>
      </c>
      <c r="E8" s="35">
        <v>288</v>
      </c>
      <c r="F8" s="48">
        <f t="shared" si="0"/>
        <v>129</v>
      </c>
      <c r="G8" s="1" t="s">
        <v>6</v>
      </c>
      <c r="H8" s="6">
        <f>H11/H12</f>
        <v>2.5422072280783043E-2</v>
      </c>
    </row>
    <row r="9" spans="1:9" x14ac:dyDescent="0.2">
      <c r="A9" s="13" t="s">
        <v>3</v>
      </c>
      <c r="B9" s="41">
        <v>1505</v>
      </c>
      <c r="C9" s="41">
        <v>240</v>
      </c>
      <c r="D9" s="41">
        <v>511</v>
      </c>
      <c r="E9" s="38">
        <v>593</v>
      </c>
      <c r="F9" s="49">
        <f t="shared" si="0"/>
        <v>161</v>
      </c>
    </row>
    <row r="10" spans="1:9" x14ac:dyDescent="0.2">
      <c r="A10" s="13" t="s">
        <v>5</v>
      </c>
      <c r="B10" s="41">
        <v>687</v>
      </c>
      <c r="C10" s="41">
        <v>74</v>
      </c>
      <c r="D10" s="41">
        <v>151</v>
      </c>
      <c r="E10" s="38">
        <v>274</v>
      </c>
      <c r="F10" s="49">
        <f t="shared" si="0"/>
        <v>188</v>
      </c>
      <c r="G10" s="1" t="s">
        <v>9</v>
      </c>
      <c r="H10" s="7">
        <f>B62</f>
        <v>62543</v>
      </c>
      <c r="I10" s="1" t="s">
        <v>10</v>
      </c>
    </row>
    <row r="11" spans="1:9" x14ac:dyDescent="0.2">
      <c r="A11" s="13" t="s">
        <v>7</v>
      </c>
      <c r="B11" s="41">
        <v>176</v>
      </c>
      <c r="C11" s="41">
        <v>26</v>
      </c>
      <c r="D11" s="41">
        <v>48</v>
      </c>
      <c r="E11" s="38">
        <v>78</v>
      </c>
      <c r="F11" s="49">
        <f t="shared" si="0"/>
        <v>24</v>
      </c>
      <c r="G11" s="1" t="s">
        <v>12</v>
      </c>
      <c r="H11" s="7">
        <f>D62</f>
        <v>21069</v>
      </c>
      <c r="I11" s="1" t="s">
        <v>10</v>
      </c>
    </row>
    <row r="12" spans="1:9" x14ac:dyDescent="0.2">
      <c r="A12" s="13" t="s">
        <v>8</v>
      </c>
      <c r="B12" s="41">
        <v>555</v>
      </c>
      <c r="C12" s="41">
        <v>33</v>
      </c>
      <c r="D12" s="41">
        <v>91</v>
      </c>
      <c r="E12" s="38">
        <v>329</v>
      </c>
      <c r="F12" s="49">
        <f t="shared" si="0"/>
        <v>102</v>
      </c>
      <c r="G12" s="1" t="s">
        <v>70</v>
      </c>
      <c r="H12" s="1">
        <v>828768</v>
      </c>
      <c r="I12" s="1" t="s">
        <v>68</v>
      </c>
    </row>
    <row r="13" spans="1:9" x14ac:dyDescent="0.2">
      <c r="A13" s="13" t="s">
        <v>11</v>
      </c>
      <c r="B13" s="41">
        <v>489</v>
      </c>
      <c r="C13" s="41">
        <v>40</v>
      </c>
      <c r="D13" s="41">
        <v>125</v>
      </c>
      <c r="E13" s="38">
        <v>261</v>
      </c>
      <c r="F13" s="49">
        <f t="shared" si="0"/>
        <v>63</v>
      </c>
    </row>
    <row r="14" spans="1:9" ht="12.5" thickBot="1" x14ac:dyDescent="0.25">
      <c r="A14" s="14" t="s">
        <v>58</v>
      </c>
      <c r="B14" s="26">
        <f>SUM(B8:B13)</f>
        <v>4059</v>
      </c>
      <c r="C14" s="27">
        <f>SUM(C8:C13)</f>
        <v>438</v>
      </c>
      <c r="D14" s="27">
        <f>SUM(D8:D13)</f>
        <v>1131</v>
      </c>
      <c r="E14" s="28">
        <f>SUM(E8:E13)</f>
        <v>1823</v>
      </c>
      <c r="F14" s="50">
        <f t="shared" si="0"/>
        <v>667</v>
      </c>
    </row>
    <row r="15" spans="1:9" x14ac:dyDescent="0.2">
      <c r="A15" s="12" t="s">
        <v>13</v>
      </c>
      <c r="B15" s="33">
        <v>1521</v>
      </c>
      <c r="C15" s="34">
        <v>127</v>
      </c>
      <c r="D15" s="34">
        <v>220</v>
      </c>
      <c r="E15" s="35">
        <v>896</v>
      </c>
      <c r="F15" s="48">
        <f t="shared" si="0"/>
        <v>278</v>
      </c>
    </row>
    <row r="16" spans="1:9" x14ac:dyDescent="0.2">
      <c r="A16" s="13" t="s">
        <v>14</v>
      </c>
      <c r="B16" s="36">
        <v>2912</v>
      </c>
      <c r="C16" s="37">
        <v>306</v>
      </c>
      <c r="D16" s="37">
        <v>618</v>
      </c>
      <c r="E16" s="38">
        <v>1313</v>
      </c>
      <c r="F16" s="49">
        <f t="shared" si="0"/>
        <v>675</v>
      </c>
    </row>
    <row r="17" spans="1:6" x14ac:dyDescent="0.2">
      <c r="A17" s="13" t="s">
        <v>15</v>
      </c>
      <c r="B17" s="36">
        <v>1573</v>
      </c>
      <c r="C17" s="37">
        <v>214</v>
      </c>
      <c r="D17" s="37">
        <v>517</v>
      </c>
      <c r="E17" s="38">
        <v>680</v>
      </c>
      <c r="F17" s="49">
        <f t="shared" si="0"/>
        <v>162</v>
      </c>
    </row>
    <row r="18" spans="1:6" x14ac:dyDescent="0.2">
      <c r="A18" s="13" t="s">
        <v>16</v>
      </c>
      <c r="B18" s="36">
        <v>251</v>
      </c>
      <c r="C18" s="37">
        <v>36</v>
      </c>
      <c r="D18" s="37">
        <v>56</v>
      </c>
      <c r="E18" s="38">
        <v>149</v>
      </c>
      <c r="F18" s="49">
        <f t="shared" si="0"/>
        <v>10</v>
      </c>
    </row>
    <row r="19" spans="1:6" x14ac:dyDescent="0.2">
      <c r="A19" s="13" t="s">
        <v>17</v>
      </c>
      <c r="B19" s="36">
        <v>1639</v>
      </c>
      <c r="C19" s="37">
        <v>143</v>
      </c>
      <c r="D19" s="37">
        <v>354</v>
      </c>
      <c r="E19" s="38">
        <v>1015</v>
      </c>
      <c r="F19" s="49">
        <f t="shared" si="0"/>
        <v>127</v>
      </c>
    </row>
    <row r="20" spans="1:6" x14ac:dyDescent="0.2">
      <c r="A20" s="13" t="s">
        <v>18</v>
      </c>
      <c r="B20" s="36">
        <v>68</v>
      </c>
      <c r="C20" s="37">
        <v>2</v>
      </c>
      <c r="D20" s="37">
        <v>26</v>
      </c>
      <c r="E20" s="38">
        <v>33</v>
      </c>
      <c r="F20" s="49">
        <f t="shared" si="0"/>
        <v>7</v>
      </c>
    </row>
    <row r="21" spans="1:6" x14ac:dyDescent="0.2">
      <c r="A21" s="13" t="s">
        <v>19</v>
      </c>
      <c r="B21" s="36">
        <v>137</v>
      </c>
      <c r="C21" s="37">
        <v>6</v>
      </c>
      <c r="D21" s="37">
        <v>33</v>
      </c>
      <c r="E21" s="38">
        <v>80</v>
      </c>
      <c r="F21" s="49">
        <f t="shared" si="0"/>
        <v>18</v>
      </c>
    </row>
    <row r="22" spans="1:6" x14ac:dyDescent="0.2">
      <c r="A22" s="13" t="s">
        <v>24</v>
      </c>
      <c r="B22" s="36">
        <v>187</v>
      </c>
      <c r="C22" s="37">
        <v>23</v>
      </c>
      <c r="D22" s="37">
        <v>52</v>
      </c>
      <c r="E22" s="38">
        <v>101</v>
      </c>
      <c r="F22" s="49">
        <f t="shared" si="0"/>
        <v>11</v>
      </c>
    </row>
    <row r="23" spans="1:6" x14ac:dyDescent="0.2">
      <c r="A23" s="13" t="s">
        <v>27</v>
      </c>
      <c r="B23" s="36">
        <v>535</v>
      </c>
      <c r="C23" s="37">
        <v>32</v>
      </c>
      <c r="D23" s="37">
        <v>102</v>
      </c>
      <c r="E23" s="38">
        <v>353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8823</v>
      </c>
      <c r="C24" s="27">
        <f>SUM(C15:C23)</f>
        <v>889</v>
      </c>
      <c r="D24" s="27">
        <f>SUM(D15:D23)</f>
        <v>1978</v>
      </c>
      <c r="E24" s="28">
        <f>SUM(E15:E23)</f>
        <v>4620</v>
      </c>
      <c r="F24" s="50">
        <f t="shared" si="0"/>
        <v>1336</v>
      </c>
    </row>
    <row r="25" spans="1:6" x14ac:dyDescent="0.2">
      <c r="A25" s="12" t="s">
        <v>20</v>
      </c>
      <c r="B25" s="54">
        <v>246</v>
      </c>
      <c r="C25" s="31">
        <v>27</v>
      </c>
      <c r="D25" s="55">
        <v>50</v>
      </c>
      <c r="E25" s="35">
        <v>141</v>
      </c>
      <c r="F25" s="48">
        <f t="shared" si="0"/>
        <v>28</v>
      </c>
    </row>
    <row r="26" spans="1:6" x14ac:dyDescent="0.2">
      <c r="A26" s="13" t="s">
        <v>21</v>
      </c>
      <c r="B26" s="56">
        <v>98</v>
      </c>
      <c r="C26" s="37">
        <v>5</v>
      </c>
      <c r="D26" s="41">
        <v>26</v>
      </c>
      <c r="E26" s="38">
        <v>41</v>
      </c>
      <c r="F26" s="49">
        <f t="shared" si="0"/>
        <v>26</v>
      </c>
    </row>
    <row r="27" spans="1:6" x14ac:dyDescent="0.2">
      <c r="A27" s="13" t="s">
        <v>22</v>
      </c>
      <c r="B27" s="56">
        <v>129</v>
      </c>
      <c r="C27" s="37">
        <v>3</v>
      </c>
      <c r="D27" s="41">
        <v>25</v>
      </c>
      <c r="E27" s="38">
        <v>53</v>
      </c>
      <c r="F27" s="49">
        <f t="shared" si="0"/>
        <v>48</v>
      </c>
    </row>
    <row r="28" spans="1:6" x14ac:dyDescent="0.2">
      <c r="A28" s="13" t="s">
        <v>23</v>
      </c>
      <c r="B28" s="56">
        <v>57</v>
      </c>
      <c r="C28" s="37">
        <v>4</v>
      </c>
      <c r="D28" s="41">
        <v>16</v>
      </c>
      <c r="E28" s="38">
        <v>29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530</v>
      </c>
      <c r="C29" s="27">
        <f>SUM(C25:C28)</f>
        <v>39</v>
      </c>
      <c r="D29" s="27">
        <f>SUM(D25:D28)</f>
        <v>117</v>
      </c>
      <c r="E29" s="28">
        <f>SUM(E25:E28)</f>
        <v>264</v>
      </c>
      <c r="F29" s="50">
        <f t="shared" si="0"/>
        <v>110</v>
      </c>
    </row>
    <row r="30" spans="1:6" x14ac:dyDescent="0.2">
      <c r="A30" s="12" t="s">
        <v>25</v>
      </c>
      <c r="B30" s="54">
        <v>580</v>
      </c>
      <c r="C30" s="34">
        <v>49</v>
      </c>
      <c r="D30" s="34">
        <v>109</v>
      </c>
      <c r="E30" s="35">
        <v>284</v>
      </c>
      <c r="F30" s="48">
        <f t="shared" si="0"/>
        <v>138</v>
      </c>
    </row>
    <row r="31" spans="1:6" x14ac:dyDescent="0.2">
      <c r="A31" s="13" t="s">
        <v>26</v>
      </c>
      <c r="B31" s="56">
        <v>195</v>
      </c>
      <c r="C31" s="37">
        <v>13</v>
      </c>
      <c r="D31" s="37">
        <v>52</v>
      </c>
      <c r="E31" s="38">
        <v>102</v>
      </c>
      <c r="F31" s="49">
        <f t="shared" si="0"/>
        <v>28</v>
      </c>
    </row>
    <row r="32" spans="1:6" x14ac:dyDescent="0.2">
      <c r="A32" s="13" t="s">
        <v>28</v>
      </c>
      <c r="B32" s="56">
        <v>1214</v>
      </c>
      <c r="C32" s="37">
        <v>54</v>
      </c>
      <c r="D32" s="37">
        <v>289</v>
      </c>
      <c r="E32" s="38">
        <v>705</v>
      </c>
      <c r="F32" s="49">
        <f t="shared" si="0"/>
        <v>166</v>
      </c>
    </row>
    <row r="33" spans="1:6" x14ac:dyDescent="0.2">
      <c r="A33" s="13" t="s">
        <v>29</v>
      </c>
      <c r="B33" s="56">
        <v>445</v>
      </c>
      <c r="C33" s="37">
        <v>4</v>
      </c>
      <c r="D33" s="37">
        <v>69</v>
      </c>
      <c r="E33" s="38">
        <v>280</v>
      </c>
      <c r="F33" s="49">
        <f t="shared" si="0"/>
        <v>92</v>
      </c>
    </row>
    <row r="34" spans="1:6" ht="12.5" thickBot="1" x14ac:dyDescent="0.25">
      <c r="A34" s="14" t="s">
        <v>61</v>
      </c>
      <c r="B34" s="26">
        <f>SUM(B30:B33)</f>
        <v>2434</v>
      </c>
      <c r="C34" s="27">
        <f>SUM(C30:C33)</f>
        <v>120</v>
      </c>
      <c r="D34" s="27">
        <f>SUM(D30:D33)</f>
        <v>519</v>
      </c>
      <c r="E34" s="28">
        <f>SUM(E30:E33)</f>
        <v>1371</v>
      </c>
      <c r="F34" s="50">
        <f t="shared" si="0"/>
        <v>424</v>
      </c>
    </row>
    <row r="35" spans="1:6" x14ac:dyDescent="0.2">
      <c r="A35" s="12" t="s">
        <v>30</v>
      </c>
      <c r="B35" s="54">
        <v>138</v>
      </c>
      <c r="C35" s="31">
        <v>3</v>
      </c>
      <c r="D35" s="31">
        <v>40</v>
      </c>
      <c r="E35" s="48">
        <v>79</v>
      </c>
      <c r="F35" s="48">
        <f t="shared" si="0"/>
        <v>16</v>
      </c>
    </row>
    <row r="36" spans="1:6" x14ac:dyDescent="0.2">
      <c r="A36" s="13" t="s">
        <v>31</v>
      </c>
      <c r="B36" s="56">
        <v>188</v>
      </c>
      <c r="C36" s="37">
        <v>8</v>
      </c>
      <c r="D36" s="37">
        <v>38</v>
      </c>
      <c r="E36" s="49">
        <v>125</v>
      </c>
      <c r="F36" s="49">
        <f t="shared" si="0"/>
        <v>17</v>
      </c>
    </row>
    <row r="37" spans="1:6" x14ac:dyDescent="0.2">
      <c r="A37" s="13" t="s">
        <v>32</v>
      </c>
      <c r="B37" s="56">
        <v>40</v>
      </c>
      <c r="C37" s="37">
        <v>1</v>
      </c>
      <c r="D37" s="37">
        <v>13</v>
      </c>
      <c r="E37" s="49">
        <v>23</v>
      </c>
      <c r="F37" s="49">
        <f t="shared" si="0"/>
        <v>3</v>
      </c>
    </row>
    <row r="38" spans="1:6" x14ac:dyDescent="0.2">
      <c r="A38" s="13" t="s">
        <v>33</v>
      </c>
      <c r="B38" s="56">
        <v>756</v>
      </c>
      <c r="C38" s="37">
        <v>65</v>
      </c>
      <c r="D38" s="37">
        <v>228</v>
      </c>
      <c r="E38" s="49">
        <v>375</v>
      </c>
      <c r="F38" s="49">
        <f t="shared" si="0"/>
        <v>88</v>
      </c>
    </row>
    <row r="39" spans="1:6" x14ac:dyDescent="0.2">
      <c r="A39" s="13" t="s">
        <v>34</v>
      </c>
      <c r="B39" s="56">
        <v>156</v>
      </c>
      <c r="C39" s="37">
        <v>0</v>
      </c>
      <c r="D39" s="37">
        <v>13</v>
      </c>
      <c r="E39" s="49">
        <v>132</v>
      </c>
      <c r="F39" s="49">
        <f t="shared" si="0"/>
        <v>11</v>
      </c>
    </row>
    <row r="40" spans="1:6" x14ac:dyDescent="0.2">
      <c r="A40" s="13" t="s">
        <v>35</v>
      </c>
      <c r="B40" s="56">
        <v>43</v>
      </c>
      <c r="C40" s="37">
        <v>0</v>
      </c>
      <c r="D40" s="37">
        <v>1</v>
      </c>
      <c r="E40" s="49">
        <v>40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1321</v>
      </c>
      <c r="C41" s="27">
        <f>SUM(C35:C40)</f>
        <v>77</v>
      </c>
      <c r="D41" s="27">
        <f>SUM(D35:D40)</f>
        <v>333</v>
      </c>
      <c r="E41" s="28">
        <f>SUM(E35:E40)</f>
        <v>774</v>
      </c>
      <c r="F41" s="50">
        <f t="shared" si="0"/>
        <v>137</v>
      </c>
    </row>
    <row r="42" spans="1:6" x14ac:dyDescent="0.2">
      <c r="A42" s="12" t="s">
        <v>36</v>
      </c>
      <c r="B42" s="54">
        <v>588</v>
      </c>
      <c r="C42" s="34">
        <v>67</v>
      </c>
      <c r="D42" s="34">
        <v>194</v>
      </c>
      <c r="E42" s="48">
        <v>220</v>
      </c>
      <c r="F42" s="48">
        <f t="shared" si="0"/>
        <v>107</v>
      </c>
    </row>
    <row r="43" spans="1:6" x14ac:dyDescent="0.2">
      <c r="A43" s="13" t="s">
        <v>37</v>
      </c>
      <c r="B43" s="56">
        <v>680</v>
      </c>
      <c r="C43" s="37">
        <v>28</v>
      </c>
      <c r="D43" s="37">
        <v>93</v>
      </c>
      <c r="E43" s="49">
        <v>503</v>
      </c>
      <c r="F43" s="49">
        <f t="shared" si="0"/>
        <v>56</v>
      </c>
    </row>
    <row r="44" spans="1:6" x14ac:dyDescent="0.2">
      <c r="A44" s="13" t="s">
        <v>38</v>
      </c>
      <c r="B44" s="56">
        <v>868</v>
      </c>
      <c r="C44" s="37">
        <v>66</v>
      </c>
      <c r="D44" s="37">
        <v>172</v>
      </c>
      <c r="E44" s="49">
        <v>474</v>
      </c>
      <c r="F44" s="49">
        <f t="shared" si="0"/>
        <v>156</v>
      </c>
    </row>
    <row r="45" spans="1:6" x14ac:dyDescent="0.2">
      <c r="A45" s="13" t="s">
        <v>39</v>
      </c>
      <c r="B45" s="56">
        <v>311</v>
      </c>
      <c r="C45" s="37">
        <v>34</v>
      </c>
      <c r="D45" s="37">
        <v>72</v>
      </c>
      <c r="E45" s="49">
        <v>165</v>
      </c>
      <c r="F45" s="49">
        <f t="shared" si="0"/>
        <v>40</v>
      </c>
    </row>
    <row r="46" spans="1:6" x14ac:dyDescent="0.2">
      <c r="A46" s="13" t="s">
        <v>40</v>
      </c>
      <c r="B46" s="56">
        <v>106</v>
      </c>
      <c r="C46" s="37">
        <v>13</v>
      </c>
      <c r="D46" s="37">
        <v>28</v>
      </c>
      <c r="E46" s="49">
        <v>61</v>
      </c>
      <c r="F46" s="49">
        <f t="shared" si="0"/>
        <v>4</v>
      </c>
    </row>
    <row r="47" spans="1:6" ht="12.5" thickBot="1" x14ac:dyDescent="0.25">
      <c r="A47" s="14" t="s">
        <v>63</v>
      </c>
      <c r="B47" s="26">
        <f>SUM(B42:B46)</f>
        <v>2553</v>
      </c>
      <c r="C47" s="27">
        <f>SUM(C42:C46)</f>
        <v>208</v>
      </c>
      <c r="D47" s="27">
        <f>SUM(D42:D46)</f>
        <v>559</v>
      </c>
      <c r="E47" s="28">
        <f>SUM(E42:E46)</f>
        <v>1423</v>
      </c>
      <c r="F47" s="50">
        <f t="shared" si="0"/>
        <v>363</v>
      </c>
    </row>
    <row r="48" spans="1:6" x14ac:dyDescent="0.2">
      <c r="A48" s="12" t="s">
        <v>41</v>
      </c>
      <c r="B48" s="54">
        <v>108</v>
      </c>
      <c r="C48" s="34">
        <v>2</v>
      </c>
      <c r="D48" s="34">
        <v>9</v>
      </c>
      <c r="E48" s="48">
        <v>78</v>
      </c>
      <c r="F48" s="48">
        <f t="shared" si="0"/>
        <v>19</v>
      </c>
    </row>
    <row r="49" spans="1:6" x14ac:dyDescent="0.2">
      <c r="A49" s="13" t="s">
        <v>42</v>
      </c>
      <c r="B49" s="56">
        <v>371</v>
      </c>
      <c r="C49" s="37">
        <v>16</v>
      </c>
      <c r="D49" s="37">
        <v>47</v>
      </c>
      <c r="E49" s="49">
        <v>296</v>
      </c>
      <c r="F49" s="49">
        <f t="shared" si="0"/>
        <v>12</v>
      </c>
    </row>
    <row r="50" spans="1:6" x14ac:dyDescent="0.2">
      <c r="A50" s="13" t="s">
        <v>43</v>
      </c>
      <c r="B50" s="56">
        <v>210</v>
      </c>
      <c r="C50" s="37">
        <v>18</v>
      </c>
      <c r="D50" s="37">
        <v>53</v>
      </c>
      <c r="E50" s="49">
        <v>129</v>
      </c>
      <c r="F50" s="49">
        <f t="shared" si="0"/>
        <v>10</v>
      </c>
    </row>
    <row r="51" spans="1:6" x14ac:dyDescent="0.2">
      <c r="A51" s="13" t="s">
        <v>44</v>
      </c>
      <c r="B51" s="56">
        <v>104</v>
      </c>
      <c r="C51" s="37">
        <v>12</v>
      </c>
      <c r="D51" s="37">
        <v>23</v>
      </c>
      <c r="E51" s="49">
        <v>53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793</v>
      </c>
      <c r="C52" s="27">
        <f>SUM(C48:C51)</f>
        <v>48</v>
      </c>
      <c r="D52" s="27">
        <f>SUM(D48:D51)</f>
        <v>132</v>
      </c>
      <c r="E52" s="28">
        <f>SUM(E48:E51)</f>
        <v>556</v>
      </c>
      <c r="F52" s="50">
        <f t="shared" si="0"/>
        <v>57</v>
      </c>
    </row>
    <row r="53" spans="1:6" x14ac:dyDescent="0.2">
      <c r="A53" s="12" t="s">
        <v>45</v>
      </c>
      <c r="B53" s="54">
        <v>436</v>
      </c>
      <c r="C53" s="34">
        <v>19</v>
      </c>
      <c r="D53" s="34">
        <v>111</v>
      </c>
      <c r="E53" s="48">
        <v>227</v>
      </c>
      <c r="F53" s="48">
        <f t="shared" si="0"/>
        <v>79</v>
      </c>
    </row>
    <row r="54" spans="1:6" x14ac:dyDescent="0.2">
      <c r="A54" s="13" t="s">
        <v>46</v>
      </c>
      <c r="B54" s="56">
        <v>123</v>
      </c>
      <c r="C54" s="37">
        <v>6</v>
      </c>
      <c r="D54" s="37">
        <v>26</v>
      </c>
      <c r="E54" s="49">
        <v>79</v>
      </c>
      <c r="F54" s="49">
        <f t="shared" si="0"/>
        <v>12</v>
      </c>
    </row>
    <row r="55" spans="1:6" x14ac:dyDescent="0.2">
      <c r="A55" s="13" t="s">
        <v>47</v>
      </c>
      <c r="B55" s="56">
        <v>200</v>
      </c>
      <c r="C55" s="37">
        <v>15</v>
      </c>
      <c r="D55" s="37">
        <v>22</v>
      </c>
      <c r="E55" s="49">
        <v>142</v>
      </c>
      <c r="F55" s="49">
        <f t="shared" si="0"/>
        <v>21</v>
      </c>
    </row>
    <row r="56" spans="1:6" x14ac:dyDescent="0.2">
      <c r="A56" s="13" t="s">
        <v>48</v>
      </c>
      <c r="B56" s="56">
        <v>1906</v>
      </c>
      <c r="C56" s="37">
        <v>168</v>
      </c>
      <c r="D56" s="37">
        <v>471</v>
      </c>
      <c r="E56" s="49">
        <v>936</v>
      </c>
      <c r="F56" s="49">
        <f t="shared" si="0"/>
        <v>331</v>
      </c>
    </row>
    <row r="57" spans="1:6" x14ac:dyDescent="0.2">
      <c r="A57" s="13" t="s">
        <v>49</v>
      </c>
      <c r="B57" s="56">
        <v>435</v>
      </c>
      <c r="C57" s="37">
        <v>51</v>
      </c>
      <c r="D57" s="37">
        <v>152</v>
      </c>
      <c r="E57" s="49">
        <v>135</v>
      </c>
      <c r="F57" s="49">
        <f t="shared" si="0"/>
        <v>97</v>
      </c>
    </row>
    <row r="58" spans="1:6" x14ac:dyDescent="0.2">
      <c r="A58" s="13" t="s">
        <v>50</v>
      </c>
      <c r="B58" s="56">
        <v>595</v>
      </c>
      <c r="C58" s="37">
        <v>44</v>
      </c>
      <c r="D58" s="37">
        <v>121</v>
      </c>
      <c r="E58" s="49">
        <v>294</v>
      </c>
      <c r="F58" s="49">
        <f t="shared" si="0"/>
        <v>136</v>
      </c>
    </row>
    <row r="59" spans="1:6" x14ac:dyDescent="0.2">
      <c r="A59" s="13" t="s">
        <v>51</v>
      </c>
      <c r="B59" s="56">
        <v>562</v>
      </c>
      <c r="C59" s="37">
        <v>30</v>
      </c>
      <c r="D59" s="37">
        <v>124</v>
      </c>
      <c r="E59" s="49">
        <v>272</v>
      </c>
      <c r="F59" s="51">
        <f t="shared" si="0"/>
        <v>136</v>
      </c>
    </row>
    <row r="60" spans="1:6" ht="12.5" thickBot="1" x14ac:dyDescent="0.25">
      <c r="A60" s="14" t="s">
        <v>65</v>
      </c>
      <c r="B60" s="26">
        <f>SUM(B53:B59)</f>
        <v>4257</v>
      </c>
      <c r="C60" s="27">
        <f>SUM(C53:C59)</f>
        <v>333</v>
      </c>
      <c r="D60" s="27">
        <f>SUM(D53:D59)</f>
        <v>1027</v>
      </c>
      <c r="E60" s="28">
        <f>SUM(E53:E59)</f>
        <v>2085</v>
      </c>
      <c r="F60" s="50">
        <f t="shared" si="0"/>
        <v>812</v>
      </c>
    </row>
    <row r="61" spans="1:6" ht="12.5" thickBot="1" x14ac:dyDescent="0.25">
      <c r="A61" s="15" t="s">
        <v>52</v>
      </c>
      <c r="B61" s="57">
        <v>104</v>
      </c>
      <c r="C61" s="58">
        <v>7</v>
      </c>
      <c r="D61" s="58">
        <v>26</v>
      </c>
      <c r="E61" s="52">
        <v>49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62543</v>
      </c>
      <c r="C62" s="21">
        <f>C5+C14+C24+C29+C34+C41+C47+C52+C60+C61</f>
        <v>9342</v>
      </c>
      <c r="D62" s="21">
        <f>D5+D14+D24+D29+D34+D41+D47+D52+D60+D61</f>
        <v>21069</v>
      </c>
      <c r="E62" s="22">
        <f>E5+E14+E24+E29+E34+E41+E47+E52+E60+E61</f>
        <v>25513</v>
      </c>
      <c r="F62" s="53">
        <f t="shared" si="0"/>
        <v>6619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  <vt:lpstr>出生頭数2025年11月</vt:lpstr>
      <vt:lpstr>出生頭数2025年12月</vt:lpstr>
      <vt:lpstr>出生頭数2026年1月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2026-03-04T04:51:23Z</dcterms:modified>
</cp:coreProperties>
</file>