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6年度\累計データ\202607作業\"/>
    </mc:Choice>
  </mc:AlternateContent>
  <xr:revisionPtr revIDLastSave="0" documentId="13_ncr:1_{302A48E8-B90B-461E-A475-62E8C51ACEDF}" xr6:coauthVersionLast="47" xr6:coauthVersionMax="47" xr10:uidLastSave="{00000000-0000-0000-0000-000000000000}"/>
  <bookViews>
    <workbookView xWindow="28680" yWindow="-120" windowWidth="29040" windowHeight="15720" tabRatio="827" activeTab="1" xr2:uid="{00000000-000D-0000-FFFF-FFFF00000000}"/>
  </bookViews>
  <sheets>
    <sheet name="出生頭数2026年4月" sheetId="180" r:id="rId1"/>
    <sheet name="出生頭数2026年5月" sheetId="18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81" l="1"/>
  <c r="D60" i="181"/>
  <c r="C60" i="181"/>
  <c r="B60" i="181"/>
  <c r="F60" i="181" s="1"/>
  <c r="E52" i="181"/>
  <c r="D52" i="181"/>
  <c r="C52" i="181"/>
  <c r="B52" i="181"/>
  <c r="F52" i="181" s="1"/>
  <c r="E47" i="181"/>
  <c r="D47" i="181"/>
  <c r="C47" i="181"/>
  <c r="B47" i="181"/>
  <c r="E41" i="181"/>
  <c r="D41" i="181"/>
  <c r="C41" i="181"/>
  <c r="B41" i="181"/>
  <c r="F41" i="181" s="1"/>
  <c r="E34" i="181"/>
  <c r="D34" i="181"/>
  <c r="C34" i="181"/>
  <c r="B34" i="181"/>
  <c r="F34" i="181" s="1"/>
  <c r="E29" i="181"/>
  <c r="D29" i="181"/>
  <c r="C29" i="181"/>
  <c r="B29" i="181"/>
  <c r="E24" i="181"/>
  <c r="D24" i="181"/>
  <c r="C24" i="181"/>
  <c r="B24" i="181"/>
  <c r="F24" i="181" s="1"/>
  <c r="E14" i="181"/>
  <c r="E62" i="181" s="1"/>
  <c r="E6" i="181" s="1"/>
  <c r="D14" i="181"/>
  <c r="D62" i="181" s="1"/>
  <c r="D6" i="181" s="1"/>
  <c r="C14" i="181"/>
  <c r="C62" i="181" s="1"/>
  <c r="C6" i="181" s="1"/>
  <c r="B14" i="181"/>
  <c r="B62" i="181" s="1"/>
  <c r="B6" i="181" s="1"/>
  <c r="F61" i="181"/>
  <c r="F59" i="181"/>
  <c r="F58" i="181"/>
  <c r="F57" i="181"/>
  <c r="F56" i="181"/>
  <c r="F55" i="181"/>
  <c r="F54" i="181"/>
  <c r="F53" i="181"/>
  <c r="F51" i="181"/>
  <c r="F50" i="181"/>
  <c r="F49" i="181"/>
  <c r="F48" i="181"/>
  <c r="F47" i="181"/>
  <c r="F46" i="181"/>
  <c r="F45" i="181"/>
  <c r="F44" i="181"/>
  <c r="F43" i="181"/>
  <c r="F42" i="181"/>
  <c r="F40" i="181"/>
  <c r="F39" i="181"/>
  <c r="F38" i="181"/>
  <c r="F37" i="181"/>
  <c r="F36" i="181"/>
  <c r="F35" i="181"/>
  <c r="F33" i="181"/>
  <c r="F32" i="181"/>
  <c r="F31" i="181"/>
  <c r="F30" i="181"/>
  <c r="F28" i="181"/>
  <c r="F27" i="181"/>
  <c r="F26" i="181"/>
  <c r="F25" i="181"/>
  <c r="F23" i="181"/>
  <c r="F22" i="181"/>
  <c r="F21" i="181"/>
  <c r="F20" i="181"/>
  <c r="F19" i="181"/>
  <c r="F18" i="181"/>
  <c r="F17" i="181"/>
  <c r="F16" i="181"/>
  <c r="F15" i="181"/>
  <c r="F13" i="181"/>
  <c r="F12" i="181"/>
  <c r="F11" i="181"/>
  <c r="F10" i="181"/>
  <c r="F9" i="181"/>
  <c r="F8" i="181"/>
  <c r="F7" i="181"/>
  <c r="F5" i="181"/>
  <c r="E60" i="180"/>
  <c r="D60" i="180"/>
  <c r="C60" i="180"/>
  <c r="B60" i="180"/>
  <c r="F60" i="180" s="1"/>
  <c r="E52" i="180"/>
  <c r="D52" i="180"/>
  <c r="C52" i="180"/>
  <c r="B52" i="180"/>
  <c r="F52" i="180" s="1"/>
  <c r="E47" i="180"/>
  <c r="D47" i="180"/>
  <c r="C47" i="180"/>
  <c r="B47" i="180"/>
  <c r="E41" i="180"/>
  <c r="D41" i="180"/>
  <c r="C41" i="180"/>
  <c r="B41" i="180"/>
  <c r="F41" i="180" s="1"/>
  <c r="E34" i="180"/>
  <c r="D34" i="180"/>
  <c r="C34" i="180"/>
  <c r="B34" i="180"/>
  <c r="F34" i="180" s="1"/>
  <c r="E29" i="180"/>
  <c r="D29" i="180"/>
  <c r="C29" i="180"/>
  <c r="B29" i="180"/>
  <c r="F29" i="180" s="1"/>
  <c r="E24" i="180"/>
  <c r="D24" i="180"/>
  <c r="C24" i="180"/>
  <c r="B24" i="180"/>
  <c r="F24" i="180" s="1"/>
  <c r="E14" i="180"/>
  <c r="E62" i="180" s="1"/>
  <c r="E6" i="180" s="1"/>
  <c r="D14" i="180"/>
  <c r="D62" i="180" s="1"/>
  <c r="D6" i="180" s="1"/>
  <c r="C14" i="180"/>
  <c r="C62" i="180" s="1"/>
  <c r="C6" i="180" s="1"/>
  <c r="B14" i="180"/>
  <c r="B62" i="180" s="1"/>
  <c r="B6" i="180" s="1"/>
  <c r="F61" i="180"/>
  <c r="F59" i="180"/>
  <c r="F58" i="180"/>
  <c r="F57" i="180"/>
  <c r="F56" i="180"/>
  <c r="F55" i="180"/>
  <c r="F54" i="180"/>
  <c r="F53" i="180"/>
  <c r="F51" i="180"/>
  <c r="F50" i="180"/>
  <c r="F49" i="180"/>
  <c r="F48" i="180"/>
  <c r="F47" i="180"/>
  <c r="F46" i="180"/>
  <c r="F45" i="180"/>
  <c r="F44" i="180"/>
  <c r="F43" i="180"/>
  <c r="F42" i="180"/>
  <c r="F40" i="180"/>
  <c r="F39" i="180"/>
  <c r="F38" i="180"/>
  <c r="F37" i="180"/>
  <c r="F36" i="180"/>
  <c r="F35" i="180"/>
  <c r="F33" i="180"/>
  <c r="F32" i="180"/>
  <c r="F31" i="180"/>
  <c r="F30" i="180"/>
  <c r="F28" i="180"/>
  <c r="F27" i="180"/>
  <c r="F26" i="180"/>
  <c r="F25" i="180"/>
  <c r="F23" i="180"/>
  <c r="F22" i="180"/>
  <c r="F21" i="180"/>
  <c r="F20" i="180"/>
  <c r="F19" i="180"/>
  <c r="F18" i="180"/>
  <c r="F17" i="180"/>
  <c r="F16" i="180"/>
  <c r="F15" i="180"/>
  <c r="F13" i="180"/>
  <c r="F12" i="180"/>
  <c r="F11" i="180"/>
  <c r="F10" i="180"/>
  <c r="F9" i="180"/>
  <c r="F8" i="180"/>
  <c r="F7" i="180"/>
  <c r="F5" i="180"/>
  <c r="H11" i="181" l="1"/>
  <c r="H8" i="181" s="1"/>
  <c r="H10" i="181"/>
  <c r="H7" i="181" s="1"/>
  <c r="F62" i="181"/>
  <c r="F29" i="181"/>
  <c r="F14" i="181"/>
  <c r="F14" i="180"/>
  <c r="H10" i="180"/>
  <c r="H7" i="180" s="1"/>
  <c r="H11" i="180"/>
  <c r="H8" i="180" s="1"/>
  <c r="F6" i="181" l="1"/>
  <c r="F6" i="180"/>
  <c r="F62" i="180"/>
</calcChain>
</file>

<file path=xl/sharedStrings.xml><?xml version="1.0" encoding="utf-8"?>
<sst xmlns="http://schemas.openxmlformats.org/spreadsheetml/2006/main" count="148" uniqueCount="75">
  <si>
    <t>都道府県名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</si>
  <si>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</si>
  <si>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</si>
  <si>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</si>
  <si>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>合計出生率</t>
  </si>
  <si>
    <t xml:space="preserve">04宮城県                                    </t>
  </si>
  <si>
    <t>乳雌出生率</t>
  </si>
  <si>
    <t xml:space="preserve">05秋田県                                    </t>
  </si>
  <si>
    <t xml:space="preserve">06山形県                                    </t>
  </si>
  <si>
    <t>合計頭数</t>
  </si>
  <si>
    <t>頭</t>
  </si>
  <si>
    <t xml:space="preserve">07福島県                                    </t>
  </si>
  <si>
    <t>うち乳用雌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</si>
  <si>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</si>
  <si>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</si>
  <si>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</si>
  <si>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</si>
  <si>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</si>
  <si>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</si>
  <si>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</si>
  <si>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</si>
  <si>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</si>
  <si>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</si>
  <si>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</si>
  <si>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19山梨県                                    </t>
  </si>
  <si>
    <t xml:space="preserve">20長野県                                    </t>
  </si>
  <si>
    <t xml:space="preserve">21岐阜県                                    </t>
  </si>
  <si>
    <t xml:space="preserve">22静岡県                                    </t>
  </si>
  <si>
    <t xml:space="preserve">23愛知県                                    </t>
  </si>
  <si>
    <t xml:space="preserve">24三重県                                    </t>
  </si>
  <si>
    <t xml:space="preserve">25滋賀県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</si>
  <si>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</si>
  <si>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</si>
  <si>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</si>
  <si>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</si>
  <si>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</si>
  <si>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</si>
  <si>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</si>
  <si>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</si>
  <si>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</si>
  <si>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</si>
  <si>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</si>
  <si>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</si>
  <si>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</si>
  <si>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</si>
  <si>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</si>
  <si>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</si>
  <si>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</si>
  <si>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</si>
  <si>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</si>
  <si>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</si>
  <si>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</si>
  <si>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</si>
  <si>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合計</t>
    <rPh sb="0" eb="2">
      <t>ゴウケイ</t>
    </rPh>
    <phoneticPr fontId="4"/>
  </si>
  <si>
    <t>（うち、乳用種オス）</t>
    <rPh sb="4" eb="5">
      <t>ニュウ</t>
    </rPh>
    <rPh sb="5" eb="6">
      <t>ヨウ</t>
    </rPh>
    <rPh sb="6" eb="7">
      <t>シュ</t>
    </rPh>
    <phoneticPr fontId="4"/>
  </si>
  <si>
    <t>（うち、乳用種メス）</t>
    <rPh sb="4" eb="5">
      <t>ニュウ</t>
    </rPh>
    <rPh sb="5" eb="6">
      <t>ヨウ</t>
    </rPh>
    <rPh sb="6" eb="7">
      <t>シュ</t>
    </rPh>
    <phoneticPr fontId="4"/>
  </si>
  <si>
    <t>（うち、交雑種）</t>
    <rPh sb="4" eb="6">
      <t>コウザツ</t>
    </rPh>
    <rPh sb="6" eb="7">
      <t>シュ</t>
    </rPh>
    <phoneticPr fontId="4"/>
  </si>
  <si>
    <t>都府県　計</t>
    <rPh sb="4" eb="5">
      <t>ケイ</t>
    </rPh>
    <phoneticPr fontId="4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</si>
  <si>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</si>
  <si>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</si>
  <si>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</si>
  <si>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</si>
  <si>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</si>
  <si>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</si>
  <si>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</si>
  <si>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</si>
  <si>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全国　総計</t>
    <rPh sb="0" eb="2">
      <t>ゼンコク</t>
    </rPh>
    <phoneticPr fontId="4"/>
  </si>
  <si>
    <t>参考</t>
    <rPh sb="0" eb="2">
      <t>サンコウ</t>
    </rPh>
    <phoneticPr fontId="4"/>
  </si>
  <si>
    <t>頭</t>
    <phoneticPr fontId="8"/>
  </si>
  <si>
    <t>うち和牛（受精卵移植）等</t>
    <phoneticPr fontId="4"/>
  </si>
  <si>
    <t>24ヶ月齢以上頭数（12月1日現在）</t>
    <rPh sb="12" eb="13">
      <t>ガツ</t>
    </rPh>
    <rPh sb="14" eb="15">
      <t>ニチ</t>
    </rPh>
    <rPh sb="15" eb="17">
      <t>ゲンザイ</t>
    </rPh>
    <phoneticPr fontId="4"/>
  </si>
  <si>
    <t>2026年4月（4/1～/30）出生頭数（乳用種の子）</t>
    <phoneticPr fontId="8"/>
  </si>
  <si>
    <t>2026年6月1日集計</t>
    <phoneticPr fontId="8"/>
  </si>
  <si>
    <t>2026年5月（5/1～/31）出生頭数（乳用種の子）</t>
    <phoneticPr fontId="8"/>
  </si>
  <si>
    <t>2026年7月1日集計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</si>
</sst>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[Red]\-#,##0\ 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3" fillId="0" borderId="0" xfId="4" applyFont="1">
      <alignment vertical="center"/>
    </xf>
    <xf numFmtId="38" fontId="3" fillId="0" borderId="0" xfId="4" applyFont="1" applyAlignment="1">
      <alignment horizontal="left"/>
    </xf>
    <xf numFmtId="38" fontId="3" fillId="0" borderId="0" xfId="4" applyFont="1" applyAlignment="1"/>
    <xf numFmtId="38" fontId="3" fillId="0" borderId="0" xfId="4" applyFont="1" applyAlignment="1">
      <alignment horizontal="right"/>
    </xf>
    <xf numFmtId="38" fontId="6" fillId="0" borderId="0" xfId="4" applyFont="1" applyAlignment="1"/>
    <xf numFmtId="176" fontId="3" fillId="0" borderId="0" xfId="2" applyNumberFormat="1" applyFont="1">
      <alignment vertical="center"/>
    </xf>
    <xf numFmtId="177" fontId="3" fillId="0" borderId="0" xfId="4" applyNumberFormat="1" applyFont="1">
      <alignment vertical="center"/>
    </xf>
    <xf numFmtId="38" fontId="3" fillId="2" borderId="1" xfId="4" applyFont="1" applyFill="1" applyBorder="1" applyAlignment="1">
      <alignment horizontal="center" vertical="center"/>
    </xf>
    <xf numFmtId="38" fontId="7" fillId="0" borderId="2" xfId="4" applyFont="1" applyBorder="1">
      <alignment vertical="center"/>
    </xf>
    <xf numFmtId="38" fontId="7" fillId="0" borderId="3" xfId="4" applyFont="1" applyBorder="1" applyAlignment="1">
      <alignment horizontal="center" vertical="center"/>
    </xf>
    <xf numFmtId="38" fontId="3" fillId="0" borderId="4" xfId="4" applyFont="1" applyBorder="1">
      <alignment vertical="center"/>
    </xf>
    <xf numFmtId="38" fontId="3" fillId="0" borderId="5" xfId="4" applyFont="1" applyBorder="1">
      <alignment vertical="center"/>
    </xf>
    <xf numFmtId="38" fontId="3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4" xfId="4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0" borderId="9" xfId="4" applyNumberFormat="1" applyFont="1" applyBorder="1">
      <alignment vertical="center"/>
    </xf>
    <xf numFmtId="177" fontId="7" fillId="0" borderId="10" xfId="4" applyNumberFormat="1" applyFont="1" applyBorder="1">
      <alignment vertical="center"/>
    </xf>
    <xf numFmtId="177" fontId="7" fillId="0" borderId="11" xfId="4" applyNumberFormat="1" applyFont="1" applyBorder="1">
      <alignment vertical="center"/>
    </xf>
    <xf numFmtId="177" fontId="7" fillId="0" borderId="12" xfId="4" applyNumberFormat="1" applyFont="1" applyBorder="1">
      <alignment vertical="center"/>
    </xf>
    <xf numFmtId="177" fontId="7" fillId="0" borderId="13" xfId="4" applyNumberFormat="1" applyFont="1" applyBorder="1">
      <alignment vertical="center"/>
    </xf>
    <xf numFmtId="177" fontId="7" fillId="0" borderId="14" xfId="4" applyNumberFormat="1" applyFont="1" applyBorder="1">
      <alignment vertical="center"/>
    </xf>
    <xf numFmtId="177" fontId="5" fillId="0" borderId="15" xfId="4" applyNumberFormat="1" applyFont="1" applyBorder="1">
      <alignment vertical="center"/>
    </xf>
    <xf numFmtId="177" fontId="5" fillId="0" borderId="16" xfId="4" applyNumberFormat="1" applyFont="1" applyBorder="1">
      <alignment vertical="center"/>
    </xf>
    <xf numFmtId="177" fontId="5" fillId="0" borderId="17" xfId="4" applyNumberFormat="1" applyFont="1" applyBorder="1">
      <alignment vertical="center"/>
    </xf>
    <xf numFmtId="177" fontId="7" fillId="0" borderId="18" xfId="4" applyNumberFormat="1" applyFont="1" applyBorder="1">
      <alignment vertical="center"/>
    </xf>
    <xf numFmtId="177" fontId="7" fillId="0" borderId="19" xfId="4" applyNumberFormat="1" applyFont="1" applyBorder="1">
      <alignment vertical="center"/>
    </xf>
    <xf numFmtId="177" fontId="7" fillId="0" borderId="20" xfId="4" applyNumberFormat="1" applyFont="1" applyBorder="1">
      <alignment vertical="center"/>
    </xf>
    <xf numFmtId="38" fontId="3" fillId="2" borderId="21" xfId="4" applyFont="1" applyFill="1" applyBorder="1" applyAlignment="1">
      <alignment horizontal="center" vertical="center" shrinkToFit="1"/>
    </xf>
    <xf numFmtId="38" fontId="3" fillId="2" borderId="22" xfId="4" applyFont="1" applyFill="1" applyBorder="1" applyAlignment="1">
      <alignment horizontal="center" vertical="center" shrinkToFit="1"/>
    </xf>
    <xf numFmtId="177" fontId="5" fillId="3" borderId="23" xfId="4" applyNumberFormat="1" applyFont="1" applyFill="1" applyBorder="1">
      <alignment vertical="center"/>
    </xf>
    <xf numFmtId="177" fontId="5" fillId="3" borderId="24" xfId="4" applyNumberFormat="1" applyFont="1" applyFill="1" applyBorder="1">
      <alignment vertical="center"/>
    </xf>
    <xf numFmtId="177" fontId="5" fillId="3" borderId="25" xfId="4" applyNumberFormat="1" applyFont="1" applyFill="1" applyBorder="1">
      <alignment vertical="center"/>
    </xf>
    <xf numFmtId="177" fontId="5" fillId="3" borderId="26" xfId="4" applyNumberFormat="1" applyFont="1" applyFill="1" applyBorder="1">
      <alignment vertical="center"/>
    </xf>
    <xf numFmtId="177" fontId="5" fillId="3" borderId="27" xfId="4" applyNumberFormat="1" applyFont="1" applyFill="1" applyBorder="1">
      <alignment vertical="center"/>
    </xf>
    <xf numFmtId="177" fontId="5" fillId="3" borderId="28" xfId="4" applyNumberFormat="1" applyFont="1" applyFill="1" applyBorder="1">
      <alignment vertical="center"/>
    </xf>
    <xf numFmtId="177" fontId="5" fillId="3" borderId="29" xfId="4" applyNumberFormat="1" applyFont="1" applyFill="1" applyBorder="1">
      <alignment vertical="center"/>
    </xf>
    <xf numFmtId="177" fontId="5" fillId="3" borderId="30" xfId="4" applyNumberFormat="1" applyFont="1" applyFill="1" applyBorder="1">
      <alignment vertical="center"/>
    </xf>
    <xf numFmtId="177" fontId="5" fillId="3" borderId="31" xfId="4" applyNumberFormat="1" applyFont="1" applyFill="1" applyBorder="1">
      <alignment vertical="center"/>
    </xf>
    <xf numFmtId="177" fontId="5" fillId="3" borderId="32" xfId="4" applyNumberFormat="1" applyFont="1" applyFill="1" applyBorder="1">
      <alignment vertical="center"/>
    </xf>
    <xf numFmtId="177" fontId="5" fillId="3" borderId="33" xfId="4" applyNumberFormat="1" applyFont="1" applyFill="1" applyBorder="1">
      <alignment vertical="center"/>
    </xf>
    <xf numFmtId="38" fontId="9" fillId="0" borderId="0" xfId="4" applyFont="1" applyAlignment="1">
      <alignment horizontal="left"/>
    </xf>
    <xf numFmtId="38" fontId="9" fillId="0" borderId="0" xfId="4" applyFont="1" applyAlignment="1"/>
    <xf numFmtId="38" fontId="3" fillId="2" borderId="34" xfId="4" applyFont="1" applyFill="1" applyBorder="1" applyAlignment="1">
      <alignment horizontal="center" vertical="center" shrinkToFit="1"/>
    </xf>
    <xf numFmtId="177" fontId="5" fillId="3" borderId="35" xfId="4" applyNumberFormat="1" applyFont="1" applyFill="1" applyBorder="1">
      <alignment vertical="center"/>
    </xf>
    <xf numFmtId="177" fontId="7" fillId="0" borderId="36" xfId="4" applyNumberFormat="1" applyFont="1" applyBorder="1">
      <alignment vertical="center"/>
    </xf>
    <xf numFmtId="177" fontId="5" fillId="0" borderId="37" xfId="4" applyNumberFormat="1" applyFont="1" applyBorder="1">
      <alignment vertical="center"/>
    </xf>
    <xf numFmtId="177" fontId="5" fillId="3" borderId="38" xfId="4" applyNumberFormat="1" applyFont="1" applyFill="1" applyBorder="1">
      <alignment vertical="center"/>
    </xf>
    <xf numFmtId="177" fontId="5" fillId="3" borderId="39" xfId="4" applyNumberFormat="1" applyFont="1" applyFill="1" applyBorder="1">
      <alignment vertical="center"/>
    </xf>
    <xf numFmtId="177" fontId="7" fillId="0" borderId="40" xfId="4" applyNumberFormat="1" applyFont="1" applyBorder="1">
      <alignment vertical="center"/>
    </xf>
    <xf numFmtId="177" fontId="5" fillId="3" borderId="41" xfId="4" applyNumberFormat="1" applyFont="1" applyFill="1" applyBorder="1">
      <alignment vertical="center"/>
    </xf>
    <xf numFmtId="177" fontId="7" fillId="3" borderId="42" xfId="4" applyNumberFormat="1" applyFont="1" applyFill="1" applyBorder="1" applyAlignment="1">
      <alignment horizontal="right" vertical="center"/>
    </xf>
    <xf numFmtId="177" fontId="7" fillId="0" borderId="43" xfId="4" applyNumberFormat="1" applyFont="1" applyBorder="1">
      <alignment vertical="center"/>
    </xf>
    <xf numFmtId="177" fontId="5" fillId="3" borderId="44" xfId="4" applyNumberFormat="1" applyFont="1" applyFill="1" applyBorder="1">
      <alignment vertical="center"/>
    </xf>
    <xf numFmtId="177" fontId="5" fillId="3" borderId="45" xfId="4" applyNumberFormat="1" applyFont="1" applyFill="1" applyBorder="1">
      <alignment vertical="center"/>
    </xf>
    <xf numFmtId="177" fontId="5" fillId="3" borderId="46" xfId="4" applyNumberFormat="1" applyFont="1" applyFill="1" applyBorder="1">
      <alignment vertical="center"/>
    </xf>
    <xf numFmtId="177" fontId="7" fillId="3" borderId="47" xfId="4" applyNumberFormat="1" applyFont="1" applyFill="1" applyBorder="1" applyAlignment="1">
      <alignment horizontal="right" vertical="center"/>
    </xf>
    <xf numFmtId="177" fontId="7" fillId="3" borderId="48" xfId="4" applyNumberFormat="1" applyFont="1" applyFill="1" applyBorder="1" applyAlignment="1">
      <alignment horizontal="right" vertical="center"/>
    </xf>
  </cellXfs>
  <cellStyles count="6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3" xfId="5" xr:uid="{00000000-0005-0000-0000-000004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32A37-84FB-4A0E-BDF2-37AB75AE6E02}">
  <sheetPr>
    <tabColor theme="6" tint="0.39997558519241921"/>
  </sheetPr>
  <dimension ref="A1:I63"/>
  <sheetViews>
    <sheetView zoomScaleNormal="100" workbookViewId="0">
      <selection activeCell="B3" sqref="B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27762</v>
      </c>
      <c r="C5" s="31">
        <v>4606</v>
      </c>
      <c r="D5" s="31">
        <v>11042</v>
      </c>
      <c r="E5" s="32">
        <v>9637</v>
      </c>
      <c r="F5" s="45">
        <f>B5-C5-D5-E5</f>
        <v>2477</v>
      </c>
    </row>
    <row r="6" spans="1:9" ht="13" thickTop="1" thickBot="1" x14ac:dyDescent="0.25">
      <c r="A6" s="10" t="s">
        <v>57</v>
      </c>
      <c r="B6" s="18">
        <f>SUM(B62,-B5)</f>
        <v>14432</v>
      </c>
      <c r="C6" s="19">
        <f>SUM(C62,-C5)</f>
        <v>1099</v>
      </c>
      <c r="D6" s="19">
        <f>SUM(D62,-D5)</f>
        <v>2860</v>
      </c>
      <c r="E6" s="20">
        <f>SUM(E62,-E5)</f>
        <v>7644</v>
      </c>
      <c r="F6" s="46">
        <f t="shared" ref="F6:F62" si="0">B6-C6-D6-E6</f>
        <v>2829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5.1340393844117163E-2</v>
      </c>
    </row>
    <row r="8" spans="1:9" x14ac:dyDescent="0.2">
      <c r="A8" s="12" t="s">
        <v>2</v>
      </c>
      <c r="B8" s="40">
        <v>387</v>
      </c>
      <c r="C8" s="40">
        <v>19</v>
      </c>
      <c r="D8" s="40">
        <v>79</v>
      </c>
      <c r="E8" s="35">
        <v>191</v>
      </c>
      <c r="F8" s="48">
        <f t="shared" si="0"/>
        <v>98</v>
      </c>
      <c r="G8" s="1" t="s">
        <v>6</v>
      </c>
      <c r="H8" s="6">
        <f>H11/H12</f>
        <v>1.6915536692916452E-2</v>
      </c>
    </row>
    <row r="9" spans="1:9" x14ac:dyDescent="0.2">
      <c r="A9" s="13" t="s">
        <v>3</v>
      </c>
      <c r="B9" s="41">
        <v>1164</v>
      </c>
      <c r="C9" s="41">
        <v>187</v>
      </c>
      <c r="D9" s="41">
        <v>342</v>
      </c>
      <c r="E9" s="38">
        <v>486</v>
      </c>
      <c r="F9" s="49">
        <f t="shared" si="0"/>
        <v>149</v>
      </c>
    </row>
    <row r="10" spans="1:9" x14ac:dyDescent="0.2">
      <c r="A10" s="13" t="s">
        <v>5</v>
      </c>
      <c r="B10" s="41">
        <v>447</v>
      </c>
      <c r="C10" s="41">
        <v>41</v>
      </c>
      <c r="D10" s="41">
        <v>86</v>
      </c>
      <c r="E10" s="38">
        <v>194</v>
      </c>
      <c r="F10" s="49">
        <f t="shared" si="0"/>
        <v>126</v>
      </c>
      <c r="G10" s="1" t="s">
        <v>9</v>
      </c>
      <c r="H10" s="7">
        <f>B62</f>
        <v>42194</v>
      </c>
      <c r="I10" s="1" t="s">
        <v>10</v>
      </c>
    </row>
    <row r="11" spans="1:9" x14ac:dyDescent="0.2">
      <c r="A11" s="13" t="s">
        <v>7</v>
      </c>
      <c r="B11" s="41">
        <v>99</v>
      </c>
      <c r="C11" s="41">
        <v>11</v>
      </c>
      <c r="D11" s="41">
        <v>24</v>
      </c>
      <c r="E11" s="38">
        <v>55</v>
      </c>
      <c r="F11" s="49">
        <f t="shared" si="0"/>
        <v>9</v>
      </c>
      <c r="G11" s="1" t="s">
        <v>12</v>
      </c>
      <c r="H11" s="7">
        <f>D62</f>
        <v>13902</v>
      </c>
      <c r="I11" s="1" t="s">
        <v>10</v>
      </c>
    </row>
    <row r="12" spans="1:9" x14ac:dyDescent="0.2">
      <c r="A12" s="13" t="s">
        <v>8</v>
      </c>
      <c r="B12" s="41">
        <v>334</v>
      </c>
      <c r="C12" s="41">
        <v>15</v>
      </c>
      <c r="D12" s="41">
        <v>49</v>
      </c>
      <c r="E12" s="38">
        <v>149</v>
      </c>
      <c r="F12" s="49">
        <f t="shared" si="0"/>
        <v>121</v>
      </c>
      <c r="G12" s="1" t="s">
        <v>70</v>
      </c>
      <c r="H12" s="1">
        <v>821848</v>
      </c>
      <c r="I12" s="1" t="s">
        <v>68</v>
      </c>
    </row>
    <row r="13" spans="1:9" x14ac:dyDescent="0.2">
      <c r="A13" s="13" t="s">
        <v>11</v>
      </c>
      <c r="B13" s="41">
        <v>302</v>
      </c>
      <c r="C13" s="41">
        <v>29</v>
      </c>
      <c r="D13" s="41">
        <v>55</v>
      </c>
      <c r="E13" s="38">
        <v>175</v>
      </c>
      <c r="F13" s="49">
        <f t="shared" si="0"/>
        <v>43</v>
      </c>
    </row>
    <row r="14" spans="1:9" ht="12.5" thickBot="1" x14ac:dyDescent="0.25">
      <c r="A14" s="14" t="s">
        <v>58</v>
      </c>
      <c r="B14" s="26">
        <f>SUM(B8:B13)</f>
        <v>2733</v>
      </c>
      <c r="C14" s="27">
        <f>SUM(C8:C13)</f>
        <v>302</v>
      </c>
      <c r="D14" s="27">
        <f>SUM(D8:D13)</f>
        <v>635</v>
      </c>
      <c r="E14" s="28">
        <f>SUM(E8:E13)</f>
        <v>1250</v>
      </c>
      <c r="F14" s="50">
        <f t="shared" si="0"/>
        <v>546</v>
      </c>
    </row>
    <row r="15" spans="1:9" x14ac:dyDescent="0.2">
      <c r="A15" s="12" t="s">
        <v>13</v>
      </c>
      <c r="B15" s="33">
        <v>811</v>
      </c>
      <c r="C15" s="34">
        <v>29</v>
      </c>
      <c r="D15" s="34">
        <v>90</v>
      </c>
      <c r="E15" s="35">
        <v>500</v>
      </c>
      <c r="F15" s="48">
        <f t="shared" si="0"/>
        <v>192</v>
      </c>
    </row>
    <row r="16" spans="1:9" x14ac:dyDescent="0.2">
      <c r="A16" s="13" t="s">
        <v>14</v>
      </c>
      <c r="B16" s="36">
        <v>1845</v>
      </c>
      <c r="C16" s="37">
        <v>171</v>
      </c>
      <c r="D16" s="37">
        <v>316</v>
      </c>
      <c r="E16" s="38">
        <v>897</v>
      </c>
      <c r="F16" s="49">
        <f t="shared" si="0"/>
        <v>461</v>
      </c>
    </row>
    <row r="17" spans="1:6" x14ac:dyDescent="0.2">
      <c r="A17" s="13" t="s">
        <v>15</v>
      </c>
      <c r="B17" s="36">
        <v>903</v>
      </c>
      <c r="C17" s="37">
        <v>98</v>
      </c>
      <c r="D17" s="37">
        <v>277</v>
      </c>
      <c r="E17" s="38">
        <v>368</v>
      </c>
      <c r="F17" s="49">
        <f t="shared" si="0"/>
        <v>160</v>
      </c>
    </row>
    <row r="18" spans="1:6" x14ac:dyDescent="0.2">
      <c r="A18" s="13" t="s">
        <v>16</v>
      </c>
      <c r="B18" s="36">
        <v>110</v>
      </c>
      <c r="C18" s="37">
        <v>11</v>
      </c>
      <c r="D18" s="37">
        <v>28</v>
      </c>
      <c r="E18" s="38">
        <v>55</v>
      </c>
      <c r="F18" s="49">
        <f t="shared" si="0"/>
        <v>16</v>
      </c>
    </row>
    <row r="19" spans="1:6" x14ac:dyDescent="0.2">
      <c r="A19" s="13" t="s">
        <v>17</v>
      </c>
      <c r="B19" s="36">
        <v>1052</v>
      </c>
      <c r="C19" s="37">
        <v>72</v>
      </c>
      <c r="D19" s="37">
        <v>204</v>
      </c>
      <c r="E19" s="38">
        <v>676</v>
      </c>
      <c r="F19" s="49">
        <f t="shared" si="0"/>
        <v>100</v>
      </c>
    </row>
    <row r="20" spans="1:6" x14ac:dyDescent="0.2">
      <c r="A20" s="13" t="s">
        <v>18</v>
      </c>
      <c r="B20" s="36">
        <v>26</v>
      </c>
      <c r="C20" s="37">
        <v>2</v>
      </c>
      <c r="D20" s="37">
        <v>11</v>
      </c>
      <c r="E20" s="38">
        <v>10</v>
      </c>
      <c r="F20" s="49">
        <f t="shared" si="0"/>
        <v>3</v>
      </c>
    </row>
    <row r="21" spans="1:6" x14ac:dyDescent="0.2">
      <c r="A21" s="13" t="s">
        <v>19</v>
      </c>
      <c r="B21" s="36">
        <v>90</v>
      </c>
      <c r="C21" s="37">
        <v>3</v>
      </c>
      <c r="D21" s="37">
        <v>22</v>
      </c>
      <c r="E21" s="38">
        <v>51</v>
      </c>
      <c r="F21" s="49">
        <f t="shared" si="0"/>
        <v>14</v>
      </c>
    </row>
    <row r="22" spans="1:6" x14ac:dyDescent="0.2">
      <c r="A22" s="13" t="s">
        <v>24</v>
      </c>
      <c r="B22" s="36">
        <v>123</v>
      </c>
      <c r="C22" s="37">
        <v>14</v>
      </c>
      <c r="D22" s="37">
        <v>24</v>
      </c>
      <c r="E22" s="38">
        <v>79</v>
      </c>
      <c r="F22" s="49">
        <f t="shared" si="0"/>
        <v>6</v>
      </c>
    </row>
    <row r="23" spans="1:6" x14ac:dyDescent="0.2">
      <c r="A23" s="13" t="s">
        <v>27</v>
      </c>
      <c r="B23" s="36">
        <v>303</v>
      </c>
      <c r="C23" s="37">
        <v>11</v>
      </c>
      <c r="D23" s="37">
        <v>38</v>
      </c>
      <c r="E23" s="38">
        <v>213</v>
      </c>
      <c r="F23" s="49">
        <f t="shared" si="0"/>
        <v>41</v>
      </c>
    </row>
    <row r="24" spans="1:6" ht="12.5" thickBot="1" x14ac:dyDescent="0.25">
      <c r="A24" s="14" t="s">
        <v>59</v>
      </c>
      <c r="B24" s="26">
        <f>SUM(B15:B23)</f>
        <v>5263</v>
      </c>
      <c r="C24" s="27">
        <f>SUM(C15:C23)</f>
        <v>411</v>
      </c>
      <c r="D24" s="27">
        <f>SUM(D15:D23)</f>
        <v>1010</v>
      </c>
      <c r="E24" s="28">
        <f>SUM(E15:E23)</f>
        <v>2849</v>
      </c>
      <c r="F24" s="50">
        <f t="shared" si="0"/>
        <v>993</v>
      </c>
    </row>
    <row r="25" spans="1:6" x14ac:dyDescent="0.2">
      <c r="A25" s="12" t="s">
        <v>20</v>
      </c>
      <c r="B25" s="54">
        <v>132</v>
      </c>
      <c r="C25" s="31">
        <v>27</v>
      </c>
      <c r="D25" s="55">
        <v>19</v>
      </c>
      <c r="E25" s="35">
        <v>66</v>
      </c>
      <c r="F25" s="48">
        <f t="shared" si="0"/>
        <v>20</v>
      </c>
    </row>
    <row r="26" spans="1:6" x14ac:dyDescent="0.2">
      <c r="A26" s="13" t="s">
        <v>21</v>
      </c>
      <c r="B26" s="56">
        <v>63</v>
      </c>
      <c r="C26" s="37">
        <v>5</v>
      </c>
      <c r="D26" s="41">
        <v>16</v>
      </c>
      <c r="E26" s="38">
        <v>25</v>
      </c>
      <c r="F26" s="49">
        <f t="shared" si="0"/>
        <v>17</v>
      </c>
    </row>
    <row r="27" spans="1:6" x14ac:dyDescent="0.2">
      <c r="A27" s="13" t="s">
        <v>22</v>
      </c>
      <c r="B27" s="56">
        <v>61</v>
      </c>
      <c r="C27" s="37">
        <v>4</v>
      </c>
      <c r="D27" s="41">
        <v>11</v>
      </c>
      <c r="E27" s="38">
        <v>20</v>
      </c>
      <c r="F27" s="49">
        <f t="shared" si="0"/>
        <v>26</v>
      </c>
    </row>
    <row r="28" spans="1:6" x14ac:dyDescent="0.2">
      <c r="A28" s="13" t="s">
        <v>23</v>
      </c>
      <c r="B28" s="56">
        <v>27</v>
      </c>
      <c r="C28" s="37">
        <v>2</v>
      </c>
      <c r="D28" s="41">
        <v>6</v>
      </c>
      <c r="E28" s="38">
        <v>9</v>
      </c>
      <c r="F28" s="49">
        <f t="shared" si="0"/>
        <v>10</v>
      </c>
    </row>
    <row r="29" spans="1:6" ht="12.5" thickBot="1" x14ac:dyDescent="0.25">
      <c r="A29" s="14" t="s">
        <v>60</v>
      </c>
      <c r="B29" s="26">
        <f>SUM(B25:B28)</f>
        <v>283</v>
      </c>
      <c r="C29" s="27">
        <f>SUM(C25:C28)</f>
        <v>38</v>
      </c>
      <c r="D29" s="27">
        <f>SUM(D25:D28)</f>
        <v>52</v>
      </c>
      <c r="E29" s="28">
        <f>SUM(E25:E28)</f>
        <v>120</v>
      </c>
      <c r="F29" s="50">
        <f t="shared" si="0"/>
        <v>73</v>
      </c>
    </row>
    <row r="30" spans="1:6" x14ac:dyDescent="0.2">
      <c r="A30" s="12" t="s">
        <v>25</v>
      </c>
      <c r="B30" s="54">
        <v>448</v>
      </c>
      <c r="C30" s="34">
        <v>38</v>
      </c>
      <c r="D30" s="34">
        <v>81</v>
      </c>
      <c r="E30" s="35">
        <v>251</v>
      </c>
      <c r="F30" s="48">
        <f t="shared" si="0"/>
        <v>78</v>
      </c>
    </row>
    <row r="31" spans="1:6" x14ac:dyDescent="0.2">
      <c r="A31" s="13" t="s">
        <v>26</v>
      </c>
      <c r="B31" s="56">
        <v>120</v>
      </c>
      <c r="C31" s="37">
        <v>2</v>
      </c>
      <c r="D31" s="37">
        <v>31</v>
      </c>
      <c r="E31" s="38">
        <v>65</v>
      </c>
      <c r="F31" s="49">
        <f t="shared" si="0"/>
        <v>22</v>
      </c>
    </row>
    <row r="32" spans="1:6" x14ac:dyDescent="0.2">
      <c r="A32" s="13" t="s">
        <v>28</v>
      </c>
      <c r="B32" s="56">
        <v>617</v>
      </c>
      <c r="C32" s="37">
        <v>15</v>
      </c>
      <c r="D32" s="37">
        <v>135</v>
      </c>
      <c r="E32" s="38">
        <v>377</v>
      </c>
      <c r="F32" s="49">
        <f t="shared" si="0"/>
        <v>90</v>
      </c>
    </row>
    <row r="33" spans="1:6" x14ac:dyDescent="0.2">
      <c r="A33" s="13" t="s">
        <v>29</v>
      </c>
      <c r="B33" s="56">
        <v>290</v>
      </c>
      <c r="C33" s="37">
        <v>5</v>
      </c>
      <c r="D33" s="37">
        <v>17</v>
      </c>
      <c r="E33" s="38">
        <v>203</v>
      </c>
      <c r="F33" s="49">
        <f t="shared" si="0"/>
        <v>65</v>
      </c>
    </row>
    <row r="34" spans="1:6" ht="12.5" thickBot="1" x14ac:dyDescent="0.25">
      <c r="A34" s="14" t="s">
        <v>61</v>
      </c>
      <c r="B34" s="26">
        <f>SUM(B30:B33)</f>
        <v>1475</v>
      </c>
      <c r="C34" s="27">
        <f>SUM(C30:C33)</f>
        <v>60</v>
      </c>
      <c r="D34" s="27">
        <f>SUM(D30:D33)</f>
        <v>264</v>
      </c>
      <c r="E34" s="28">
        <f>SUM(E30:E33)</f>
        <v>896</v>
      </c>
      <c r="F34" s="50">
        <f t="shared" si="0"/>
        <v>255</v>
      </c>
    </row>
    <row r="35" spans="1:6" x14ac:dyDescent="0.2">
      <c r="A35" s="12" t="s">
        <v>30</v>
      </c>
      <c r="B35" s="54">
        <v>82</v>
      </c>
      <c r="C35" s="31">
        <v>0</v>
      </c>
      <c r="D35" s="31">
        <v>10</v>
      </c>
      <c r="E35" s="48">
        <v>59</v>
      </c>
      <c r="F35" s="48">
        <f t="shared" si="0"/>
        <v>13</v>
      </c>
    </row>
    <row r="36" spans="1:6" x14ac:dyDescent="0.2">
      <c r="A36" s="13" t="s">
        <v>31</v>
      </c>
      <c r="B36" s="56">
        <v>97</v>
      </c>
      <c r="C36" s="37">
        <v>1</v>
      </c>
      <c r="D36" s="37">
        <v>10</v>
      </c>
      <c r="E36" s="49">
        <v>80</v>
      </c>
      <c r="F36" s="49">
        <f t="shared" si="0"/>
        <v>6</v>
      </c>
    </row>
    <row r="37" spans="1:6" x14ac:dyDescent="0.2">
      <c r="A37" s="13" t="s">
        <v>32</v>
      </c>
      <c r="B37" s="56">
        <v>15</v>
      </c>
      <c r="C37" s="37">
        <v>0</v>
      </c>
      <c r="D37" s="37">
        <v>5</v>
      </c>
      <c r="E37" s="49">
        <v>9</v>
      </c>
      <c r="F37" s="49">
        <f t="shared" si="0"/>
        <v>1</v>
      </c>
    </row>
    <row r="38" spans="1:6" x14ac:dyDescent="0.2">
      <c r="A38" s="13" t="s">
        <v>33</v>
      </c>
      <c r="B38" s="56">
        <v>356</v>
      </c>
      <c r="C38" s="37">
        <v>27</v>
      </c>
      <c r="D38" s="37">
        <v>105</v>
      </c>
      <c r="E38" s="49">
        <v>180</v>
      </c>
      <c r="F38" s="49">
        <f t="shared" si="0"/>
        <v>44</v>
      </c>
    </row>
    <row r="39" spans="1:6" x14ac:dyDescent="0.2">
      <c r="A39" s="13" t="s">
        <v>34</v>
      </c>
      <c r="B39" s="56">
        <v>103</v>
      </c>
      <c r="C39" s="37">
        <v>1</v>
      </c>
      <c r="D39" s="37">
        <v>13</v>
      </c>
      <c r="E39" s="49">
        <v>80</v>
      </c>
      <c r="F39" s="49">
        <f t="shared" si="0"/>
        <v>9</v>
      </c>
    </row>
    <row r="40" spans="1:6" x14ac:dyDescent="0.2">
      <c r="A40" s="13" t="s">
        <v>35</v>
      </c>
      <c r="B40" s="56">
        <v>29</v>
      </c>
      <c r="C40" s="37">
        <v>0</v>
      </c>
      <c r="D40" s="37">
        <v>2</v>
      </c>
      <c r="E40" s="49">
        <v>27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682</v>
      </c>
      <c r="C41" s="27">
        <f>SUM(C35:C40)</f>
        <v>29</v>
      </c>
      <c r="D41" s="27">
        <f>SUM(D35:D40)</f>
        <v>145</v>
      </c>
      <c r="E41" s="28">
        <f>SUM(E35:E40)</f>
        <v>435</v>
      </c>
      <c r="F41" s="50">
        <f t="shared" si="0"/>
        <v>73</v>
      </c>
    </row>
    <row r="42" spans="1:6" x14ac:dyDescent="0.2">
      <c r="A42" s="12" t="s">
        <v>36</v>
      </c>
      <c r="B42" s="54">
        <v>255</v>
      </c>
      <c r="C42" s="34">
        <v>21</v>
      </c>
      <c r="D42" s="34">
        <v>67</v>
      </c>
      <c r="E42" s="48">
        <v>121</v>
      </c>
      <c r="F42" s="48">
        <f t="shared" si="0"/>
        <v>46</v>
      </c>
    </row>
    <row r="43" spans="1:6" x14ac:dyDescent="0.2">
      <c r="A43" s="13" t="s">
        <v>37</v>
      </c>
      <c r="B43" s="56">
        <v>424</v>
      </c>
      <c r="C43" s="37">
        <v>21</v>
      </c>
      <c r="D43" s="37">
        <v>59</v>
      </c>
      <c r="E43" s="49">
        <v>319</v>
      </c>
      <c r="F43" s="49">
        <f t="shared" si="0"/>
        <v>25</v>
      </c>
    </row>
    <row r="44" spans="1:6" x14ac:dyDescent="0.2">
      <c r="A44" s="13" t="s">
        <v>38</v>
      </c>
      <c r="B44" s="56">
        <v>495</v>
      </c>
      <c r="C44" s="37">
        <v>30</v>
      </c>
      <c r="D44" s="37">
        <v>75</v>
      </c>
      <c r="E44" s="49">
        <v>245</v>
      </c>
      <c r="F44" s="49">
        <f t="shared" si="0"/>
        <v>145</v>
      </c>
    </row>
    <row r="45" spans="1:6" x14ac:dyDescent="0.2">
      <c r="A45" s="13" t="s">
        <v>39</v>
      </c>
      <c r="B45" s="56">
        <v>219</v>
      </c>
      <c r="C45" s="37">
        <v>23</v>
      </c>
      <c r="D45" s="37">
        <v>53</v>
      </c>
      <c r="E45" s="49">
        <v>105</v>
      </c>
      <c r="F45" s="49">
        <f t="shared" si="0"/>
        <v>38</v>
      </c>
    </row>
    <row r="46" spans="1:6" x14ac:dyDescent="0.2">
      <c r="A46" s="13" t="s">
        <v>40</v>
      </c>
      <c r="B46" s="56">
        <v>76</v>
      </c>
      <c r="C46" s="37">
        <v>8</v>
      </c>
      <c r="D46" s="37">
        <v>11</v>
      </c>
      <c r="E46" s="49">
        <v>52</v>
      </c>
      <c r="F46" s="49">
        <f t="shared" si="0"/>
        <v>5</v>
      </c>
    </row>
    <row r="47" spans="1:6" ht="12.5" thickBot="1" x14ac:dyDescent="0.25">
      <c r="A47" s="14" t="s">
        <v>63</v>
      </c>
      <c r="B47" s="26">
        <f>SUM(B42:B46)</f>
        <v>1469</v>
      </c>
      <c r="C47" s="27">
        <f>SUM(C42:C46)</f>
        <v>103</v>
      </c>
      <c r="D47" s="27">
        <f>SUM(D42:D46)</f>
        <v>265</v>
      </c>
      <c r="E47" s="28">
        <f>SUM(E42:E46)</f>
        <v>842</v>
      </c>
      <c r="F47" s="50">
        <f t="shared" si="0"/>
        <v>259</v>
      </c>
    </row>
    <row r="48" spans="1:6" x14ac:dyDescent="0.2">
      <c r="A48" s="12" t="s">
        <v>41</v>
      </c>
      <c r="B48" s="54">
        <v>59</v>
      </c>
      <c r="C48" s="34">
        <v>2</v>
      </c>
      <c r="D48" s="34">
        <v>21</v>
      </c>
      <c r="E48" s="48">
        <v>32</v>
      </c>
      <c r="F48" s="48">
        <f t="shared" si="0"/>
        <v>4</v>
      </c>
    </row>
    <row r="49" spans="1:6" x14ac:dyDescent="0.2">
      <c r="A49" s="13" t="s">
        <v>42</v>
      </c>
      <c r="B49" s="56">
        <v>236</v>
      </c>
      <c r="C49" s="37">
        <v>5</v>
      </c>
      <c r="D49" s="37">
        <v>22</v>
      </c>
      <c r="E49" s="49">
        <v>200</v>
      </c>
      <c r="F49" s="49">
        <f t="shared" si="0"/>
        <v>9</v>
      </c>
    </row>
    <row r="50" spans="1:6" x14ac:dyDescent="0.2">
      <c r="A50" s="13" t="s">
        <v>43</v>
      </c>
      <c r="B50" s="56">
        <v>108</v>
      </c>
      <c r="C50" s="37">
        <v>8</v>
      </c>
      <c r="D50" s="37">
        <v>32</v>
      </c>
      <c r="E50" s="49">
        <v>65</v>
      </c>
      <c r="F50" s="49">
        <f t="shared" si="0"/>
        <v>3</v>
      </c>
    </row>
    <row r="51" spans="1:6" x14ac:dyDescent="0.2">
      <c r="A51" s="13" t="s">
        <v>44</v>
      </c>
      <c r="B51" s="56">
        <v>56</v>
      </c>
      <c r="C51" s="37">
        <v>5</v>
      </c>
      <c r="D51" s="37">
        <v>17</v>
      </c>
      <c r="E51" s="49">
        <v>24</v>
      </c>
      <c r="F51" s="49">
        <f t="shared" si="0"/>
        <v>10</v>
      </c>
    </row>
    <row r="52" spans="1:6" ht="12.5" thickBot="1" x14ac:dyDescent="0.25">
      <c r="A52" s="14" t="s">
        <v>64</v>
      </c>
      <c r="B52" s="26">
        <f>SUM(B48:B51)</f>
        <v>459</v>
      </c>
      <c r="C52" s="27">
        <f>SUM(C48:C51)</f>
        <v>20</v>
      </c>
      <c r="D52" s="27">
        <f>SUM(D48:D51)</f>
        <v>92</v>
      </c>
      <c r="E52" s="28">
        <f>SUM(E48:E51)</f>
        <v>321</v>
      </c>
      <c r="F52" s="50">
        <f t="shared" si="0"/>
        <v>26</v>
      </c>
    </row>
    <row r="53" spans="1:6" x14ac:dyDescent="0.2">
      <c r="A53" s="12" t="s">
        <v>45</v>
      </c>
      <c r="B53" s="54">
        <v>180</v>
      </c>
      <c r="C53" s="34">
        <v>12</v>
      </c>
      <c r="D53" s="34">
        <v>36</v>
      </c>
      <c r="E53" s="48">
        <v>89</v>
      </c>
      <c r="F53" s="48">
        <f t="shared" si="0"/>
        <v>43</v>
      </c>
    </row>
    <row r="54" spans="1:6" x14ac:dyDescent="0.2">
      <c r="A54" s="13" t="s">
        <v>46</v>
      </c>
      <c r="B54" s="56">
        <v>52</v>
      </c>
      <c r="C54" s="37">
        <v>3</v>
      </c>
      <c r="D54" s="37">
        <v>8</v>
      </c>
      <c r="E54" s="49">
        <v>31</v>
      </c>
      <c r="F54" s="49">
        <f t="shared" si="0"/>
        <v>10</v>
      </c>
    </row>
    <row r="55" spans="1:6" x14ac:dyDescent="0.2">
      <c r="A55" s="13" t="s">
        <v>47</v>
      </c>
      <c r="B55" s="56">
        <v>92</v>
      </c>
      <c r="C55" s="37">
        <v>3</v>
      </c>
      <c r="D55" s="37">
        <v>15</v>
      </c>
      <c r="E55" s="49">
        <v>59</v>
      </c>
      <c r="F55" s="49">
        <f t="shared" si="0"/>
        <v>15</v>
      </c>
    </row>
    <row r="56" spans="1:6" x14ac:dyDescent="0.2">
      <c r="A56" s="13" t="s">
        <v>48</v>
      </c>
      <c r="B56" s="56">
        <v>959</v>
      </c>
      <c r="C56" s="37">
        <v>75</v>
      </c>
      <c r="D56" s="37">
        <v>207</v>
      </c>
      <c r="E56" s="49">
        <v>446</v>
      </c>
      <c r="F56" s="49">
        <f t="shared" si="0"/>
        <v>231</v>
      </c>
    </row>
    <row r="57" spans="1:6" x14ac:dyDescent="0.2">
      <c r="A57" s="13" t="s">
        <v>49</v>
      </c>
      <c r="B57" s="56">
        <v>250</v>
      </c>
      <c r="C57" s="37">
        <v>14</v>
      </c>
      <c r="D57" s="37">
        <v>44</v>
      </c>
      <c r="E57" s="49">
        <v>71</v>
      </c>
      <c r="F57" s="49">
        <f t="shared" si="0"/>
        <v>121</v>
      </c>
    </row>
    <row r="58" spans="1:6" x14ac:dyDescent="0.2">
      <c r="A58" s="13" t="s">
        <v>50</v>
      </c>
      <c r="B58" s="56">
        <v>255</v>
      </c>
      <c r="C58" s="37">
        <v>11</v>
      </c>
      <c r="D58" s="37">
        <v>47</v>
      </c>
      <c r="E58" s="49">
        <v>117</v>
      </c>
      <c r="F58" s="49">
        <f t="shared" si="0"/>
        <v>80</v>
      </c>
    </row>
    <row r="59" spans="1:6" x14ac:dyDescent="0.2">
      <c r="A59" s="13" t="s">
        <v>51</v>
      </c>
      <c r="B59" s="56">
        <v>216</v>
      </c>
      <c r="C59" s="37">
        <v>15</v>
      </c>
      <c r="D59" s="37">
        <v>26</v>
      </c>
      <c r="E59" s="49">
        <v>85</v>
      </c>
      <c r="F59" s="51">
        <f t="shared" si="0"/>
        <v>90</v>
      </c>
    </row>
    <row r="60" spans="1:6" ht="12.5" thickBot="1" x14ac:dyDescent="0.25">
      <c r="A60" s="14" t="s">
        <v>65</v>
      </c>
      <c r="B60" s="26">
        <f>SUM(B53:B59)</f>
        <v>2004</v>
      </c>
      <c r="C60" s="27">
        <f>SUM(C53:C59)</f>
        <v>133</v>
      </c>
      <c r="D60" s="27">
        <f>SUM(D53:D59)</f>
        <v>383</v>
      </c>
      <c r="E60" s="28">
        <f>SUM(E53:E59)</f>
        <v>898</v>
      </c>
      <c r="F60" s="50">
        <f t="shared" si="0"/>
        <v>590</v>
      </c>
    </row>
    <row r="61" spans="1:6" ht="12.5" thickBot="1" x14ac:dyDescent="0.25">
      <c r="A61" s="15" t="s">
        <v>52</v>
      </c>
      <c r="B61" s="57">
        <v>64</v>
      </c>
      <c r="C61" s="58">
        <v>3</v>
      </c>
      <c r="D61" s="58">
        <v>14</v>
      </c>
      <c r="E61" s="52">
        <v>33</v>
      </c>
      <c r="F61" s="52">
        <f t="shared" si="0"/>
        <v>14</v>
      </c>
    </row>
    <row r="62" spans="1:6" ht="13" thickTop="1" thickBot="1" x14ac:dyDescent="0.25">
      <c r="A62" s="16" t="s">
        <v>66</v>
      </c>
      <c r="B62" s="17">
        <f>B5+B14+B24+B29+B34+B41+B47+B52+B60+B61</f>
        <v>42194</v>
      </c>
      <c r="C62" s="21">
        <f>C5+C14+C24+C29+C34+C41+C47+C52+C60+C61</f>
        <v>5705</v>
      </c>
      <c r="D62" s="21">
        <f>D5+D14+D24+D29+D34+D41+D47+D52+D60+D61</f>
        <v>13902</v>
      </c>
      <c r="E62" s="22">
        <f>E5+E14+E24+E29+E34+E41+E47+E52+E60+E61</f>
        <v>17281</v>
      </c>
      <c r="F62" s="53">
        <f t="shared" si="0"/>
        <v>5306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8B5C-9226-4A8C-976A-E1FA2E4799D7}">
  <sheetPr>
    <tabColor theme="6" tint="0.39997558519241921"/>
  </sheetPr>
  <dimension ref="A1:I63"/>
  <sheetViews>
    <sheetView tabSelected="1" zoomScaleNormal="100" workbookViewId="0">
      <selection activeCell="A3" sqref="A3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73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74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29890</v>
      </c>
      <c r="C5" s="31">
        <v>5219</v>
      </c>
      <c r="D5" s="31">
        <v>12164</v>
      </c>
      <c r="E5" s="32">
        <v>9949</v>
      </c>
      <c r="F5" s="45">
        <f>B5-C5-D5-E5</f>
        <v>2558</v>
      </c>
    </row>
    <row r="6" spans="1:9" ht="13" thickTop="1" thickBot="1" x14ac:dyDescent="0.25">
      <c r="A6" s="10" t="s">
        <v>57</v>
      </c>
      <c r="B6" s="18">
        <f>SUM(B62,-B5)</f>
        <v>14028</v>
      </c>
      <c r="C6" s="19">
        <f>SUM(C62,-C5)</f>
        <v>1001</v>
      </c>
      <c r="D6" s="19">
        <f>SUM(D62,-D5)</f>
        <v>2960</v>
      </c>
      <c r="E6" s="20">
        <f>SUM(E62,-E5)</f>
        <v>6985</v>
      </c>
      <c r="F6" s="46">
        <f t="shared" ref="F6:F62" si="0">B6-C6-D6-E6</f>
        <v>3082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5.366626178890798E-2</v>
      </c>
    </row>
    <row r="8" spans="1:9" x14ac:dyDescent="0.2">
      <c r="A8" s="12" t="s">
        <v>2</v>
      </c>
      <c r="B8" s="40">
        <v>365</v>
      </c>
      <c r="C8" s="40">
        <v>22</v>
      </c>
      <c r="D8" s="40">
        <v>77</v>
      </c>
      <c r="E8" s="35">
        <v>127</v>
      </c>
      <c r="F8" s="48">
        <f t="shared" si="0"/>
        <v>139</v>
      </c>
      <c r="G8" s="1" t="s">
        <v>6</v>
      </c>
      <c r="H8" s="6">
        <f>H11/H12</f>
        <v>1.8480999665181571E-2</v>
      </c>
    </row>
    <row r="9" spans="1:9" x14ac:dyDescent="0.2">
      <c r="A9" s="13" t="s">
        <v>3</v>
      </c>
      <c r="B9" s="41">
        <v>1136</v>
      </c>
      <c r="C9" s="41">
        <v>177</v>
      </c>
      <c r="D9" s="41">
        <v>387</v>
      </c>
      <c r="E9" s="38">
        <v>431</v>
      </c>
      <c r="F9" s="49">
        <f t="shared" si="0"/>
        <v>141</v>
      </c>
    </row>
    <row r="10" spans="1:9" x14ac:dyDescent="0.2">
      <c r="A10" s="13" t="s">
        <v>5</v>
      </c>
      <c r="B10" s="41">
        <v>474</v>
      </c>
      <c r="C10" s="41">
        <v>41</v>
      </c>
      <c r="D10" s="41">
        <v>75</v>
      </c>
      <c r="E10" s="38">
        <v>184</v>
      </c>
      <c r="F10" s="49">
        <f t="shared" si="0"/>
        <v>174</v>
      </c>
      <c r="G10" s="1" t="s">
        <v>9</v>
      </c>
      <c r="H10" s="7">
        <f>B62</f>
        <v>43918</v>
      </c>
      <c r="I10" s="1" t="s">
        <v>10</v>
      </c>
    </row>
    <row r="11" spans="1:9" x14ac:dyDescent="0.2">
      <c r="A11" s="13" t="s">
        <v>7</v>
      </c>
      <c r="B11" s="41">
        <v>70</v>
      </c>
      <c r="C11" s="41">
        <v>8</v>
      </c>
      <c r="D11" s="41">
        <v>15</v>
      </c>
      <c r="E11" s="38">
        <v>35</v>
      </c>
      <c r="F11" s="49">
        <f t="shared" si="0"/>
        <v>12</v>
      </c>
      <c r="G11" s="1" t="s">
        <v>12</v>
      </c>
      <c r="H11" s="7">
        <f>D62</f>
        <v>15124</v>
      </c>
      <c r="I11" s="1" t="s">
        <v>10</v>
      </c>
    </row>
    <row r="12" spans="1:9" x14ac:dyDescent="0.2">
      <c r="A12" s="13" t="s">
        <v>8</v>
      </c>
      <c r="B12" s="41">
        <v>327</v>
      </c>
      <c r="C12" s="41">
        <v>19</v>
      </c>
      <c r="D12" s="41">
        <v>60</v>
      </c>
      <c r="E12" s="38">
        <v>155</v>
      </c>
      <c r="F12" s="49">
        <f t="shared" si="0"/>
        <v>93</v>
      </c>
      <c r="G12" s="1" t="s">
        <v>70</v>
      </c>
      <c r="H12" s="1">
        <v>818354</v>
      </c>
      <c r="I12" s="1" t="s">
        <v>68</v>
      </c>
    </row>
    <row r="13" spans="1:9" x14ac:dyDescent="0.2">
      <c r="A13" s="13" t="s">
        <v>11</v>
      </c>
      <c r="B13" s="41">
        <v>271</v>
      </c>
      <c r="C13" s="41">
        <v>21</v>
      </c>
      <c r="D13" s="41">
        <v>60</v>
      </c>
      <c r="E13" s="38">
        <v>145</v>
      </c>
      <c r="F13" s="49">
        <f t="shared" si="0"/>
        <v>45</v>
      </c>
    </row>
    <row r="14" spans="1:9" ht="12.5" thickBot="1" x14ac:dyDescent="0.25">
      <c r="A14" s="14" t="s">
        <v>58</v>
      </c>
      <c r="B14" s="26">
        <f>SUM(B8:B13)</f>
        <v>2643</v>
      </c>
      <c r="C14" s="27">
        <f>SUM(C8:C13)</f>
        <v>288</v>
      </c>
      <c r="D14" s="27">
        <f>SUM(D8:D13)</f>
        <v>674</v>
      </c>
      <c r="E14" s="28">
        <f>SUM(E8:E13)</f>
        <v>1077</v>
      </c>
      <c r="F14" s="50">
        <f t="shared" si="0"/>
        <v>604</v>
      </c>
    </row>
    <row r="15" spans="1:9" x14ac:dyDescent="0.2">
      <c r="A15" s="12" t="s">
        <v>13</v>
      </c>
      <c r="B15" s="33">
        <v>743</v>
      </c>
      <c r="C15" s="34">
        <v>20</v>
      </c>
      <c r="D15" s="34">
        <v>96</v>
      </c>
      <c r="E15" s="35">
        <v>405</v>
      </c>
      <c r="F15" s="48">
        <f t="shared" si="0"/>
        <v>222</v>
      </c>
    </row>
    <row r="16" spans="1:9" x14ac:dyDescent="0.2">
      <c r="A16" s="13" t="s">
        <v>14</v>
      </c>
      <c r="B16" s="36">
        <v>1768</v>
      </c>
      <c r="C16" s="37">
        <v>126</v>
      </c>
      <c r="D16" s="37">
        <v>329</v>
      </c>
      <c r="E16" s="38">
        <v>796</v>
      </c>
      <c r="F16" s="49">
        <f t="shared" si="0"/>
        <v>517</v>
      </c>
    </row>
    <row r="17" spans="1:6" x14ac:dyDescent="0.2">
      <c r="A17" s="13" t="s">
        <v>15</v>
      </c>
      <c r="B17" s="36">
        <v>870</v>
      </c>
      <c r="C17" s="37">
        <v>104</v>
      </c>
      <c r="D17" s="37">
        <v>271</v>
      </c>
      <c r="E17" s="38">
        <v>365</v>
      </c>
      <c r="F17" s="49">
        <f t="shared" si="0"/>
        <v>130</v>
      </c>
    </row>
    <row r="18" spans="1:6" x14ac:dyDescent="0.2">
      <c r="A18" s="13" t="s">
        <v>16</v>
      </c>
      <c r="B18" s="36">
        <v>85</v>
      </c>
      <c r="C18" s="37">
        <v>15</v>
      </c>
      <c r="D18" s="37">
        <v>17</v>
      </c>
      <c r="E18" s="38">
        <v>47</v>
      </c>
      <c r="F18" s="49">
        <f t="shared" si="0"/>
        <v>6</v>
      </c>
    </row>
    <row r="19" spans="1:6" x14ac:dyDescent="0.2">
      <c r="A19" s="13" t="s">
        <v>17</v>
      </c>
      <c r="B19" s="36">
        <v>979</v>
      </c>
      <c r="C19" s="37">
        <v>68</v>
      </c>
      <c r="D19" s="37">
        <v>194</v>
      </c>
      <c r="E19" s="38">
        <v>616</v>
      </c>
      <c r="F19" s="49">
        <f t="shared" si="0"/>
        <v>101</v>
      </c>
    </row>
    <row r="20" spans="1:6" x14ac:dyDescent="0.2">
      <c r="A20" s="13" t="s">
        <v>18</v>
      </c>
      <c r="B20" s="36">
        <v>27</v>
      </c>
      <c r="C20" s="37">
        <v>2</v>
      </c>
      <c r="D20" s="37">
        <v>11</v>
      </c>
      <c r="E20" s="38">
        <v>13</v>
      </c>
      <c r="F20" s="49">
        <f t="shared" si="0"/>
        <v>1</v>
      </c>
    </row>
    <row r="21" spans="1:6" x14ac:dyDescent="0.2">
      <c r="A21" s="13" t="s">
        <v>19</v>
      </c>
      <c r="B21" s="36">
        <v>63</v>
      </c>
      <c r="C21" s="37">
        <v>2</v>
      </c>
      <c r="D21" s="37">
        <v>19</v>
      </c>
      <c r="E21" s="38">
        <v>32</v>
      </c>
      <c r="F21" s="49">
        <f t="shared" si="0"/>
        <v>10</v>
      </c>
    </row>
    <row r="22" spans="1:6" x14ac:dyDescent="0.2">
      <c r="A22" s="13" t="s">
        <v>24</v>
      </c>
      <c r="B22" s="36">
        <v>107</v>
      </c>
      <c r="C22" s="37">
        <v>17</v>
      </c>
      <c r="D22" s="37">
        <v>34</v>
      </c>
      <c r="E22" s="38">
        <v>49</v>
      </c>
      <c r="F22" s="49">
        <f t="shared" si="0"/>
        <v>7</v>
      </c>
    </row>
    <row r="23" spans="1:6" x14ac:dyDescent="0.2">
      <c r="A23" s="13" t="s">
        <v>27</v>
      </c>
      <c r="B23" s="36">
        <v>322</v>
      </c>
      <c r="C23" s="37">
        <v>14</v>
      </c>
      <c r="D23" s="37">
        <v>42</v>
      </c>
      <c r="E23" s="38">
        <v>197</v>
      </c>
      <c r="F23" s="49">
        <f t="shared" si="0"/>
        <v>69</v>
      </c>
    </row>
    <row r="24" spans="1:6" ht="12.5" thickBot="1" x14ac:dyDescent="0.25">
      <c r="A24" s="14" t="s">
        <v>59</v>
      </c>
      <c r="B24" s="26">
        <f>SUM(B15:B23)</f>
        <v>4964</v>
      </c>
      <c r="C24" s="27">
        <f>SUM(C15:C23)</f>
        <v>368</v>
      </c>
      <c r="D24" s="27">
        <f>SUM(D15:D23)</f>
        <v>1013</v>
      </c>
      <c r="E24" s="28">
        <f>SUM(E15:E23)</f>
        <v>2520</v>
      </c>
      <c r="F24" s="50">
        <f t="shared" si="0"/>
        <v>1063</v>
      </c>
    </row>
    <row r="25" spans="1:6" x14ac:dyDescent="0.2">
      <c r="A25" s="12" t="s">
        <v>20</v>
      </c>
      <c r="B25" s="54">
        <v>105</v>
      </c>
      <c r="C25" s="31">
        <v>11</v>
      </c>
      <c r="D25" s="55">
        <v>36</v>
      </c>
      <c r="E25" s="35">
        <v>47</v>
      </c>
      <c r="F25" s="48">
        <f t="shared" si="0"/>
        <v>11</v>
      </c>
    </row>
    <row r="26" spans="1:6" x14ac:dyDescent="0.2">
      <c r="A26" s="13" t="s">
        <v>21</v>
      </c>
      <c r="B26" s="56">
        <v>26</v>
      </c>
      <c r="C26" s="37">
        <v>0</v>
      </c>
      <c r="D26" s="41">
        <v>8</v>
      </c>
      <c r="E26" s="38">
        <v>11</v>
      </c>
      <c r="F26" s="49">
        <f t="shared" si="0"/>
        <v>7</v>
      </c>
    </row>
    <row r="27" spans="1:6" x14ac:dyDescent="0.2">
      <c r="A27" s="13" t="s">
        <v>22</v>
      </c>
      <c r="B27" s="56">
        <v>51</v>
      </c>
      <c r="C27" s="37">
        <v>1</v>
      </c>
      <c r="D27" s="41">
        <v>13</v>
      </c>
      <c r="E27" s="38">
        <v>20</v>
      </c>
      <c r="F27" s="49">
        <f t="shared" si="0"/>
        <v>17</v>
      </c>
    </row>
    <row r="28" spans="1:6" x14ac:dyDescent="0.2">
      <c r="A28" s="13" t="s">
        <v>23</v>
      </c>
      <c r="B28" s="56">
        <v>8</v>
      </c>
      <c r="C28" s="37">
        <v>1</v>
      </c>
      <c r="D28" s="41">
        <v>3</v>
      </c>
      <c r="E28" s="38">
        <v>0</v>
      </c>
      <c r="F28" s="49">
        <f t="shared" si="0"/>
        <v>4</v>
      </c>
    </row>
    <row r="29" spans="1:6" ht="12.5" thickBot="1" x14ac:dyDescent="0.25">
      <c r="A29" s="14" t="s">
        <v>60</v>
      </c>
      <c r="B29" s="26">
        <f>SUM(B25:B28)</f>
        <v>190</v>
      </c>
      <c r="C29" s="27">
        <f>SUM(C25:C28)</f>
        <v>13</v>
      </c>
      <c r="D29" s="27">
        <f>SUM(D25:D28)</f>
        <v>60</v>
      </c>
      <c r="E29" s="28">
        <f>SUM(E25:E28)</f>
        <v>78</v>
      </c>
      <c r="F29" s="50">
        <f t="shared" si="0"/>
        <v>39</v>
      </c>
    </row>
    <row r="30" spans="1:6" x14ac:dyDescent="0.2">
      <c r="A30" s="12" t="s">
        <v>25</v>
      </c>
      <c r="B30" s="54">
        <v>431</v>
      </c>
      <c r="C30" s="34">
        <v>36</v>
      </c>
      <c r="D30" s="34">
        <v>79</v>
      </c>
      <c r="E30" s="35">
        <v>236</v>
      </c>
      <c r="F30" s="48">
        <f t="shared" si="0"/>
        <v>80</v>
      </c>
    </row>
    <row r="31" spans="1:6" x14ac:dyDescent="0.2">
      <c r="A31" s="13" t="s">
        <v>26</v>
      </c>
      <c r="B31" s="56">
        <v>103</v>
      </c>
      <c r="C31" s="37">
        <v>11</v>
      </c>
      <c r="D31" s="37">
        <v>32</v>
      </c>
      <c r="E31" s="38">
        <v>39</v>
      </c>
      <c r="F31" s="49">
        <f t="shared" si="0"/>
        <v>21</v>
      </c>
    </row>
    <row r="32" spans="1:6" x14ac:dyDescent="0.2">
      <c r="A32" s="13" t="s">
        <v>28</v>
      </c>
      <c r="B32" s="56">
        <v>533</v>
      </c>
      <c r="C32" s="37">
        <v>9</v>
      </c>
      <c r="D32" s="37">
        <v>126</v>
      </c>
      <c r="E32" s="38">
        <v>300</v>
      </c>
      <c r="F32" s="49">
        <f t="shared" si="0"/>
        <v>98</v>
      </c>
    </row>
    <row r="33" spans="1:6" x14ac:dyDescent="0.2">
      <c r="A33" s="13" t="s">
        <v>29</v>
      </c>
      <c r="B33" s="56">
        <v>310</v>
      </c>
      <c r="C33" s="37">
        <v>6</v>
      </c>
      <c r="D33" s="37">
        <v>18</v>
      </c>
      <c r="E33" s="38">
        <v>216</v>
      </c>
      <c r="F33" s="49">
        <f t="shared" si="0"/>
        <v>70</v>
      </c>
    </row>
    <row r="34" spans="1:6" ht="12.5" thickBot="1" x14ac:dyDescent="0.25">
      <c r="A34" s="14" t="s">
        <v>61</v>
      </c>
      <c r="B34" s="26">
        <f>SUM(B30:B33)</f>
        <v>1377</v>
      </c>
      <c r="C34" s="27">
        <f>SUM(C30:C33)</f>
        <v>62</v>
      </c>
      <c r="D34" s="27">
        <f>SUM(D30:D33)</f>
        <v>255</v>
      </c>
      <c r="E34" s="28">
        <f>SUM(E30:E33)</f>
        <v>791</v>
      </c>
      <c r="F34" s="50">
        <f t="shared" si="0"/>
        <v>269</v>
      </c>
    </row>
    <row r="35" spans="1:6" x14ac:dyDescent="0.2">
      <c r="A35" s="12" t="s">
        <v>30</v>
      </c>
      <c r="B35" s="54">
        <v>77</v>
      </c>
      <c r="C35" s="31">
        <v>1</v>
      </c>
      <c r="D35" s="31">
        <v>12</v>
      </c>
      <c r="E35" s="48">
        <v>56</v>
      </c>
      <c r="F35" s="48">
        <f t="shared" si="0"/>
        <v>8</v>
      </c>
    </row>
    <row r="36" spans="1:6" x14ac:dyDescent="0.2">
      <c r="A36" s="13" t="s">
        <v>31</v>
      </c>
      <c r="B36" s="56">
        <v>131</v>
      </c>
      <c r="C36" s="37">
        <v>5</v>
      </c>
      <c r="D36" s="37">
        <v>15</v>
      </c>
      <c r="E36" s="49">
        <v>98</v>
      </c>
      <c r="F36" s="49">
        <f t="shared" si="0"/>
        <v>13</v>
      </c>
    </row>
    <row r="37" spans="1:6" x14ac:dyDescent="0.2">
      <c r="A37" s="13" t="s">
        <v>32</v>
      </c>
      <c r="B37" s="56">
        <v>26</v>
      </c>
      <c r="C37" s="37">
        <v>2</v>
      </c>
      <c r="D37" s="37">
        <v>7</v>
      </c>
      <c r="E37" s="49">
        <v>13</v>
      </c>
      <c r="F37" s="49">
        <f t="shared" si="0"/>
        <v>4</v>
      </c>
    </row>
    <row r="38" spans="1:6" x14ac:dyDescent="0.2">
      <c r="A38" s="13" t="s">
        <v>33</v>
      </c>
      <c r="B38" s="56">
        <v>340</v>
      </c>
      <c r="C38" s="37">
        <v>28</v>
      </c>
      <c r="D38" s="37">
        <v>93</v>
      </c>
      <c r="E38" s="49">
        <v>191</v>
      </c>
      <c r="F38" s="49">
        <f t="shared" si="0"/>
        <v>28</v>
      </c>
    </row>
    <row r="39" spans="1:6" x14ac:dyDescent="0.2">
      <c r="A39" s="13" t="s">
        <v>34</v>
      </c>
      <c r="B39" s="56">
        <v>89</v>
      </c>
      <c r="C39" s="37">
        <v>1</v>
      </c>
      <c r="D39" s="37">
        <v>8</v>
      </c>
      <c r="E39" s="49">
        <v>61</v>
      </c>
      <c r="F39" s="49">
        <f t="shared" si="0"/>
        <v>19</v>
      </c>
    </row>
    <row r="40" spans="1:6" x14ac:dyDescent="0.2">
      <c r="A40" s="13" t="s">
        <v>35</v>
      </c>
      <c r="B40" s="56">
        <v>14</v>
      </c>
      <c r="C40" s="37">
        <v>1</v>
      </c>
      <c r="D40" s="37">
        <v>0</v>
      </c>
      <c r="E40" s="49">
        <v>13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677</v>
      </c>
      <c r="C41" s="27">
        <f>SUM(C35:C40)</f>
        <v>38</v>
      </c>
      <c r="D41" s="27">
        <f>SUM(D35:D40)</f>
        <v>135</v>
      </c>
      <c r="E41" s="28">
        <f>SUM(E35:E40)</f>
        <v>432</v>
      </c>
      <c r="F41" s="50">
        <f t="shared" si="0"/>
        <v>72</v>
      </c>
    </row>
    <row r="42" spans="1:6" x14ac:dyDescent="0.2">
      <c r="A42" s="12" t="s">
        <v>36</v>
      </c>
      <c r="B42" s="54">
        <v>262</v>
      </c>
      <c r="C42" s="34">
        <v>14</v>
      </c>
      <c r="D42" s="34">
        <v>85</v>
      </c>
      <c r="E42" s="48">
        <v>111</v>
      </c>
      <c r="F42" s="48">
        <f t="shared" si="0"/>
        <v>52</v>
      </c>
    </row>
    <row r="43" spans="1:6" x14ac:dyDescent="0.2">
      <c r="A43" s="13" t="s">
        <v>37</v>
      </c>
      <c r="B43" s="56">
        <v>404</v>
      </c>
      <c r="C43" s="37">
        <v>23</v>
      </c>
      <c r="D43" s="37">
        <v>58</v>
      </c>
      <c r="E43" s="49">
        <v>293</v>
      </c>
      <c r="F43" s="49">
        <f t="shared" si="0"/>
        <v>30</v>
      </c>
    </row>
    <row r="44" spans="1:6" x14ac:dyDescent="0.2">
      <c r="A44" s="13" t="s">
        <v>38</v>
      </c>
      <c r="B44" s="56">
        <v>458</v>
      </c>
      <c r="C44" s="37">
        <v>28</v>
      </c>
      <c r="D44" s="37">
        <v>77</v>
      </c>
      <c r="E44" s="49">
        <v>218</v>
      </c>
      <c r="F44" s="49">
        <f t="shared" si="0"/>
        <v>135</v>
      </c>
    </row>
    <row r="45" spans="1:6" x14ac:dyDescent="0.2">
      <c r="A45" s="13" t="s">
        <v>39</v>
      </c>
      <c r="B45" s="56">
        <v>203</v>
      </c>
      <c r="C45" s="37">
        <v>22</v>
      </c>
      <c r="D45" s="37">
        <v>40</v>
      </c>
      <c r="E45" s="49">
        <v>108</v>
      </c>
      <c r="F45" s="49">
        <f t="shared" si="0"/>
        <v>33</v>
      </c>
    </row>
    <row r="46" spans="1:6" x14ac:dyDescent="0.2">
      <c r="A46" s="13" t="s">
        <v>40</v>
      </c>
      <c r="B46" s="56">
        <v>54</v>
      </c>
      <c r="C46" s="37">
        <v>4</v>
      </c>
      <c r="D46" s="37">
        <v>12</v>
      </c>
      <c r="E46" s="49">
        <v>30</v>
      </c>
      <c r="F46" s="49">
        <f t="shared" si="0"/>
        <v>8</v>
      </c>
    </row>
    <row r="47" spans="1:6" ht="12.5" thickBot="1" x14ac:dyDescent="0.25">
      <c r="A47" s="14" t="s">
        <v>63</v>
      </c>
      <c r="B47" s="26">
        <f>SUM(B42:B46)</f>
        <v>1381</v>
      </c>
      <c r="C47" s="27">
        <f>SUM(C42:C46)</f>
        <v>91</v>
      </c>
      <c r="D47" s="27">
        <f>SUM(D42:D46)</f>
        <v>272</v>
      </c>
      <c r="E47" s="28">
        <f>SUM(E42:E46)</f>
        <v>760</v>
      </c>
      <c r="F47" s="50">
        <f t="shared" si="0"/>
        <v>258</v>
      </c>
    </row>
    <row r="48" spans="1:6" x14ac:dyDescent="0.2">
      <c r="A48" s="12" t="s">
        <v>41</v>
      </c>
      <c r="B48" s="54">
        <v>55</v>
      </c>
      <c r="C48" s="34">
        <v>0</v>
      </c>
      <c r="D48" s="34">
        <v>14</v>
      </c>
      <c r="E48" s="48">
        <v>39</v>
      </c>
      <c r="F48" s="48">
        <f t="shared" si="0"/>
        <v>2</v>
      </c>
    </row>
    <row r="49" spans="1:6" x14ac:dyDescent="0.2">
      <c r="A49" s="13" t="s">
        <v>42</v>
      </c>
      <c r="B49" s="56">
        <v>221</v>
      </c>
      <c r="C49" s="37">
        <v>2</v>
      </c>
      <c r="D49" s="37">
        <v>17</v>
      </c>
      <c r="E49" s="49">
        <v>186</v>
      </c>
      <c r="F49" s="49">
        <f t="shared" si="0"/>
        <v>16</v>
      </c>
    </row>
    <row r="50" spans="1:6" x14ac:dyDescent="0.2">
      <c r="A50" s="13" t="s">
        <v>43</v>
      </c>
      <c r="B50" s="56">
        <v>132</v>
      </c>
      <c r="C50" s="37">
        <v>9</v>
      </c>
      <c r="D50" s="37">
        <v>33</v>
      </c>
      <c r="E50" s="49">
        <v>83</v>
      </c>
      <c r="F50" s="49">
        <f t="shared" si="0"/>
        <v>7</v>
      </c>
    </row>
    <row r="51" spans="1:6" x14ac:dyDescent="0.2">
      <c r="A51" s="13" t="s">
        <v>44</v>
      </c>
      <c r="B51" s="56">
        <v>87</v>
      </c>
      <c r="C51" s="37">
        <v>9</v>
      </c>
      <c r="D51" s="37">
        <v>29</v>
      </c>
      <c r="E51" s="49">
        <v>37</v>
      </c>
      <c r="F51" s="49">
        <f t="shared" si="0"/>
        <v>12</v>
      </c>
    </row>
    <row r="52" spans="1:6" ht="12.5" thickBot="1" x14ac:dyDescent="0.25">
      <c r="A52" s="14" t="s">
        <v>64</v>
      </c>
      <c r="B52" s="26">
        <f>SUM(B48:B51)</f>
        <v>495</v>
      </c>
      <c r="C52" s="27">
        <f>SUM(C48:C51)</f>
        <v>20</v>
      </c>
      <c r="D52" s="27">
        <f>SUM(D48:D51)</f>
        <v>93</v>
      </c>
      <c r="E52" s="28">
        <f>SUM(E48:E51)</f>
        <v>345</v>
      </c>
      <c r="F52" s="50">
        <f t="shared" si="0"/>
        <v>37</v>
      </c>
    </row>
    <row r="53" spans="1:6" x14ac:dyDescent="0.2">
      <c r="A53" s="12" t="s">
        <v>45</v>
      </c>
      <c r="B53" s="54">
        <v>179</v>
      </c>
      <c r="C53" s="34">
        <v>13</v>
      </c>
      <c r="D53" s="34">
        <v>33</v>
      </c>
      <c r="E53" s="48">
        <v>78</v>
      </c>
      <c r="F53" s="48">
        <f t="shared" si="0"/>
        <v>55</v>
      </c>
    </row>
    <row r="54" spans="1:6" x14ac:dyDescent="0.2">
      <c r="A54" s="13" t="s">
        <v>46</v>
      </c>
      <c r="B54" s="56">
        <v>49</v>
      </c>
      <c r="C54" s="37">
        <v>2</v>
      </c>
      <c r="D54" s="37">
        <v>12</v>
      </c>
      <c r="E54" s="49">
        <v>20</v>
      </c>
      <c r="F54" s="49">
        <f t="shared" si="0"/>
        <v>15</v>
      </c>
    </row>
    <row r="55" spans="1:6" x14ac:dyDescent="0.2">
      <c r="A55" s="13" t="s">
        <v>47</v>
      </c>
      <c r="B55" s="56">
        <v>98</v>
      </c>
      <c r="C55" s="37">
        <v>3</v>
      </c>
      <c r="D55" s="37">
        <v>8</v>
      </c>
      <c r="E55" s="49">
        <v>63</v>
      </c>
      <c r="F55" s="49">
        <f t="shared" si="0"/>
        <v>24</v>
      </c>
    </row>
    <row r="56" spans="1:6" x14ac:dyDescent="0.2">
      <c r="A56" s="13" t="s">
        <v>48</v>
      </c>
      <c r="B56" s="56">
        <v>1128</v>
      </c>
      <c r="C56" s="37">
        <v>71</v>
      </c>
      <c r="D56" s="37">
        <v>264</v>
      </c>
      <c r="E56" s="49">
        <v>509</v>
      </c>
      <c r="F56" s="49">
        <f t="shared" si="0"/>
        <v>284</v>
      </c>
    </row>
    <row r="57" spans="1:6" x14ac:dyDescent="0.2">
      <c r="A57" s="13" t="s">
        <v>49</v>
      </c>
      <c r="B57" s="56">
        <v>241</v>
      </c>
      <c r="C57" s="37">
        <v>7</v>
      </c>
      <c r="D57" s="37">
        <v>43</v>
      </c>
      <c r="E57" s="49">
        <v>57</v>
      </c>
      <c r="F57" s="49">
        <f t="shared" si="0"/>
        <v>134</v>
      </c>
    </row>
    <row r="58" spans="1:6" x14ac:dyDescent="0.2">
      <c r="A58" s="13" t="s">
        <v>50</v>
      </c>
      <c r="B58" s="56">
        <v>330</v>
      </c>
      <c r="C58" s="37">
        <v>11</v>
      </c>
      <c r="D58" s="37">
        <v>56</v>
      </c>
      <c r="E58" s="49">
        <v>144</v>
      </c>
      <c r="F58" s="49">
        <f t="shared" si="0"/>
        <v>119</v>
      </c>
    </row>
    <row r="59" spans="1:6" x14ac:dyDescent="0.2">
      <c r="A59" s="13" t="s">
        <v>51</v>
      </c>
      <c r="B59" s="56">
        <v>232</v>
      </c>
      <c r="C59" s="37">
        <v>13</v>
      </c>
      <c r="D59" s="37">
        <v>32</v>
      </c>
      <c r="E59" s="49">
        <v>92</v>
      </c>
      <c r="F59" s="51">
        <f t="shared" si="0"/>
        <v>95</v>
      </c>
    </row>
    <row r="60" spans="1:6" ht="12.5" thickBot="1" x14ac:dyDescent="0.25">
      <c r="A60" s="14" t="s">
        <v>65</v>
      </c>
      <c r="B60" s="26">
        <f>SUM(B53:B59)</f>
        <v>2257</v>
      </c>
      <c r="C60" s="27">
        <f>SUM(C53:C59)</f>
        <v>120</v>
      </c>
      <c r="D60" s="27">
        <f>SUM(D53:D59)</f>
        <v>448</v>
      </c>
      <c r="E60" s="28">
        <f>SUM(E53:E59)</f>
        <v>963</v>
      </c>
      <c r="F60" s="50">
        <f t="shared" si="0"/>
        <v>726</v>
      </c>
    </row>
    <row r="61" spans="1:6" ht="12.5" thickBot="1" x14ac:dyDescent="0.25">
      <c r="A61" s="15" t="s">
        <v>52</v>
      </c>
      <c r="B61" s="57">
        <v>44</v>
      </c>
      <c r="C61" s="58">
        <v>1</v>
      </c>
      <c r="D61" s="58">
        <v>10</v>
      </c>
      <c r="E61" s="52">
        <v>19</v>
      </c>
      <c r="F61" s="52">
        <f t="shared" si="0"/>
        <v>14</v>
      </c>
    </row>
    <row r="62" spans="1:6" ht="13" thickTop="1" thickBot="1" x14ac:dyDescent="0.25">
      <c r="A62" s="16" t="s">
        <v>66</v>
      </c>
      <c r="B62" s="17">
        <f>B5+B14+B24+B29+B34+B41+B47+B52+B60+B61</f>
        <v>43918</v>
      </c>
      <c r="C62" s="21">
        <f>C5+C14+C24+C29+C34+C41+C47+C52+C60+C61</f>
        <v>6220</v>
      </c>
      <c r="D62" s="21">
        <f>D5+D14+D24+D29+D34+D41+D47+D52+D60+D61</f>
        <v>15124</v>
      </c>
      <c r="E62" s="22">
        <f>E5+E14+E24+E29+E34+E41+E47+E52+E60+E61</f>
        <v>16934</v>
      </c>
      <c r="F62" s="53">
        <f t="shared" si="0"/>
        <v>5640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出生頭数2026年4月</vt:lpstr>
      <vt:lpstr>出生頭数2026年5月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2013-09-13T04:14:35Z</cp:lastPrinted>
  <dcterms:created xsi:type="dcterms:W3CDTF">2012-06-05T01:05:56Z</dcterms:created>
  <dcterms:modified xsi:type="dcterms:W3CDTF">2026-07-03T02:05:22Z</dcterms:modified>
</cp:coreProperties>
</file>